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Filesv.cpsmlit.local\rvbgsg-hd-u\■02_作業中フォルダ（保存期間１年未満）\02_マネ室\04_広域調整係\04_広域化・共同化\18_R4業務委託\進捗管理表\2023-03-14_1901\"/>
    </mc:Choice>
  </mc:AlternateContent>
  <bookViews>
    <workbookView xWindow="28680" yWindow="-120" windowWidth="29040" windowHeight="15840" firstSheet="3" activeTab="5"/>
  </bookViews>
  <sheets>
    <sheet name="★使用方法 (１)" sheetId="44" r:id="rId1"/>
    <sheet name="★使用方法 (2)" sheetId="45" r:id="rId2"/>
    <sheet name="★使用方法 (3)" sheetId="46" r:id="rId3"/>
    <sheet name="★使用方法 (4)" sheetId="47" r:id="rId4"/>
    <sheet name="★使用方法 (5)" sheetId="48" r:id="rId5"/>
    <sheet name="入力シート" sheetId="31" r:id="rId6"/>
    <sheet name="出力シート" sheetId="30" r:id="rId7"/>
    <sheet name="円グラフのイメージ" sheetId="33" r:id="rId8"/>
    <sheet name="棒グラフのイメージ" sheetId="34" r:id="rId9"/>
    <sheet name="リスト" sheetId="32" r:id="rId10"/>
    <sheet name="進捗評価" sheetId="37" r:id="rId11"/>
    <sheet name="★使用方法" sheetId="38" r:id="rId12"/>
  </sheets>
  <externalReferences>
    <externalReference r:id="rId13"/>
  </externalReferences>
  <definedNames>
    <definedName name="_xlnm._FilterDatabase" localSheetId="6" hidden="1">出力シート!$D$7:$Y$305</definedName>
    <definedName name="_xlnm._FilterDatabase" localSheetId="5" hidden="1">入力シート!$C$18:$K$315</definedName>
    <definedName name="_xlnm.Print_Area" localSheetId="11">★使用方法!$A$1:$N$47</definedName>
    <definedName name="_xlnm.Print_Area" localSheetId="0">'★使用方法 (１)'!$A$1:$N$60</definedName>
    <definedName name="_xlnm.Print_Area" localSheetId="1">'★使用方法 (2)'!$A$1:$N$60</definedName>
    <definedName name="_xlnm.Print_Area" localSheetId="2">'★使用方法 (3)'!$A$1:$N$60</definedName>
    <definedName name="_xlnm.Print_Area" localSheetId="3">'★使用方法 (4)'!$A$1:$N$59</definedName>
    <definedName name="_xlnm.Print_Area" localSheetId="4">'★使用方法 (5)'!$A$1:$N$60</definedName>
    <definedName name="_xlnm.Print_Area" localSheetId="6">出力シート!$A$1:$AT$317</definedName>
    <definedName name="_xlnm.Print_Area" localSheetId="5">入力シート!$A$1:$AT$318</definedName>
    <definedName name="その他">進捗評価!$K$3:$K$28</definedName>
    <definedName name="メニュー" localSheetId="0">[1]進捗評価!$B$2:$K$2</definedName>
    <definedName name="メニュー" localSheetId="1">[1]進捗評価!$B$2:$K$2</definedName>
    <definedName name="メニュー" localSheetId="2">[1]進捗評価!$B$2:$K$2</definedName>
    <definedName name="メニュー" localSheetId="3">[1]進捗評価!$B$2:$K$2</definedName>
    <definedName name="メニュー" localSheetId="4">[1]進捗評価!$B$2:$K$2</definedName>
    <definedName name="メニュー">進捗評価!$B$2:$K$2</definedName>
    <definedName name="維持管理業務の共同発注">進捗評価!$E$3:$E$12</definedName>
    <definedName name="汚水処理施設の統廃合">進捗評価!$B$3:$B$15</definedName>
    <definedName name="汚泥処理の共同化">進捗評価!$C$3:$C$15</definedName>
    <definedName name="下水道PR・広報活動の共同化">進捗評価!$H$3:$H$9</definedName>
    <definedName name="計画・調査委託の共同発注">進捗評価!$D$3:$D$12</definedName>
    <definedName name="災害時対応の共同化">進捗評価!$I$3:$I$9</definedName>
    <definedName name="人材育成の共同化">進捗評価!$G$3:$G$7</definedName>
    <definedName name="台帳システムの共同化">進捗評価!$F$3:$F$12</definedName>
    <definedName name="庁内事務の共同化">進捗評価!$J$3:$J$10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6" i="30" l="1" a="1"/>
  <c r="O6" i="30"/>
  <c r="O7" i="30" a="1"/>
  <c r="O7" i="30"/>
  <c r="O8" i="30" a="1"/>
  <c r="O9" i="30" a="1"/>
  <c r="O10" i="30" a="1"/>
  <c r="O11" i="30" a="1"/>
  <c r="O12" i="30" a="1"/>
  <c r="O13" i="30" a="1"/>
  <c r="O14" i="30" a="1"/>
  <c r="O15" i="30" a="1"/>
  <c r="O16" i="30" a="1"/>
  <c r="O17" i="30" a="1"/>
  <c r="O18" i="30" a="1"/>
  <c r="O19" i="30" a="1"/>
  <c r="O20" i="30" a="1"/>
  <c r="O21" i="30" a="1"/>
  <c r="O22" i="30" a="1"/>
  <c r="O23" i="30" a="1"/>
  <c r="O24" i="30" a="1"/>
  <c r="O25" i="30" a="1"/>
  <c r="O26" i="30" a="1"/>
  <c r="O27" i="30" a="1"/>
  <c r="O28" i="30" a="1"/>
  <c r="O29" i="30" a="1"/>
  <c r="O30" i="30" a="1"/>
  <c r="O31" i="30" a="1"/>
  <c r="O32" i="30" a="1"/>
  <c r="O33" i="30" a="1"/>
  <c r="O34" i="30" a="1"/>
  <c r="O35" i="30" a="1"/>
  <c r="O36" i="30" a="1"/>
  <c r="O37" i="30" a="1"/>
  <c r="O38" i="30" a="1"/>
  <c r="O39" i="30" a="1"/>
  <c r="O40" i="30" a="1"/>
  <c r="O41" i="30" a="1"/>
  <c r="O42" i="30" a="1"/>
  <c r="O43" i="30" a="1"/>
  <c r="O44" i="30" a="1"/>
  <c r="O45" i="30" a="1"/>
  <c r="O46" i="30" a="1"/>
  <c r="O47" i="30" a="1"/>
  <c r="O48" i="30" a="1"/>
  <c r="O49" i="30" a="1"/>
  <c r="O50" i="30" a="1"/>
  <c r="O51" i="30" a="1"/>
  <c r="O52" i="30" a="1"/>
  <c r="O53" i="30" a="1"/>
  <c r="O54" i="30" a="1"/>
  <c r="O55" i="30" a="1"/>
  <c r="O56" i="30" a="1"/>
  <c r="O57" i="30" a="1"/>
  <c r="O58" i="30" a="1"/>
  <c r="O59" i="30" a="1"/>
  <c r="O60" i="30" a="1"/>
  <c r="O61" i="30" a="1"/>
  <c r="O62" i="30" a="1"/>
  <c r="O63" i="30" a="1"/>
  <c r="O64" i="30" a="1"/>
  <c r="O65" i="30" a="1"/>
  <c r="O66" i="30" a="1"/>
  <c r="O67" i="30" a="1"/>
  <c r="O68" i="30" a="1"/>
  <c r="O69" i="30" a="1"/>
  <c r="O70" i="30" a="1"/>
  <c r="O71" i="30" a="1"/>
  <c r="O72" i="30" a="1"/>
  <c r="O73" i="30" a="1"/>
  <c r="O74" i="30" a="1"/>
  <c r="O75" i="30" a="1"/>
  <c r="O76" i="30" a="1"/>
  <c r="O77" i="30" a="1"/>
  <c r="O78" i="30" a="1"/>
  <c r="O79" i="30" a="1"/>
  <c r="O80" i="30" a="1"/>
  <c r="O81" i="30" a="1"/>
  <c r="O82" i="30" a="1"/>
  <c r="O83" i="30" a="1"/>
  <c r="O84" i="30" a="1"/>
  <c r="O85" i="30" a="1"/>
  <c r="O86" i="30" a="1"/>
  <c r="O87" i="30" a="1"/>
  <c r="O88" i="30" a="1"/>
  <c r="O89" i="30" a="1"/>
  <c r="O90" i="30" a="1"/>
  <c r="O91" i="30" a="1"/>
  <c r="O92" i="30" a="1"/>
  <c r="O93" i="30" a="1"/>
  <c r="O94" i="30" a="1"/>
  <c r="O95" i="30" a="1"/>
  <c r="O96" i="30" a="1"/>
  <c r="O97" i="30" a="1"/>
  <c r="O98" i="30" a="1"/>
  <c r="O99" i="30" a="1"/>
  <c r="O100" i="30" a="1"/>
  <c r="O101" i="30" a="1"/>
  <c r="O102" i="30" a="1"/>
  <c r="O103" i="30" a="1"/>
  <c r="O104" i="30" a="1"/>
  <c r="O105" i="30" a="1"/>
  <c r="O106" i="30" a="1"/>
  <c r="O107" i="30" a="1"/>
  <c r="O108" i="30" a="1"/>
  <c r="O109" i="30" a="1"/>
  <c r="O110" i="30" a="1"/>
  <c r="O111" i="30" a="1"/>
  <c r="O112" i="30" a="1"/>
  <c r="O113" i="30" a="1"/>
  <c r="O114" i="30" a="1"/>
  <c r="O115" i="30" a="1"/>
  <c r="O116" i="30" a="1"/>
  <c r="O117" i="30" a="1"/>
  <c r="O118" i="30" a="1"/>
  <c r="O119" i="30" a="1"/>
  <c r="O120" i="30" a="1"/>
  <c r="O121" i="30" a="1"/>
  <c r="O122" i="30" a="1"/>
  <c r="O123" i="30" a="1"/>
  <c r="O124" i="30" a="1"/>
  <c r="O125" i="30" a="1"/>
  <c r="O126" i="30" a="1"/>
  <c r="O127" i="30" a="1"/>
  <c r="O128" i="30" a="1"/>
  <c r="O129" i="30" a="1"/>
  <c r="O130" i="30" a="1"/>
  <c r="O131" i="30" a="1"/>
  <c r="O132" i="30" a="1"/>
  <c r="O133" i="30" a="1"/>
  <c r="O134" i="30" a="1"/>
  <c r="O135" i="30" a="1"/>
  <c r="O136" i="30" a="1"/>
  <c r="O137" i="30" a="1"/>
  <c r="O138" i="30" a="1"/>
  <c r="O139" i="30" a="1"/>
  <c r="O140" i="30" a="1"/>
  <c r="O141" i="30" a="1"/>
  <c r="O142" i="30" a="1"/>
  <c r="O143" i="30" a="1"/>
  <c r="O144" i="30" a="1"/>
  <c r="O145" i="30" a="1"/>
  <c r="O146" i="30" a="1"/>
  <c r="O147" i="30" a="1"/>
  <c r="O148" i="30" a="1"/>
  <c r="O149" i="30" a="1"/>
  <c r="O150" i="30" a="1"/>
  <c r="O151" i="30" a="1"/>
  <c r="O152" i="30" a="1"/>
  <c r="O153" i="30" a="1"/>
  <c r="O154" i="30" a="1"/>
  <c r="O155" i="30" a="1"/>
  <c r="O156" i="30" a="1"/>
  <c r="O157" i="30" a="1"/>
  <c r="O158" i="30" a="1"/>
  <c r="O159" i="30" a="1"/>
  <c r="O160" i="30" a="1"/>
  <c r="O161" i="30" a="1"/>
  <c r="O162" i="30" a="1"/>
  <c r="O163" i="30" a="1"/>
  <c r="O164" i="30" a="1"/>
  <c r="O165" i="30" a="1"/>
  <c r="O166" i="30" a="1"/>
  <c r="O167" i="30" a="1"/>
  <c r="O168" i="30" a="1"/>
  <c r="O169" i="30" a="1"/>
  <c r="O170" i="30" a="1"/>
  <c r="O171" i="30" a="1"/>
  <c r="O172" i="30" a="1"/>
  <c r="O173" i="30" a="1"/>
  <c r="O174" i="30" a="1"/>
  <c r="O175" i="30" a="1"/>
  <c r="O176" i="30" a="1"/>
  <c r="O177" i="30" a="1"/>
  <c r="O178" i="30" a="1"/>
  <c r="O179" i="30" a="1"/>
  <c r="O180" i="30" a="1"/>
  <c r="O181" i="30" a="1"/>
  <c r="O182" i="30" a="1"/>
  <c r="O183" i="30" a="1"/>
  <c r="O184" i="30" a="1"/>
  <c r="O185" i="30" a="1"/>
  <c r="O186" i="30" a="1"/>
  <c r="O187" i="30" a="1"/>
  <c r="O188" i="30" a="1"/>
  <c r="O189" i="30" a="1"/>
  <c r="O190" i="30" a="1"/>
  <c r="O191" i="30" a="1"/>
  <c r="O192" i="30" a="1"/>
  <c r="O193" i="30" a="1"/>
  <c r="O194" i="30" a="1"/>
  <c r="O195" i="30" a="1"/>
  <c r="O196" i="30" a="1"/>
  <c r="O197" i="30" a="1"/>
  <c r="O198" i="30" a="1"/>
  <c r="O199" i="30" a="1"/>
  <c r="O200" i="30" a="1"/>
  <c r="O201" i="30" a="1"/>
  <c r="O202" i="30" a="1"/>
  <c r="O203" i="30" a="1"/>
  <c r="O204" i="30" a="1"/>
  <c r="O205" i="30" a="1"/>
  <c r="O206" i="30" a="1"/>
  <c r="O207" i="30" a="1"/>
  <c r="O208" i="30" a="1"/>
  <c r="O209" i="30" a="1"/>
  <c r="O210" i="30" a="1"/>
  <c r="O211" i="30" a="1"/>
  <c r="O212" i="30" a="1"/>
  <c r="O213" i="30" a="1"/>
  <c r="O214" i="30" a="1"/>
  <c r="O215" i="30" a="1"/>
  <c r="O216" i="30" a="1"/>
  <c r="O217" i="30" a="1"/>
  <c r="O218" i="30" a="1"/>
  <c r="O219" i="30" a="1"/>
  <c r="O220" i="30" a="1"/>
  <c r="O221" i="30" a="1"/>
  <c r="O222" i="30" a="1"/>
  <c r="O223" i="30" a="1"/>
  <c r="O224" i="30" a="1"/>
  <c r="O225" i="30" a="1"/>
  <c r="O226" i="30" a="1"/>
  <c r="O227" i="30" a="1"/>
  <c r="O228" i="30" a="1"/>
  <c r="O229" i="30" a="1"/>
  <c r="O230" i="30" a="1"/>
  <c r="O231" i="30" a="1"/>
  <c r="O232" i="30" a="1"/>
  <c r="O233" i="30" a="1"/>
  <c r="O234" i="30" a="1"/>
  <c r="O235" i="30" a="1"/>
  <c r="O236" i="30" a="1"/>
  <c r="O237" i="30" a="1"/>
  <c r="O238" i="30" a="1"/>
  <c r="O239" i="30" a="1"/>
  <c r="O240" i="30" a="1"/>
  <c r="O241" i="30" a="1"/>
  <c r="O242" i="30" a="1"/>
  <c r="O243" i="30" a="1"/>
  <c r="O244" i="30" a="1"/>
  <c r="O245" i="30" a="1"/>
  <c r="O246" i="30" a="1"/>
  <c r="O247" i="30" a="1"/>
  <c r="O248" i="30" a="1"/>
  <c r="O249" i="30" a="1"/>
  <c r="O250" i="30" a="1"/>
  <c r="O251" i="30" a="1"/>
  <c r="O252" i="30" a="1"/>
  <c r="O253" i="30" a="1"/>
  <c r="O254" i="30" a="1"/>
  <c r="O255" i="30" a="1"/>
  <c r="O256" i="30" a="1"/>
  <c r="O257" i="30" a="1"/>
  <c r="O258" i="30" a="1"/>
  <c r="O259" i="30" a="1"/>
  <c r="O260" i="30" a="1"/>
  <c r="O261" i="30" a="1"/>
  <c r="O262" i="30" a="1"/>
  <c r="O263" i="30" a="1"/>
  <c r="O264" i="30" a="1"/>
  <c r="O265" i="30" a="1"/>
  <c r="O266" i="30" a="1"/>
  <c r="O267" i="30" a="1"/>
  <c r="O268" i="30" a="1"/>
  <c r="O269" i="30" a="1"/>
  <c r="O270" i="30" a="1"/>
  <c r="O271" i="30" a="1"/>
  <c r="O272" i="30" a="1"/>
  <c r="O273" i="30" a="1"/>
  <c r="O274" i="30" a="1"/>
  <c r="O275" i="30" a="1"/>
  <c r="O276" i="30" a="1"/>
  <c r="O277" i="30" a="1"/>
  <c r="O278" i="30" a="1"/>
  <c r="O279" i="30" a="1"/>
  <c r="O280" i="30" a="1"/>
  <c r="O281" i="30" a="1"/>
  <c r="O282" i="30" a="1"/>
  <c r="O283" i="30" a="1"/>
  <c r="O284" i="30" a="1"/>
  <c r="O285" i="30" a="1"/>
  <c r="O286" i="30" a="1"/>
  <c r="O287" i="30" a="1"/>
  <c r="O288" i="30" a="1"/>
  <c r="O289" i="30" a="1"/>
  <c r="O290" i="30" a="1"/>
  <c r="O291" i="30" a="1"/>
  <c r="O292" i="30" a="1"/>
  <c r="O293" i="30" a="1"/>
  <c r="O294" i="30" a="1"/>
  <c r="O295" i="30" a="1"/>
  <c r="O296" i="30" a="1"/>
  <c r="O297" i="30" a="1"/>
  <c r="O298" i="30" a="1"/>
  <c r="O299" i="30" a="1"/>
  <c r="O300" i="30" a="1"/>
  <c r="O301" i="30" a="1"/>
  <c r="O302" i="30" a="1"/>
  <c r="O303" i="30" a="1"/>
  <c r="O304" i="30" a="1"/>
  <c r="O305" i="30" a="1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50" i="30"/>
  <c r="O51" i="30"/>
  <c r="O52" i="30"/>
  <c r="O53" i="30"/>
  <c r="O54" i="30"/>
  <c r="O55" i="30"/>
  <c r="O56" i="30"/>
  <c r="O57" i="30"/>
  <c r="O58" i="30"/>
  <c r="O59" i="30"/>
  <c r="O60" i="30"/>
  <c r="O61" i="30"/>
  <c r="O62" i="30"/>
  <c r="O63" i="30"/>
  <c r="O64" i="30"/>
  <c r="O65" i="30"/>
  <c r="O66" i="30"/>
  <c r="O67" i="30"/>
  <c r="O68" i="30"/>
  <c r="O69" i="30"/>
  <c r="O70" i="30"/>
  <c r="O71" i="30"/>
  <c r="O72" i="30"/>
  <c r="O73" i="30"/>
  <c r="O74" i="30"/>
  <c r="O75" i="30"/>
  <c r="O76" i="30"/>
  <c r="O77" i="30"/>
  <c r="O78" i="30"/>
  <c r="O79" i="30"/>
  <c r="O80" i="30"/>
  <c r="O81" i="30"/>
  <c r="O82" i="30"/>
  <c r="O83" i="30"/>
  <c r="O84" i="30"/>
  <c r="O85" i="30"/>
  <c r="O86" i="30"/>
  <c r="O87" i="30"/>
  <c r="O88" i="30"/>
  <c r="O89" i="30"/>
  <c r="O90" i="30"/>
  <c r="O91" i="30"/>
  <c r="O92" i="30"/>
  <c r="O93" i="30"/>
  <c r="O94" i="30"/>
  <c r="O95" i="30"/>
  <c r="O96" i="30"/>
  <c r="O97" i="30"/>
  <c r="O98" i="30"/>
  <c r="O99" i="30"/>
  <c r="O100" i="30"/>
  <c r="O101" i="30"/>
  <c r="O102" i="30"/>
  <c r="O103" i="30"/>
  <c r="O104" i="30"/>
  <c r="O105" i="30"/>
  <c r="O106" i="30"/>
  <c r="O107" i="30"/>
  <c r="O108" i="30"/>
  <c r="O109" i="30"/>
  <c r="O110" i="30"/>
  <c r="O111" i="30"/>
  <c r="O112" i="30"/>
  <c r="O113" i="30"/>
  <c r="O114" i="30"/>
  <c r="O115" i="30"/>
  <c r="O116" i="30"/>
  <c r="O117" i="30"/>
  <c r="O118" i="30"/>
  <c r="O119" i="30"/>
  <c r="O120" i="30"/>
  <c r="O121" i="30"/>
  <c r="O122" i="30"/>
  <c r="O123" i="30"/>
  <c r="O124" i="30"/>
  <c r="O125" i="30"/>
  <c r="O126" i="30"/>
  <c r="O127" i="30"/>
  <c r="O128" i="30"/>
  <c r="O129" i="30"/>
  <c r="O130" i="30"/>
  <c r="O131" i="30"/>
  <c r="O132" i="30"/>
  <c r="O133" i="30"/>
  <c r="O134" i="30"/>
  <c r="O135" i="30"/>
  <c r="O136" i="30"/>
  <c r="O137" i="30"/>
  <c r="O138" i="30"/>
  <c r="O139" i="30"/>
  <c r="O140" i="30"/>
  <c r="O141" i="30"/>
  <c r="O142" i="30"/>
  <c r="O143" i="30"/>
  <c r="O144" i="30"/>
  <c r="O145" i="30"/>
  <c r="O146" i="30"/>
  <c r="O147" i="30"/>
  <c r="O148" i="30"/>
  <c r="O149" i="30"/>
  <c r="O150" i="30"/>
  <c r="O151" i="30"/>
  <c r="O152" i="30"/>
  <c r="O153" i="30"/>
  <c r="O154" i="30"/>
  <c r="O155" i="30"/>
  <c r="O156" i="30"/>
  <c r="O157" i="30"/>
  <c r="O158" i="30"/>
  <c r="O159" i="30"/>
  <c r="O160" i="30"/>
  <c r="O161" i="30"/>
  <c r="O162" i="30"/>
  <c r="O163" i="30"/>
  <c r="O164" i="30"/>
  <c r="O165" i="30"/>
  <c r="O166" i="30"/>
  <c r="O167" i="30"/>
  <c r="O168" i="30"/>
  <c r="O169" i="30"/>
  <c r="O170" i="30"/>
  <c r="O171" i="30"/>
  <c r="O172" i="30"/>
  <c r="O173" i="30"/>
  <c r="O174" i="30"/>
  <c r="O175" i="30"/>
  <c r="O176" i="30"/>
  <c r="O177" i="30"/>
  <c r="O178" i="30"/>
  <c r="O179" i="30"/>
  <c r="O180" i="30"/>
  <c r="O181" i="30"/>
  <c r="O182" i="30"/>
  <c r="O183" i="30"/>
  <c r="O184" i="30"/>
  <c r="O185" i="30"/>
  <c r="O186" i="30"/>
  <c r="O187" i="30"/>
  <c r="O188" i="30"/>
  <c r="O189" i="30"/>
  <c r="O190" i="30"/>
  <c r="O191" i="30"/>
  <c r="O192" i="30"/>
  <c r="O193" i="30"/>
  <c r="O194" i="30"/>
  <c r="O195" i="30"/>
  <c r="O196" i="30"/>
  <c r="O197" i="30"/>
  <c r="O198" i="30"/>
  <c r="O199" i="30"/>
  <c r="O200" i="30"/>
  <c r="O201" i="30"/>
  <c r="O202" i="30"/>
  <c r="O203" i="30"/>
  <c r="O204" i="30"/>
  <c r="O205" i="30"/>
  <c r="O206" i="30"/>
  <c r="O207" i="30"/>
  <c r="O208" i="30"/>
  <c r="O209" i="30"/>
  <c r="O210" i="30"/>
  <c r="O211" i="30"/>
  <c r="O212" i="30"/>
  <c r="O213" i="30"/>
  <c r="O214" i="30"/>
  <c r="O215" i="30"/>
  <c r="O216" i="30"/>
  <c r="O217" i="30"/>
  <c r="O218" i="30"/>
  <c r="O219" i="30"/>
  <c r="O220" i="30"/>
  <c r="O221" i="30"/>
  <c r="O222" i="30"/>
  <c r="O223" i="30"/>
  <c r="O224" i="30"/>
  <c r="O225" i="30"/>
  <c r="O226" i="30"/>
  <c r="O227" i="30"/>
  <c r="O228" i="30"/>
  <c r="O229" i="30"/>
  <c r="O230" i="30"/>
  <c r="O231" i="30"/>
  <c r="O232" i="30"/>
  <c r="O233" i="30"/>
  <c r="O234" i="30"/>
  <c r="O235" i="30"/>
  <c r="O236" i="30"/>
  <c r="O237" i="30"/>
  <c r="O238" i="30"/>
  <c r="O239" i="30"/>
  <c r="O240" i="30"/>
  <c r="O241" i="30"/>
  <c r="O242" i="30"/>
  <c r="O243" i="30"/>
  <c r="O244" i="30"/>
  <c r="O245" i="30"/>
  <c r="O246" i="30"/>
  <c r="O247" i="30"/>
  <c r="O248" i="30"/>
  <c r="O249" i="30"/>
  <c r="O250" i="30"/>
  <c r="O251" i="30"/>
  <c r="O252" i="30"/>
  <c r="O253" i="30"/>
  <c r="O254" i="30"/>
  <c r="O255" i="30"/>
  <c r="O256" i="30"/>
  <c r="O257" i="30"/>
  <c r="O258" i="30"/>
  <c r="O259" i="30"/>
  <c r="O260" i="30"/>
  <c r="O261" i="30"/>
  <c r="O262" i="30"/>
  <c r="O263" i="30"/>
  <c r="O264" i="30"/>
  <c r="O265" i="30"/>
  <c r="O266" i="30"/>
  <c r="O267" i="30"/>
  <c r="O268" i="30"/>
  <c r="O269" i="30"/>
  <c r="O270" i="30"/>
  <c r="O271" i="30"/>
  <c r="O272" i="30"/>
  <c r="O273" i="30"/>
  <c r="O274" i="30"/>
  <c r="O275" i="30"/>
  <c r="O276" i="30"/>
  <c r="O277" i="30"/>
  <c r="O278" i="30"/>
  <c r="O279" i="30"/>
  <c r="O280" i="30"/>
  <c r="O281" i="30"/>
  <c r="O282" i="30"/>
  <c r="O283" i="30"/>
  <c r="O284" i="30"/>
  <c r="O285" i="30"/>
  <c r="O286" i="30"/>
  <c r="O287" i="30"/>
  <c r="O288" i="30"/>
  <c r="O289" i="30"/>
  <c r="O290" i="30"/>
  <c r="O291" i="30"/>
  <c r="O292" i="30"/>
  <c r="O293" i="30"/>
  <c r="O294" i="30"/>
  <c r="O295" i="30"/>
  <c r="O296" i="30"/>
  <c r="O297" i="30"/>
  <c r="O298" i="30"/>
  <c r="O299" i="30"/>
  <c r="O300" i="30"/>
  <c r="O301" i="30"/>
  <c r="O302" i="30"/>
  <c r="O303" i="30"/>
  <c r="O304" i="30"/>
  <c r="O305" i="30"/>
  <c r="O319" i="30"/>
  <c r="O318" i="30"/>
  <c r="O320" i="30"/>
  <c r="O321" i="30"/>
  <c r="O322" i="30"/>
  <c r="O323" i="30"/>
  <c r="O324" i="30"/>
  <c r="O306" i="30"/>
  <c r="AH6" i="30" a="1"/>
  <c r="AH6" i="30"/>
  <c r="AH7" i="30" a="1"/>
  <c r="AH7" i="30"/>
  <c r="AH8" i="30" a="1"/>
  <c r="AH9" i="30" a="1"/>
  <c r="AH10" i="30" a="1"/>
  <c r="AH11" i="30" a="1"/>
  <c r="AH12" i="30" a="1"/>
  <c r="AH13" i="30" a="1"/>
  <c r="AH14" i="30" a="1"/>
  <c r="AH15" i="30" a="1"/>
  <c r="AH16" i="30" a="1"/>
  <c r="AH17" i="30" a="1"/>
  <c r="AH18" i="30" a="1"/>
  <c r="AH19" i="30" a="1"/>
  <c r="AH20" i="30" a="1"/>
  <c r="AH21" i="30" a="1"/>
  <c r="AH22" i="30" a="1"/>
  <c r="AH23" i="30" a="1"/>
  <c r="AH24" i="30" a="1"/>
  <c r="AH25" i="30" a="1"/>
  <c r="AH26" i="30" a="1"/>
  <c r="AH27" i="30" a="1"/>
  <c r="AH28" i="30" a="1"/>
  <c r="AH29" i="30" a="1"/>
  <c r="AH30" i="30" a="1"/>
  <c r="AH31" i="30" a="1"/>
  <c r="AH32" i="30" a="1"/>
  <c r="AH33" i="30" a="1"/>
  <c r="AH34" i="30" a="1"/>
  <c r="AH35" i="30" a="1"/>
  <c r="AH36" i="30" a="1"/>
  <c r="AH37" i="30" a="1"/>
  <c r="AH38" i="30" a="1"/>
  <c r="AH39" i="30" a="1"/>
  <c r="AH40" i="30" a="1"/>
  <c r="AH41" i="30" a="1"/>
  <c r="AH42" i="30" a="1"/>
  <c r="AH43" i="30" a="1"/>
  <c r="AH44" i="30" a="1"/>
  <c r="AH45" i="30" a="1"/>
  <c r="AH46" i="30" a="1"/>
  <c r="AH47" i="30" a="1"/>
  <c r="AH48" i="30" a="1"/>
  <c r="AH49" i="30" a="1"/>
  <c r="AH50" i="30" a="1"/>
  <c r="AH51" i="30" a="1"/>
  <c r="AH52" i="30" a="1"/>
  <c r="AH53" i="30" a="1"/>
  <c r="AH54" i="30" a="1"/>
  <c r="AH55" i="30" a="1"/>
  <c r="AH56" i="30" a="1"/>
  <c r="AH57" i="30" a="1"/>
  <c r="AH58" i="30" a="1"/>
  <c r="AH59" i="30" a="1"/>
  <c r="AH60" i="30" a="1"/>
  <c r="AH61" i="30" a="1"/>
  <c r="AH62" i="30" a="1"/>
  <c r="AH63" i="30" a="1"/>
  <c r="AH64" i="30" a="1"/>
  <c r="AH65" i="30" a="1"/>
  <c r="AH66" i="30" a="1"/>
  <c r="AH67" i="30" a="1"/>
  <c r="AH68" i="30" a="1"/>
  <c r="AH69" i="30" a="1"/>
  <c r="AH70" i="30" a="1"/>
  <c r="AH71" i="30" a="1"/>
  <c r="AH72" i="30" a="1"/>
  <c r="AH73" i="30" a="1"/>
  <c r="AH74" i="30" a="1"/>
  <c r="AH75" i="30" a="1"/>
  <c r="AH76" i="30" a="1"/>
  <c r="AH77" i="30" a="1"/>
  <c r="AH78" i="30" a="1"/>
  <c r="AH79" i="30" a="1"/>
  <c r="AH80" i="30" a="1"/>
  <c r="AH81" i="30" a="1"/>
  <c r="AH82" i="30" a="1"/>
  <c r="AH83" i="30" a="1"/>
  <c r="AH84" i="30" a="1"/>
  <c r="AH85" i="30" a="1"/>
  <c r="AH86" i="30" a="1"/>
  <c r="AH87" i="30" a="1"/>
  <c r="AH88" i="30" a="1"/>
  <c r="AH89" i="30" a="1"/>
  <c r="AH90" i="30" a="1"/>
  <c r="AH91" i="30" a="1"/>
  <c r="AH92" i="30" a="1"/>
  <c r="AH93" i="30" a="1"/>
  <c r="AH94" i="30" a="1"/>
  <c r="AH95" i="30" a="1"/>
  <c r="AH96" i="30" a="1"/>
  <c r="AH97" i="30" a="1"/>
  <c r="AH98" i="30" a="1"/>
  <c r="AH99" i="30" a="1"/>
  <c r="AH100" i="30" a="1"/>
  <c r="AH101" i="30" a="1"/>
  <c r="AH102" i="30" a="1"/>
  <c r="AH103" i="30" a="1"/>
  <c r="AH104" i="30" a="1"/>
  <c r="AH105" i="30" a="1"/>
  <c r="AH106" i="30" a="1"/>
  <c r="AH107" i="30" a="1"/>
  <c r="AH108" i="30" a="1"/>
  <c r="AH109" i="30" a="1"/>
  <c r="AH110" i="30" a="1"/>
  <c r="AH111" i="30" a="1"/>
  <c r="AH112" i="30" a="1"/>
  <c r="AH113" i="30" a="1"/>
  <c r="AH114" i="30" a="1"/>
  <c r="AH115" i="30" a="1"/>
  <c r="AH116" i="30" a="1"/>
  <c r="AH117" i="30" a="1"/>
  <c r="AH118" i="30" a="1"/>
  <c r="AH119" i="30" a="1"/>
  <c r="AH120" i="30" a="1"/>
  <c r="AH121" i="30" a="1"/>
  <c r="AH122" i="30" a="1"/>
  <c r="AH123" i="30" a="1"/>
  <c r="AH124" i="30" a="1"/>
  <c r="AH125" i="30" a="1"/>
  <c r="AH126" i="30" a="1"/>
  <c r="AH127" i="30" a="1"/>
  <c r="AH128" i="30" a="1"/>
  <c r="AH129" i="30" a="1"/>
  <c r="AH130" i="30" a="1"/>
  <c r="AH131" i="30" a="1"/>
  <c r="AH132" i="30" a="1"/>
  <c r="AH133" i="30" a="1"/>
  <c r="AH134" i="30" a="1"/>
  <c r="AH135" i="30" a="1"/>
  <c r="AH136" i="30" a="1"/>
  <c r="AH137" i="30" a="1"/>
  <c r="AH138" i="30" a="1"/>
  <c r="AH139" i="30" a="1"/>
  <c r="AH140" i="30" a="1"/>
  <c r="AH141" i="30" a="1"/>
  <c r="AH142" i="30" a="1"/>
  <c r="AH143" i="30" a="1"/>
  <c r="AH144" i="30" a="1"/>
  <c r="AH145" i="30" a="1"/>
  <c r="AH146" i="30" a="1"/>
  <c r="AH147" i="30" a="1"/>
  <c r="AH148" i="30" a="1"/>
  <c r="AH149" i="30" a="1"/>
  <c r="AH150" i="30" a="1"/>
  <c r="AH151" i="30" a="1"/>
  <c r="AH152" i="30" a="1"/>
  <c r="AH153" i="30" a="1"/>
  <c r="AH154" i="30" a="1"/>
  <c r="AH155" i="30" a="1"/>
  <c r="AH156" i="30" a="1"/>
  <c r="AH157" i="30" a="1"/>
  <c r="AH158" i="30" a="1"/>
  <c r="AH159" i="30" a="1"/>
  <c r="AH160" i="30" a="1"/>
  <c r="AH161" i="30" a="1"/>
  <c r="AH162" i="30" a="1"/>
  <c r="AH163" i="30" a="1"/>
  <c r="AH164" i="30" a="1"/>
  <c r="AH165" i="30" a="1"/>
  <c r="AH166" i="30" a="1"/>
  <c r="AH167" i="30" a="1"/>
  <c r="AH168" i="30" a="1"/>
  <c r="AH169" i="30" a="1"/>
  <c r="AH170" i="30" a="1"/>
  <c r="AH171" i="30" a="1"/>
  <c r="AH172" i="30" a="1"/>
  <c r="AH173" i="30" a="1"/>
  <c r="AH174" i="30" a="1"/>
  <c r="AH175" i="30" a="1"/>
  <c r="AH176" i="30" a="1"/>
  <c r="AH177" i="30" a="1"/>
  <c r="AH178" i="30" a="1"/>
  <c r="AH179" i="30" a="1"/>
  <c r="AH180" i="30" a="1"/>
  <c r="AH181" i="30" a="1"/>
  <c r="AH182" i="30" a="1"/>
  <c r="AH183" i="30" a="1"/>
  <c r="AH184" i="30" a="1"/>
  <c r="AH185" i="30" a="1"/>
  <c r="AH186" i="30" a="1"/>
  <c r="AH187" i="30" a="1"/>
  <c r="AH188" i="30" a="1"/>
  <c r="AH189" i="30" a="1"/>
  <c r="AH190" i="30" a="1"/>
  <c r="AH191" i="30" a="1"/>
  <c r="AH192" i="30" a="1"/>
  <c r="AH193" i="30" a="1"/>
  <c r="AH194" i="30" a="1"/>
  <c r="AH195" i="30" a="1"/>
  <c r="AH196" i="30" a="1"/>
  <c r="AH197" i="30" a="1"/>
  <c r="AH198" i="30" a="1"/>
  <c r="AH199" i="30" a="1"/>
  <c r="AH200" i="30" a="1"/>
  <c r="AH201" i="30" a="1"/>
  <c r="AH202" i="30" a="1"/>
  <c r="AH203" i="30" a="1"/>
  <c r="AH204" i="30" a="1"/>
  <c r="AH205" i="30" a="1"/>
  <c r="AH206" i="30" a="1"/>
  <c r="AH207" i="30" a="1"/>
  <c r="AH208" i="30" a="1"/>
  <c r="AH209" i="30" a="1"/>
  <c r="AH210" i="30" a="1"/>
  <c r="AH211" i="30" a="1"/>
  <c r="AH212" i="30" a="1"/>
  <c r="AH213" i="30" a="1"/>
  <c r="AH214" i="30" a="1"/>
  <c r="AH215" i="30" a="1"/>
  <c r="AH216" i="30" a="1"/>
  <c r="AH217" i="30" a="1"/>
  <c r="AH218" i="30" a="1"/>
  <c r="AH219" i="30" a="1"/>
  <c r="AH220" i="30" a="1"/>
  <c r="AH221" i="30" a="1"/>
  <c r="AH222" i="30" a="1"/>
  <c r="AH223" i="30" a="1"/>
  <c r="AH224" i="30" a="1"/>
  <c r="AH225" i="30" a="1"/>
  <c r="AH226" i="30" a="1"/>
  <c r="AH227" i="30" a="1"/>
  <c r="AH228" i="30" a="1"/>
  <c r="AH229" i="30" a="1"/>
  <c r="AH230" i="30" a="1"/>
  <c r="AH231" i="30" a="1"/>
  <c r="AH232" i="30" a="1"/>
  <c r="AH233" i="30" a="1"/>
  <c r="AH234" i="30" a="1"/>
  <c r="AH235" i="30" a="1"/>
  <c r="AH236" i="30" a="1"/>
  <c r="AH237" i="30" a="1"/>
  <c r="AH238" i="30" a="1"/>
  <c r="AH239" i="30" a="1"/>
  <c r="AH240" i="30" a="1"/>
  <c r="AH241" i="30" a="1"/>
  <c r="AH242" i="30" a="1"/>
  <c r="AH243" i="30" a="1"/>
  <c r="AH244" i="30" a="1"/>
  <c r="AH245" i="30" a="1"/>
  <c r="AH246" i="30" a="1"/>
  <c r="AH247" i="30" a="1"/>
  <c r="AH248" i="30" a="1"/>
  <c r="AH249" i="30" a="1"/>
  <c r="AH250" i="30" a="1"/>
  <c r="AH251" i="30" a="1"/>
  <c r="AH252" i="30" a="1"/>
  <c r="AH253" i="30" a="1"/>
  <c r="AH254" i="30" a="1"/>
  <c r="AH255" i="30" a="1"/>
  <c r="AH256" i="30" a="1"/>
  <c r="AH257" i="30" a="1"/>
  <c r="AH258" i="30" a="1"/>
  <c r="AH259" i="30" a="1"/>
  <c r="AH260" i="30" a="1"/>
  <c r="AH261" i="30" a="1"/>
  <c r="AH262" i="30" a="1"/>
  <c r="AH263" i="30" a="1"/>
  <c r="AH264" i="30" a="1"/>
  <c r="AH265" i="30" a="1"/>
  <c r="AH266" i="30" a="1"/>
  <c r="AH267" i="30" a="1"/>
  <c r="AH268" i="30" a="1"/>
  <c r="AH269" i="30" a="1"/>
  <c r="AH270" i="30" a="1"/>
  <c r="AH271" i="30" a="1"/>
  <c r="AH272" i="30" a="1"/>
  <c r="AH273" i="30" a="1"/>
  <c r="AH274" i="30" a="1"/>
  <c r="AH275" i="30" a="1"/>
  <c r="AH276" i="30" a="1"/>
  <c r="AH277" i="30" a="1"/>
  <c r="AH278" i="30" a="1"/>
  <c r="AH279" i="30" a="1"/>
  <c r="AH280" i="30" a="1"/>
  <c r="AH281" i="30" a="1"/>
  <c r="AH282" i="30" a="1"/>
  <c r="AH283" i="30" a="1"/>
  <c r="AH284" i="30" a="1"/>
  <c r="AH285" i="30" a="1"/>
  <c r="AH286" i="30" a="1"/>
  <c r="AH287" i="30" a="1"/>
  <c r="AH288" i="30" a="1"/>
  <c r="AH289" i="30" a="1"/>
  <c r="AH290" i="30" a="1"/>
  <c r="AH291" i="30" a="1"/>
  <c r="AH292" i="30" a="1"/>
  <c r="AH293" i="30" a="1"/>
  <c r="AH294" i="30" a="1"/>
  <c r="AH295" i="30" a="1"/>
  <c r="AH296" i="30" a="1"/>
  <c r="AH297" i="30" a="1"/>
  <c r="AH298" i="30" a="1"/>
  <c r="AH299" i="30" a="1"/>
  <c r="AH300" i="30" a="1"/>
  <c r="AH301" i="30" a="1"/>
  <c r="AH302" i="30" a="1"/>
  <c r="AH303" i="30" a="1"/>
  <c r="AH304" i="30" a="1"/>
  <c r="AH305" i="30" a="1"/>
  <c r="AH8" i="30"/>
  <c r="AH9" i="30"/>
  <c r="AH10" i="30"/>
  <c r="AH11" i="30"/>
  <c r="AH12" i="30"/>
  <c r="AH13" i="30"/>
  <c r="AH14" i="30"/>
  <c r="AH15" i="30"/>
  <c r="AH16" i="30"/>
  <c r="AH17" i="30"/>
  <c r="AH18" i="30"/>
  <c r="AH19" i="30"/>
  <c r="AH20" i="30"/>
  <c r="AH21" i="30"/>
  <c r="AH22" i="30"/>
  <c r="AH23" i="30"/>
  <c r="AH24" i="30"/>
  <c r="AH25" i="30"/>
  <c r="AH26" i="30"/>
  <c r="AH27" i="30"/>
  <c r="AH28" i="30"/>
  <c r="AH29" i="30"/>
  <c r="AH30" i="30"/>
  <c r="AH31" i="30"/>
  <c r="AH32" i="30"/>
  <c r="AH33" i="30"/>
  <c r="AH34" i="30"/>
  <c r="AH35" i="30"/>
  <c r="AH36" i="30"/>
  <c r="AH37" i="30"/>
  <c r="AH38" i="30"/>
  <c r="AH39" i="30"/>
  <c r="AH40" i="30"/>
  <c r="AH41" i="30"/>
  <c r="AH42" i="30"/>
  <c r="AH43" i="30"/>
  <c r="AH44" i="30"/>
  <c r="AH45" i="30"/>
  <c r="AH46" i="30"/>
  <c r="AH47" i="30"/>
  <c r="AH48" i="30"/>
  <c r="AH49" i="30"/>
  <c r="AH50" i="30"/>
  <c r="AH51" i="30"/>
  <c r="AH52" i="30"/>
  <c r="AH53" i="30"/>
  <c r="AH54" i="30"/>
  <c r="AH55" i="30"/>
  <c r="AH56" i="30"/>
  <c r="AH57" i="30"/>
  <c r="AH58" i="30"/>
  <c r="AH59" i="30"/>
  <c r="AH60" i="30"/>
  <c r="AH61" i="30"/>
  <c r="AH62" i="30"/>
  <c r="AH63" i="30"/>
  <c r="AH64" i="30"/>
  <c r="AH65" i="30"/>
  <c r="AH66" i="30"/>
  <c r="AH67" i="30"/>
  <c r="AH68" i="30"/>
  <c r="AH69" i="30"/>
  <c r="AH70" i="30"/>
  <c r="AH71" i="30"/>
  <c r="AH72" i="30"/>
  <c r="AH73" i="30"/>
  <c r="AH74" i="30"/>
  <c r="AH75" i="30"/>
  <c r="AH76" i="30"/>
  <c r="AH77" i="30"/>
  <c r="AH78" i="30"/>
  <c r="AH79" i="30"/>
  <c r="AH80" i="30"/>
  <c r="AH81" i="30"/>
  <c r="AH82" i="30"/>
  <c r="AH83" i="30"/>
  <c r="AH84" i="30"/>
  <c r="AH85" i="30"/>
  <c r="AH86" i="30"/>
  <c r="AH87" i="30"/>
  <c r="AH88" i="30"/>
  <c r="AH89" i="30"/>
  <c r="AH90" i="30"/>
  <c r="AH91" i="30"/>
  <c r="AH92" i="30"/>
  <c r="AH93" i="30"/>
  <c r="AH94" i="30"/>
  <c r="AH95" i="30"/>
  <c r="AH96" i="30"/>
  <c r="AH97" i="30"/>
  <c r="AH98" i="30"/>
  <c r="AH99" i="30"/>
  <c r="AH100" i="30"/>
  <c r="AH101" i="30"/>
  <c r="AH102" i="30"/>
  <c r="AH103" i="30"/>
  <c r="AH104" i="30"/>
  <c r="AH105" i="30"/>
  <c r="AH106" i="30"/>
  <c r="AH107" i="30"/>
  <c r="AH108" i="30"/>
  <c r="AH109" i="30"/>
  <c r="AH110" i="30"/>
  <c r="AH111" i="30"/>
  <c r="AH112" i="30"/>
  <c r="AH113" i="30"/>
  <c r="AH114" i="30"/>
  <c r="AH115" i="30"/>
  <c r="AH116" i="30"/>
  <c r="AH117" i="30"/>
  <c r="AH118" i="30"/>
  <c r="AH119" i="30"/>
  <c r="AH120" i="30"/>
  <c r="AH121" i="30"/>
  <c r="AH122" i="30"/>
  <c r="AH123" i="30"/>
  <c r="AH124" i="30"/>
  <c r="AH125" i="30"/>
  <c r="AH126" i="30"/>
  <c r="AH127" i="30"/>
  <c r="AH128" i="30"/>
  <c r="AH129" i="30"/>
  <c r="AH130" i="30"/>
  <c r="AH131" i="30"/>
  <c r="AH132" i="30"/>
  <c r="AH133" i="30"/>
  <c r="AH134" i="30"/>
  <c r="AH135" i="30"/>
  <c r="AH136" i="30"/>
  <c r="AH137" i="30"/>
  <c r="AH138" i="30"/>
  <c r="AH139" i="30"/>
  <c r="AH140" i="30"/>
  <c r="AH141" i="30"/>
  <c r="AH142" i="30"/>
  <c r="AH143" i="30"/>
  <c r="AH144" i="30"/>
  <c r="AH145" i="30"/>
  <c r="AH146" i="30"/>
  <c r="AH147" i="30"/>
  <c r="AH148" i="30"/>
  <c r="AH149" i="30"/>
  <c r="AH150" i="30"/>
  <c r="AH151" i="30"/>
  <c r="AH152" i="30"/>
  <c r="AH153" i="30"/>
  <c r="AH154" i="30"/>
  <c r="AH155" i="30"/>
  <c r="AH156" i="30"/>
  <c r="AH157" i="30"/>
  <c r="AH158" i="30"/>
  <c r="AH159" i="30"/>
  <c r="AH160" i="30"/>
  <c r="AH161" i="30"/>
  <c r="AH162" i="30"/>
  <c r="AH163" i="30"/>
  <c r="AH164" i="30"/>
  <c r="AH165" i="30"/>
  <c r="AH166" i="30"/>
  <c r="AH167" i="30"/>
  <c r="AH168" i="30"/>
  <c r="AH169" i="30"/>
  <c r="AH170" i="30"/>
  <c r="AH171" i="30"/>
  <c r="AH172" i="30"/>
  <c r="AH173" i="30"/>
  <c r="AH174" i="30"/>
  <c r="AH175" i="30"/>
  <c r="AH176" i="30"/>
  <c r="AH177" i="30"/>
  <c r="AH178" i="30"/>
  <c r="AH179" i="30"/>
  <c r="AH180" i="30"/>
  <c r="AH181" i="30"/>
  <c r="AH182" i="30"/>
  <c r="AH183" i="30"/>
  <c r="AH184" i="30"/>
  <c r="AH185" i="30"/>
  <c r="AH186" i="30"/>
  <c r="AH187" i="30"/>
  <c r="AH188" i="30"/>
  <c r="AH189" i="30"/>
  <c r="AH190" i="30"/>
  <c r="AH191" i="30"/>
  <c r="AH192" i="30"/>
  <c r="AH193" i="30"/>
  <c r="AH194" i="30"/>
  <c r="AH195" i="30"/>
  <c r="AH196" i="30"/>
  <c r="AH197" i="30"/>
  <c r="AH198" i="30"/>
  <c r="AH199" i="30"/>
  <c r="AH200" i="30"/>
  <c r="AH201" i="30"/>
  <c r="AH202" i="30"/>
  <c r="AH203" i="30"/>
  <c r="AH204" i="30"/>
  <c r="AH205" i="30"/>
  <c r="AH206" i="30"/>
  <c r="AH207" i="30"/>
  <c r="AH208" i="30"/>
  <c r="AH209" i="30"/>
  <c r="AH210" i="30"/>
  <c r="AH211" i="30"/>
  <c r="AH212" i="30"/>
  <c r="AH213" i="30"/>
  <c r="AH214" i="30"/>
  <c r="AH215" i="30"/>
  <c r="AH216" i="30"/>
  <c r="AH217" i="30"/>
  <c r="AH218" i="30"/>
  <c r="AH219" i="30"/>
  <c r="AH220" i="30"/>
  <c r="AH221" i="30"/>
  <c r="AH222" i="30"/>
  <c r="AH223" i="30"/>
  <c r="AH224" i="30"/>
  <c r="AH225" i="30"/>
  <c r="AH226" i="30"/>
  <c r="AH227" i="30"/>
  <c r="AH228" i="30"/>
  <c r="AH229" i="30"/>
  <c r="AH230" i="30"/>
  <c r="AH231" i="30"/>
  <c r="AH232" i="30"/>
  <c r="AH233" i="30"/>
  <c r="AH234" i="30"/>
  <c r="AH235" i="30"/>
  <c r="AH236" i="30"/>
  <c r="AH237" i="30"/>
  <c r="AH238" i="30"/>
  <c r="AH239" i="30"/>
  <c r="AH240" i="30"/>
  <c r="AH241" i="30"/>
  <c r="AH242" i="30"/>
  <c r="AH243" i="30"/>
  <c r="AH244" i="30"/>
  <c r="AH245" i="30"/>
  <c r="AH246" i="30"/>
  <c r="AH247" i="30"/>
  <c r="AH248" i="30"/>
  <c r="AH249" i="30"/>
  <c r="AH250" i="30"/>
  <c r="AH251" i="30"/>
  <c r="AH252" i="30"/>
  <c r="AH253" i="30"/>
  <c r="AH254" i="30"/>
  <c r="AH255" i="30"/>
  <c r="AH256" i="30"/>
  <c r="AH257" i="30"/>
  <c r="AH258" i="30"/>
  <c r="AH259" i="30"/>
  <c r="AH260" i="30"/>
  <c r="AH261" i="30"/>
  <c r="AH262" i="30"/>
  <c r="AH263" i="30"/>
  <c r="AH264" i="30"/>
  <c r="AH265" i="30"/>
  <c r="AH266" i="30"/>
  <c r="AH267" i="30"/>
  <c r="AH268" i="30"/>
  <c r="AH269" i="30"/>
  <c r="AH270" i="30"/>
  <c r="AH271" i="30"/>
  <c r="AH272" i="30"/>
  <c r="AH273" i="30"/>
  <c r="AH274" i="30"/>
  <c r="AH275" i="30"/>
  <c r="AH276" i="30"/>
  <c r="AH277" i="30"/>
  <c r="AH278" i="30"/>
  <c r="AH279" i="30"/>
  <c r="AH280" i="30"/>
  <c r="AH281" i="30"/>
  <c r="AH282" i="30"/>
  <c r="AH283" i="30"/>
  <c r="AH284" i="30"/>
  <c r="AH285" i="30"/>
  <c r="AH286" i="30"/>
  <c r="AH287" i="30"/>
  <c r="AH288" i="30"/>
  <c r="AH289" i="30"/>
  <c r="AH290" i="30"/>
  <c r="AH291" i="30"/>
  <c r="AH292" i="30"/>
  <c r="AH293" i="30"/>
  <c r="AH294" i="30"/>
  <c r="AH295" i="30"/>
  <c r="AH296" i="30"/>
  <c r="AH297" i="30"/>
  <c r="AH298" i="30"/>
  <c r="AH299" i="30"/>
  <c r="AH300" i="30"/>
  <c r="AH301" i="30"/>
  <c r="AH302" i="30"/>
  <c r="AH303" i="30"/>
  <c r="AH304" i="30"/>
  <c r="AH305" i="30"/>
  <c r="AH322" i="30"/>
  <c r="AH309" i="30"/>
  <c r="AH319" i="30"/>
  <c r="AH306" i="30"/>
  <c r="P6" i="30" a="1"/>
  <c r="P6" i="30"/>
  <c r="P7" i="30" a="1"/>
  <c r="P7" i="30"/>
  <c r="P8" i="30" a="1"/>
  <c r="P9" i="30" a="1"/>
  <c r="P10" i="30" a="1"/>
  <c r="P11" i="30" a="1"/>
  <c r="P12" i="30" a="1"/>
  <c r="P13" i="30" a="1"/>
  <c r="P14" i="30" a="1"/>
  <c r="P15" i="30" a="1"/>
  <c r="P16" i="30" a="1"/>
  <c r="P17" i="30" a="1"/>
  <c r="P18" i="30" a="1"/>
  <c r="P19" i="30" a="1"/>
  <c r="P20" i="30" a="1"/>
  <c r="P21" i="30" a="1"/>
  <c r="P22" i="30" a="1"/>
  <c r="P23" i="30" a="1"/>
  <c r="P24" i="30" a="1"/>
  <c r="P25" i="30" a="1"/>
  <c r="P26" i="30" a="1"/>
  <c r="P27" i="30" a="1"/>
  <c r="P28" i="30" a="1"/>
  <c r="P29" i="30" a="1"/>
  <c r="P30" i="30" a="1"/>
  <c r="P31" i="30" a="1"/>
  <c r="P32" i="30" a="1"/>
  <c r="P33" i="30" a="1"/>
  <c r="P34" i="30" a="1"/>
  <c r="P35" i="30" a="1"/>
  <c r="P36" i="30" a="1"/>
  <c r="P37" i="30" a="1"/>
  <c r="P38" i="30" a="1"/>
  <c r="P39" i="30" a="1"/>
  <c r="P40" i="30" a="1"/>
  <c r="P41" i="30" a="1"/>
  <c r="P42" i="30" a="1"/>
  <c r="P43" i="30" a="1"/>
  <c r="P44" i="30" a="1"/>
  <c r="P45" i="30" a="1"/>
  <c r="P46" i="30" a="1"/>
  <c r="P47" i="30" a="1"/>
  <c r="P48" i="30" a="1"/>
  <c r="P49" i="30" a="1"/>
  <c r="P50" i="30" a="1"/>
  <c r="P51" i="30" a="1"/>
  <c r="P52" i="30" a="1"/>
  <c r="P53" i="30" a="1"/>
  <c r="P54" i="30" a="1"/>
  <c r="P55" i="30" a="1"/>
  <c r="P56" i="30" a="1"/>
  <c r="P57" i="30" a="1"/>
  <c r="P58" i="30" a="1"/>
  <c r="P59" i="30" a="1"/>
  <c r="P60" i="30" a="1"/>
  <c r="P61" i="30" a="1"/>
  <c r="P62" i="30" a="1"/>
  <c r="P63" i="30" a="1"/>
  <c r="P64" i="30" a="1"/>
  <c r="P65" i="30" a="1"/>
  <c r="P66" i="30" a="1"/>
  <c r="P67" i="30" a="1"/>
  <c r="P68" i="30" a="1"/>
  <c r="P69" i="30" a="1"/>
  <c r="P70" i="30" a="1"/>
  <c r="P71" i="30" a="1"/>
  <c r="P72" i="30" a="1"/>
  <c r="P73" i="30" a="1"/>
  <c r="P74" i="30" a="1"/>
  <c r="P75" i="30" a="1"/>
  <c r="P76" i="30" a="1"/>
  <c r="P77" i="30" a="1"/>
  <c r="P78" i="30" a="1"/>
  <c r="P79" i="30" a="1"/>
  <c r="P80" i="30" a="1"/>
  <c r="P81" i="30" a="1"/>
  <c r="P82" i="30" a="1"/>
  <c r="P83" i="30" a="1"/>
  <c r="P84" i="30" a="1"/>
  <c r="P85" i="30" a="1"/>
  <c r="P86" i="30" a="1"/>
  <c r="P87" i="30" a="1"/>
  <c r="P88" i="30" a="1"/>
  <c r="P89" i="30" a="1"/>
  <c r="P90" i="30" a="1"/>
  <c r="P91" i="30" a="1"/>
  <c r="P92" i="30" a="1"/>
  <c r="P93" i="30" a="1"/>
  <c r="P94" i="30" a="1"/>
  <c r="P95" i="30" a="1"/>
  <c r="P96" i="30" a="1"/>
  <c r="P97" i="30" a="1"/>
  <c r="P98" i="30" a="1"/>
  <c r="P99" i="30" a="1"/>
  <c r="P100" i="30" a="1"/>
  <c r="P101" i="30" a="1"/>
  <c r="P102" i="30" a="1"/>
  <c r="P103" i="30" a="1"/>
  <c r="P104" i="30" a="1"/>
  <c r="P105" i="30" a="1"/>
  <c r="P106" i="30" a="1"/>
  <c r="P107" i="30" a="1"/>
  <c r="P108" i="30" a="1"/>
  <c r="P109" i="30" a="1"/>
  <c r="P110" i="30" a="1"/>
  <c r="P111" i="30" a="1"/>
  <c r="P112" i="30" a="1"/>
  <c r="P113" i="30" a="1"/>
  <c r="P114" i="30" a="1"/>
  <c r="P115" i="30" a="1"/>
  <c r="P116" i="30" a="1"/>
  <c r="P117" i="30" a="1"/>
  <c r="P118" i="30" a="1"/>
  <c r="P119" i="30" a="1"/>
  <c r="P120" i="30" a="1"/>
  <c r="P121" i="30" a="1"/>
  <c r="P122" i="30" a="1"/>
  <c r="P123" i="30" a="1"/>
  <c r="P124" i="30" a="1"/>
  <c r="P125" i="30" a="1"/>
  <c r="P126" i="30" a="1"/>
  <c r="P127" i="30" a="1"/>
  <c r="P128" i="30" a="1"/>
  <c r="P129" i="30" a="1"/>
  <c r="P130" i="30" a="1"/>
  <c r="P131" i="30" a="1"/>
  <c r="P132" i="30" a="1"/>
  <c r="P133" i="30" a="1"/>
  <c r="P134" i="30" a="1"/>
  <c r="P135" i="30" a="1"/>
  <c r="P136" i="30" a="1"/>
  <c r="P137" i="30" a="1"/>
  <c r="P138" i="30" a="1"/>
  <c r="P139" i="30" a="1"/>
  <c r="P140" i="30" a="1"/>
  <c r="P141" i="30" a="1"/>
  <c r="P142" i="30" a="1"/>
  <c r="P143" i="30" a="1"/>
  <c r="P144" i="30" a="1"/>
  <c r="P145" i="30" a="1"/>
  <c r="P146" i="30" a="1"/>
  <c r="P147" i="30" a="1"/>
  <c r="P148" i="30" a="1"/>
  <c r="P149" i="30" a="1"/>
  <c r="P150" i="30" a="1"/>
  <c r="P151" i="30" a="1"/>
  <c r="P152" i="30" a="1"/>
  <c r="P153" i="30" a="1"/>
  <c r="P154" i="30" a="1"/>
  <c r="P155" i="30" a="1"/>
  <c r="P156" i="30" a="1"/>
  <c r="P157" i="30" a="1"/>
  <c r="P158" i="30" a="1"/>
  <c r="P159" i="30" a="1"/>
  <c r="P160" i="30" a="1"/>
  <c r="P161" i="30" a="1"/>
  <c r="P162" i="30" a="1"/>
  <c r="P163" i="30" a="1"/>
  <c r="P164" i="30" a="1"/>
  <c r="P165" i="30" a="1"/>
  <c r="P166" i="30" a="1"/>
  <c r="P167" i="30" a="1"/>
  <c r="P168" i="30" a="1"/>
  <c r="P169" i="30" a="1"/>
  <c r="P170" i="30" a="1"/>
  <c r="P171" i="30" a="1"/>
  <c r="P172" i="30" a="1"/>
  <c r="P173" i="30" a="1"/>
  <c r="P174" i="30" a="1"/>
  <c r="P175" i="30" a="1"/>
  <c r="P176" i="30" a="1"/>
  <c r="P177" i="30" a="1"/>
  <c r="P178" i="30" a="1"/>
  <c r="P179" i="30" a="1"/>
  <c r="P180" i="30" a="1"/>
  <c r="P181" i="30" a="1"/>
  <c r="P182" i="30" a="1"/>
  <c r="P183" i="30" a="1"/>
  <c r="P184" i="30" a="1"/>
  <c r="P185" i="30" a="1"/>
  <c r="P186" i="30" a="1"/>
  <c r="P187" i="30" a="1"/>
  <c r="P188" i="30" a="1"/>
  <c r="P189" i="30" a="1"/>
  <c r="P190" i="30" a="1"/>
  <c r="P191" i="30" a="1"/>
  <c r="P192" i="30" a="1"/>
  <c r="P193" i="30" a="1"/>
  <c r="P194" i="30" a="1"/>
  <c r="P195" i="30" a="1"/>
  <c r="P196" i="30" a="1"/>
  <c r="P197" i="30" a="1"/>
  <c r="P198" i="30" a="1"/>
  <c r="P199" i="30" a="1"/>
  <c r="P200" i="30" a="1"/>
  <c r="P201" i="30" a="1"/>
  <c r="P202" i="30" a="1"/>
  <c r="P203" i="30" a="1"/>
  <c r="P204" i="30" a="1"/>
  <c r="P205" i="30" a="1"/>
  <c r="P206" i="30" a="1"/>
  <c r="P207" i="30" a="1"/>
  <c r="P208" i="30" a="1"/>
  <c r="P209" i="30" a="1"/>
  <c r="P210" i="30" a="1"/>
  <c r="P211" i="30" a="1"/>
  <c r="P212" i="30" a="1"/>
  <c r="P213" i="30" a="1"/>
  <c r="P214" i="30" a="1"/>
  <c r="P215" i="30" a="1"/>
  <c r="P216" i="30" a="1"/>
  <c r="P217" i="30" a="1"/>
  <c r="P218" i="30" a="1"/>
  <c r="P219" i="30" a="1"/>
  <c r="P220" i="30" a="1"/>
  <c r="P221" i="30" a="1"/>
  <c r="P222" i="30" a="1"/>
  <c r="P223" i="30" a="1"/>
  <c r="P224" i="30" a="1"/>
  <c r="P225" i="30" a="1"/>
  <c r="P226" i="30" a="1"/>
  <c r="P227" i="30" a="1"/>
  <c r="P228" i="30" a="1"/>
  <c r="P229" i="30" a="1"/>
  <c r="P230" i="30" a="1"/>
  <c r="P231" i="30" a="1"/>
  <c r="P232" i="30" a="1"/>
  <c r="P233" i="30" a="1"/>
  <c r="P234" i="30" a="1"/>
  <c r="P235" i="30" a="1"/>
  <c r="P236" i="30" a="1"/>
  <c r="P237" i="30" a="1"/>
  <c r="P238" i="30" a="1"/>
  <c r="P239" i="30" a="1"/>
  <c r="P240" i="30" a="1"/>
  <c r="P241" i="30" a="1"/>
  <c r="P242" i="30" a="1"/>
  <c r="P243" i="30" a="1"/>
  <c r="P244" i="30" a="1"/>
  <c r="P245" i="30" a="1"/>
  <c r="P246" i="30" a="1"/>
  <c r="P247" i="30" a="1"/>
  <c r="P248" i="30" a="1"/>
  <c r="P249" i="30" a="1"/>
  <c r="P250" i="30" a="1"/>
  <c r="P251" i="30" a="1"/>
  <c r="P252" i="30" a="1"/>
  <c r="P253" i="30" a="1"/>
  <c r="P254" i="30" a="1"/>
  <c r="P255" i="30" a="1"/>
  <c r="P256" i="30" a="1"/>
  <c r="P257" i="30" a="1"/>
  <c r="P258" i="30" a="1"/>
  <c r="P259" i="30" a="1"/>
  <c r="P260" i="30" a="1"/>
  <c r="P261" i="30" a="1"/>
  <c r="P262" i="30" a="1"/>
  <c r="P263" i="30" a="1"/>
  <c r="P264" i="30" a="1"/>
  <c r="P265" i="30" a="1"/>
  <c r="P266" i="30" a="1"/>
  <c r="P267" i="30" a="1"/>
  <c r="P268" i="30" a="1"/>
  <c r="P269" i="30" a="1"/>
  <c r="P270" i="30" a="1"/>
  <c r="P271" i="30" a="1"/>
  <c r="P272" i="30" a="1"/>
  <c r="P273" i="30" a="1"/>
  <c r="P274" i="30" a="1"/>
  <c r="P275" i="30" a="1"/>
  <c r="P276" i="30" a="1"/>
  <c r="P277" i="30" a="1"/>
  <c r="P278" i="30" a="1"/>
  <c r="P279" i="30" a="1"/>
  <c r="P280" i="30" a="1"/>
  <c r="P281" i="30" a="1"/>
  <c r="P282" i="30" a="1"/>
  <c r="P283" i="30" a="1"/>
  <c r="P284" i="30" a="1"/>
  <c r="P285" i="30" a="1"/>
  <c r="P286" i="30" a="1"/>
  <c r="P287" i="30" a="1"/>
  <c r="P288" i="30" a="1"/>
  <c r="P289" i="30" a="1"/>
  <c r="P290" i="30" a="1"/>
  <c r="P291" i="30" a="1"/>
  <c r="P292" i="30" a="1"/>
  <c r="P293" i="30" a="1"/>
  <c r="P294" i="30" a="1"/>
  <c r="P295" i="30" a="1"/>
  <c r="P296" i="30" a="1"/>
  <c r="P297" i="30" a="1"/>
  <c r="P298" i="30" a="1"/>
  <c r="P299" i="30" a="1"/>
  <c r="P300" i="30" a="1"/>
  <c r="P301" i="30" a="1"/>
  <c r="P302" i="30" a="1"/>
  <c r="P303" i="30" a="1"/>
  <c r="P304" i="30" a="1"/>
  <c r="P305" i="30" a="1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P64" i="30"/>
  <c r="P65" i="30"/>
  <c r="P66" i="30"/>
  <c r="P67" i="30"/>
  <c r="P68" i="30"/>
  <c r="P69" i="30"/>
  <c r="P70" i="30"/>
  <c r="P71" i="30"/>
  <c r="P72" i="30"/>
  <c r="P73" i="30"/>
  <c r="P74" i="30"/>
  <c r="P75" i="30"/>
  <c r="P76" i="30"/>
  <c r="P77" i="30"/>
  <c r="P78" i="30"/>
  <c r="P79" i="30"/>
  <c r="P80" i="30"/>
  <c r="P81" i="30"/>
  <c r="P82" i="30"/>
  <c r="P83" i="30"/>
  <c r="P84" i="30"/>
  <c r="P85" i="30"/>
  <c r="P86" i="30"/>
  <c r="P87" i="30"/>
  <c r="P88" i="30"/>
  <c r="P89" i="30"/>
  <c r="P90" i="30"/>
  <c r="P91" i="30"/>
  <c r="P92" i="30"/>
  <c r="P93" i="30"/>
  <c r="P94" i="30"/>
  <c r="P95" i="30"/>
  <c r="P96" i="30"/>
  <c r="P97" i="30"/>
  <c r="P98" i="30"/>
  <c r="P99" i="30"/>
  <c r="P100" i="30"/>
  <c r="P101" i="30"/>
  <c r="P102" i="30"/>
  <c r="P103" i="30"/>
  <c r="P104" i="30"/>
  <c r="P105" i="30"/>
  <c r="P106" i="30"/>
  <c r="P107" i="30"/>
  <c r="P108" i="30"/>
  <c r="P109" i="30"/>
  <c r="P110" i="30"/>
  <c r="P111" i="30"/>
  <c r="P112" i="30"/>
  <c r="P113" i="30"/>
  <c r="P114" i="30"/>
  <c r="P115" i="30"/>
  <c r="P116" i="30"/>
  <c r="P117" i="30"/>
  <c r="P118" i="30"/>
  <c r="P119" i="30"/>
  <c r="P120" i="30"/>
  <c r="P121" i="30"/>
  <c r="P122" i="30"/>
  <c r="P123" i="30"/>
  <c r="P124" i="30"/>
  <c r="P125" i="30"/>
  <c r="P126" i="30"/>
  <c r="P127" i="30"/>
  <c r="P128" i="30"/>
  <c r="P129" i="30"/>
  <c r="P130" i="30"/>
  <c r="P131" i="30"/>
  <c r="P132" i="30"/>
  <c r="P133" i="30"/>
  <c r="P134" i="30"/>
  <c r="P135" i="30"/>
  <c r="P136" i="30"/>
  <c r="P137" i="30"/>
  <c r="P138" i="30"/>
  <c r="P139" i="30"/>
  <c r="P140" i="30"/>
  <c r="P141" i="30"/>
  <c r="P142" i="30"/>
  <c r="P143" i="30"/>
  <c r="P144" i="30"/>
  <c r="P145" i="30"/>
  <c r="P146" i="30"/>
  <c r="P147" i="30"/>
  <c r="P148" i="30"/>
  <c r="P149" i="30"/>
  <c r="P150" i="30"/>
  <c r="P151" i="30"/>
  <c r="P152" i="30"/>
  <c r="P153" i="30"/>
  <c r="P154" i="30"/>
  <c r="P155" i="30"/>
  <c r="P156" i="30"/>
  <c r="P157" i="30"/>
  <c r="P158" i="30"/>
  <c r="P159" i="30"/>
  <c r="P160" i="30"/>
  <c r="P161" i="30"/>
  <c r="P162" i="30"/>
  <c r="P163" i="30"/>
  <c r="P164" i="30"/>
  <c r="P165" i="30"/>
  <c r="P166" i="30"/>
  <c r="P167" i="30"/>
  <c r="P168" i="30"/>
  <c r="P169" i="30"/>
  <c r="P170" i="30"/>
  <c r="P171" i="30"/>
  <c r="P172" i="30"/>
  <c r="P173" i="30"/>
  <c r="P174" i="30"/>
  <c r="P175" i="30"/>
  <c r="P176" i="30"/>
  <c r="P177" i="30"/>
  <c r="P178" i="30"/>
  <c r="P179" i="30"/>
  <c r="P180" i="30"/>
  <c r="P181" i="30"/>
  <c r="P182" i="30"/>
  <c r="P183" i="30"/>
  <c r="P184" i="30"/>
  <c r="P185" i="30"/>
  <c r="P186" i="30"/>
  <c r="P187" i="30"/>
  <c r="P188" i="30"/>
  <c r="P189" i="30"/>
  <c r="P190" i="30"/>
  <c r="P191" i="30"/>
  <c r="P192" i="30"/>
  <c r="P193" i="30"/>
  <c r="P194" i="30"/>
  <c r="P195" i="30"/>
  <c r="P196" i="30"/>
  <c r="P197" i="30"/>
  <c r="P198" i="30"/>
  <c r="P199" i="30"/>
  <c r="P200" i="30"/>
  <c r="P201" i="30"/>
  <c r="P202" i="30"/>
  <c r="P203" i="30"/>
  <c r="P204" i="30"/>
  <c r="P205" i="30"/>
  <c r="P206" i="30"/>
  <c r="P207" i="30"/>
  <c r="P208" i="30"/>
  <c r="P209" i="30"/>
  <c r="P210" i="30"/>
  <c r="P211" i="30"/>
  <c r="P212" i="30"/>
  <c r="P213" i="30"/>
  <c r="P214" i="30"/>
  <c r="P215" i="30"/>
  <c r="P216" i="30"/>
  <c r="P217" i="30"/>
  <c r="P218" i="30"/>
  <c r="P219" i="30"/>
  <c r="P220" i="30"/>
  <c r="P221" i="30"/>
  <c r="P222" i="30"/>
  <c r="P223" i="30"/>
  <c r="P224" i="30"/>
  <c r="P225" i="30"/>
  <c r="P226" i="30"/>
  <c r="P227" i="30"/>
  <c r="P228" i="30"/>
  <c r="P229" i="30"/>
  <c r="P230" i="30"/>
  <c r="P231" i="30"/>
  <c r="P232" i="30"/>
  <c r="P233" i="30"/>
  <c r="P234" i="30"/>
  <c r="P235" i="30"/>
  <c r="P236" i="30"/>
  <c r="P237" i="30"/>
  <c r="P238" i="30"/>
  <c r="P239" i="30"/>
  <c r="P240" i="30"/>
  <c r="P241" i="30"/>
  <c r="P242" i="30"/>
  <c r="P243" i="30"/>
  <c r="P244" i="30"/>
  <c r="P245" i="30"/>
  <c r="P246" i="30"/>
  <c r="P247" i="30"/>
  <c r="P248" i="30"/>
  <c r="P249" i="30"/>
  <c r="P250" i="30"/>
  <c r="P251" i="30"/>
  <c r="P252" i="30"/>
  <c r="P253" i="30"/>
  <c r="P254" i="30"/>
  <c r="P255" i="30"/>
  <c r="P256" i="30"/>
  <c r="P257" i="30"/>
  <c r="P258" i="30"/>
  <c r="P259" i="30"/>
  <c r="P260" i="30"/>
  <c r="P261" i="30"/>
  <c r="P262" i="30"/>
  <c r="P263" i="30"/>
  <c r="P264" i="30"/>
  <c r="P265" i="30"/>
  <c r="P266" i="30"/>
  <c r="P267" i="30"/>
  <c r="P268" i="30"/>
  <c r="P269" i="30"/>
  <c r="P270" i="30"/>
  <c r="P271" i="30"/>
  <c r="P272" i="30"/>
  <c r="P273" i="30"/>
  <c r="P274" i="30"/>
  <c r="P275" i="30"/>
  <c r="P276" i="30"/>
  <c r="P277" i="30"/>
  <c r="P278" i="30"/>
  <c r="P279" i="30"/>
  <c r="P280" i="30"/>
  <c r="P281" i="30"/>
  <c r="P282" i="30"/>
  <c r="P283" i="30"/>
  <c r="P284" i="30"/>
  <c r="P285" i="30"/>
  <c r="P286" i="30"/>
  <c r="P287" i="30"/>
  <c r="P288" i="30"/>
  <c r="P289" i="30"/>
  <c r="P290" i="30"/>
  <c r="P291" i="30"/>
  <c r="P292" i="30"/>
  <c r="P293" i="30"/>
  <c r="P294" i="30"/>
  <c r="P295" i="30"/>
  <c r="P296" i="30"/>
  <c r="P297" i="30"/>
  <c r="P298" i="30"/>
  <c r="P299" i="30"/>
  <c r="P300" i="30"/>
  <c r="P301" i="30"/>
  <c r="P302" i="30"/>
  <c r="P303" i="30"/>
  <c r="P304" i="30"/>
  <c r="P305" i="30"/>
  <c r="P319" i="30"/>
  <c r="P318" i="30"/>
  <c r="P320" i="30"/>
  <c r="P321" i="30"/>
  <c r="P322" i="30"/>
  <c r="P323" i="30"/>
  <c r="P324" i="30"/>
  <c r="P306" i="30"/>
  <c r="Q6" i="30" a="1"/>
  <c r="Q6" i="30"/>
  <c r="Q7" i="30" a="1"/>
  <c r="Q7" i="30"/>
  <c r="Q8" i="30" a="1"/>
  <c r="Q9" i="30" a="1"/>
  <c r="Q10" i="30" a="1"/>
  <c r="Q11" i="30" a="1"/>
  <c r="Q12" i="30" a="1"/>
  <c r="Q13" i="30" a="1"/>
  <c r="Q14" i="30" a="1"/>
  <c r="Q15" i="30" a="1"/>
  <c r="Q16" i="30" a="1"/>
  <c r="Q17" i="30" a="1"/>
  <c r="Q18" i="30" a="1"/>
  <c r="Q19" i="30" a="1"/>
  <c r="Q20" i="30" a="1"/>
  <c r="Q21" i="30" a="1"/>
  <c r="Q22" i="30" a="1"/>
  <c r="Q23" i="30" a="1"/>
  <c r="Q24" i="30" a="1"/>
  <c r="Q25" i="30" a="1"/>
  <c r="Q26" i="30" a="1"/>
  <c r="Q27" i="30" a="1"/>
  <c r="Q28" i="30" a="1"/>
  <c r="Q29" i="30" a="1"/>
  <c r="Q30" i="30" a="1"/>
  <c r="Q31" i="30" a="1"/>
  <c r="Q32" i="30" a="1"/>
  <c r="Q33" i="30" a="1"/>
  <c r="Q34" i="30" a="1"/>
  <c r="Q35" i="30" a="1"/>
  <c r="Q36" i="30" a="1"/>
  <c r="Q37" i="30" a="1"/>
  <c r="Q38" i="30" a="1"/>
  <c r="Q39" i="30" a="1"/>
  <c r="Q40" i="30" a="1"/>
  <c r="Q41" i="30" a="1"/>
  <c r="Q42" i="30" a="1"/>
  <c r="Q43" i="30" a="1"/>
  <c r="Q44" i="30" a="1"/>
  <c r="Q45" i="30" a="1"/>
  <c r="Q46" i="30" a="1"/>
  <c r="Q47" i="30" a="1"/>
  <c r="Q48" i="30" a="1"/>
  <c r="Q49" i="30" a="1"/>
  <c r="Q50" i="30" a="1"/>
  <c r="Q51" i="30" a="1"/>
  <c r="Q52" i="30" a="1"/>
  <c r="Q53" i="30" a="1"/>
  <c r="Q54" i="30" a="1"/>
  <c r="Q55" i="30" a="1"/>
  <c r="Q56" i="30" a="1"/>
  <c r="Q57" i="30" a="1"/>
  <c r="Q58" i="30" a="1"/>
  <c r="Q59" i="30" a="1"/>
  <c r="Q60" i="30" a="1"/>
  <c r="Q61" i="30" a="1"/>
  <c r="Q62" i="30" a="1"/>
  <c r="Q63" i="30" a="1"/>
  <c r="Q64" i="30" a="1"/>
  <c r="Q65" i="30" a="1"/>
  <c r="Q66" i="30" a="1"/>
  <c r="Q67" i="30" a="1"/>
  <c r="Q68" i="30" a="1"/>
  <c r="Q69" i="30" a="1"/>
  <c r="Q70" i="30" a="1"/>
  <c r="Q71" i="30" a="1"/>
  <c r="Q72" i="30" a="1"/>
  <c r="Q73" i="30" a="1"/>
  <c r="Q74" i="30" a="1"/>
  <c r="Q75" i="30" a="1"/>
  <c r="Q76" i="30" a="1"/>
  <c r="Q77" i="30" a="1"/>
  <c r="Q78" i="30" a="1"/>
  <c r="Q79" i="30" a="1"/>
  <c r="Q80" i="30" a="1"/>
  <c r="Q81" i="30" a="1"/>
  <c r="Q82" i="30" a="1"/>
  <c r="Q83" i="30" a="1"/>
  <c r="Q84" i="30" a="1"/>
  <c r="Q85" i="30" a="1"/>
  <c r="Q86" i="30" a="1"/>
  <c r="Q87" i="30" a="1"/>
  <c r="Q88" i="30" a="1"/>
  <c r="Q89" i="30" a="1"/>
  <c r="Q90" i="30" a="1"/>
  <c r="Q91" i="30" a="1"/>
  <c r="Q92" i="30" a="1"/>
  <c r="Q93" i="30" a="1"/>
  <c r="Q94" i="30" a="1"/>
  <c r="Q95" i="30" a="1"/>
  <c r="Q96" i="30" a="1"/>
  <c r="Q97" i="30" a="1"/>
  <c r="Q98" i="30" a="1"/>
  <c r="Q99" i="30" a="1"/>
  <c r="Q100" i="30" a="1"/>
  <c r="Q101" i="30" a="1"/>
  <c r="Q102" i="30" a="1"/>
  <c r="Q103" i="30" a="1"/>
  <c r="Q104" i="30" a="1"/>
  <c r="Q105" i="30" a="1"/>
  <c r="Q106" i="30" a="1"/>
  <c r="Q107" i="30" a="1"/>
  <c r="Q108" i="30" a="1"/>
  <c r="Q109" i="30" a="1"/>
  <c r="Q110" i="30" a="1"/>
  <c r="Q111" i="30" a="1"/>
  <c r="Q112" i="30" a="1"/>
  <c r="Q113" i="30" a="1"/>
  <c r="Q114" i="30" a="1"/>
  <c r="Q115" i="30" a="1"/>
  <c r="Q116" i="30" a="1"/>
  <c r="Q117" i="30" a="1"/>
  <c r="Q118" i="30" a="1"/>
  <c r="Q119" i="30" a="1"/>
  <c r="Q120" i="30" a="1"/>
  <c r="Q121" i="30" a="1"/>
  <c r="Q122" i="30" a="1"/>
  <c r="Q123" i="30" a="1"/>
  <c r="Q124" i="30" a="1"/>
  <c r="Q125" i="30" a="1"/>
  <c r="Q126" i="30" a="1"/>
  <c r="Q127" i="30" a="1"/>
  <c r="Q128" i="30" a="1"/>
  <c r="Q129" i="30" a="1"/>
  <c r="Q130" i="30" a="1"/>
  <c r="Q131" i="30" a="1"/>
  <c r="Q132" i="30" a="1"/>
  <c r="Q133" i="30" a="1"/>
  <c r="Q134" i="30" a="1"/>
  <c r="Q135" i="30" a="1"/>
  <c r="Q136" i="30" a="1"/>
  <c r="Q137" i="30" a="1"/>
  <c r="Q138" i="30" a="1"/>
  <c r="Q139" i="30" a="1"/>
  <c r="Q140" i="30" a="1"/>
  <c r="Q141" i="30" a="1"/>
  <c r="Q142" i="30" a="1"/>
  <c r="Q143" i="30" a="1"/>
  <c r="Q144" i="30" a="1"/>
  <c r="Q145" i="30" a="1"/>
  <c r="Q146" i="30" a="1"/>
  <c r="Q147" i="30" a="1"/>
  <c r="Q148" i="30" a="1"/>
  <c r="Q149" i="30" a="1"/>
  <c r="Q150" i="30" a="1"/>
  <c r="Q151" i="30" a="1"/>
  <c r="Q152" i="30" a="1"/>
  <c r="Q153" i="30" a="1"/>
  <c r="Q154" i="30" a="1"/>
  <c r="Q155" i="30" a="1"/>
  <c r="Q156" i="30" a="1"/>
  <c r="Q157" i="30" a="1"/>
  <c r="Q158" i="30" a="1"/>
  <c r="Q159" i="30" a="1"/>
  <c r="Q160" i="30" a="1"/>
  <c r="Q161" i="30" a="1"/>
  <c r="Q162" i="30" a="1"/>
  <c r="Q163" i="30" a="1"/>
  <c r="Q164" i="30" a="1"/>
  <c r="Q165" i="30" a="1"/>
  <c r="Q166" i="30" a="1"/>
  <c r="Q167" i="30" a="1"/>
  <c r="Q168" i="30" a="1"/>
  <c r="Q169" i="30" a="1"/>
  <c r="Q170" i="30" a="1"/>
  <c r="Q171" i="30" a="1"/>
  <c r="Q172" i="30" a="1"/>
  <c r="Q173" i="30" a="1"/>
  <c r="Q174" i="30" a="1"/>
  <c r="Q175" i="30" a="1"/>
  <c r="Q176" i="30" a="1"/>
  <c r="Q177" i="30" a="1"/>
  <c r="Q178" i="30" a="1"/>
  <c r="Q179" i="30" a="1"/>
  <c r="Q180" i="30" a="1"/>
  <c r="Q181" i="30" a="1"/>
  <c r="Q182" i="30" a="1"/>
  <c r="Q183" i="30" a="1"/>
  <c r="Q184" i="30" a="1"/>
  <c r="Q185" i="30" a="1"/>
  <c r="Q186" i="30" a="1"/>
  <c r="Q187" i="30" a="1"/>
  <c r="Q188" i="30" a="1"/>
  <c r="Q189" i="30" a="1"/>
  <c r="Q190" i="30" a="1"/>
  <c r="Q191" i="30" a="1"/>
  <c r="Q192" i="30" a="1"/>
  <c r="Q193" i="30" a="1"/>
  <c r="Q194" i="30" a="1"/>
  <c r="Q195" i="30" a="1"/>
  <c r="Q196" i="30" a="1"/>
  <c r="Q197" i="30" a="1"/>
  <c r="Q198" i="30" a="1"/>
  <c r="Q199" i="30" a="1"/>
  <c r="Q200" i="30" a="1"/>
  <c r="Q201" i="30" a="1"/>
  <c r="Q202" i="30" a="1"/>
  <c r="Q203" i="30" a="1"/>
  <c r="Q204" i="30" a="1"/>
  <c r="Q205" i="30" a="1"/>
  <c r="Q206" i="30" a="1"/>
  <c r="Q207" i="30" a="1"/>
  <c r="Q208" i="30" a="1"/>
  <c r="Q209" i="30" a="1"/>
  <c r="Q210" i="30" a="1"/>
  <c r="Q211" i="30" a="1"/>
  <c r="Q212" i="30" a="1"/>
  <c r="Q213" i="30" a="1"/>
  <c r="Q214" i="30" a="1"/>
  <c r="Q215" i="30" a="1"/>
  <c r="Q216" i="30" a="1"/>
  <c r="Q217" i="30" a="1"/>
  <c r="Q218" i="30" a="1"/>
  <c r="Q219" i="30" a="1"/>
  <c r="Q220" i="30" a="1"/>
  <c r="Q221" i="30" a="1"/>
  <c r="Q222" i="30" a="1"/>
  <c r="Q223" i="30" a="1"/>
  <c r="Q224" i="30" a="1"/>
  <c r="Q225" i="30" a="1"/>
  <c r="Q226" i="30" a="1"/>
  <c r="Q227" i="30" a="1"/>
  <c r="Q228" i="30" a="1"/>
  <c r="Q229" i="30" a="1"/>
  <c r="Q230" i="30" a="1"/>
  <c r="Q231" i="30" a="1"/>
  <c r="Q232" i="30" a="1"/>
  <c r="Q233" i="30" a="1"/>
  <c r="Q234" i="30" a="1"/>
  <c r="Q235" i="30" a="1"/>
  <c r="Q236" i="30" a="1"/>
  <c r="Q237" i="30" a="1"/>
  <c r="Q238" i="30" a="1"/>
  <c r="Q239" i="30" a="1"/>
  <c r="Q240" i="30" a="1"/>
  <c r="Q241" i="30" a="1"/>
  <c r="Q242" i="30" a="1"/>
  <c r="Q243" i="30" a="1"/>
  <c r="Q244" i="30" a="1"/>
  <c r="Q245" i="30" a="1"/>
  <c r="Q246" i="30" a="1"/>
  <c r="Q247" i="30" a="1"/>
  <c r="Q248" i="30" a="1"/>
  <c r="Q249" i="30" a="1"/>
  <c r="Q250" i="30" a="1"/>
  <c r="Q251" i="30" a="1"/>
  <c r="Q252" i="30" a="1"/>
  <c r="Q253" i="30" a="1"/>
  <c r="Q254" i="30" a="1"/>
  <c r="Q255" i="30" a="1"/>
  <c r="Q256" i="30" a="1"/>
  <c r="Q257" i="30" a="1"/>
  <c r="Q258" i="30" a="1"/>
  <c r="Q259" i="30" a="1"/>
  <c r="Q260" i="30" a="1"/>
  <c r="Q261" i="30" a="1"/>
  <c r="Q262" i="30" a="1"/>
  <c r="Q263" i="30" a="1"/>
  <c r="Q264" i="30" a="1"/>
  <c r="Q265" i="30" a="1"/>
  <c r="Q266" i="30" a="1"/>
  <c r="Q267" i="30" a="1"/>
  <c r="Q268" i="30" a="1"/>
  <c r="Q269" i="30" a="1"/>
  <c r="Q270" i="30" a="1"/>
  <c r="Q271" i="30" a="1"/>
  <c r="Q272" i="30" a="1"/>
  <c r="Q273" i="30" a="1"/>
  <c r="Q274" i="30" a="1"/>
  <c r="Q275" i="30" a="1"/>
  <c r="Q276" i="30" a="1"/>
  <c r="Q277" i="30" a="1"/>
  <c r="Q278" i="30" a="1"/>
  <c r="Q279" i="30" a="1"/>
  <c r="Q280" i="30" a="1"/>
  <c r="Q281" i="30" a="1"/>
  <c r="Q282" i="30" a="1"/>
  <c r="Q283" i="30" a="1"/>
  <c r="Q284" i="30" a="1"/>
  <c r="Q285" i="30" a="1"/>
  <c r="Q286" i="30" a="1"/>
  <c r="Q287" i="30" a="1"/>
  <c r="Q288" i="30" a="1"/>
  <c r="Q289" i="30" a="1"/>
  <c r="Q290" i="30" a="1"/>
  <c r="Q291" i="30" a="1"/>
  <c r="Q292" i="30" a="1"/>
  <c r="Q293" i="30" a="1"/>
  <c r="Q294" i="30" a="1"/>
  <c r="Q295" i="30" a="1"/>
  <c r="Q296" i="30" a="1"/>
  <c r="Q297" i="30" a="1"/>
  <c r="Q298" i="30" a="1"/>
  <c r="Q299" i="30" a="1"/>
  <c r="Q300" i="30" a="1"/>
  <c r="Q301" i="30" a="1"/>
  <c r="Q302" i="30" a="1"/>
  <c r="Q303" i="30" a="1"/>
  <c r="Q304" i="30" a="1"/>
  <c r="Q305" i="30" a="1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111" i="30"/>
  <c r="Q112" i="30"/>
  <c r="Q113" i="30"/>
  <c r="Q114" i="30"/>
  <c r="Q115" i="30"/>
  <c r="Q116" i="30"/>
  <c r="Q117" i="30"/>
  <c r="Q118" i="30"/>
  <c r="Q119" i="30"/>
  <c r="Q120" i="30"/>
  <c r="Q121" i="30"/>
  <c r="Q122" i="30"/>
  <c r="Q123" i="30"/>
  <c r="Q124" i="30"/>
  <c r="Q125" i="30"/>
  <c r="Q126" i="30"/>
  <c r="Q127" i="30"/>
  <c r="Q128" i="30"/>
  <c r="Q129" i="30"/>
  <c r="Q130" i="30"/>
  <c r="Q131" i="30"/>
  <c r="Q132" i="30"/>
  <c r="Q133" i="30"/>
  <c r="Q134" i="30"/>
  <c r="Q135" i="30"/>
  <c r="Q136" i="30"/>
  <c r="Q137" i="30"/>
  <c r="Q138" i="30"/>
  <c r="Q139" i="30"/>
  <c r="Q140" i="30"/>
  <c r="Q141" i="30"/>
  <c r="Q142" i="30"/>
  <c r="Q143" i="30"/>
  <c r="Q144" i="30"/>
  <c r="Q145" i="30"/>
  <c r="Q146" i="30"/>
  <c r="Q147" i="30"/>
  <c r="Q148" i="30"/>
  <c r="Q149" i="30"/>
  <c r="Q150" i="30"/>
  <c r="Q151" i="30"/>
  <c r="Q152" i="30"/>
  <c r="Q153" i="30"/>
  <c r="Q154" i="30"/>
  <c r="Q155" i="30"/>
  <c r="Q156" i="30"/>
  <c r="Q157" i="30"/>
  <c r="Q158" i="30"/>
  <c r="Q159" i="30"/>
  <c r="Q160" i="30"/>
  <c r="Q161" i="30"/>
  <c r="Q162" i="30"/>
  <c r="Q163" i="30"/>
  <c r="Q164" i="30"/>
  <c r="Q165" i="30"/>
  <c r="Q166" i="30"/>
  <c r="Q167" i="30"/>
  <c r="Q168" i="30"/>
  <c r="Q169" i="30"/>
  <c r="Q170" i="30"/>
  <c r="Q171" i="30"/>
  <c r="Q172" i="30"/>
  <c r="Q173" i="30"/>
  <c r="Q174" i="30"/>
  <c r="Q175" i="30"/>
  <c r="Q176" i="30"/>
  <c r="Q177" i="30"/>
  <c r="Q178" i="30"/>
  <c r="Q179" i="30"/>
  <c r="Q180" i="30"/>
  <c r="Q181" i="30"/>
  <c r="Q182" i="30"/>
  <c r="Q183" i="30"/>
  <c r="Q184" i="30"/>
  <c r="Q185" i="30"/>
  <c r="Q186" i="30"/>
  <c r="Q187" i="30"/>
  <c r="Q188" i="30"/>
  <c r="Q189" i="30"/>
  <c r="Q190" i="30"/>
  <c r="Q191" i="30"/>
  <c r="Q192" i="30"/>
  <c r="Q193" i="30"/>
  <c r="Q194" i="30"/>
  <c r="Q195" i="30"/>
  <c r="Q196" i="30"/>
  <c r="Q197" i="30"/>
  <c r="Q198" i="30"/>
  <c r="Q199" i="30"/>
  <c r="Q200" i="30"/>
  <c r="Q201" i="30"/>
  <c r="Q202" i="30"/>
  <c r="Q203" i="30"/>
  <c r="Q204" i="30"/>
  <c r="Q205" i="30"/>
  <c r="Q206" i="30"/>
  <c r="Q207" i="30"/>
  <c r="Q208" i="30"/>
  <c r="Q209" i="30"/>
  <c r="Q210" i="30"/>
  <c r="Q211" i="30"/>
  <c r="Q212" i="30"/>
  <c r="Q213" i="30"/>
  <c r="Q214" i="30"/>
  <c r="Q215" i="30"/>
  <c r="Q216" i="30"/>
  <c r="Q217" i="30"/>
  <c r="Q218" i="30"/>
  <c r="Q219" i="30"/>
  <c r="Q220" i="30"/>
  <c r="Q221" i="30"/>
  <c r="Q222" i="30"/>
  <c r="Q223" i="30"/>
  <c r="Q224" i="30"/>
  <c r="Q225" i="30"/>
  <c r="Q226" i="30"/>
  <c r="Q227" i="30"/>
  <c r="Q228" i="30"/>
  <c r="Q229" i="30"/>
  <c r="Q230" i="30"/>
  <c r="Q231" i="30"/>
  <c r="Q232" i="30"/>
  <c r="Q233" i="30"/>
  <c r="Q234" i="30"/>
  <c r="Q235" i="30"/>
  <c r="Q236" i="30"/>
  <c r="Q237" i="30"/>
  <c r="Q238" i="30"/>
  <c r="Q239" i="30"/>
  <c r="Q240" i="30"/>
  <c r="Q241" i="30"/>
  <c r="Q242" i="30"/>
  <c r="Q243" i="30"/>
  <c r="Q244" i="30"/>
  <c r="Q245" i="30"/>
  <c r="Q246" i="30"/>
  <c r="Q247" i="30"/>
  <c r="Q248" i="30"/>
  <c r="Q249" i="30"/>
  <c r="Q250" i="30"/>
  <c r="Q251" i="30"/>
  <c r="Q252" i="30"/>
  <c r="Q253" i="30"/>
  <c r="Q254" i="30"/>
  <c r="Q255" i="30"/>
  <c r="Q256" i="30"/>
  <c r="Q257" i="30"/>
  <c r="Q258" i="30"/>
  <c r="Q259" i="30"/>
  <c r="Q260" i="30"/>
  <c r="Q261" i="30"/>
  <c r="Q262" i="30"/>
  <c r="Q263" i="30"/>
  <c r="Q264" i="30"/>
  <c r="Q265" i="30"/>
  <c r="Q266" i="30"/>
  <c r="Q267" i="30"/>
  <c r="Q268" i="30"/>
  <c r="Q269" i="30"/>
  <c r="Q270" i="30"/>
  <c r="Q271" i="30"/>
  <c r="Q272" i="30"/>
  <c r="Q273" i="30"/>
  <c r="Q274" i="30"/>
  <c r="Q275" i="30"/>
  <c r="Q276" i="30"/>
  <c r="Q277" i="30"/>
  <c r="Q278" i="30"/>
  <c r="Q279" i="30"/>
  <c r="Q280" i="30"/>
  <c r="Q281" i="30"/>
  <c r="Q282" i="30"/>
  <c r="Q283" i="30"/>
  <c r="Q284" i="30"/>
  <c r="Q285" i="30"/>
  <c r="Q286" i="30"/>
  <c r="Q287" i="30"/>
  <c r="Q288" i="30"/>
  <c r="Q289" i="30"/>
  <c r="Q290" i="30"/>
  <c r="Q291" i="30"/>
  <c r="Q292" i="30"/>
  <c r="Q293" i="30"/>
  <c r="Q294" i="30"/>
  <c r="Q295" i="30"/>
  <c r="Q296" i="30"/>
  <c r="Q297" i="30"/>
  <c r="Q298" i="30"/>
  <c r="Q299" i="30"/>
  <c r="Q300" i="30"/>
  <c r="Q301" i="30"/>
  <c r="Q302" i="30"/>
  <c r="Q303" i="30"/>
  <c r="Q304" i="30"/>
  <c r="Q305" i="30"/>
  <c r="Q319" i="30"/>
  <c r="Q318" i="30"/>
  <c r="Q320" i="30"/>
  <c r="Q321" i="30"/>
  <c r="Q322" i="30"/>
  <c r="Q323" i="30"/>
  <c r="Q324" i="30"/>
  <c r="Q306" i="30"/>
  <c r="R6" i="30" a="1"/>
  <c r="R6" i="30"/>
  <c r="R7" i="30" a="1"/>
  <c r="R7" i="30"/>
  <c r="R8" i="30" a="1"/>
  <c r="R9" i="30" a="1"/>
  <c r="R10" i="30" a="1"/>
  <c r="R11" i="30" a="1"/>
  <c r="R12" i="30" a="1"/>
  <c r="R13" i="30" a="1"/>
  <c r="R14" i="30" a="1"/>
  <c r="R15" i="30" a="1"/>
  <c r="R16" i="30" a="1"/>
  <c r="R17" i="30" a="1"/>
  <c r="R18" i="30" a="1"/>
  <c r="R19" i="30" a="1"/>
  <c r="R20" i="30" a="1"/>
  <c r="R21" i="30" a="1"/>
  <c r="R22" i="30" a="1"/>
  <c r="R23" i="30" a="1"/>
  <c r="R24" i="30" a="1"/>
  <c r="R25" i="30" a="1"/>
  <c r="R26" i="30" a="1"/>
  <c r="R27" i="30" a="1"/>
  <c r="R28" i="30" a="1"/>
  <c r="R29" i="30" a="1"/>
  <c r="R30" i="30" a="1"/>
  <c r="R31" i="30" a="1"/>
  <c r="R32" i="30" a="1"/>
  <c r="R33" i="30" a="1"/>
  <c r="R34" i="30" a="1"/>
  <c r="R35" i="30" a="1"/>
  <c r="R36" i="30" a="1"/>
  <c r="R37" i="30" a="1"/>
  <c r="R38" i="30" a="1"/>
  <c r="R39" i="30" a="1"/>
  <c r="R40" i="30" a="1"/>
  <c r="R41" i="30" a="1"/>
  <c r="R42" i="30" a="1"/>
  <c r="R43" i="30" a="1"/>
  <c r="R44" i="30" a="1"/>
  <c r="R45" i="30" a="1"/>
  <c r="R46" i="30" a="1"/>
  <c r="R47" i="30" a="1"/>
  <c r="R48" i="30" a="1"/>
  <c r="R49" i="30" a="1"/>
  <c r="R50" i="30" a="1"/>
  <c r="R51" i="30" a="1"/>
  <c r="R52" i="30" a="1"/>
  <c r="R53" i="30" a="1"/>
  <c r="R54" i="30" a="1"/>
  <c r="R55" i="30" a="1"/>
  <c r="R56" i="30" a="1"/>
  <c r="R57" i="30" a="1"/>
  <c r="R58" i="30" a="1"/>
  <c r="R59" i="30" a="1"/>
  <c r="R60" i="30" a="1"/>
  <c r="R61" i="30" a="1"/>
  <c r="R62" i="30" a="1"/>
  <c r="R63" i="30" a="1"/>
  <c r="R64" i="30" a="1"/>
  <c r="R65" i="30" a="1"/>
  <c r="R66" i="30" a="1"/>
  <c r="R67" i="30" a="1"/>
  <c r="R68" i="30" a="1"/>
  <c r="R69" i="30" a="1"/>
  <c r="R70" i="30" a="1"/>
  <c r="R71" i="30" a="1"/>
  <c r="R72" i="30" a="1"/>
  <c r="R73" i="30" a="1"/>
  <c r="R74" i="30" a="1"/>
  <c r="R75" i="30" a="1"/>
  <c r="R76" i="30" a="1"/>
  <c r="R77" i="30" a="1"/>
  <c r="R78" i="30" a="1"/>
  <c r="R79" i="30" a="1"/>
  <c r="R80" i="30" a="1"/>
  <c r="R81" i="30" a="1"/>
  <c r="R82" i="30" a="1"/>
  <c r="R83" i="30" a="1"/>
  <c r="R84" i="30" a="1"/>
  <c r="R85" i="30" a="1"/>
  <c r="R86" i="30" a="1"/>
  <c r="R87" i="30" a="1"/>
  <c r="R88" i="30" a="1"/>
  <c r="R89" i="30" a="1"/>
  <c r="R90" i="30" a="1"/>
  <c r="R91" i="30" a="1"/>
  <c r="R92" i="30" a="1"/>
  <c r="R93" i="30" a="1"/>
  <c r="R94" i="30" a="1"/>
  <c r="R95" i="30" a="1"/>
  <c r="R96" i="30" a="1"/>
  <c r="R97" i="30" a="1"/>
  <c r="R98" i="30" a="1"/>
  <c r="R99" i="30" a="1"/>
  <c r="R100" i="30" a="1"/>
  <c r="R101" i="30" a="1"/>
  <c r="R102" i="30" a="1"/>
  <c r="R103" i="30" a="1"/>
  <c r="R104" i="30" a="1"/>
  <c r="R105" i="30" a="1"/>
  <c r="R106" i="30" a="1"/>
  <c r="R107" i="30" a="1"/>
  <c r="R108" i="30" a="1"/>
  <c r="R109" i="30" a="1"/>
  <c r="R110" i="30" a="1"/>
  <c r="R111" i="30" a="1"/>
  <c r="R112" i="30" a="1"/>
  <c r="R113" i="30" a="1"/>
  <c r="R114" i="30" a="1"/>
  <c r="R115" i="30" a="1"/>
  <c r="R116" i="30" a="1"/>
  <c r="R117" i="30" a="1"/>
  <c r="R118" i="30" a="1"/>
  <c r="R119" i="30" a="1"/>
  <c r="R120" i="30" a="1"/>
  <c r="R121" i="30" a="1"/>
  <c r="R122" i="30" a="1"/>
  <c r="R123" i="30" a="1"/>
  <c r="R124" i="30" a="1"/>
  <c r="R125" i="30" a="1"/>
  <c r="R126" i="30" a="1"/>
  <c r="R127" i="30" a="1"/>
  <c r="R128" i="30" a="1"/>
  <c r="R129" i="30" a="1"/>
  <c r="R130" i="30" a="1"/>
  <c r="R131" i="30" a="1"/>
  <c r="R132" i="30" a="1"/>
  <c r="R133" i="30" a="1"/>
  <c r="R134" i="30" a="1"/>
  <c r="R135" i="30" a="1"/>
  <c r="R136" i="30" a="1"/>
  <c r="R137" i="30" a="1"/>
  <c r="R138" i="30" a="1"/>
  <c r="R139" i="30" a="1"/>
  <c r="R140" i="30" a="1"/>
  <c r="R141" i="30" a="1"/>
  <c r="R142" i="30" a="1"/>
  <c r="R143" i="30" a="1"/>
  <c r="R144" i="30" a="1"/>
  <c r="R145" i="30" a="1"/>
  <c r="R146" i="30" a="1"/>
  <c r="R147" i="30" a="1"/>
  <c r="R148" i="30" a="1"/>
  <c r="R149" i="30" a="1"/>
  <c r="R150" i="30" a="1"/>
  <c r="R151" i="30" a="1"/>
  <c r="R152" i="30" a="1"/>
  <c r="R153" i="30" a="1"/>
  <c r="R154" i="30" a="1"/>
  <c r="R155" i="30" a="1"/>
  <c r="R156" i="30" a="1"/>
  <c r="R157" i="30" a="1"/>
  <c r="R158" i="30" a="1"/>
  <c r="R159" i="30" a="1"/>
  <c r="R160" i="30" a="1"/>
  <c r="R161" i="30" a="1"/>
  <c r="R162" i="30" a="1"/>
  <c r="R163" i="30" a="1"/>
  <c r="R164" i="30" a="1"/>
  <c r="R165" i="30" a="1"/>
  <c r="R166" i="30" a="1"/>
  <c r="R167" i="30" a="1"/>
  <c r="R168" i="30" a="1"/>
  <c r="R169" i="30" a="1"/>
  <c r="R170" i="30" a="1"/>
  <c r="R171" i="30" a="1"/>
  <c r="R172" i="30" a="1"/>
  <c r="R173" i="30" a="1"/>
  <c r="R174" i="30" a="1"/>
  <c r="R175" i="30" a="1"/>
  <c r="R176" i="30" a="1"/>
  <c r="R177" i="30" a="1"/>
  <c r="R178" i="30" a="1"/>
  <c r="R179" i="30" a="1"/>
  <c r="R180" i="30" a="1"/>
  <c r="R181" i="30" a="1"/>
  <c r="R182" i="30" a="1"/>
  <c r="R183" i="30" a="1"/>
  <c r="R184" i="30" a="1"/>
  <c r="R185" i="30" a="1"/>
  <c r="R186" i="30" a="1"/>
  <c r="R187" i="30" a="1"/>
  <c r="R188" i="30" a="1"/>
  <c r="R189" i="30" a="1"/>
  <c r="R190" i="30" a="1"/>
  <c r="R191" i="30" a="1"/>
  <c r="R192" i="30" a="1"/>
  <c r="R193" i="30" a="1"/>
  <c r="R194" i="30" a="1"/>
  <c r="R195" i="30" a="1"/>
  <c r="R196" i="30" a="1"/>
  <c r="R197" i="30" a="1"/>
  <c r="R198" i="30" a="1"/>
  <c r="R199" i="30" a="1"/>
  <c r="R200" i="30" a="1"/>
  <c r="R201" i="30" a="1"/>
  <c r="R202" i="30" a="1"/>
  <c r="R203" i="30" a="1"/>
  <c r="R204" i="30" a="1"/>
  <c r="R205" i="30" a="1"/>
  <c r="R206" i="30" a="1"/>
  <c r="R207" i="30" a="1"/>
  <c r="R208" i="30" a="1"/>
  <c r="R209" i="30" a="1"/>
  <c r="R210" i="30" a="1"/>
  <c r="R211" i="30" a="1"/>
  <c r="R212" i="30" a="1"/>
  <c r="R213" i="30" a="1"/>
  <c r="R214" i="30" a="1"/>
  <c r="R215" i="30" a="1"/>
  <c r="R216" i="30" a="1"/>
  <c r="R217" i="30" a="1"/>
  <c r="R218" i="30" a="1"/>
  <c r="R219" i="30" a="1"/>
  <c r="R220" i="30" a="1"/>
  <c r="R221" i="30" a="1"/>
  <c r="R222" i="30" a="1"/>
  <c r="R223" i="30" a="1"/>
  <c r="R224" i="30" a="1"/>
  <c r="R225" i="30" a="1"/>
  <c r="R226" i="30" a="1"/>
  <c r="R227" i="30" a="1"/>
  <c r="R228" i="30" a="1"/>
  <c r="R229" i="30" a="1"/>
  <c r="R230" i="30" a="1"/>
  <c r="R231" i="30" a="1"/>
  <c r="R232" i="30" a="1"/>
  <c r="R233" i="30" a="1"/>
  <c r="R234" i="30" a="1"/>
  <c r="R235" i="30" a="1"/>
  <c r="R236" i="30" a="1"/>
  <c r="R237" i="30" a="1"/>
  <c r="R238" i="30" a="1"/>
  <c r="R239" i="30" a="1"/>
  <c r="R240" i="30" a="1"/>
  <c r="R241" i="30" a="1"/>
  <c r="R242" i="30" a="1"/>
  <c r="R243" i="30" a="1"/>
  <c r="R244" i="30" a="1"/>
  <c r="R245" i="30" a="1"/>
  <c r="R246" i="30" a="1"/>
  <c r="R247" i="30" a="1"/>
  <c r="R248" i="30" a="1"/>
  <c r="R249" i="30" a="1"/>
  <c r="R250" i="30" a="1"/>
  <c r="R251" i="30" a="1"/>
  <c r="R252" i="30" a="1"/>
  <c r="R253" i="30" a="1"/>
  <c r="R254" i="30" a="1"/>
  <c r="R255" i="30" a="1"/>
  <c r="R256" i="30" a="1"/>
  <c r="R257" i="30" a="1"/>
  <c r="R258" i="30" a="1"/>
  <c r="R259" i="30" a="1"/>
  <c r="R260" i="30" a="1"/>
  <c r="R261" i="30" a="1"/>
  <c r="R262" i="30" a="1"/>
  <c r="R263" i="30" a="1"/>
  <c r="R264" i="30" a="1"/>
  <c r="R265" i="30" a="1"/>
  <c r="R266" i="30" a="1"/>
  <c r="R267" i="30" a="1"/>
  <c r="R268" i="30" a="1"/>
  <c r="R269" i="30" a="1"/>
  <c r="R270" i="30" a="1"/>
  <c r="R271" i="30" a="1"/>
  <c r="R272" i="30" a="1"/>
  <c r="R273" i="30" a="1"/>
  <c r="R274" i="30" a="1"/>
  <c r="R275" i="30" a="1"/>
  <c r="R276" i="30" a="1"/>
  <c r="R277" i="30" a="1"/>
  <c r="R278" i="30" a="1"/>
  <c r="R279" i="30" a="1"/>
  <c r="R280" i="30" a="1"/>
  <c r="R281" i="30" a="1"/>
  <c r="R282" i="30" a="1"/>
  <c r="R283" i="30" a="1"/>
  <c r="R284" i="30" a="1"/>
  <c r="R285" i="30" a="1"/>
  <c r="R286" i="30" a="1"/>
  <c r="R287" i="30" a="1"/>
  <c r="R288" i="30" a="1"/>
  <c r="R289" i="30" a="1"/>
  <c r="R290" i="30" a="1"/>
  <c r="R291" i="30" a="1"/>
  <c r="R292" i="30" a="1"/>
  <c r="R293" i="30" a="1"/>
  <c r="R294" i="30" a="1"/>
  <c r="R295" i="30" a="1"/>
  <c r="R296" i="30" a="1"/>
  <c r="R297" i="30" a="1"/>
  <c r="R298" i="30" a="1"/>
  <c r="R299" i="30" a="1"/>
  <c r="R300" i="30" a="1"/>
  <c r="R301" i="30" a="1"/>
  <c r="R302" i="30" a="1"/>
  <c r="R303" i="30" a="1"/>
  <c r="R304" i="30" a="1"/>
  <c r="R305" i="30" a="1"/>
  <c r="R8" i="30"/>
  <c r="R9" i="30"/>
  <c r="R10" i="30"/>
  <c r="R11" i="30"/>
  <c r="R12" i="30"/>
  <c r="R13" i="30"/>
  <c r="R14" i="30"/>
  <c r="R15" i="30"/>
  <c r="R16" i="30"/>
  <c r="R17" i="30"/>
  <c r="R18" i="30"/>
  <c r="R19" i="30"/>
  <c r="R20" i="30"/>
  <c r="R21" i="30"/>
  <c r="R22" i="30"/>
  <c r="R23" i="30"/>
  <c r="R24" i="30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38" i="30"/>
  <c r="R39" i="30"/>
  <c r="R40" i="30"/>
  <c r="R41" i="30"/>
  <c r="R42" i="30"/>
  <c r="R43" i="30"/>
  <c r="R44" i="30"/>
  <c r="R45" i="30"/>
  <c r="R46" i="30"/>
  <c r="R47" i="30"/>
  <c r="R48" i="30"/>
  <c r="R49" i="30"/>
  <c r="R50" i="30"/>
  <c r="R51" i="30"/>
  <c r="R52" i="30"/>
  <c r="R53" i="30"/>
  <c r="R54" i="30"/>
  <c r="R55" i="30"/>
  <c r="R56" i="30"/>
  <c r="R57" i="30"/>
  <c r="R58" i="30"/>
  <c r="R59" i="30"/>
  <c r="R60" i="30"/>
  <c r="R61" i="30"/>
  <c r="R62" i="30"/>
  <c r="R63" i="30"/>
  <c r="R64" i="30"/>
  <c r="R65" i="30"/>
  <c r="R66" i="30"/>
  <c r="R67" i="30"/>
  <c r="R68" i="30"/>
  <c r="R69" i="30"/>
  <c r="R70" i="30"/>
  <c r="R71" i="30"/>
  <c r="R72" i="30"/>
  <c r="R73" i="30"/>
  <c r="R74" i="30"/>
  <c r="R75" i="30"/>
  <c r="R76" i="30"/>
  <c r="R77" i="30"/>
  <c r="R78" i="30"/>
  <c r="R79" i="30"/>
  <c r="R80" i="30"/>
  <c r="R81" i="30"/>
  <c r="R82" i="30"/>
  <c r="R83" i="30"/>
  <c r="R84" i="30"/>
  <c r="R85" i="30"/>
  <c r="R86" i="30"/>
  <c r="R87" i="30"/>
  <c r="R88" i="30"/>
  <c r="R89" i="30"/>
  <c r="R90" i="30"/>
  <c r="R91" i="30"/>
  <c r="R92" i="30"/>
  <c r="R93" i="30"/>
  <c r="R94" i="30"/>
  <c r="R95" i="30"/>
  <c r="R96" i="30"/>
  <c r="R97" i="30"/>
  <c r="R98" i="30"/>
  <c r="R99" i="30"/>
  <c r="R100" i="30"/>
  <c r="R101" i="30"/>
  <c r="R102" i="30"/>
  <c r="R103" i="30"/>
  <c r="R104" i="30"/>
  <c r="R105" i="30"/>
  <c r="R106" i="30"/>
  <c r="R107" i="30"/>
  <c r="R108" i="30"/>
  <c r="R109" i="30"/>
  <c r="R110" i="30"/>
  <c r="R111" i="30"/>
  <c r="R112" i="30"/>
  <c r="R113" i="30"/>
  <c r="R114" i="30"/>
  <c r="R115" i="30"/>
  <c r="R116" i="30"/>
  <c r="R117" i="30"/>
  <c r="R118" i="30"/>
  <c r="R119" i="30"/>
  <c r="R120" i="30"/>
  <c r="R121" i="30"/>
  <c r="R122" i="30"/>
  <c r="R123" i="30"/>
  <c r="R124" i="30"/>
  <c r="R125" i="30"/>
  <c r="R126" i="30"/>
  <c r="R127" i="30"/>
  <c r="R128" i="30"/>
  <c r="R129" i="30"/>
  <c r="R130" i="30"/>
  <c r="R131" i="30"/>
  <c r="R132" i="30"/>
  <c r="R133" i="30"/>
  <c r="R134" i="30"/>
  <c r="R135" i="30"/>
  <c r="R136" i="30"/>
  <c r="R137" i="30"/>
  <c r="R138" i="30"/>
  <c r="R139" i="30"/>
  <c r="R140" i="30"/>
  <c r="R141" i="30"/>
  <c r="R142" i="30"/>
  <c r="R143" i="30"/>
  <c r="R144" i="30"/>
  <c r="R145" i="30"/>
  <c r="R146" i="30"/>
  <c r="R147" i="30"/>
  <c r="R148" i="30"/>
  <c r="R149" i="30"/>
  <c r="R150" i="30"/>
  <c r="R151" i="30"/>
  <c r="R152" i="30"/>
  <c r="R153" i="30"/>
  <c r="R154" i="30"/>
  <c r="R155" i="30"/>
  <c r="R156" i="30"/>
  <c r="R157" i="30"/>
  <c r="R158" i="30"/>
  <c r="R159" i="30"/>
  <c r="R160" i="30"/>
  <c r="R161" i="30"/>
  <c r="R162" i="30"/>
  <c r="R163" i="30"/>
  <c r="R164" i="30"/>
  <c r="R165" i="30"/>
  <c r="R166" i="30"/>
  <c r="R167" i="30"/>
  <c r="R168" i="30"/>
  <c r="R169" i="30"/>
  <c r="R170" i="30"/>
  <c r="R171" i="30"/>
  <c r="R172" i="30"/>
  <c r="R173" i="30"/>
  <c r="R174" i="30"/>
  <c r="R175" i="30"/>
  <c r="R176" i="30"/>
  <c r="R177" i="30"/>
  <c r="R178" i="30"/>
  <c r="R179" i="30"/>
  <c r="R180" i="30"/>
  <c r="R181" i="30"/>
  <c r="R182" i="30"/>
  <c r="R183" i="30"/>
  <c r="R184" i="30"/>
  <c r="R185" i="30"/>
  <c r="R186" i="30"/>
  <c r="R187" i="30"/>
  <c r="R188" i="30"/>
  <c r="R189" i="30"/>
  <c r="R190" i="30"/>
  <c r="R191" i="30"/>
  <c r="R192" i="30"/>
  <c r="R193" i="30"/>
  <c r="R194" i="30"/>
  <c r="R195" i="30"/>
  <c r="R196" i="30"/>
  <c r="R197" i="30"/>
  <c r="R198" i="30"/>
  <c r="R199" i="30"/>
  <c r="R200" i="30"/>
  <c r="R201" i="30"/>
  <c r="R202" i="30"/>
  <c r="R203" i="30"/>
  <c r="R204" i="30"/>
  <c r="R205" i="30"/>
  <c r="R206" i="30"/>
  <c r="R207" i="30"/>
  <c r="R208" i="30"/>
  <c r="R209" i="30"/>
  <c r="R210" i="30"/>
  <c r="R211" i="30"/>
  <c r="R212" i="30"/>
  <c r="R213" i="30"/>
  <c r="R214" i="30"/>
  <c r="R215" i="30"/>
  <c r="R216" i="30"/>
  <c r="R217" i="30"/>
  <c r="R218" i="30"/>
  <c r="R219" i="30"/>
  <c r="R220" i="30"/>
  <c r="R221" i="30"/>
  <c r="R222" i="30"/>
  <c r="R223" i="30"/>
  <c r="R224" i="30"/>
  <c r="R225" i="30"/>
  <c r="R226" i="30"/>
  <c r="R227" i="30"/>
  <c r="R228" i="30"/>
  <c r="R229" i="30"/>
  <c r="R230" i="30"/>
  <c r="R231" i="30"/>
  <c r="R232" i="30"/>
  <c r="R233" i="30"/>
  <c r="R234" i="30"/>
  <c r="R235" i="30"/>
  <c r="R236" i="30"/>
  <c r="R237" i="30"/>
  <c r="R238" i="30"/>
  <c r="R239" i="30"/>
  <c r="R240" i="30"/>
  <c r="R241" i="30"/>
  <c r="R242" i="30"/>
  <c r="R243" i="30"/>
  <c r="R244" i="30"/>
  <c r="R245" i="30"/>
  <c r="R246" i="30"/>
  <c r="R247" i="30"/>
  <c r="R248" i="30"/>
  <c r="R249" i="30"/>
  <c r="R250" i="30"/>
  <c r="R251" i="30"/>
  <c r="R252" i="30"/>
  <c r="R253" i="30"/>
  <c r="R254" i="30"/>
  <c r="R255" i="30"/>
  <c r="R256" i="30"/>
  <c r="R257" i="30"/>
  <c r="R258" i="30"/>
  <c r="R259" i="30"/>
  <c r="R260" i="30"/>
  <c r="R261" i="30"/>
  <c r="R262" i="30"/>
  <c r="R263" i="30"/>
  <c r="R264" i="30"/>
  <c r="R265" i="30"/>
  <c r="R266" i="30"/>
  <c r="R267" i="30"/>
  <c r="R268" i="30"/>
  <c r="R269" i="30"/>
  <c r="R270" i="30"/>
  <c r="R271" i="30"/>
  <c r="R272" i="30"/>
  <c r="R273" i="30"/>
  <c r="R274" i="30"/>
  <c r="R275" i="30"/>
  <c r="R276" i="30"/>
  <c r="R277" i="30"/>
  <c r="R278" i="30"/>
  <c r="R279" i="30"/>
  <c r="R280" i="30"/>
  <c r="R281" i="30"/>
  <c r="R282" i="30"/>
  <c r="R283" i="30"/>
  <c r="R284" i="30"/>
  <c r="R285" i="30"/>
  <c r="R286" i="30"/>
  <c r="R287" i="30"/>
  <c r="R288" i="30"/>
  <c r="R289" i="30"/>
  <c r="R290" i="30"/>
  <c r="R291" i="30"/>
  <c r="R292" i="30"/>
  <c r="R293" i="30"/>
  <c r="R294" i="30"/>
  <c r="R295" i="30"/>
  <c r="R296" i="30"/>
  <c r="R297" i="30"/>
  <c r="R298" i="30"/>
  <c r="R299" i="30"/>
  <c r="R300" i="30"/>
  <c r="R301" i="30"/>
  <c r="R302" i="30"/>
  <c r="R303" i="30"/>
  <c r="R304" i="30"/>
  <c r="R305" i="30"/>
  <c r="R319" i="30"/>
  <c r="R318" i="30"/>
  <c r="R320" i="30"/>
  <c r="R321" i="30"/>
  <c r="R322" i="30"/>
  <c r="R323" i="30"/>
  <c r="R324" i="30"/>
  <c r="R306" i="30"/>
  <c r="S6" i="30" a="1"/>
  <c r="S6" i="30"/>
  <c r="S7" i="30" a="1"/>
  <c r="S7" i="30"/>
  <c r="S8" i="30" a="1"/>
  <c r="S9" i="30" a="1"/>
  <c r="S10" i="30" a="1"/>
  <c r="S11" i="30" a="1"/>
  <c r="S12" i="30" a="1"/>
  <c r="S13" i="30" a="1"/>
  <c r="S14" i="30" a="1"/>
  <c r="S15" i="30" a="1"/>
  <c r="S16" i="30" a="1"/>
  <c r="S17" i="30" a="1"/>
  <c r="S18" i="30" a="1"/>
  <c r="S19" i="30" a="1"/>
  <c r="S20" i="30" a="1"/>
  <c r="S21" i="30" a="1"/>
  <c r="S22" i="30" a="1"/>
  <c r="S23" i="30" a="1"/>
  <c r="S24" i="30" a="1"/>
  <c r="S25" i="30" a="1"/>
  <c r="S26" i="30" a="1"/>
  <c r="S27" i="30" a="1"/>
  <c r="S28" i="30" a="1"/>
  <c r="S29" i="30" a="1"/>
  <c r="S30" i="30" a="1"/>
  <c r="S31" i="30" a="1"/>
  <c r="S32" i="30" a="1"/>
  <c r="S33" i="30" a="1"/>
  <c r="S34" i="30" a="1"/>
  <c r="S35" i="30" a="1"/>
  <c r="S36" i="30" a="1"/>
  <c r="S37" i="30" a="1"/>
  <c r="S38" i="30" a="1"/>
  <c r="S39" i="30" a="1"/>
  <c r="S40" i="30" a="1"/>
  <c r="S41" i="30" a="1"/>
  <c r="S42" i="30" a="1"/>
  <c r="S43" i="30" a="1"/>
  <c r="S44" i="30" a="1"/>
  <c r="S45" i="30" a="1"/>
  <c r="S46" i="30" a="1"/>
  <c r="S47" i="30" a="1"/>
  <c r="S48" i="30" a="1"/>
  <c r="S49" i="30" a="1"/>
  <c r="S50" i="30" a="1"/>
  <c r="S51" i="30" a="1"/>
  <c r="S52" i="30" a="1"/>
  <c r="S53" i="30" a="1"/>
  <c r="S54" i="30" a="1"/>
  <c r="S55" i="30" a="1"/>
  <c r="S56" i="30" a="1"/>
  <c r="S57" i="30" a="1"/>
  <c r="S58" i="30" a="1"/>
  <c r="S59" i="30" a="1"/>
  <c r="S60" i="30" a="1"/>
  <c r="S61" i="30" a="1"/>
  <c r="S62" i="30" a="1"/>
  <c r="S63" i="30" a="1"/>
  <c r="S64" i="30" a="1"/>
  <c r="S65" i="30" a="1"/>
  <c r="S66" i="30" a="1"/>
  <c r="S67" i="30" a="1"/>
  <c r="S68" i="30" a="1"/>
  <c r="S69" i="30" a="1"/>
  <c r="S70" i="30" a="1"/>
  <c r="S71" i="30" a="1"/>
  <c r="S72" i="30" a="1"/>
  <c r="S73" i="30" a="1"/>
  <c r="S74" i="30" a="1"/>
  <c r="S75" i="30" a="1"/>
  <c r="S76" i="30" a="1"/>
  <c r="S77" i="30" a="1"/>
  <c r="S78" i="30" a="1"/>
  <c r="S79" i="30" a="1"/>
  <c r="S80" i="30" a="1"/>
  <c r="S81" i="30" a="1"/>
  <c r="S82" i="30" a="1"/>
  <c r="S83" i="30" a="1"/>
  <c r="S84" i="30" a="1"/>
  <c r="S85" i="30" a="1"/>
  <c r="S86" i="30" a="1"/>
  <c r="S87" i="30" a="1"/>
  <c r="S88" i="30" a="1"/>
  <c r="S89" i="30" a="1"/>
  <c r="S90" i="30" a="1"/>
  <c r="S91" i="30" a="1"/>
  <c r="S92" i="30" a="1"/>
  <c r="S93" i="30" a="1"/>
  <c r="S94" i="30" a="1"/>
  <c r="S95" i="30" a="1"/>
  <c r="S96" i="30" a="1"/>
  <c r="S97" i="30" a="1"/>
  <c r="S98" i="30" a="1"/>
  <c r="S99" i="30" a="1"/>
  <c r="S100" i="30" a="1"/>
  <c r="S101" i="30" a="1"/>
  <c r="S102" i="30" a="1"/>
  <c r="S103" i="30" a="1"/>
  <c r="S104" i="30" a="1"/>
  <c r="S105" i="30" a="1"/>
  <c r="S106" i="30" a="1"/>
  <c r="S107" i="30" a="1"/>
  <c r="S108" i="30" a="1"/>
  <c r="S109" i="30" a="1"/>
  <c r="S110" i="30" a="1"/>
  <c r="S111" i="30" a="1"/>
  <c r="S112" i="30" a="1"/>
  <c r="S113" i="30" a="1"/>
  <c r="S114" i="30" a="1"/>
  <c r="S115" i="30" a="1"/>
  <c r="S116" i="30" a="1"/>
  <c r="S117" i="30" a="1"/>
  <c r="S118" i="30" a="1"/>
  <c r="S119" i="30" a="1"/>
  <c r="S120" i="30" a="1"/>
  <c r="S121" i="30" a="1"/>
  <c r="S122" i="30" a="1"/>
  <c r="S123" i="30" a="1"/>
  <c r="S124" i="30" a="1"/>
  <c r="S125" i="30" a="1"/>
  <c r="S126" i="30" a="1"/>
  <c r="S127" i="30" a="1"/>
  <c r="S128" i="30" a="1"/>
  <c r="S129" i="30" a="1"/>
  <c r="S130" i="30" a="1"/>
  <c r="S131" i="30" a="1"/>
  <c r="S132" i="30" a="1"/>
  <c r="S133" i="30" a="1"/>
  <c r="S134" i="30" a="1"/>
  <c r="S135" i="30" a="1"/>
  <c r="S136" i="30" a="1"/>
  <c r="S137" i="30" a="1"/>
  <c r="S138" i="30" a="1"/>
  <c r="S139" i="30" a="1"/>
  <c r="S140" i="30" a="1"/>
  <c r="S141" i="30" a="1"/>
  <c r="S142" i="30" a="1"/>
  <c r="S143" i="30" a="1"/>
  <c r="S144" i="30" a="1"/>
  <c r="S145" i="30" a="1"/>
  <c r="S146" i="30" a="1"/>
  <c r="S147" i="30" a="1"/>
  <c r="S148" i="30" a="1"/>
  <c r="S149" i="30" a="1"/>
  <c r="S150" i="30" a="1"/>
  <c r="S151" i="30" a="1"/>
  <c r="S152" i="30" a="1"/>
  <c r="S153" i="30" a="1"/>
  <c r="S154" i="30" a="1"/>
  <c r="S155" i="30" a="1"/>
  <c r="S156" i="30" a="1"/>
  <c r="S157" i="30" a="1"/>
  <c r="S158" i="30" a="1"/>
  <c r="S159" i="30" a="1"/>
  <c r="S160" i="30" a="1"/>
  <c r="S161" i="30" a="1"/>
  <c r="S162" i="30" a="1"/>
  <c r="S163" i="30" a="1"/>
  <c r="S164" i="30" a="1"/>
  <c r="S165" i="30" a="1"/>
  <c r="S166" i="30" a="1"/>
  <c r="S167" i="30" a="1"/>
  <c r="S168" i="30" a="1"/>
  <c r="S169" i="30" a="1"/>
  <c r="S170" i="30" a="1"/>
  <c r="S171" i="30" a="1"/>
  <c r="S172" i="30" a="1"/>
  <c r="S173" i="30" a="1"/>
  <c r="S174" i="30" a="1"/>
  <c r="S175" i="30" a="1"/>
  <c r="S176" i="30" a="1"/>
  <c r="S177" i="30" a="1"/>
  <c r="S178" i="30" a="1"/>
  <c r="S179" i="30" a="1"/>
  <c r="S180" i="30" a="1"/>
  <c r="S181" i="30" a="1"/>
  <c r="S182" i="30" a="1"/>
  <c r="S183" i="30" a="1"/>
  <c r="S184" i="30" a="1"/>
  <c r="S185" i="30" a="1"/>
  <c r="S186" i="30" a="1"/>
  <c r="S187" i="30" a="1"/>
  <c r="S188" i="30" a="1"/>
  <c r="S189" i="30" a="1"/>
  <c r="S190" i="30" a="1"/>
  <c r="S191" i="30" a="1"/>
  <c r="S192" i="30" a="1"/>
  <c r="S193" i="30" a="1"/>
  <c r="S194" i="30" a="1"/>
  <c r="S195" i="30" a="1"/>
  <c r="S196" i="30" a="1"/>
  <c r="S197" i="30" a="1"/>
  <c r="S198" i="30" a="1"/>
  <c r="S199" i="30" a="1"/>
  <c r="S200" i="30" a="1"/>
  <c r="S201" i="30" a="1"/>
  <c r="S202" i="30" a="1"/>
  <c r="S203" i="30" a="1"/>
  <c r="S204" i="30" a="1"/>
  <c r="S205" i="30" a="1"/>
  <c r="S206" i="30" a="1"/>
  <c r="S207" i="30" a="1"/>
  <c r="S208" i="30" a="1"/>
  <c r="S209" i="30" a="1"/>
  <c r="S210" i="30" a="1"/>
  <c r="S211" i="30" a="1"/>
  <c r="S212" i="30" a="1"/>
  <c r="S213" i="30" a="1"/>
  <c r="S214" i="30" a="1"/>
  <c r="S215" i="30" a="1"/>
  <c r="S216" i="30" a="1"/>
  <c r="S217" i="30" a="1"/>
  <c r="S218" i="30" a="1"/>
  <c r="S219" i="30" a="1"/>
  <c r="S220" i="30" a="1"/>
  <c r="S221" i="30" a="1"/>
  <c r="S222" i="30" a="1"/>
  <c r="S223" i="30" a="1"/>
  <c r="S224" i="30" a="1"/>
  <c r="S225" i="30" a="1"/>
  <c r="S226" i="30" a="1"/>
  <c r="S227" i="30" a="1"/>
  <c r="S228" i="30" a="1"/>
  <c r="S229" i="30" a="1"/>
  <c r="S230" i="30" a="1"/>
  <c r="S231" i="30" a="1"/>
  <c r="S232" i="30" a="1"/>
  <c r="S233" i="30" a="1"/>
  <c r="S234" i="30" a="1"/>
  <c r="S235" i="30" a="1"/>
  <c r="S236" i="30" a="1"/>
  <c r="S237" i="30" a="1"/>
  <c r="S238" i="30" a="1"/>
  <c r="S239" i="30" a="1"/>
  <c r="S240" i="30" a="1"/>
  <c r="S241" i="30" a="1"/>
  <c r="S242" i="30" a="1"/>
  <c r="S243" i="30" a="1"/>
  <c r="S244" i="30" a="1"/>
  <c r="S245" i="30" a="1"/>
  <c r="S246" i="30" a="1"/>
  <c r="S247" i="30" a="1"/>
  <c r="S248" i="30" a="1"/>
  <c r="S249" i="30" a="1"/>
  <c r="S250" i="30" a="1"/>
  <c r="S251" i="30" a="1"/>
  <c r="S252" i="30" a="1"/>
  <c r="S253" i="30" a="1"/>
  <c r="S254" i="30" a="1"/>
  <c r="S255" i="30" a="1"/>
  <c r="S256" i="30" a="1"/>
  <c r="S257" i="30" a="1"/>
  <c r="S258" i="30" a="1"/>
  <c r="S259" i="30" a="1"/>
  <c r="S260" i="30" a="1"/>
  <c r="S261" i="30" a="1"/>
  <c r="S262" i="30" a="1"/>
  <c r="S263" i="30" a="1"/>
  <c r="S264" i="30" a="1"/>
  <c r="S265" i="30" a="1"/>
  <c r="S266" i="30" a="1"/>
  <c r="S267" i="30" a="1"/>
  <c r="S268" i="30" a="1"/>
  <c r="S269" i="30" a="1"/>
  <c r="S270" i="30" a="1"/>
  <c r="S271" i="30" a="1"/>
  <c r="S272" i="30" a="1"/>
  <c r="S273" i="30" a="1"/>
  <c r="S274" i="30" a="1"/>
  <c r="S275" i="30" a="1"/>
  <c r="S276" i="30" a="1"/>
  <c r="S277" i="30" a="1"/>
  <c r="S278" i="30" a="1"/>
  <c r="S279" i="30" a="1"/>
  <c r="S280" i="30" a="1"/>
  <c r="S281" i="30" a="1"/>
  <c r="S282" i="30" a="1"/>
  <c r="S283" i="30" a="1"/>
  <c r="S284" i="30" a="1"/>
  <c r="S285" i="30" a="1"/>
  <c r="S286" i="30" a="1"/>
  <c r="S287" i="30" a="1"/>
  <c r="S288" i="30" a="1"/>
  <c r="S289" i="30" a="1"/>
  <c r="S290" i="30" a="1"/>
  <c r="S291" i="30" a="1"/>
  <c r="S292" i="30" a="1"/>
  <c r="S293" i="30" a="1"/>
  <c r="S294" i="30" a="1"/>
  <c r="S295" i="30" a="1"/>
  <c r="S296" i="30" a="1"/>
  <c r="S297" i="30" a="1"/>
  <c r="S298" i="30" a="1"/>
  <c r="S299" i="30" a="1"/>
  <c r="S300" i="30" a="1"/>
  <c r="S301" i="30" a="1"/>
  <c r="S302" i="30" a="1"/>
  <c r="S303" i="30" a="1"/>
  <c r="S304" i="30" a="1"/>
  <c r="S305" i="30" a="1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S65" i="30"/>
  <c r="S66" i="30"/>
  <c r="S67" i="30"/>
  <c r="S68" i="30"/>
  <c r="S69" i="30"/>
  <c r="S70" i="30"/>
  <c r="S71" i="30"/>
  <c r="S72" i="30"/>
  <c r="S73" i="30"/>
  <c r="S74" i="30"/>
  <c r="S75" i="30"/>
  <c r="S76" i="30"/>
  <c r="S77" i="30"/>
  <c r="S78" i="30"/>
  <c r="S79" i="30"/>
  <c r="S80" i="30"/>
  <c r="S81" i="30"/>
  <c r="S82" i="30"/>
  <c r="S83" i="30"/>
  <c r="S84" i="30"/>
  <c r="S85" i="30"/>
  <c r="S86" i="30"/>
  <c r="S87" i="30"/>
  <c r="S88" i="30"/>
  <c r="S89" i="30"/>
  <c r="S90" i="30"/>
  <c r="S91" i="30"/>
  <c r="S92" i="30"/>
  <c r="S93" i="30"/>
  <c r="S94" i="30"/>
  <c r="S95" i="30"/>
  <c r="S96" i="30"/>
  <c r="S97" i="30"/>
  <c r="S98" i="30"/>
  <c r="S99" i="30"/>
  <c r="S100" i="30"/>
  <c r="S101" i="30"/>
  <c r="S102" i="30"/>
  <c r="S103" i="30"/>
  <c r="S104" i="30"/>
  <c r="S105" i="30"/>
  <c r="S106" i="30"/>
  <c r="S107" i="30"/>
  <c r="S108" i="30"/>
  <c r="S109" i="30"/>
  <c r="S110" i="30"/>
  <c r="S111" i="30"/>
  <c r="S112" i="30"/>
  <c r="S113" i="30"/>
  <c r="S114" i="30"/>
  <c r="S115" i="30"/>
  <c r="S116" i="30"/>
  <c r="S117" i="30"/>
  <c r="S118" i="30"/>
  <c r="S119" i="30"/>
  <c r="S120" i="30"/>
  <c r="S121" i="30"/>
  <c r="S122" i="30"/>
  <c r="S123" i="30"/>
  <c r="S124" i="30"/>
  <c r="S125" i="30"/>
  <c r="S126" i="30"/>
  <c r="S127" i="30"/>
  <c r="S128" i="30"/>
  <c r="S129" i="30"/>
  <c r="S130" i="30"/>
  <c r="S131" i="30"/>
  <c r="S132" i="30"/>
  <c r="S133" i="30"/>
  <c r="S134" i="30"/>
  <c r="S135" i="30"/>
  <c r="S136" i="30"/>
  <c r="S137" i="30"/>
  <c r="S138" i="30"/>
  <c r="S139" i="30"/>
  <c r="S140" i="30"/>
  <c r="S141" i="30"/>
  <c r="S142" i="30"/>
  <c r="S143" i="30"/>
  <c r="S144" i="30"/>
  <c r="S145" i="30"/>
  <c r="S146" i="30"/>
  <c r="S147" i="30"/>
  <c r="S148" i="30"/>
  <c r="S149" i="30"/>
  <c r="S150" i="30"/>
  <c r="S151" i="30"/>
  <c r="S152" i="30"/>
  <c r="S153" i="30"/>
  <c r="S154" i="30"/>
  <c r="S155" i="30"/>
  <c r="S156" i="30"/>
  <c r="S157" i="30"/>
  <c r="S158" i="30"/>
  <c r="S159" i="30"/>
  <c r="S160" i="30"/>
  <c r="S161" i="30"/>
  <c r="S162" i="30"/>
  <c r="S163" i="30"/>
  <c r="S164" i="30"/>
  <c r="S165" i="30"/>
  <c r="S166" i="30"/>
  <c r="S167" i="30"/>
  <c r="S168" i="30"/>
  <c r="S169" i="30"/>
  <c r="S170" i="30"/>
  <c r="S171" i="30"/>
  <c r="S172" i="30"/>
  <c r="S173" i="30"/>
  <c r="S174" i="30"/>
  <c r="S175" i="30"/>
  <c r="S176" i="30"/>
  <c r="S177" i="30"/>
  <c r="S178" i="30"/>
  <c r="S179" i="30"/>
  <c r="S180" i="30"/>
  <c r="S181" i="30"/>
  <c r="S182" i="30"/>
  <c r="S183" i="30"/>
  <c r="S184" i="30"/>
  <c r="S185" i="30"/>
  <c r="S186" i="30"/>
  <c r="S187" i="30"/>
  <c r="S188" i="30"/>
  <c r="S189" i="30"/>
  <c r="S190" i="30"/>
  <c r="S191" i="30"/>
  <c r="S192" i="30"/>
  <c r="S193" i="30"/>
  <c r="S194" i="30"/>
  <c r="S195" i="30"/>
  <c r="S196" i="30"/>
  <c r="S197" i="30"/>
  <c r="S198" i="30"/>
  <c r="S199" i="30"/>
  <c r="S200" i="30"/>
  <c r="S201" i="30"/>
  <c r="S202" i="30"/>
  <c r="S203" i="30"/>
  <c r="S204" i="30"/>
  <c r="S205" i="30"/>
  <c r="S206" i="30"/>
  <c r="S207" i="30"/>
  <c r="S208" i="30"/>
  <c r="S209" i="30"/>
  <c r="S210" i="30"/>
  <c r="S211" i="30"/>
  <c r="S212" i="30"/>
  <c r="S213" i="30"/>
  <c r="S214" i="30"/>
  <c r="S215" i="30"/>
  <c r="S216" i="30"/>
  <c r="S217" i="30"/>
  <c r="S218" i="30"/>
  <c r="S219" i="30"/>
  <c r="S220" i="30"/>
  <c r="S221" i="30"/>
  <c r="S222" i="30"/>
  <c r="S223" i="30"/>
  <c r="S224" i="30"/>
  <c r="S225" i="30"/>
  <c r="S226" i="30"/>
  <c r="S227" i="30"/>
  <c r="S228" i="30"/>
  <c r="S229" i="30"/>
  <c r="S230" i="30"/>
  <c r="S231" i="30"/>
  <c r="S232" i="30"/>
  <c r="S233" i="30"/>
  <c r="S234" i="30"/>
  <c r="S235" i="30"/>
  <c r="S236" i="30"/>
  <c r="S237" i="30"/>
  <c r="S238" i="30"/>
  <c r="S239" i="30"/>
  <c r="S240" i="30"/>
  <c r="S241" i="30"/>
  <c r="S242" i="30"/>
  <c r="S243" i="30"/>
  <c r="S244" i="30"/>
  <c r="S245" i="30"/>
  <c r="S246" i="30"/>
  <c r="S247" i="30"/>
  <c r="S248" i="30"/>
  <c r="S249" i="30"/>
  <c r="S250" i="30"/>
  <c r="S251" i="30"/>
  <c r="S252" i="30"/>
  <c r="S253" i="30"/>
  <c r="S254" i="30"/>
  <c r="S255" i="30"/>
  <c r="S256" i="30"/>
  <c r="S257" i="30"/>
  <c r="S258" i="30"/>
  <c r="S259" i="30"/>
  <c r="S260" i="30"/>
  <c r="S261" i="30"/>
  <c r="S262" i="30"/>
  <c r="S263" i="30"/>
  <c r="S264" i="30"/>
  <c r="S265" i="30"/>
  <c r="S266" i="30"/>
  <c r="S267" i="30"/>
  <c r="S268" i="30"/>
  <c r="S269" i="30"/>
  <c r="S270" i="30"/>
  <c r="S271" i="30"/>
  <c r="S272" i="30"/>
  <c r="S273" i="30"/>
  <c r="S274" i="30"/>
  <c r="S275" i="30"/>
  <c r="S276" i="30"/>
  <c r="S277" i="30"/>
  <c r="S278" i="30"/>
  <c r="S279" i="30"/>
  <c r="S280" i="30"/>
  <c r="S281" i="30"/>
  <c r="S282" i="30"/>
  <c r="S283" i="30"/>
  <c r="S284" i="30"/>
  <c r="S285" i="30"/>
  <c r="S286" i="30"/>
  <c r="S287" i="30"/>
  <c r="S288" i="30"/>
  <c r="S289" i="30"/>
  <c r="S290" i="30"/>
  <c r="S291" i="30"/>
  <c r="S292" i="30"/>
  <c r="S293" i="30"/>
  <c r="S294" i="30"/>
  <c r="S295" i="30"/>
  <c r="S296" i="30"/>
  <c r="S297" i="30"/>
  <c r="S298" i="30"/>
  <c r="S299" i="30"/>
  <c r="S300" i="30"/>
  <c r="S301" i="30"/>
  <c r="S302" i="30"/>
  <c r="S303" i="30"/>
  <c r="S304" i="30"/>
  <c r="S305" i="30"/>
  <c r="S319" i="30"/>
  <c r="S306" i="30"/>
  <c r="T6" i="30" a="1"/>
  <c r="T6" i="30"/>
  <c r="T7" i="30" a="1"/>
  <c r="T7" i="30"/>
  <c r="T8" i="30" a="1"/>
  <c r="T9" i="30" a="1"/>
  <c r="T10" i="30" a="1"/>
  <c r="T11" i="30" a="1"/>
  <c r="T12" i="30" a="1"/>
  <c r="T13" i="30" a="1"/>
  <c r="T14" i="30" a="1"/>
  <c r="T15" i="30" a="1"/>
  <c r="T16" i="30" a="1"/>
  <c r="T17" i="30" a="1"/>
  <c r="T18" i="30" a="1"/>
  <c r="T19" i="30" a="1"/>
  <c r="T20" i="30" a="1"/>
  <c r="T21" i="30" a="1"/>
  <c r="T22" i="30" a="1"/>
  <c r="T23" i="30" a="1"/>
  <c r="T24" i="30" a="1"/>
  <c r="T25" i="30" a="1"/>
  <c r="T26" i="30" a="1"/>
  <c r="T27" i="30" a="1"/>
  <c r="T28" i="30" a="1"/>
  <c r="T29" i="30" a="1"/>
  <c r="T30" i="30" a="1"/>
  <c r="T31" i="30" a="1"/>
  <c r="T32" i="30" a="1"/>
  <c r="T33" i="30" a="1"/>
  <c r="T34" i="30" a="1"/>
  <c r="T35" i="30" a="1"/>
  <c r="T36" i="30" a="1"/>
  <c r="T37" i="30" a="1"/>
  <c r="T38" i="30" a="1"/>
  <c r="T39" i="30" a="1"/>
  <c r="T40" i="30" a="1"/>
  <c r="T41" i="30" a="1"/>
  <c r="T42" i="30" a="1"/>
  <c r="T43" i="30" a="1"/>
  <c r="T44" i="30" a="1"/>
  <c r="T45" i="30" a="1"/>
  <c r="T46" i="30" a="1"/>
  <c r="T47" i="30" a="1"/>
  <c r="T48" i="30" a="1"/>
  <c r="T49" i="30" a="1"/>
  <c r="T50" i="30" a="1"/>
  <c r="T51" i="30" a="1"/>
  <c r="T52" i="30" a="1"/>
  <c r="T53" i="30" a="1"/>
  <c r="T54" i="30" a="1"/>
  <c r="T55" i="30" a="1"/>
  <c r="T56" i="30" a="1"/>
  <c r="T57" i="30" a="1"/>
  <c r="T58" i="30" a="1"/>
  <c r="T59" i="30" a="1"/>
  <c r="T60" i="30" a="1"/>
  <c r="T61" i="30" a="1"/>
  <c r="T62" i="30" a="1"/>
  <c r="T63" i="30" a="1"/>
  <c r="T64" i="30" a="1"/>
  <c r="T65" i="30" a="1"/>
  <c r="T66" i="30" a="1"/>
  <c r="T67" i="30" a="1"/>
  <c r="T68" i="30" a="1"/>
  <c r="T69" i="30" a="1"/>
  <c r="T70" i="30" a="1"/>
  <c r="T71" i="30" a="1"/>
  <c r="T72" i="30" a="1"/>
  <c r="T73" i="30" a="1"/>
  <c r="T74" i="30" a="1"/>
  <c r="T75" i="30" a="1"/>
  <c r="T76" i="30" a="1"/>
  <c r="T77" i="30" a="1"/>
  <c r="T78" i="30" a="1"/>
  <c r="T79" i="30" a="1"/>
  <c r="T80" i="30" a="1"/>
  <c r="T81" i="30" a="1"/>
  <c r="T82" i="30" a="1"/>
  <c r="T83" i="30" a="1"/>
  <c r="T84" i="30" a="1"/>
  <c r="T85" i="30" a="1"/>
  <c r="T86" i="30" a="1"/>
  <c r="T87" i="30" a="1"/>
  <c r="T88" i="30" a="1"/>
  <c r="T89" i="30" a="1"/>
  <c r="T90" i="30" a="1"/>
  <c r="T91" i="30" a="1"/>
  <c r="T92" i="30" a="1"/>
  <c r="T93" i="30" a="1"/>
  <c r="T94" i="30" a="1"/>
  <c r="T95" i="30" a="1"/>
  <c r="T96" i="30" a="1"/>
  <c r="T97" i="30" a="1"/>
  <c r="T98" i="30" a="1"/>
  <c r="T99" i="30" a="1"/>
  <c r="T100" i="30" a="1"/>
  <c r="T101" i="30" a="1"/>
  <c r="T102" i="30" a="1"/>
  <c r="T103" i="30" a="1"/>
  <c r="T104" i="30" a="1"/>
  <c r="T105" i="30" a="1"/>
  <c r="T106" i="30" a="1"/>
  <c r="T107" i="30" a="1"/>
  <c r="T108" i="30" a="1"/>
  <c r="T109" i="30" a="1"/>
  <c r="T110" i="30" a="1"/>
  <c r="T111" i="30" a="1"/>
  <c r="T112" i="30" a="1"/>
  <c r="T113" i="30" a="1"/>
  <c r="T114" i="30" a="1"/>
  <c r="T115" i="30" a="1"/>
  <c r="T116" i="30" a="1"/>
  <c r="T117" i="30" a="1"/>
  <c r="T118" i="30" a="1"/>
  <c r="T119" i="30" a="1"/>
  <c r="T120" i="30" a="1"/>
  <c r="T121" i="30" a="1"/>
  <c r="T122" i="30" a="1"/>
  <c r="T123" i="30" a="1"/>
  <c r="T124" i="30" a="1"/>
  <c r="T125" i="30" a="1"/>
  <c r="T126" i="30" a="1"/>
  <c r="T127" i="30" a="1"/>
  <c r="T128" i="30" a="1"/>
  <c r="T129" i="30" a="1"/>
  <c r="T130" i="30" a="1"/>
  <c r="T131" i="30" a="1"/>
  <c r="T132" i="30" a="1"/>
  <c r="T133" i="30" a="1"/>
  <c r="T134" i="30" a="1"/>
  <c r="T135" i="30" a="1"/>
  <c r="T136" i="30" a="1"/>
  <c r="T137" i="30" a="1"/>
  <c r="T138" i="30" a="1"/>
  <c r="T139" i="30" a="1"/>
  <c r="T140" i="30" a="1"/>
  <c r="T141" i="30" a="1"/>
  <c r="T142" i="30" a="1"/>
  <c r="T143" i="30" a="1"/>
  <c r="T144" i="30" a="1"/>
  <c r="T145" i="30" a="1"/>
  <c r="T146" i="30" a="1"/>
  <c r="T147" i="30" a="1"/>
  <c r="T148" i="30" a="1"/>
  <c r="T149" i="30" a="1"/>
  <c r="T150" i="30" a="1"/>
  <c r="T151" i="30" a="1"/>
  <c r="T152" i="30" a="1"/>
  <c r="T153" i="30" a="1"/>
  <c r="T154" i="30" a="1"/>
  <c r="T155" i="30" a="1"/>
  <c r="T156" i="30" a="1"/>
  <c r="T157" i="30" a="1"/>
  <c r="T158" i="30" a="1"/>
  <c r="T159" i="30" a="1"/>
  <c r="T160" i="30" a="1"/>
  <c r="T161" i="30" a="1"/>
  <c r="T162" i="30" a="1"/>
  <c r="T163" i="30" a="1"/>
  <c r="T164" i="30" a="1"/>
  <c r="T165" i="30" a="1"/>
  <c r="T166" i="30" a="1"/>
  <c r="T167" i="30" a="1"/>
  <c r="T168" i="30" a="1"/>
  <c r="T169" i="30" a="1"/>
  <c r="T170" i="30" a="1"/>
  <c r="T171" i="30" a="1"/>
  <c r="T172" i="30" a="1"/>
  <c r="T173" i="30" a="1"/>
  <c r="T174" i="30" a="1"/>
  <c r="T175" i="30" a="1"/>
  <c r="T176" i="30" a="1"/>
  <c r="T177" i="30" a="1"/>
  <c r="T178" i="30" a="1"/>
  <c r="T179" i="30" a="1"/>
  <c r="T180" i="30" a="1"/>
  <c r="T181" i="30" a="1"/>
  <c r="T182" i="30" a="1"/>
  <c r="T183" i="30" a="1"/>
  <c r="T184" i="30" a="1"/>
  <c r="T185" i="30" a="1"/>
  <c r="T186" i="30" a="1"/>
  <c r="T187" i="30" a="1"/>
  <c r="T188" i="30" a="1"/>
  <c r="T189" i="30" a="1"/>
  <c r="T190" i="30" a="1"/>
  <c r="T191" i="30" a="1"/>
  <c r="T192" i="30" a="1"/>
  <c r="T193" i="30" a="1"/>
  <c r="T194" i="30" a="1"/>
  <c r="T195" i="30" a="1"/>
  <c r="T196" i="30" a="1"/>
  <c r="T197" i="30" a="1"/>
  <c r="T198" i="30" a="1"/>
  <c r="T199" i="30" a="1"/>
  <c r="T200" i="30" a="1"/>
  <c r="T201" i="30" a="1"/>
  <c r="T202" i="30" a="1"/>
  <c r="T203" i="30" a="1"/>
  <c r="T204" i="30" a="1"/>
  <c r="T205" i="30" a="1"/>
  <c r="T206" i="30" a="1"/>
  <c r="T207" i="30" a="1"/>
  <c r="T208" i="30" a="1"/>
  <c r="T209" i="30" a="1"/>
  <c r="T210" i="30" a="1"/>
  <c r="T211" i="30" a="1"/>
  <c r="T212" i="30" a="1"/>
  <c r="T213" i="30" a="1"/>
  <c r="T214" i="30" a="1"/>
  <c r="T215" i="30" a="1"/>
  <c r="T216" i="30" a="1"/>
  <c r="T217" i="30" a="1"/>
  <c r="T218" i="30" a="1"/>
  <c r="T219" i="30" a="1"/>
  <c r="T220" i="30" a="1"/>
  <c r="T221" i="30" a="1"/>
  <c r="T222" i="30" a="1"/>
  <c r="T223" i="30" a="1"/>
  <c r="T224" i="30" a="1"/>
  <c r="T225" i="30" a="1"/>
  <c r="T226" i="30" a="1"/>
  <c r="T227" i="30" a="1"/>
  <c r="T228" i="30" a="1"/>
  <c r="T229" i="30" a="1"/>
  <c r="T230" i="30" a="1"/>
  <c r="T231" i="30" a="1"/>
  <c r="T232" i="30" a="1"/>
  <c r="T233" i="30" a="1"/>
  <c r="T234" i="30" a="1"/>
  <c r="T235" i="30" a="1"/>
  <c r="T236" i="30" a="1"/>
  <c r="T237" i="30" a="1"/>
  <c r="T238" i="30" a="1"/>
  <c r="T239" i="30" a="1"/>
  <c r="T240" i="30" a="1"/>
  <c r="T241" i="30" a="1"/>
  <c r="T242" i="30" a="1"/>
  <c r="T243" i="30" a="1"/>
  <c r="T244" i="30" a="1"/>
  <c r="T245" i="30" a="1"/>
  <c r="T246" i="30" a="1"/>
  <c r="T247" i="30" a="1"/>
  <c r="T248" i="30" a="1"/>
  <c r="T249" i="30" a="1"/>
  <c r="T250" i="30" a="1"/>
  <c r="T251" i="30" a="1"/>
  <c r="T252" i="30" a="1"/>
  <c r="T253" i="30" a="1"/>
  <c r="T254" i="30" a="1"/>
  <c r="T255" i="30" a="1"/>
  <c r="T256" i="30" a="1"/>
  <c r="T257" i="30" a="1"/>
  <c r="T258" i="30" a="1"/>
  <c r="T259" i="30" a="1"/>
  <c r="T260" i="30" a="1"/>
  <c r="T261" i="30" a="1"/>
  <c r="T262" i="30" a="1"/>
  <c r="T263" i="30" a="1"/>
  <c r="T264" i="30" a="1"/>
  <c r="T265" i="30" a="1"/>
  <c r="T266" i="30" a="1"/>
  <c r="T267" i="30" a="1"/>
  <c r="T268" i="30" a="1"/>
  <c r="T269" i="30" a="1"/>
  <c r="T270" i="30" a="1"/>
  <c r="T271" i="30" a="1"/>
  <c r="T272" i="30" a="1"/>
  <c r="T273" i="30" a="1"/>
  <c r="T274" i="30" a="1"/>
  <c r="T275" i="30" a="1"/>
  <c r="T276" i="30" a="1"/>
  <c r="T277" i="30" a="1"/>
  <c r="T278" i="30" a="1"/>
  <c r="T279" i="30" a="1"/>
  <c r="T280" i="30" a="1"/>
  <c r="T281" i="30" a="1"/>
  <c r="T282" i="30" a="1"/>
  <c r="T283" i="30" a="1"/>
  <c r="T284" i="30" a="1"/>
  <c r="T285" i="30" a="1"/>
  <c r="T286" i="30" a="1"/>
  <c r="T287" i="30" a="1"/>
  <c r="T288" i="30" a="1"/>
  <c r="T289" i="30" a="1"/>
  <c r="T290" i="30" a="1"/>
  <c r="T291" i="30" a="1"/>
  <c r="T292" i="30" a="1"/>
  <c r="T293" i="30" a="1"/>
  <c r="T294" i="30" a="1"/>
  <c r="T295" i="30" a="1"/>
  <c r="T296" i="30" a="1"/>
  <c r="T297" i="30" a="1"/>
  <c r="T298" i="30" a="1"/>
  <c r="T299" i="30" a="1"/>
  <c r="T300" i="30" a="1"/>
  <c r="T301" i="30" a="1"/>
  <c r="T302" i="30" a="1"/>
  <c r="T303" i="30" a="1"/>
  <c r="T304" i="30" a="1"/>
  <c r="T305" i="30" a="1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0" i="30"/>
  <c r="T101" i="30"/>
  <c r="T102" i="30"/>
  <c r="T103" i="30"/>
  <c r="T104" i="30"/>
  <c r="T105" i="30"/>
  <c r="T106" i="30"/>
  <c r="T107" i="30"/>
  <c r="T108" i="30"/>
  <c r="T109" i="30"/>
  <c r="T110" i="30"/>
  <c r="T111" i="30"/>
  <c r="T112" i="30"/>
  <c r="T113" i="30"/>
  <c r="T114" i="30"/>
  <c r="T115" i="30"/>
  <c r="T116" i="30"/>
  <c r="T117" i="30"/>
  <c r="T118" i="30"/>
  <c r="T119" i="30"/>
  <c r="T120" i="30"/>
  <c r="T121" i="30"/>
  <c r="T122" i="30"/>
  <c r="T123" i="30"/>
  <c r="T124" i="30"/>
  <c r="T125" i="30"/>
  <c r="T126" i="30"/>
  <c r="T127" i="30"/>
  <c r="T128" i="30"/>
  <c r="T129" i="30"/>
  <c r="T130" i="30"/>
  <c r="T131" i="30"/>
  <c r="T132" i="30"/>
  <c r="T133" i="30"/>
  <c r="T134" i="30"/>
  <c r="T135" i="30"/>
  <c r="T136" i="30"/>
  <c r="T137" i="30"/>
  <c r="T138" i="30"/>
  <c r="T139" i="30"/>
  <c r="T140" i="30"/>
  <c r="T141" i="30"/>
  <c r="T142" i="30"/>
  <c r="T143" i="30"/>
  <c r="T144" i="30"/>
  <c r="T145" i="30"/>
  <c r="T146" i="30"/>
  <c r="T147" i="30"/>
  <c r="T148" i="30"/>
  <c r="T149" i="30"/>
  <c r="T150" i="30"/>
  <c r="T151" i="30"/>
  <c r="T152" i="30"/>
  <c r="T153" i="30"/>
  <c r="T154" i="30"/>
  <c r="T155" i="30"/>
  <c r="T156" i="30"/>
  <c r="T157" i="30"/>
  <c r="T158" i="30"/>
  <c r="T159" i="30"/>
  <c r="T160" i="30"/>
  <c r="T161" i="30"/>
  <c r="T162" i="30"/>
  <c r="T163" i="30"/>
  <c r="T164" i="30"/>
  <c r="T165" i="30"/>
  <c r="T166" i="30"/>
  <c r="T167" i="30"/>
  <c r="T168" i="30"/>
  <c r="T169" i="30"/>
  <c r="T170" i="30"/>
  <c r="T171" i="30"/>
  <c r="T172" i="30"/>
  <c r="T173" i="30"/>
  <c r="T174" i="30"/>
  <c r="T175" i="30"/>
  <c r="T176" i="30"/>
  <c r="T177" i="30"/>
  <c r="T178" i="30"/>
  <c r="T179" i="30"/>
  <c r="T180" i="30"/>
  <c r="T181" i="30"/>
  <c r="T182" i="30"/>
  <c r="T183" i="30"/>
  <c r="T184" i="30"/>
  <c r="T185" i="30"/>
  <c r="T186" i="30"/>
  <c r="T187" i="30"/>
  <c r="T188" i="30"/>
  <c r="T189" i="30"/>
  <c r="T190" i="30"/>
  <c r="T191" i="30"/>
  <c r="T192" i="30"/>
  <c r="T193" i="30"/>
  <c r="T194" i="30"/>
  <c r="T195" i="30"/>
  <c r="T196" i="30"/>
  <c r="T197" i="30"/>
  <c r="T198" i="30"/>
  <c r="T199" i="30"/>
  <c r="T200" i="30"/>
  <c r="T201" i="30"/>
  <c r="T202" i="30"/>
  <c r="T203" i="30"/>
  <c r="T204" i="30"/>
  <c r="T205" i="30"/>
  <c r="T206" i="30"/>
  <c r="T207" i="30"/>
  <c r="T208" i="30"/>
  <c r="T209" i="30"/>
  <c r="T210" i="30"/>
  <c r="T211" i="30"/>
  <c r="T212" i="30"/>
  <c r="T213" i="30"/>
  <c r="T214" i="30"/>
  <c r="T215" i="30"/>
  <c r="T216" i="30"/>
  <c r="T217" i="30"/>
  <c r="T218" i="30"/>
  <c r="T219" i="30"/>
  <c r="T220" i="30"/>
  <c r="T221" i="30"/>
  <c r="T222" i="30"/>
  <c r="T223" i="30"/>
  <c r="T224" i="30"/>
  <c r="T225" i="30"/>
  <c r="T226" i="30"/>
  <c r="T227" i="30"/>
  <c r="T228" i="30"/>
  <c r="T229" i="30"/>
  <c r="T230" i="30"/>
  <c r="T231" i="30"/>
  <c r="T232" i="30"/>
  <c r="T233" i="30"/>
  <c r="T234" i="30"/>
  <c r="T235" i="30"/>
  <c r="T236" i="30"/>
  <c r="T237" i="30"/>
  <c r="T238" i="30"/>
  <c r="T239" i="30"/>
  <c r="T240" i="30"/>
  <c r="T241" i="30"/>
  <c r="T242" i="30"/>
  <c r="T243" i="30"/>
  <c r="T244" i="30"/>
  <c r="T245" i="30"/>
  <c r="T246" i="30"/>
  <c r="T247" i="30"/>
  <c r="T248" i="30"/>
  <c r="T249" i="30"/>
  <c r="T250" i="30"/>
  <c r="T251" i="30"/>
  <c r="T252" i="30"/>
  <c r="T253" i="30"/>
  <c r="T254" i="30"/>
  <c r="T255" i="30"/>
  <c r="T256" i="30"/>
  <c r="T257" i="30"/>
  <c r="T258" i="30"/>
  <c r="T259" i="30"/>
  <c r="T260" i="30"/>
  <c r="T261" i="30"/>
  <c r="T262" i="30"/>
  <c r="T263" i="30"/>
  <c r="T264" i="30"/>
  <c r="T265" i="30"/>
  <c r="T266" i="30"/>
  <c r="T267" i="30"/>
  <c r="T268" i="30"/>
  <c r="T269" i="30"/>
  <c r="T270" i="30"/>
  <c r="T271" i="30"/>
  <c r="T272" i="30"/>
  <c r="T273" i="30"/>
  <c r="T274" i="30"/>
  <c r="T275" i="30"/>
  <c r="T276" i="30"/>
  <c r="T277" i="30"/>
  <c r="T278" i="30"/>
  <c r="T279" i="30"/>
  <c r="T280" i="30"/>
  <c r="T281" i="30"/>
  <c r="T282" i="30"/>
  <c r="T283" i="30"/>
  <c r="T284" i="30"/>
  <c r="T285" i="30"/>
  <c r="T286" i="30"/>
  <c r="T287" i="30"/>
  <c r="T288" i="30"/>
  <c r="T289" i="30"/>
  <c r="T290" i="30"/>
  <c r="T291" i="30"/>
  <c r="T292" i="30"/>
  <c r="T293" i="30"/>
  <c r="T294" i="30"/>
  <c r="T295" i="30"/>
  <c r="T296" i="30"/>
  <c r="T297" i="30"/>
  <c r="T298" i="30"/>
  <c r="T299" i="30"/>
  <c r="T300" i="30"/>
  <c r="T301" i="30"/>
  <c r="T302" i="30"/>
  <c r="T303" i="30"/>
  <c r="T304" i="30"/>
  <c r="T305" i="30"/>
  <c r="T319" i="30"/>
  <c r="T306" i="30"/>
  <c r="U6" i="30" a="1"/>
  <c r="U6" i="30"/>
  <c r="U7" i="30" a="1"/>
  <c r="U7" i="30"/>
  <c r="U8" i="30" a="1"/>
  <c r="U9" i="30" a="1"/>
  <c r="U10" i="30" a="1"/>
  <c r="U11" i="30" a="1"/>
  <c r="U12" i="30" a="1"/>
  <c r="U13" i="30" a="1"/>
  <c r="U14" i="30" a="1"/>
  <c r="U15" i="30" a="1"/>
  <c r="U16" i="30" a="1"/>
  <c r="U17" i="30" a="1"/>
  <c r="U18" i="30" a="1"/>
  <c r="U19" i="30" a="1"/>
  <c r="U20" i="30" a="1"/>
  <c r="U21" i="30" a="1"/>
  <c r="U22" i="30" a="1"/>
  <c r="U23" i="30" a="1"/>
  <c r="U24" i="30" a="1"/>
  <c r="U25" i="30" a="1"/>
  <c r="U26" i="30" a="1"/>
  <c r="U27" i="30" a="1"/>
  <c r="U28" i="30" a="1"/>
  <c r="U29" i="30" a="1"/>
  <c r="U30" i="30" a="1"/>
  <c r="U31" i="30" a="1"/>
  <c r="U32" i="30" a="1"/>
  <c r="U33" i="30" a="1"/>
  <c r="U34" i="30" a="1"/>
  <c r="U35" i="30" a="1"/>
  <c r="U36" i="30" a="1"/>
  <c r="U37" i="30" a="1"/>
  <c r="U38" i="30" a="1"/>
  <c r="U39" i="30" a="1"/>
  <c r="U40" i="30" a="1"/>
  <c r="U41" i="30" a="1"/>
  <c r="U42" i="30" a="1"/>
  <c r="U43" i="30" a="1"/>
  <c r="U44" i="30" a="1"/>
  <c r="U45" i="30" a="1"/>
  <c r="U46" i="30" a="1"/>
  <c r="U47" i="30" a="1"/>
  <c r="U48" i="30" a="1"/>
  <c r="U49" i="30" a="1"/>
  <c r="U50" i="30" a="1"/>
  <c r="U51" i="30" a="1"/>
  <c r="U52" i="30" a="1"/>
  <c r="U53" i="30" a="1"/>
  <c r="U54" i="30" a="1"/>
  <c r="U55" i="30" a="1"/>
  <c r="U56" i="30" a="1"/>
  <c r="U57" i="30" a="1"/>
  <c r="U58" i="30" a="1"/>
  <c r="U59" i="30" a="1"/>
  <c r="U60" i="30" a="1"/>
  <c r="U61" i="30" a="1"/>
  <c r="U62" i="30" a="1"/>
  <c r="U63" i="30" a="1"/>
  <c r="U64" i="30" a="1"/>
  <c r="U65" i="30" a="1"/>
  <c r="U66" i="30" a="1"/>
  <c r="U67" i="30" a="1"/>
  <c r="U68" i="30" a="1"/>
  <c r="U69" i="30" a="1"/>
  <c r="U70" i="30" a="1"/>
  <c r="U71" i="30" a="1"/>
  <c r="U72" i="30" a="1"/>
  <c r="U73" i="30" a="1"/>
  <c r="U74" i="30" a="1"/>
  <c r="U75" i="30" a="1"/>
  <c r="U76" i="30" a="1"/>
  <c r="U77" i="30" a="1"/>
  <c r="U78" i="30" a="1"/>
  <c r="U79" i="30" a="1"/>
  <c r="U80" i="30" a="1"/>
  <c r="U81" i="30" a="1"/>
  <c r="U82" i="30" a="1"/>
  <c r="U83" i="30" a="1"/>
  <c r="U84" i="30" a="1"/>
  <c r="U85" i="30" a="1"/>
  <c r="U86" i="30" a="1"/>
  <c r="U87" i="30" a="1"/>
  <c r="U88" i="30" a="1"/>
  <c r="U89" i="30" a="1"/>
  <c r="U90" i="30" a="1"/>
  <c r="U91" i="30" a="1"/>
  <c r="U92" i="30" a="1"/>
  <c r="U93" i="30" a="1"/>
  <c r="U94" i="30" a="1"/>
  <c r="U95" i="30" a="1"/>
  <c r="U96" i="30" a="1"/>
  <c r="U97" i="30" a="1"/>
  <c r="U98" i="30" a="1"/>
  <c r="U99" i="30" a="1"/>
  <c r="U100" i="30" a="1"/>
  <c r="U101" i="30" a="1"/>
  <c r="U102" i="30" a="1"/>
  <c r="U103" i="30" a="1"/>
  <c r="U104" i="30" a="1"/>
  <c r="U105" i="30" a="1"/>
  <c r="U106" i="30" a="1"/>
  <c r="U107" i="30" a="1"/>
  <c r="U108" i="30" a="1"/>
  <c r="U109" i="30" a="1"/>
  <c r="U110" i="30" a="1"/>
  <c r="U111" i="30" a="1"/>
  <c r="U112" i="30" a="1"/>
  <c r="U113" i="30" a="1"/>
  <c r="U114" i="30" a="1"/>
  <c r="U115" i="30" a="1"/>
  <c r="U116" i="30" a="1"/>
  <c r="U117" i="30" a="1"/>
  <c r="U118" i="30" a="1"/>
  <c r="U119" i="30" a="1"/>
  <c r="U120" i="30" a="1"/>
  <c r="U121" i="30" a="1"/>
  <c r="U122" i="30" a="1"/>
  <c r="U123" i="30" a="1"/>
  <c r="U124" i="30" a="1"/>
  <c r="U125" i="30" a="1"/>
  <c r="U126" i="30" a="1"/>
  <c r="U127" i="30" a="1"/>
  <c r="U128" i="30" a="1"/>
  <c r="U129" i="30" a="1"/>
  <c r="U130" i="30" a="1"/>
  <c r="U131" i="30" a="1"/>
  <c r="U132" i="30" a="1"/>
  <c r="U133" i="30" a="1"/>
  <c r="U134" i="30" a="1"/>
  <c r="U135" i="30" a="1"/>
  <c r="U136" i="30" a="1"/>
  <c r="U137" i="30" a="1"/>
  <c r="U138" i="30" a="1"/>
  <c r="U139" i="30" a="1"/>
  <c r="U140" i="30" a="1"/>
  <c r="U141" i="30" a="1"/>
  <c r="U142" i="30" a="1"/>
  <c r="U143" i="30" a="1"/>
  <c r="U144" i="30" a="1"/>
  <c r="U145" i="30" a="1"/>
  <c r="U146" i="30" a="1"/>
  <c r="U147" i="30" a="1"/>
  <c r="U148" i="30" a="1"/>
  <c r="U149" i="30" a="1"/>
  <c r="U150" i="30" a="1"/>
  <c r="U151" i="30" a="1"/>
  <c r="U152" i="30" a="1"/>
  <c r="U153" i="30" a="1"/>
  <c r="U154" i="30" a="1"/>
  <c r="U155" i="30" a="1"/>
  <c r="U156" i="30" a="1"/>
  <c r="U157" i="30" a="1"/>
  <c r="U158" i="30" a="1"/>
  <c r="U159" i="30" a="1"/>
  <c r="U160" i="30" a="1"/>
  <c r="U161" i="30" a="1"/>
  <c r="U162" i="30" a="1"/>
  <c r="U163" i="30" a="1"/>
  <c r="U164" i="30" a="1"/>
  <c r="U165" i="30" a="1"/>
  <c r="U166" i="30" a="1"/>
  <c r="U167" i="30" a="1"/>
  <c r="U168" i="30" a="1"/>
  <c r="U169" i="30" a="1"/>
  <c r="U170" i="30" a="1"/>
  <c r="U171" i="30" a="1"/>
  <c r="U172" i="30" a="1"/>
  <c r="U173" i="30" a="1"/>
  <c r="U174" i="30" a="1"/>
  <c r="U175" i="30" a="1"/>
  <c r="U176" i="30" a="1"/>
  <c r="U177" i="30" a="1"/>
  <c r="U178" i="30" a="1"/>
  <c r="U179" i="30" a="1"/>
  <c r="U180" i="30" a="1"/>
  <c r="U181" i="30" a="1"/>
  <c r="U182" i="30" a="1"/>
  <c r="U183" i="30" a="1"/>
  <c r="U184" i="30" a="1"/>
  <c r="U185" i="30" a="1"/>
  <c r="U186" i="30" a="1"/>
  <c r="U187" i="30" a="1"/>
  <c r="U188" i="30" a="1"/>
  <c r="U189" i="30" a="1"/>
  <c r="U190" i="30" a="1"/>
  <c r="U191" i="30" a="1"/>
  <c r="U192" i="30" a="1"/>
  <c r="U193" i="30" a="1"/>
  <c r="U194" i="30" a="1"/>
  <c r="U195" i="30" a="1"/>
  <c r="U196" i="30" a="1"/>
  <c r="U197" i="30" a="1"/>
  <c r="U198" i="30" a="1"/>
  <c r="U199" i="30" a="1"/>
  <c r="U200" i="30" a="1"/>
  <c r="U201" i="30" a="1"/>
  <c r="U202" i="30" a="1"/>
  <c r="U203" i="30" a="1"/>
  <c r="U204" i="30" a="1"/>
  <c r="U205" i="30" a="1"/>
  <c r="U206" i="30" a="1"/>
  <c r="U207" i="30" a="1"/>
  <c r="U208" i="30" a="1"/>
  <c r="U209" i="30" a="1"/>
  <c r="U210" i="30" a="1"/>
  <c r="U211" i="30" a="1"/>
  <c r="U212" i="30" a="1"/>
  <c r="U213" i="30" a="1"/>
  <c r="U214" i="30" a="1"/>
  <c r="U215" i="30" a="1"/>
  <c r="U216" i="30" a="1"/>
  <c r="U217" i="30" a="1"/>
  <c r="U218" i="30" a="1"/>
  <c r="U219" i="30" a="1"/>
  <c r="U220" i="30" a="1"/>
  <c r="U221" i="30" a="1"/>
  <c r="U222" i="30" a="1"/>
  <c r="U223" i="30" a="1"/>
  <c r="U224" i="30" a="1"/>
  <c r="U225" i="30" a="1"/>
  <c r="U226" i="30" a="1"/>
  <c r="U227" i="30" a="1"/>
  <c r="U228" i="30" a="1"/>
  <c r="U229" i="30" a="1"/>
  <c r="U230" i="30" a="1"/>
  <c r="U231" i="30" a="1"/>
  <c r="U232" i="30" a="1"/>
  <c r="U233" i="30" a="1"/>
  <c r="U234" i="30" a="1"/>
  <c r="U235" i="30" a="1"/>
  <c r="U236" i="30" a="1"/>
  <c r="U237" i="30" a="1"/>
  <c r="U238" i="30" a="1"/>
  <c r="U239" i="30" a="1"/>
  <c r="U240" i="30" a="1"/>
  <c r="U241" i="30" a="1"/>
  <c r="U242" i="30" a="1"/>
  <c r="U243" i="30" a="1"/>
  <c r="U244" i="30" a="1"/>
  <c r="U245" i="30" a="1"/>
  <c r="U246" i="30" a="1"/>
  <c r="U247" i="30" a="1"/>
  <c r="U248" i="30" a="1"/>
  <c r="U249" i="30" a="1"/>
  <c r="U250" i="30" a="1"/>
  <c r="U251" i="30" a="1"/>
  <c r="U252" i="30" a="1"/>
  <c r="U253" i="30" a="1"/>
  <c r="U254" i="30" a="1"/>
  <c r="U255" i="30" a="1"/>
  <c r="U256" i="30" a="1"/>
  <c r="U257" i="30" a="1"/>
  <c r="U258" i="30" a="1"/>
  <c r="U259" i="30" a="1"/>
  <c r="U260" i="30" a="1"/>
  <c r="U261" i="30" a="1"/>
  <c r="U262" i="30" a="1"/>
  <c r="U263" i="30" a="1"/>
  <c r="U264" i="30" a="1"/>
  <c r="U265" i="30" a="1"/>
  <c r="U266" i="30" a="1"/>
  <c r="U267" i="30" a="1"/>
  <c r="U268" i="30" a="1"/>
  <c r="U269" i="30" a="1"/>
  <c r="U270" i="30" a="1"/>
  <c r="U271" i="30" a="1"/>
  <c r="U272" i="30" a="1"/>
  <c r="U273" i="30" a="1"/>
  <c r="U274" i="30" a="1"/>
  <c r="U275" i="30" a="1"/>
  <c r="U276" i="30" a="1"/>
  <c r="U277" i="30" a="1"/>
  <c r="U278" i="30" a="1"/>
  <c r="U279" i="30" a="1"/>
  <c r="U280" i="30" a="1"/>
  <c r="U281" i="30" a="1"/>
  <c r="U282" i="30" a="1"/>
  <c r="U283" i="30" a="1"/>
  <c r="U284" i="30" a="1"/>
  <c r="U285" i="30" a="1"/>
  <c r="U286" i="30" a="1"/>
  <c r="U287" i="30" a="1"/>
  <c r="U288" i="30" a="1"/>
  <c r="U289" i="30" a="1"/>
  <c r="U290" i="30" a="1"/>
  <c r="U291" i="30" a="1"/>
  <c r="U292" i="30" a="1"/>
  <c r="U293" i="30" a="1"/>
  <c r="U294" i="30" a="1"/>
  <c r="U295" i="30" a="1"/>
  <c r="U296" i="30" a="1"/>
  <c r="U297" i="30" a="1"/>
  <c r="U298" i="30" a="1"/>
  <c r="U299" i="30" a="1"/>
  <c r="U300" i="30" a="1"/>
  <c r="U301" i="30" a="1"/>
  <c r="U302" i="30" a="1"/>
  <c r="U303" i="30" a="1"/>
  <c r="U304" i="30" a="1"/>
  <c r="U305" i="30" a="1"/>
  <c r="U8" i="30"/>
  <c r="U9" i="30"/>
  <c r="U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U100" i="30"/>
  <c r="U101" i="30"/>
  <c r="U102" i="30"/>
  <c r="U103" i="30"/>
  <c r="U104" i="30"/>
  <c r="U105" i="30"/>
  <c r="U106" i="30"/>
  <c r="U107" i="30"/>
  <c r="U108" i="30"/>
  <c r="U109" i="30"/>
  <c r="U110" i="30"/>
  <c r="U111" i="30"/>
  <c r="U112" i="30"/>
  <c r="U113" i="30"/>
  <c r="U114" i="30"/>
  <c r="U115" i="30"/>
  <c r="U116" i="30"/>
  <c r="U117" i="30"/>
  <c r="U118" i="30"/>
  <c r="U119" i="30"/>
  <c r="U120" i="30"/>
  <c r="U121" i="30"/>
  <c r="U122" i="30"/>
  <c r="U123" i="30"/>
  <c r="U124" i="30"/>
  <c r="U125" i="30"/>
  <c r="U126" i="30"/>
  <c r="U127" i="30"/>
  <c r="U128" i="30"/>
  <c r="U129" i="30"/>
  <c r="U130" i="30"/>
  <c r="U131" i="30"/>
  <c r="U132" i="30"/>
  <c r="U133" i="30"/>
  <c r="U134" i="30"/>
  <c r="U135" i="30"/>
  <c r="U136" i="30"/>
  <c r="U137" i="30"/>
  <c r="U138" i="30"/>
  <c r="U139" i="30"/>
  <c r="U140" i="30"/>
  <c r="U141" i="30"/>
  <c r="U142" i="30"/>
  <c r="U143" i="30"/>
  <c r="U144" i="30"/>
  <c r="U145" i="30"/>
  <c r="U146" i="30"/>
  <c r="U147" i="30"/>
  <c r="U148" i="30"/>
  <c r="U149" i="30"/>
  <c r="U150" i="30"/>
  <c r="U151" i="30"/>
  <c r="U152" i="30"/>
  <c r="U153" i="30"/>
  <c r="U154" i="30"/>
  <c r="U155" i="30"/>
  <c r="U156" i="30"/>
  <c r="U157" i="30"/>
  <c r="U158" i="30"/>
  <c r="U159" i="30"/>
  <c r="U160" i="30"/>
  <c r="U161" i="30"/>
  <c r="U162" i="30"/>
  <c r="U163" i="30"/>
  <c r="U164" i="30"/>
  <c r="U165" i="30"/>
  <c r="U166" i="30"/>
  <c r="U167" i="30"/>
  <c r="U168" i="30"/>
  <c r="U169" i="30"/>
  <c r="U170" i="30"/>
  <c r="U171" i="30"/>
  <c r="U172" i="30"/>
  <c r="U173" i="30"/>
  <c r="U174" i="30"/>
  <c r="U175" i="30"/>
  <c r="U176" i="30"/>
  <c r="U177" i="30"/>
  <c r="U178" i="30"/>
  <c r="U179" i="30"/>
  <c r="U180" i="30"/>
  <c r="U181" i="30"/>
  <c r="U182" i="30"/>
  <c r="U183" i="30"/>
  <c r="U184" i="30"/>
  <c r="U185" i="30"/>
  <c r="U186" i="30"/>
  <c r="U187" i="30"/>
  <c r="U188" i="30"/>
  <c r="U189" i="30"/>
  <c r="U190" i="30"/>
  <c r="U191" i="30"/>
  <c r="U192" i="30"/>
  <c r="U193" i="30"/>
  <c r="U194" i="30"/>
  <c r="U195" i="30"/>
  <c r="U196" i="30"/>
  <c r="U197" i="30"/>
  <c r="U198" i="30"/>
  <c r="U199" i="30"/>
  <c r="U200" i="30"/>
  <c r="U201" i="30"/>
  <c r="U202" i="30"/>
  <c r="U203" i="30"/>
  <c r="U204" i="30"/>
  <c r="U205" i="30"/>
  <c r="U206" i="30"/>
  <c r="U207" i="30"/>
  <c r="U208" i="30"/>
  <c r="U209" i="30"/>
  <c r="U210" i="30"/>
  <c r="U211" i="30"/>
  <c r="U212" i="30"/>
  <c r="U213" i="30"/>
  <c r="U214" i="30"/>
  <c r="U215" i="30"/>
  <c r="U216" i="30"/>
  <c r="U217" i="30"/>
  <c r="U218" i="30"/>
  <c r="U219" i="30"/>
  <c r="U220" i="30"/>
  <c r="U221" i="30"/>
  <c r="U222" i="30"/>
  <c r="U223" i="30"/>
  <c r="U224" i="30"/>
  <c r="U225" i="30"/>
  <c r="U226" i="30"/>
  <c r="U227" i="30"/>
  <c r="U228" i="30"/>
  <c r="U229" i="30"/>
  <c r="U230" i="30"/>
  <c r="U231" i="30"/>
  <c r="U232" i="30"/>
  <c r="U233" i="30"/>
  <c r="U234" i="30"/>
  <c r="U235" i="30"/>
  <c r="U236" i="30"/>
  <c r="U237" i="30"/>
  <c r="U238" i="30"/>
  <c r="U239" i="30"/>
  <c r="U240" i="30"/>
  <c r="U241" i="30"/>
  <c r="U242" i="30"/>
  <c r="U243" i="30"/>
  <c r="U244" i="30"/>
  <c r="U245" i="30"/>
  <c r="U246" i="30"/>
  <c r="U247" i="30"/>
  <c r="U248" i="30"/>
  <c r="U249" i="30"/>
  <c r="U250" i="30"/>
  <c r="U251" i="30"/>
  <c r="U252" i="30"/>
  <c r="U253" i="30"/>
  <c r="U254" i="30"/>
  <c r="U255" i="30"/>
  <c r="U256" i="30"/>
  <c r="U257" i="30"/>
  <c r="U258" i="30"/>
  <c r="U259" i="30"/>
  <c r="U260" i="30"/>
  <c r="U261" i="30"/>
  <c r="U262" i="30"/>
  <c r="U263" i="30"/>
  <c r="U264" i="30"/>
  <c r="U265" i="30"/>
  <c r="U266" i="30"/>
  <c r="U267" i="30"/>
  <c r="U268" i="30"/>
  <c r="U269" i="30"/>
  <c r="U270" i="30"/>
  <c r="U271" i="30"/>
  <c r="U272" i="30"/>
  <c r="U273" i="30"/>
  <c r="U274" i="30"/>
  <c r="U275" i="30"/>
  <c r="U276" i="30"/>
  <c r="U277" i="30"/>
  <c r="U278" i="30"/>
  <c r="U279" i="30"/>
  <c r="U280" i="30"/>
  <c r="U281" i="30"/>
  <c r="U282" i="30"/>
  <c r="U283" i="30"/>
  <c r="U284" i="30"/>
  <c r="U285" i="30"/>
  <c r="U286" i="30"/>
  <c r="U287" i="30"/>
  <c r="U288" i="30"/>
  <c r="U289" i="30"/>
  <c r="U290" i="30"/>
  <c r="U291" i="30"/>
  <c r="U292" i="30"/>
  <c r="U293" i="30"/>
  <c r="U294" i="30"/>
  <c r="U295" i="30"/>
  <c r="U296" i="30"/>
  <c r="U297" i="30"/>
  <c r="U298" i="30"/>
  <c r="U299" i="30"/>
  <c r="U300" i="30"/>
  <c r="U301" i="30"/>
  <c r="U302" i="30"/>
  <c r="U303" i="30"/>
  <c r="U304" i="30"/>
  <c r="U305" i="30"/>
  <c r="U319" i="30"/>
  <c r="U306" i="30"/>
  <c r="V6" i="30" a="1"/>
  <c r="V6" i="30"/>
  <c r="V7" i="30" a="1"/>
  <c r="V7" i="30"/>
  <c r="V8" i="30" a="1"/>
  <c r="V9" i="30" a="1"/>
  <c r="V10" i="30" a="1"/>
  <c r="V11" i="30" a="1"/>
  <c r="V12" i="30" a="1"/>
  <c r="V13" i="30" a="1"/>
  <c r="V14" i="30" a="1"/>
  <c r="V15" i="30" a="1"/>
  <c r="V16" i="30" a="1"/>
  <c r="V17" i="30" a="1"/>
  <c r="V18" i="30" a="1"/>
  <c r="V19" i="30" a="1"/>
  <c r="V20" i="30" a="1"/>
  <c r="V21" i="30" a="1"/>
  <c r="V22" i="30" a="1"/>
  <c r="V23" i="30" a="1"/>
  <c r="V24" i="30" a="1"/>
  <c r="V25" i="30" a="1"/>
  <c r="V26" i="30" a="1"/>
  <c r="V27" i="30" a="1"/>
  <c r="V28" i="30" a="1"/>
  <c r="V29" i="30" a="1"/>
  <c r="V30" i="30" a="1"/>
  <c r="V31" i="30" a="1"/>
  <c r="V32" i="30" a="1"/>
  <c r="V33" i="30" a="1"/>
  <c r="V34" i="30" a="1"/>
  <c r="V35" i="30" a="1"/>
  <c r="V36" i="30" a="1"/>
  <c r="V37" i="30" a="1"/>
  <c r="V38" i="30" a="1"/>
  <c r="V39" i="30" a="1"/>
  <c r="V40" i="30" a="1"/>
  <c r="V41" i="30" a="1"/>
  <c r="V42" i="30" a="1"/>
  <c r="V43" i="30" a="1"/>
  <c r="V44" i="30" a="1"/>
  <c r="V45" i="30" a="1"/>
  <c r="V46" i="30" a="1"/>
  <c r="V47" i="30" a="1"/>
  <c r="V48" i="30" a="1"/>
  <c r="V49" i="30" a="1"/>
  <c r="V50" i="30" a="1"/>
  <c r="V51" i="30" a="1"/>
  <c r="V52" i="30" a="1"/>
  <c r="V53" i="30" a="1"/>
  <c r="V54" i="30" a="1"/>
  <c r="V55" i="30" a="1"/>
  <c r="V56" i="30" a="1"/>
  <c r="V57" i="30" a="1"/>
  <c r="V58" i="30" a="1"/>
  <c r="V59" i="30" a="1"/>
  <c r="V60" i="30" a="1"/>
  <c r="V61" i="30" a="1"/>
  <c r="V62" i="30" a="1"/>
  <c r="V63" i="30" a="1"/>
  <c r="V64" i="30" a="1"/>
  <c r="V65" i="30" a="1"/>
  <c r="V66" i="30" a="1"/>
  <c r="V67" i="30" a="1"/>
  <c r="V68" i="30" a="1"/>
  <c r="V69" i="30" a="1"/>
  <c r="V70" i="30" a="1"/>
  <c r="V71" i="30" a="1"/>
  <c r="V72" i="30" a="1"/>
  <c r="V73" i="30" a="1"/>
  <c r="V74" i="30" a="1"/>
  <c r="V75" i="30" a="1"/>
  <c r="V76" i="30" a="1"/>
  <c r="V77" i="30" a="1"/>
  <c r="V78" i="30" a="1"/>
  <c r="V79" i="30" a="1"/>
  <c r="V80" i="30" a="1"/>
  <c r="V81" i="30" a="1"/>
  <c r="V82" i="30" a="1"/>
  <c r="V83" i="30" a="1"/>
  <c r="V84" i="30" a="1"/>
  <c r="V85" i="30" a="1"/>
  <c r="V86" i="30" a="1"/>
  <c r="V87" i="30" a="1"/>
  <c r="V88" i="30" a="1"/>
  <c r="V89" i="30" a="1"/>
  <c r="V90" i="30" a="1"/>
  <c r="V91" i="30" a="1"/>
  <c r="V92" i="30" a="1"/>
  <c r="V93" i="30" a="1"/>
  <c r="V94" i="30" a="1"/>
  <c r="V95" i="30" a="1"/>
  <c r="V96" i="30" a="1"/>
  <c r="V97" i="30" a="1"/>
  <c r="V98" i="30" a="1"/>
  <c r="V99" i="30" a="1"/>
  <c r="V100" i="30" a="1"/>
  <c r="V101" i="30" a="1"/>
  <c r="V102" i="30" a="1"/>
  <c r="V103" i="30" a="1"/>
  <c r="V104" i="30" a="1"/>
  <c r="V105" i="30" a="1"/>
  <c r="V106" i="30" a="1"/>
  <c r="V107" i="30" a="1"/>
  <c r="V108" i="30" a="1"/>
  <c r="V109" i="30" a="1"/>
  <c r="V110" i="30" a="1"/>
  <c r="V111" i="30" a="1"/>
  <c r="V112" i="30" a="1"/>
  <c r="V113" i="30" a="1"/>
  <c r="V114" i="30" a="1"/>
  <c r="V115" i="30" a="1"/>
  <c r="V116" i="30" a="1"/>
  <c r="V117" i="30" a="1"/>
  <c r="V118" i="30" a="1"/>
  <c r="V119" i="30" a="1"/>
  <c r="V120" i="30" a="1"/>
  <c r="V121" i="30" a="1"/>
  <c r="V122" i="30" a="1"/>
  <c r="V123" i="30" a="1"/>
  <c r="V124" i="30" a="1"/>
  <c r="V125" i="30" a="1"/>
  <c r="V126" i="30" a="1"/>
  <c r="V127" i="30" a="1"/>
  <c r="V128" i="30" a="1"/>
  <c r="V129" i="30" a="1"/>
  <c r="V130" i="30" a="1"/>
  <c r="V131" i="30" a="1"/>
  <c r="V132" i="30" a="1"/>
  <c r="V133" i="30" a="1"/>
  <c r="V134" i="30" a="1"/>
  <c r="V135" i="30" a="1"/>
  <c r="V136" i="30" a="1"/>
  <c r="V137" i="30" a="1"/>
  <c r="V138" i="30" a="1"/>
  <c r="V139" i="30" a="1"/>
  <c r="V140" i="30" a="1"/>
  <c r="V141" i="30" a="1"/>
  <c r="V142" i="30" a="1"/>
  <c r="V143" i="30" a="1"/>
  <c r="V144" i="30" a="1"/>
  <c r="V145" i="30" a="1"/>
  <c r="V146" i="30" a="1"/>
  <c r="V147" i="30" a="1"/>
  <c r="V148" i="30" a="1"/>
  <c r="V149" i="30" a="1"/>
  <c r="V150" i="30" a="1"/>
  <c r="V151" i="30" a="1"/>
  <c r="V152" i="30" a="1"/>
  <c r="V153" i="30" a="1"/>
  <c r="V154" i="30" a="1"/>
  <c r="V155" i="30" a="1"/>
  <c r="V156" i="30" a="1"/>
  <c r="V157" i="30" a="1"/>
  <c r="V158" i="30" a="1"/>
  <c r="V159" i="30" a="1"/>
  <c r="V160" i="30" a="1"/>
  <c r="V161" i="30" a="1"/>
  <c r="V162" i="30" a="1"/>
  <c r="V163" i="30" a="1"/>
  <c r="V164" i="30" a="1"/>
  <c r="V165" i="30" a="1"/>
  <c r="V166" i="30" a="1"/>
  <c r="V167" i="30" a="1"/>
  <c r="V168" i="30" a="1"/>
  <c r="V169" i="30" a="1"/>
  <c r="V170" i="30" a="1"/>
  <c r="V171" i="30" a="1"/>
  <c r="V172" i="30" a="1"/>
  <c r="V173" i="30" a="1"/>
  <c r="V174" i="30" a="1"/>
  <c r="V175" i="30" a="1"/>
  <c r="V176" i="30" a="1"/>
  <c r="V177" i="30" a="1"/>
  <c r="V178" i="30" a="1"/>
  <c r="V179" i="30" a="1"/>
  <c r="V180" i="30" a="1"/>
  <c r="V181" i="30" a="1"/>
  <c r="V182" i="30" a="1"/>
  <c r="V183" i="30" a="1"/>
  <c r="V184" i="30" a="1"/>
  <c r="V185" i="30" a="1"/>
  <c r="V186" i="30" a="1"/>
  <c r="V187" i="30" a="1"/>
  <c r="V188" i="30" a="1"/>
  <c r="V189" i="30" a="1"/>
  <c r="V190" i="30" a="1"/>
  <c r="V191" i="30" a="1"/>
  <c r="V192" i="30" a="1"/>
  <c r="V193" i="30" a="1"/>
  <c r="V194" i="30" a="1"/>
  <c r="V195" i="30" a="1"/>
  <c r="V196" i="30" a="1"/>
  <c r="V197" i="30" a="1"/>
  <c r="V198" i="30" a="1"/>
  <c r="V199" i="30" a="1"/>
  <c r="V200" i="30" a="1"/>
  <c r="V201" i="30" a="1"/>
  <c r="V202" i="30" a="1"/>
  <c r="V203" i="30" a="1"/>
  <c r="V204" i="30" a="1"/>
  <c r="V205" i="30" a="1"/>
  <c r="V206" i="30" a="1"/>
  <c r="V207" i="30" a="1"/>
  <c r="V208" i="30" a="1"/>
  <c r="V209" i="30" a="1"/>
  <c r="V210" i="30" a="1"/>
  <c r="V211" i="30" a="1"/>
  <c r="V212" i="30" a="1"/>
  <c r="V213" i="30" a="1"/>
  <c r="V214" i="30" a="1"/>
  <c r="V215" i="30" a="1"/>
  <c r="V216" i="30" a="1"/>
  <c r="V217" i="30" a="1"/>
  <c r="V218" i="30" a="1"/>
  <c r="V219" i="30" a="1"/>
  <c r="V220" i="30" a="1"/>
  <c r="V221" i="30" a="1"/>
  <c r="V222" i="30" a="1"/>
  <c r="V223" i="30" a="1"/>
  <c r="V224" i="30" a="1"/>
  <c r="V225" i="30" a="1"/>
  <c r="V226" i="30" a="1"/>
  <c r="V227" i="30" a="1"/>
  <c r="V228" i="30" a="1"/>
  <c r="V229" i="30" a="1"/>
  <c r="V230" i="30" a="1"/>
  <c r="V231" i="30" a="1"/>
  <c r="V232" i="30" a="1"/>
  <c r="V233" i="30" a="1"/>
  <c r="V234" i="30" a="1"/>
  <c r="V235" i="30" a="1"/>
  <c r="V236" i="30" a="1"/>
  <c r="V237" i="30" a="1"/>
  <c r="V238" i="30" a="1"/>
  <c r="V239" i="30" a="1"/>
  <c r="V240" i="30" a="1"/>
  <c r="V241" i="30" a="1"/>
  <c r="V242" i="30" a="1"/>
  <c r="V243" i="30" a="1"/>
  <c r="V244" i="30" a="1"/>
  <c r="V245" i="30" a="1"/>
  <c r="V246" i="30" a="1"/>
  <c r="V247" i="30" a="1"/>
  <c r="V248" i="30" a="1"/>
  <c r="V249" i="30" a="1"/>
  <c r="V250" i="30" a="1"/>
  <c r="V251" i="30" a="1"/>
  <c r="V252" i="30" a="1"/>
  <c r="V253" i="30" a="1"/>
  <c r="V254" i="30" a="1"/>
  <c r="V255" i="30" a="1"/>
  <c r="V256" i="30" a="1"/>
  <c r="V257" i="30" a="1"/>
  <c r="V258" i="30" a="1"/>
  <c r="V259" i="30" a="1"/>
  <c r="V260" i="30" a="1"/>
  <c r="V261" i="30" a="1"/>
  <c r="V262" i="30" a="1"/>
  <c r="V263" i="30" a="1"/>
  <c r="V264" i="30" a="1"/>
  <c r="V265" i="30" a="1"/>
  <c r="V266" i="30" a="1"/>
  <c r="V267" i="30" a="1"/>
  <c r="V268" i="30" a="1"/>
  <c r="V269" i="30" a="1"/>
  <c r="V270" i="30" a="1"/>
  <c r="V271" i="30" a="1"/>
  <c r="V272" i="30" a="1"/>
  <c r="V273" i="30" a="1"/>
  <c r="V274" i="30" a="1"/>
  <c r="V275" i="30" a="1"/>
  <c r="V276" i="30" a="1"/>
  <c r="V277" i="30" a="1"/>
  <c r="V278" i="30" a="1"/>
  <c r="V279" i="30" a="1"/>
  <c r="V280" i="30" a="1"/>
  <c r="V281" i="30" a="1"/>
  <c r="V282" i="30" a="1"/>
  <c r="V283" i="30" a="1"/>
  <c r="V284" i="30" a="1"/>
  <c r="V285" i="30" a="1"/>
  <c r="V286" i="30" a="1"/>
  <c r="V287" i="30" a="1"/>
  <c r="V288" i="30" a="1"/>
  <c r="V289" i="30" a="1"/>
  <c r="V290" i="30" a="1"/>
  <c r="V291" i="30" a="1"/>
  <c r="V292" i="30" a="1"/>
  <c r="V293" i="30" a="1"/>
  <c r="V294" i="30" a="1"/>
  <c r="V295" i="30" a="1"/>
  <c r="V296" i="30" a="1"/>
  <c r="V297" i="30" a="1"/>
  <c r="V298" i="30" a="1"/>
  <c r="V299" i="30" a="1"/>
  <c r="V300" i="30" a="1"/>
  <c r="V301" i="30" a="1"/>
  <c r="V302" i="30" a="1"/>
  <c r="V303" i="30" a="1"/>
  <c r="V304" i="30" a="1"/>
  <c r="V305" i="30" a="1"/>
  <c r="V8" i="30"/>
  <c r="V9" i="30"/>
  <c r="V10" i="30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4" i="30"/>
  <c r="V25" i="30"/>
  <c r="V26" i="30"/>
  <c r="V27" i="30"/>
  <c r="V28" i="30"/>
  <c r="V29" i="30"/>
  <c r="V30" i="30"/>
  <c r="V31" i="30"/>
  <c r="V32" i="30"/>
  <c r="V33" i="30"/>
  <c r="V34" i="30"/>
  <c r="V35" i="30"/>
  <c r="V36" i="30"/>
  <c r="V37" i="30"/>
  <c r="V38" i="30"/>
  <c r="V39" i="30"/>
  <c r="V40" i="30"/>
  <c r="V41" i="30"/>
  <c r="V42" i="30"/>
  <c r="V43" i="30"/>
  <c r="V44" i="30"/>
  <c r="V45" i="30"/>
  <c r="V46" i="30"/>
  <c r="V47" i="30"/>
  <c r="V48" i="30"/>
  <c r="V49" i="30"/>
  <c r="V50" i="30"/>
  <c r="V51" i="30"/>
  <c r="V52" i="30"/>
  <c r="V53" i="30"/>
  <c r="V54" i="30"/>
  <c r="V55" i="30"/>
  <c r="V56" i="30"/>
  <c r="V57" i="30"/>
  <c r="V58" i="30"/>
  <c r="V59" i="30"/>
  <c r="V60" i="30"/>
  <c r="V61" i="30"/>
  <c r="V62" i="30"/>
  <c r="V63" i="30"/>
  <c r="V64" i="30"/>
  <c r="V65" i="30"/>
  <c r="V66" i="30"/>
  <c r="V67" i="30"/>
  <c r="V68" i="30"/>
  <c r="V69" i="30"/>
  <c r="V70" i="30"/>
  <c r="V71" i="30"/>
  <c r="V72" i="30"/>
  <c r="V73" i="30"/>
  <c r="V74" i="30"/>
  <c r="V75" i="30"/>
  <c r="V76" i="30"/>
  <c r="V77" i="30"/>
  <c r="V78" i="30"/>
  <c r="V79" i="30"/>
  <c r="V80" i="30"/>
  <c r="V81" i="30"/>
  <c r="V82" i="30"/>
  <c r="V83" i="30"/>
  <c r="V84" i="30"/>
  <c r="V85" i="30"/>
  <c r="V86" i="30"/>
  <c r="V87" i="30"/>
  <c r="V88" i="30"/>
  <c r="V89" i="30"/>
  <c r="V90" i="30"/>
  <c r="V91" i="30"/>
  <c r="V92" i="30"/>
  <c r="V93" i="30"/>
  <c r="V94" i="30"/>
  <c r="V95" i="30"/>
  <c r="V96" i="30"/>
  <c r="V97" i="30"/>
  <c r="V98" i="30"/>
  <c r="V99" i="30"/>
  <c r="V100" i="30"/>
  <c r="V101" i="30"/>
  <c r="V102" i="30"/>
  <c r="V103" i="30"/>
  <c r="V104" i="30"/>
  <c r="V105" i="30"/>
  <c r="V106" i="30"/>
  <c r="V107" i="30"/>
  <c r="V108" i="30"/>
  <c r="V109" i="30"/>
  <c r="V110" i="30"/>
  <c r="V111" i="30"/>
  <c r="V112" i="30"/>
  <c r="V113" i="30"/>
  <c r="V114" i="30"/>
  <c r="V115" i="30"/>
  <c r="V116" i="30"/>
  <c r="V117" i="30"/>
  <c r="V118" i="30"/>
  <c r="V119" i="30"/>
  <c r="V120" i="30"/>
  <c r="V121" i="30"/>
  <c r="V122" i="30"/>
  <c r="V123" i="30"/>
  <c r="V124" i="30"/>
  <c r="V125" i="30"/>
  <c r="V126" i="30"/>
  <c r="V127" i="30"/>
  <c r="V128" i="30"/>
  <c r="V129" i="30"/>
  <c r="V130" i="30"/>
  <c r="V131" i="30"/>
  <c r="V132" i="30"/>
  <c r="V133" i="30"/>
  <c r="V134" i="30"/>
  <c r="V135" i="30"/>
  <c r="V136" i="30"/>
  <c r="V137" i="30"/>
  <c r="V138" i="30"/>
  <c r="V139" i="30"/>
  <c r="V140" i="30"/>
  <c r="V141" i="30"/>
  <c r="V142" i="30"/>
  <c r="V143" i="30"/>
  <c r="V144" i="30"/>
  <c r="V145" i="30"/>
  <c r="V146" i="30"/>
  <c r="V147" i="30"/>
  <c r="V148" i="30"/>
  <c r="V149" i="30"/>
  <c r="V150" i="30"/>
  <c r="V151" i="30"/>
  <c r="V152" i="30"/>
  <c r="V153" i="30"/>
  <c r="V154" i="30"/>
  <c r="V155" i="30"/>
  <c r="V156" i="30"/>
  <c r="V157" i="30"/>
  <c r="V158" i="30"/>
  <c r="V159" i="30"/>
  <c r="V160" i="30"/>
  <c r="V161" i="30"/>
  <c r="V162" i="30"/>
  <c r="V163" i="30"/>
  <c r="V164" i="30"/>
  <c r="V165" i="30"/>
  <c r="V166" i="30"/>
  <c r="V167" i="30"/>
  <c r="V168" i="30"/>
  <c r="V169" i="30"/>
  <c r="V170" i="30"/>
  <c r="V171" i="30"/>
  <c r="V172" i="30"/>
  <c r="V173" i="30"/>
  <c r="V174" i="30"/>
  <c r="V175" i="30"/>
  <c r="V176" i="30"/>
  <c r="V177" i="30"/>
  <c r="V178" i="30"/>
  <c r="V179" i="30"/>
  <c r="V180" i="30"/>
  <c r="V181" i="30"/>
  <c r="V182" i="30"/>
  <c r="V183" i="30"/>
  <c r="V184" i="30"/>
  <c r="V185" i="30"/>
  <c r="V186" i="30"/>
  <c r="V187" i="30"/>
  <c r="V188" i="30"/>
  <c r="V189" i="30"/>
  <c r="V190" i="30"/>
  <c r="V191" i="30"/>
  <c r="V192" i="30"/>
  <c r="V193" i="30"/>
  <c r="V194" i="30"/>
  <c r="V195" i="30"/>
  <c r="V196" i="30"/>
  <c r="V197" i="30"/>
  <c r="V198" i="30"/>
  <c r="V199" i="30"/>
  <c r="V200" i="30"/>
  <c r="V201" i="30"/>
  <c r="V202" i="30"/>
  <c r="V203" i="30"/>
  <c r="V204" i="30"/>
  <c r="V205" i="30"/>
  <c r="V206" i="30"/>
  <c r="V207" i="30"/>
  <c r="V208" i="30"/>
  <c r="V209" i="30"/>
  <c r="V210" i="30"/>
  <c r="V211" i="30"/>
  <c r="V212" i="30"/>
  <c r="V213" i="30"/>
  <c r="V214" i="30"/>
  <c r="V215" i="30"/>
  <c r="V216" i="30"/>
  <c r="V217" i="30"/>
  <c r="V218" i="30"/>
  <c r="V219" i="30"/>
  <c r="V220" i="30"/>
  <c r="V221" i="30"/>
  <c r="V222" i="30"/>
  <c r="V223" i="30"/>
  <c r="V224" i="30"/>
  <c r="V225" i="30"/>
  <c r="V226" i="30"/>
  <c r="V227" i="30"/>
  <c r="V228" i="30"/>
  <c r="V229" i="30"/>
  <c r="V230" i="30"/>
  <c r="V231" i="30"/>
  <c r="V232" i="30"/>
  <c r="V233" i="30"/>
  <c r="V234" i="30"/>
  <c r="V235" i="30"/>
  <c r="V236" i="30"/>
  <c r="V237" i="30"/>
  <c r="V238" i="30"/>
  <c r="V239" i="30"/>
  <c r="V240" i="30"/>
  <c r="V241" i="30"/>
  <c r="V242" i="30"/>
  <c r="V243" i="30"/>
  <c r="V244" i="30"/>
  <c r="V245" i="30"/>
  <c r="V246" i="30"/>
  <c r="V247" i="30"/>
  <c r="V248" i="30"/>
  <c r="V249" i="30"/>
  <c r="V250" i="30"/>
  <c r="V251" i="30"/>
  <c r="V252" i="30"/>
  <c r="V253" i="30"/>
  <c r="V254" i="30"/>
  <c r="V255" i="30"/>
  <c r="V256" i="30"/>
  <c r="V257" i="30"/>
  <c r="V258" i="30"/>
  <c r="V259" i="30"/>
  <c r="V260" i="30"/>
  <c r="V261" i="30"/>
  <c r="V262" i="30"/>
  <c r="V263" i="30"/>
  <c r="V264" i="30"/>
  <c r="V265" i="30"/>
  <c r="V266" i="30"/>
  <c r="V267" i="30"/>
  <c r="V268" i="30"/>
  <c r="V269" i="30"/>
  <c r="V270" i="30"/>
  <c r="V271" i="30"/>
  <c r="V272" i="30"/>
  <c r="V273" i="30"/>
  <c r="V274" i="30"/>
  <c r="V275" i="30"/>
  <c r="V276" i="30"/>
  <c r="V277" i="30"/>
  <c r="V278" i="30"/>
  <c r="V279" i="30"/>
  <c r="V280" i="30"/>
  <c r="V281" i="30"/>
  <c r="V282" i="30"/>
  <c r="V283" i="30"/>
  <c r="V284" i="30"/>
  <c r="V285" i="30"/>
  <c r="V286" i="30"/>
  <c r="V287" i="30"/>
  <c r="V288" i="30"/>
  <c r="V289" i="30"/>
  <c r="V290" i="30"/>
  <c r="V291" i="30"/>
  <c r="V292" i="30"/>
  <c r="V293" i="30"/>
  <c r="V294" i="30"/>
  <c r="V295" i="30"/>
  <c r="V296" i="30"/>
  <c r="V297" i="30"/>
  <c r="V298" i="30"/>
  <c r="V299" i="30"/>
  <c r="V300" i="30"/>
  <c r="V301" i="30"/>
  <c r="V302" i="30"/>
  <c r="V303" i="30"/>
  <c r="V304" i="30"/>
  <c r="V305" i="30"/>
  <c r="V319" i="30"/>
  <c r="V306" i="30"/>
  <c r="W6" i="30" a="1"/>
  <c r="W6" i="30"/>
  <c r="W7" i="30" a="1"/>
  <c r="W7" i="30"/>
  <c r="W8" i="30" a="1"/>
  <c r="W9" i="30" a="1"/>
  <c r="W10" i="30" a="1"/>
  <c r="W11" i="30" a="1"/>
  <c r="W12" i="30" a="1"/>
  <c r="W13" i="30" a="1"/>
  <c r="W14" i="30" a="1"/>
  <c r="W15" i="30" a="1"/>
  <c r="W16" i="30" a="1"/>
  <c r="W17" i="30" a="1"/>
  <c r="W18" i="30" a="1"/>
  <c r="W19" i="30" a="1"/>
  <c r="W20" i="30" a="1"/>
  <c r="W21" i="30" a="1"/>
  <c r="W22" i="30" a="1"/>
  <c r="W23" i="30" a="1"/>
  <c r="W24" i="30" a="1"/>
  <c r="W25" i="30" a="1"/>
  <c r="W26" i="30" a="1"/>
  <c r="W27" i="30" a="1"/>
  <c r="W28" i="30" a="1"/>
  <c r="W29" i="30" a="1"/>
  <c r="W30" i="30" a="1"/>
  <c r="W31" i="30" a="1"/>
  <c r="W32" i="30" a="1"/>
  <c r="W33" i="30" a="1"/>
  <c r="W34" i="30" a="1"/>
  <c r="W35" i="30" a="1"/>
  <c r="W36" i="30" a="1"/>
  <c r="W37" i="30" a="1"/>
  <c r="W38" i="30" a="1"/>
  <c r="W39" i="30" a="1"/>
  <c r="W40" i="30" a="1"/>
  <c r="W41" i="30" a="1"/>
  <c r="W42" i="30" a="1"/>
  <c r="W43" i="30" a="1"/>
  <c r="W44" i="30" a="1"/>
  <c r="W45" i="30" a="1"/>
  <c r="W46" i="30" a="1"/>
  <c r="W47" i="30" a="1"/>
  <c r="W48" i="30" a="1"/>
  <c r="W49" i="30" a="1"/>
  <c r="W50" i="30" a="1"/>
  <c r="W51" i="30" a="1"/>
  <c r="W52" i="30" a="1"/>
  <c r="W53" i="30" a="1"/>
  <c r="W54" i="30" a="1"/>
  <c r="W55" i="30" a="1"/>
  <c r="W56" i="30" a="1"/>
  <c r="W57" i="30" a="1"/>
  <c r="W58" i="30" a="1"/>
  <c r="W59" i="30" a="1"/>
  <c r="W60" i="30" a="1"/>
  <c r="W61" i="30" a="1"/>
  <c r="W62" i="30" a="1"/>
  <c r="W63" i="30" a="1"/>
  <c r="W64" i="30" a="1"/>
  <c r="W65" i="30" a="1"/>
  <c r="W66" i="30" a="1"/>
  <c r="W67" i="30" a="1"/>
  <c r="W68" i="30" a="1"/>
  <c r="W69" i="30" a="1"/>
  <c r="W70" i="30" a="1"/>
  <c r="W71" i="30" a="1"/>
  <c r="W72" i="30" a="1"/>
  <c r="W73" i="30" a="1"/>
  <c r="W74" i="30" a="1"/>
  <c r="W75" i="30" a="1"/>
  <c r="W76" i="30" a="1"/>
  <c r="W77" i="30" a="1"/>
  <c r="W78" i="30" a="1"/>
  <c r="W79" i="30" a="1"/>
  <c r="W80" i="30" a="1"/>
  <c r="W81" i="30" a="1"/>
  <c r="W82" i="30" a="1"/>
  <c r="W83" i="30" a="1"/>
  <c r="W84" i="30" a="1"/>
  <c r="W85" i="30" a="1"/>
  <c r="W86" i="30" a="1"/>
  <c r="W87" i="30" a="1"/>
  <c r="W88" i="30" a="1"/>
  <c r="W89" i="30" a="1"/>
  <c r="W90" i="30" a="1"/>
  <c r="W91" i="30" a="1"/>
  <c r="W92" i="30" a="1"/>
  <c r="W93" i="30" a="1"/>
  <c r="W94" i="30" a="1"/>
  <c r="W95" i="30" a="1"/>
  <c r="W96" i="30" a="1"/>
  <c r="W97" i="30" a="1"/>
  <c r="W98" i="30" a="1"/>
  <c r="W99" i="30" a="1"/>
  <c r="W100" i="30" a="1"/>
  <c r="W101" i="30" a="1"/>
  <c r="W102" i="30" a="1"/>
  <c r="W103" i="30" a="1"/>
  <c r="W104" i="30" a="1"/>
  <c r="W105" i="30" a="1"/>
  <c r="W106" i="30" a="1"/>
  <c r="W107" i="30" a="1"/>
  <c r="W108" i="30" a="1"/>
  <c r="W109" i="30" a="1"/>
  <c r="W110" i="30" a="1"/>
  <c r="W111" i="30" a="1"/>
  <c r="W112" i="30" a="1"/>
  <c r="W113" i="30" a="1"/>
  <c r="W114" i="30" a="1"/>
  <c r="W115" i="30" a="1"/>
  <c r="W116" i="30" a="1"/>
  <c r="W117" i="30" a="1"/>
  <c r="W118" i="30" a="1"/>
  <c r="W119" i="30" a="1"/>
  <c r="W120" i="30" a="1"/>
  <c r="W121" i="30" a="1"/>
  <c r="W122" i="30" a="1"/>
  <c r="W123" i="30" a="1"/>
  <c r="W124" i="30" a="1"/>
  <c r="W125" i="30" a="1"/>
  <c r="W126" i="30" a="1"/>
  <c r="W127" i="30" a="1"/>
  <c r="W128" i="30" a="1"/>
  <c r="W129" i="30" a="1"/>
  <c r="W130" i="30" a="1"/>
  <c r="W131" i="30" a="1"/>
  <c r="W132" i="30" a="1"/>
  <c r="W133" i="30" a="1"/>
  <c r="W134" i="30" a="1"/>
  <c r="W135" i="30" a="1"/>
  <c r="W136" i="30" a="1"/>
  <c r="W137" i="30" a="1"/>
  <c r="W138" i="30" a="1"/>
  <c r="W139" i="30" a="1"/>
  <c r="W140" i="30" a="1"/>
  <c r="W141" i="30" a="1"/>
  <c r="W142" i="30" a="1"/>
  <c r="W143" i="30" a="1"/>
  <c r="W144" i="30" a="1"/>
  <c r="W145" i="30" a="1"/>
  <c r="W146" i="30" a="1"/>
  <c r="W147" i="30" a="1"/>
  <c r="W148" i="30" a="1"/>
  <c r="W149" i="30" a="1"/>
  <c r="W150" i="30" a="1"/>
  <c r="W151" i="30" a="1"/>
  <c r="W152" i="30" a="1"/>
  <c r="W153" i="30" a="1"/>
  <c r="W154" i="30" a="1"/>
  <c r="W155" i="30" a="1"/>
  <c r="W156" i="30" a="1"/>
  <c r="W157" i="30" a="1"/>
  <c r="W158" i="30" a="1"/>
  <c r="W159" i="30" a="1"/>
  <c r="W160" i="30" a="1"/>
  <c r="W161" i="30" a="1"/>
  <c r="W162" i="30" a="1"/>
  <c r="W163" i="30" a="1"/>
  <c r="W164" i="30" a="1"/>
  <c r="W165" i="30" a="1"/>
  <c r="W166" i="30" a="1"/>
  <c r="W167" i="30" a="1"/>
  <c r="W168" i="30" a="1"/>
  <c r="W169" i="30" a="1"/>
  <c r="W170" i="30" a="1"/>
  <c r="W171" i="30" a="1"/>
  <c r="W172" i="30" a="1"/>
  <c r="W173" i="30" a="1"/>
  <c r="W174" i="30" a="1"/>
  <c r="W175" i="30" a="1"/>
  <c r="W176" i="30" a="1"/>
  <c r="W177" i="30" a="1"/>
  <c r="W178" i="30" a="1"/>
  <c r="W179" i="30" a="1"/>
  <c r="W180" i="30" a="1"/>
  <c r="W181" i="30" a="1"/>
  <c r="W182" i="30" a="1"/>
  <c r="W183" i="30" a="1"/>
  <c r="W184" i="30" a="1"/>
  <c r="W185" i="30" a="1"/>
  <c r="W186" i="30" a="1"/>
  <c r="W187" i="30" a="1"/>
  <c r="W188" i="30" a="1"/>
  <c r="W189" i="30" a="1"/>
  <c r="W190" i="30" a="1"/>
  <c r="W191" i="30" a="1"/>
  <c r="W192" i="30" a="1"/>
  <c r="W193" i="30" a="1"/>
  <c r="W194" i="30" a="1"/>
  <c r="W195" i="30" a="1"/>
  <c r="W196" i="30" a="1"/>
  <c r="W197" i="30" a="1"/>
  <c r="W198" i="30" a="1"/>
  <c r="W199" i="30" a="1"/>
  <c r="W200" i="30" a="1"/>
  <c r="W201" i="30" a="1"/>
  <c r="W202" i="30" a="1"/>
  <c r="W203" i="30" a="1"/>
  <c r="W204" i="30" a="1"/>
  <c r="W205" i="30" a="1"/>
  <c r="W206" i="30" a="1"/>
  <c r="W207" i="30" a="1"/>
  <c r="W208" i="30" a="1"/>
  <c r="W209" i="30" a="1"/>
  <c r="W210" i="30" a="1"/>
  <c r="W211" i="30" a="1"/>
  <c r="W212" i="30" a="1"/>
  <c r="W213" i="30" a="1"/>
  <c r="W214" i="30" a="1"/>
  <c r="W215" i="30" a="1"/>
  <c r="W216" i="30" a="1"/>
  <c r="W217" i="30" a="1"/>
  <c r="W218" i="30" a="1"/>
  <c r="W219" i="30" a="1"/>
  <c r="W220" i="30" a="1"/>
  <c r="W221" i="30" a="1"/>
  <c r="W222" i="30" a="1"/>
  <c r="W223" i="30" a="1"/>
  <c r="W224" i="30" a="1"/>
  <c r="W225" i="30" a="1"/>
  <c r="W226" i="30" a="1"/>
  <c r="W227" i="30" a="1"/>
  <c r="W228" i="30" a="1"/>
  <c r="W229" i="30" a="1"/>
  <c r="W230" i="30" a="1"/>
  <c r="W231" i="30" a="1"/>
  <c r="W232" i="30" a="1"/>
  <c r="W233" i="30" a="1"/>
  <c r="W234" i="30" a="1"/>
  <c r="W235" i="30" a="1"/>
  <c r="W236" i="30" a="1"/>
  <c r="W237" i="30" a="1"/>
  <c r="W238" i="30" a="1"/>
  <c r="W239" i="30" a="1"/>
  <c r="W240" i="30" a="1"/>
  <c r="W241" i="30" a="1"/>
  <c r="W242" i="30" a="1"/>
  <c r="W243" i="30" a="1"/>
  <c r="W244" i="30" a="1"/>
  <c r="W245" i="30" a="1"/>
  <c r="W246" i="30" a="1"/>
  <c r="W247" i="30" a="1"/>
  <c r="W248" i="30" a="1"/>
  <c r="W249" i="30" a="1"/>
  <c r="W250" i="30" a="1"/>
  <c r="W251" i="30" a="1"/>
  <c r="W252" i="30" a="1"/>
  <c r="W253" i="30" a="1"/>
  <c r="W254" i="30" a="1"/>
  <c r="W255" i="30" a="1"/>
  <c r="W256" i="30" a="1"/>
  <c r="W257" i="30" a="1"/>
  <c r="W258" i="30" a="1"/>
  <c r="W259" i="30" a="1"/>
  <c r="W260" i="30" a="1"/>
  <c r="W261" i="30" a="1"/>
  <c r="W262" i="30" a="1"/>
  <c r="W263" i="30" a="1"/>
  <c r="W264" i="30" a="1"/>
  <c r="W265" i="30" a="1"/>
  <c r="W266" i="30" a="1"/>
  <c r="W267" i="30" a="1"/>
  <c r="W268" i="30" a="1"/>
  <c r="W269" i="30" a="1"/>
  <c r="W270" i="30" a="1"/>
  <c r="W271" i="30" a="1"/>
  <c r="W272" i="30" a="1"/>
  <c r="W273" i="30" a="1"/>
  <c r="W274" i="30" a="1"/>
  <c r="W275" i="30" a="1"/>
  <c r="W276" i="30" a="1"/>
  <c r="W277" i="30" a="1"/>
  <c r="W278" i="30" a="1"/>
  <c r="W279" i="30" a="1"/>
  <c r="W280" i="30" a="1"/>
  <c r="W281" i="30" a="1"/>
  <c r="W282" i="30" a="1"/>
  <c r="W283" i="30" a="1"/>
  <c r="W284" i="30" a="1"/>
  <c r="W285" i="30" a="1"/>
  <c r="W286" i="30" a="1"/>
  <c r="W287" i="30" a="1"/>
  <c r="W288" i="30" a="1"/>
  <c r="W289" i="30" a="1"/>
  <c r="W290" i="30" a="1"/>
  <c r="W291" i="30" a="1"/>
  <c r="W292" i="30" a="1"/>
  <c r="W293" i="30" a="1"/>
  <c r="W294" i="30" a="1"/>
  <c r="W295" i="30" a="1"/>
  <c r="W296" i="30" a="1"/>
  <c r="W297" i="30" a="1"/>
  <c r="W298" i="30" a="1"/>
  <c r="W299" i="30" a="1"/>
  <c r="W300" i="30" a="1"/>
  <c r="W301" i="30" a="1"/>
  <c r="W302" i="30" a="1"/>
  <c r="W303" i="30" a="1"/>
  <c r="W304" i="30" a="1"/>
  <c r="W305" i="30" a="1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W35" i="30"/>
  <c r="W36" i="30"/>
  <c r="W37" i="30"/>
  <c r="W38" i="30"/>
  <c r="W39" i="30"/>
  <c r="W40" i="30"/>
  <c r="W41" i="30"/>
  <c r="W42" i="30"/>
  <c r="W43" i="30"/>
  <c r="W44" i="30"/>
  <c r="W45" i="30"/>
  <c r="W46" i="30"/>
  <c r="W47" i="30"/>
  <c r="W48" i="30"/>
  <c r="W49" i="30"/>
  <c r="W50" i="30"/>
  <c r="W51" i="30"/>
  <c r="W52" i="30"/>
  <c r="W53" i="30"/>
  <c r="W54" i="30"/>
  <c r="W55" i="30"/>
  <c r="W56" i="30"/>
  <c r="W57" i="30"/>
  <c r="W58" i="30"/>
  <c r="W59" i="30"/>
  <c r="W60" i="30"/>
  <c r="W61" i="30"/>
  <c r="W62" i="30"/>
  <c r="W63" i="30"/>
  <c r="W64" i="30"/>
  <c r="W65" i="30"/>
  <c r="W66" i="30"/>
  <c r="W67" i="30"/>
  <c r="W68" i="30"/>
  <c r="W69" i="30"/>
  <c r="W70" i="30"/>
  <c r="W71" i="30"/>
  <c r="W72" i="30"/>
  <c r="W73" i="30"/>
  <c r="W74" i="30"/>
  <c r="W75" i="30"/>
  <c r="W76" i="30"/>
  <c r="W77" i="30"/>
  <c r="W78" i="30"/>
  <c r="W79" i="30"/>
  <c r="W80" i="30"/>
  <c r="W81" i="30"/>
  <c r="W82" i="30"/>
  <c r="W83" i="30"/>
  <c r="W84" i="30"/>
  <c r="W85" i="30"/>
  <c r="W86" i="30"/>
  <c r="W87" i="30"/>
  <c r="W88" i="30"/>
  <c r="W89" i="30"/>
  <c r="W90" i="30"/>
  <c r="W91" i="30"/>
  <c r="W92" i="30"/>
  <c r="W93" i="30"/>
  <c r="W94" i="30"/>
  <c r="W95" i="30"/>
  <c r="W96" i="30"/>
  <c r="W97" i="30"/>
  <c r="W98" i="30"/>
  <c r="W99" i="30"/>
  <c r="W100" i="30"/>
  <c r="W101" i="30"/>
  <c r="W102" i="30"/>
  <c r="W103" i="30"/>
  <c r="W104" i="30"/>
  <c r="W105" i="30"/>
  <c r="W106" i="30"/>
  <c r="W107" i="30"/>
  <c r="W108" i="30"/>
  <c r="W109" i="30"/>
  <c r="W110" i="30"/>
  <c r="W111" i="30"/>
  <c r="W112" i="30"/>
  <c r="W113" i="30"/>
  <c r="W114" i="30"/>
  <c r="W115" i="30"/>
  <c r="W116" i="30"/>
  <c r="W117" i="30"/>
  <c r="W118" i="30"/>
  <c r="W119" i="30"/>
  <c r="W120" i="30"/>
  <c r="W121" i="30"/>
  <c r="W122" i="30"/>
  <c r="W123" i="30"/>
  <c r="W124" i="30"/>
  <c r="W125" i="30"/>
  <c r="W126" i="30"/>
  <c r="W127" i="30"/>
  <c r="W128" i="30"/>
  <c r="W129" i="30"/>
  <c r="W130" i="30"/>
  <c r="W131" i="30"/>
  <c r="W132" i="30"/>
  <c r="W133" i="30"/>
  <c r="W134" i="30"/>
  <c r="W135" i="30"/>
  <c r="W136" i="30"/>
  <c r="W137" i="30"/>
  <c r="W138" i="30"/>
  <c r="W139" i="30"/>
  <c r="W140" i="30"/>
  <c r="W141" i="30"/>
  <c r="W142" i="30"/>
  <c r="W143" i="30"/>
  <c r="W144" i="30"/>
  <c r="W145" i="30"/>
  <c r="W146" i="30"/>
  <c r="W147" i="30"/>
  <c r="W148" i="30"/>
  <c r="W149" i="30"/>
  <c r="W150" i="30"/>
  <c r="W151" i="30"/>
  <c r="W152" i="30"/>
  <c r="W153" i="30"/>
  <c r="W154" i="30"/>
  <c r="W155" i="30"/>
  <c r="W156" i="30"/>
  <c r="W157" i="30"/>
  <c r="W158" i="30"/>
  <c r="W159" i="30"/>
  <c r="W160" i="30"/>
  <c r="W161" i="30"/>
  <c r="W162" i="30"/>
  <c r="W163" i="30"/>
  <c r="W164" i="30"/>
  <c r="W165" i="30"/>
  <c r="W166" i="30"/>
  <c r="W167" i="30"/>
  <c r="W168" i="30"/>
  <c r="W169" i="30"/>
  <c r="W170" i="30"/>
  <c r="W171" i="30"/>
  <c r="W172" i="30"/>
  <c r="W173" i="30"/>
  <c r="W174" i="30"/>
  <c r="W175" i="30"/>
  <c r="W176" i="30"/>
  <c r="W177" i="30"/>
  <c r="W178" i="30"/>
  <c r="W179" i="30"/>
  <c r="W180" i="30"/>
  <c r="W181" i="30"/>
  <c r="W182" i="30"/>
  <c r="W183" i="30"/>
  <c r="W184" i="30"/>
  <c r="W185" i="30"/>
  <c r="W186" i="30"/>
  <c r="W187" i="30"/>
  <c r="W188" i="30"/>
  <c r="W189" i="30"/>
  <c r="W190" i="30"/>
  <c r="W191" i="30"/>
  <c r="W192" i="30"/>
  <c r="W193" i="30"/>
  <c r="W194" i="30"/>
  <c r="W195" i="30"/>
  <c r="W196" i="30"/>
  <c r="W197" i="30"/>
  <c r="W198" i="30"/>
  <c r="W199" i="30"/>
  <c r="W200" i="30"/>
  <c r="W201" i="30"/>
  <c r="W202" i="30"/>
  <c r="W203" i="30"/>
  <c r="W204" i="30"/>
  <c r="W205" i="30"/>
  <c r="W206" i="30"/>
  <c r="W207" i="30"/>
  <c r="W208" i="30"/>
  <c r="W209" i="30"/>
  <c r="W210" i="30"/>
  <c r="W211" i="30"/>
  <c r="W212" i="30"/>
  <c r="W213" i="30"/>
  <c r="W214" i="30"/>
  <c r="W215" i="30"/>
  <c r="W216" i="30"/>
  <c r="W217" i="30"/>
  <c r="W218" i="30"/>
  <c r="W219" i="30"/>
  <c r="W220" i="30"/>
  <c r="W221" i="30"/>
  <c r="W222" i="30"/>
  <c r="W223" i="30"/>
  <c r="W224" i="30"/>
  <c r="W225" i="30"/>
  <c r="W226" i="30"/>
  <c r="W227" i="30"/>
  <c r="W228" i="30"/>
  <c r="W229" i="30"/>
  <c r="W230" i="30"/>
  <c r="W231" i="30"/>
  <c r="W232" i="30"/>
  <c r="W233" i="30"/>
  <c r="W234" i="30"/>
  <c r="W235" i="30"/>
  <c r="W236" i="30"/>
  <c r="W237" i="30"/>
  <c r="W238" i="30"/>
  <c r="W239" i="30"/>
  <c r="W240" i="30"/>
  <c r="W241" i="30"/>
  <c r="W242" i="30"/>
  <c r="W243" i="30"/>
  <c r="W244" i="30"/>
  <c r="W245" i="30"/>
  <c r="W246" i="30"/>
  <c r="W247" i="30"/>
  <c r="W248" i="30"/>
  <c r="W249" i="30"/>
  <c r="W250" i="30"/>
  <c r="W251" i="30"/>
  <c r="W252" i="30"/>
  <c r="W253" i="30"/>
  <c r="W254" i="30"/>
  <c r="W255" i="30"/>
  <c r="W256" i="30"/>
  <c r="W257" i="30"/>
  <c r="W258" i="30"/>
  <c r="W259" i="30"/>
  <c r="W260" i="30"/>
  <c r="W261" i="30"/>
  <c r="W262" i="30"/>
  <c r="W263" i="30"/>
  <c r="W264" i="30"/>
  <c r="W265" i="30"/>
  <c r="W266" i="30"/>
  <c r="W267" i="30"/>
  <c r="W268" i="30"/>
  <c r="W269" i="30"/>
  <c r="W270" i="30"/>
  <c r="W271" i="30"/>
  <c r="W272" i="30"/>
  <c r="W273" i="30"/>
  <c r="W274" i="30"/>
  <c r="W275" i="30"/>
  <c r="W276" i="30"/>
  <c r="W277" i="30"/>
  <c r="W278" i="30"/>
  <c r="W279" i="30"/>
  <c r="W280" i="30"/>
  <c r="W281" i="30"/>
  <c r="W282" i="30"/>
  <c r="W283" i="30"/>
  <c r="W284" i="30"/>
  <c r="W285" i="30"/>
  <c r="W286" i="30"/>
  <c r="W287" i="30"/>
  <c r="W288" i="30"/>
  <c r="W289" i="30"/>
  <c r="W290" i="30"/>
  <c r="W291" i="30"/>
  <c r="W292" i="30"/>
  <c r="W293" i="30"/>
  <c r="W294" i="30"/>
  <c r="W295" i="30"/>
  <c r="W296" i="30"/>
  <c r="W297" i="30"/>
  <c r="W298" i="30"/>
  <c r="W299" i="30"/>
  <c r="W300" i="30"/>
  <c r="W301" i="30"/>
  <c r="W302" i="30"/>
  <c r="W303" i="30"/>
  <c r="W304" i="30"/>
  <c r="W305" i="30"/>
  <c r="W319" i="30"/>
  <c r="W306" i="30"/>
  <c r="X6" i="30" a="1"/>
  <c r="X6" i="30"/>
  <c r="X7" i="30" a="1"/>
  <c r="X7" i="30"/>
  <c r="X8" i="30" a="1"/>
  <c r="X9" i="30" a="1"/>
  <c r="X10" i="30" a="1"/>
  <c r="X11" i="30" a="1"/>
  <c r="X12" i="30" a="1"/>
  <c r="X13" i="30" a="1"/>
  <c r="X14" i="30" a="1"/>
  <c r="X15" i="30" a="1"/>
  <c r="X16" i="30" a="1"/>
  <c r="X17" i="30" a="1"/>
  <c r="X18" i="30" a="1"/>
  <c r="X19" i="30" a="1"/>
  <c r="X20" i="30" a="1"/>
  <c r="X21" i="30" a="1"/>
  <c r="X22" i="30" a="1"/>
  <c r="X23" i="30" a="1"/>
  <c r="X24" i="30" a="1"/>
  <c r="X25" i="30" a="1"/>
  <c r="X26" i="30" a="1"/>
  <c r="X27" i="30" a="1"/>
  <c r="X28" i="30" a="1"/>
  <c r="X29" i="30" a="1"/>
  <c r="X30" i="30" a="1"/>
  <c r="X31" i="30" a="1"/>
  <c r="X32" i="30" a="1"/>
  <c r="X33" i="30" a="1"/>
  <c r="X34" i="30" a="1"/>
  <c r="X35" i="30" a="1"/>
  <c r="X36" i="30" a="1"/>
  <c r="X37" i="30" a="1"/>
  <c r="X38" i="30" a="1"/>
  <c r="X39" i="30" a="1"/>
  <c r="X40" i="30" a="1"/>
  <c r="X41" i="30" a="1"/>
  <c r="X42" i="30" a="1"/>
  <c r="X43" i="30" a="1"/>
  <c r="X44" i="30" a="1"/>
  <c r="X45" i="30" a="1"/>
  <c r="X46" i="30" a="1"/>
  <c r="X47" i="30" a="1"/>
  <c r="X48" i="30" a="1"/>
  <c r="X49" i="30" a="1"/>
  <c r="X50" i="30" a="1"/>
  <c r="X51" i="30" a="1"/>
  <c r="X52" i="30" a="1"/>
  <c r="X53" i="30" a="1"/>
  <c r="X54" i="30" a="1"/>
  <c r="X55" i="30" a="1"/>
  <c r="X56" i="30" a="1"/>
  <c r="X57" i="30" a="1"/>
  <c r="X58" i="30" a="1"/>
  <c r="X59" i="30" a="1"/>
  <c r="X60" i="30" a="1"/>
  <c r="X61" i="30" a="1"/>
  <c r="X62" i="30" a="1"/>
  <c r="X63" i="30" a="1"/>
  <c r="X64" i="30" a="1"/>
  <c r="X65" i="30" a="1"/>
  <c r="X66" i="30" a="1"/>
  <c r="X67" i="30" a="1"/>
  <c r="X68" i="30" a="1"/>
  <c r="X69" i="30" a="1"/>
  <c r="X70" i="30" a="1"/>
  <c r="X71" i="30" a="1"/>
  <c r="X72" i="30" a="1"/>
  <c r="X73" i="30" a="1"/>
  <c r="X74" i="30" a="1"/>
  <c r="X75" i="30" a="1"/>
  <c r="X76" i="30" a="1"/>
  <c r="X77" i="30" a="1"/>
  <c r="X78" i="30" a="1"/>
  <c r="X79" i="30" a="1"/>
  <c r="X80" i="30" a="1"/>
  <c r="X81" i="30" a="1"/>
  <c r="X82" i="30" a="1"/>
  <c r="X83" i="30" a="1"/>
  <c r="X84" i="30" a="1"/>
  <c r="X85" i="30" a="1"/>
  <c r="X86" i="30" a="1"/>
  <c r="X87" i="30" a="1"/>
  <c r="X88" i="30" a="1"/>
  <c r="X89" i="30" a="1"/>
  <c r="X90" i="30" a="1"/>
  <c r="X91" i="30" a="1"/>
  <c r="X92" i="30" a="1"/>
  <c r="X93" i="30" a="1"/>
  <c r="X94" i="30" a="1"/>
  <c r="X95" i="30" a="1"/>
  <c r="X96" i="30" a="1"/>
  <c r="X97" i="30" a="1"/>
  <c r="X98" i="30" a="1"/>
  <c r="X99" i="30" a="1"/>
  <c r="X100" i="30" a="1"/>
  <c r="X101" i="30" a="1"/>
  <c r="X102" i="30" a="1"/>
  <c r="X103" i="30" a="1"/>
  <c r="X104" i="30" a="1"/>
  <c r="X105" i="30" a="1"/>
  <c r="X106" i="30" a="1"/>
  <c r="X107" i="30" a="1"/>
  <c r="X108" i="30" a="1"/>
  <c r="X109" i="30" a="1"/>
  <c r="X110" i="30" a="1"/>
  <c r="X111" i="30" a="1"/>
  <c r="X112" i="30" a="1"/>
  <c r="X113" i="30" a="1"/>
  <c r="X114" i="30" a="1"/>
  <c r="X115" i="30" a="1"/>
  <c r="X116" i="30" a="1"/>
  <c r="X117" i="30" a="1"/>
  <c r="X118" i="30" a="1"/>
  <c r="X119" i="30" a="1"/>
  <c r="X120" i="30" a="1"/>
  <c r="X121" i="30" a="1"/>
  <c r="X122" i="30" a="1"/>
  <c r="X123" i="30" a="1"/>
  <c r="X124" i="30" a="1"/>
  <c r="X125" i="30" a="1"/>
  <c r="X126" i="30" a="1"/>
  <c r="X127" i="30" a="1"/>
  <c r="X128" i="30" a="1"/>
  <c r="X129" i="30" a="1"/>
  <c r="X130" i="30" a="1"/>
  <c r="X131" i="30" a="1"/>
  <c r="X132" i="30" a="1"/>
  <c r="X133" i="30" a="1"/>
  <c r="X134" i="30" a="1"/>
  <c r="X135" i="30" a="1"/>
  <c r="X136" i="30" a="1"/>
  <c r="X137" i="30" a="1"/>
  <c r="X138" i="30" a="1"/>
  <c r="X139" i="30" a="1"/>
  <c r="X140" i="30" a="1"/>
  <c r="X141" i="30" a="1"/>
  <c r="X142" i="30" a="1"/>
  <c r="X143" i="30" a="1"/>
  <c r="X144" i="30" a="1"/>
  <c r="X145" i="30" a="1"/>
  <c r="X146" i="30" a="1"/>
  <c r="X147" i="30" a="1"/>
  <c r="X148" i="30" a="1"/>
  <c r="X149" i="30" a="1"/>
  <c r="X150" i="30" a="1"/>
  <c r="X151" i="30" a="1"/>
  <c r="X152" i="30" a="1"/>
  <c r="X153" i="30" a="1"/>
  <c r="X154" i="30" a="1"/>
  <c r="X155" i="30" a="1"/>
  <c r="X156" i="30" a="1"/>
  <c r="X157" i="30" a="1"/>
  <c r="X158" i="30" a="1"/>
  <c r="X159" i="30" a="1"/>
  <c r="X160" i="30" a="1"/>
  <c r="X161" i="30" a="1"/>
  <c r="X162" i="30" a="1"/>
  <c r="X163" i="30" a="1"/>
  <c r="X164" i="30" a="1"/>
  <c r="X165" i="30" a="1"/>
  <c r="X166" i="30" a="1"/>
  <c r="X167" i="30" a="1"/>
  <c r="X168" i="30" a="1"/>
  <c r="X169" i="30" a="1"/>
  <c r="X170" i="30" a="1"/>
  <c r="X171" i="30" a="1"/>
  <c r="X172" i="30" a="1"/>
  <c r="X173" i="30" a="1"/>
  <c r="X174" i="30" a="1"/>
  <c r="X175" i="30" a="1"/>
  <c r="X176" i="30" a="1"/>
  <c r="X177" i="30" a="1"/>
  <c r="X178" i="30" a="1"/>
  <c r="X179" i="30" a="1"/>
  <c r="X180" i="30" a="1"/>
  <c r="X181" i="30" a="1"/>
  <c r="X182" i="30" a="1"/>
  <c r="X183" i="30" a="1"/>
  <c r="X184" i="30" a="1"/>
  <c r="X185" i="30" a="1"/>
  <c r="X186" i="30" a="1"/>
  <c r="X187" i="30" a="1"/>
  <c r="X188" i="30" a="1"/>
  <c r="X189" i="30" a="1"/>
  <c r="X190" i="30" a="1"/>
  <c r="X191" i="30" a="1"/>
  <c r="X192" i="30" a="1"/>
  <c r="X193" i="30" a="1"/>
  <c r="X194" i="30" a="1"/>
  <c r="X195" i="30" a="1"/>
  <c r="X196" i="30" a="1"/>
  <c r="X197" i="30" a="1"/>
  <c r="X198" i="30" a="1"/>
  <c r="X199" i="30" a="1"/>
  <c r="X200" i="30" a="1"/>
  <c r="X201" i="30" a="1"/>
  <c r="X202" i="30" a="1"/>
  <c r="X203" i="30" a="1"/>
  <c r="X204" i="30" a="1"/>
  <c r="X205" i="30" a="1"/>
  <c r="X206" i="30" a="1"/>
  <c r="X207" i="30" a="1"/>
  <c r="X208" i="30" a="1"/>
  <c r="X209" i="30" a="1"/>
  <c r="X210" i="30" a="1"/>
  <c r="X211" i="30" a="1"/>
  <c r="X212" i="30" a="1"/>
  <c r="X213" i="30" a="1"/>
  <c r="X214" i="30" a="1"/>
  <c r="X215" i="30" a="1"/>
  <c r="X216" i="30" a="1"/>
  <c r="X217" i="30" a="1"/>
  <c r="X218" i="30" a="1"/>
  <c r="X219" i="30" a="1"/>
  <c r="X220" i="30" a="1"/>
  <c r="X221" i="30" a="1"/>
  <c r="X222" i="30" a="1"/>
  <c r="X223" i="30" a="1"/>
  <c r="X224" i="30" a="1"/>
  <c r="X225" i="30" a="1"/>
  <c r="X226" i="30" a="1"/>
  <c r="X227" i="30" a="1"/>
  <c r="X228" i="30" a="1"/>
  <c r="X229" i="30" a="1"/>
  <c r="X230" i="30" a="1"/>
  <c r="X231" i="30" a="1"/>
  <c r="X232" i="30" a="1"/>
  <c r="X233" i="30" a="1"/>
  <c r="X234" i="30" a="1"/>
  <c r="X235" i="30" a="1"/>
  <c r="X236" i="30" a="1"/>
  <c r="X237" i="30" a="1"/>
  <c r="X238" i="30" a="1"/>
  <c r="X239" i="30" a="1"/>
  <c r="X240" i="30" a="1"/>
  <c r="X241" i="30" a="1"/>
  <c r="X242" i="30" a="1"/>
  <c r="X243" i="30" a="1"/>
  <c r="X244" i="30" a="1"/>
  <c r="X245" i="30" a="1"/>
  <c r="X246" i="30" a="1"/>
  <c r="X247" i="30" a="1"/>
  <c r="X248" i="30" a="1"/>
  <c r="X249" i="30" a="1"/>
  <c r="X250" i="30" a="1"/>
  <c r="X251" i="30" a="1"/>
  <c r="X252" i="30" a="1"/>
  <c r="X253" i="30" a="1"/>
  <c r="X254" i="30" a="1"/>
  <c r="X255" i="30" a="1"/>
  <c r="X256" i="30" a="1"/>
  <c r="X257" i="30" a="1"/>
  <c r="X258" i="30" a="1"/>
  <c r="X259" i="30" a="1"/>
  <c r="X260" i="30" a="1"/>
  <c r="X261" i="30" a="1"/>
  <c r="X262" i="30" a="1"/>
  <c r="X263" i="30" a="1"/>
  <c r="X264" i="30" a="1"/>
  <c r="X265" i="30" a="1"/>
  <c r="X266" i="30" a="1"/>
  <c r="X267" i="30" a="1"/>
  <c r="X268" i="30" a="1"/>
  <c r="X269" i="30" a="1"/>
  <c r="X270" i="30" a="1"/>
  <c r="X271" i="30" a="1"/>
  <c r="X272" i="30" a="1"/>
  <c r="X273" i="30" a="1"/>
  <c r="X274" i="30" a="1"/>
  <c r="X275" i="30" a="1"/>
  <c r="X276" i="30" a="1"/>
  <c r="X277" i="30" a="1"/>
  <c r="X278" i="30" a="1"/>
  <c r="X279" i="30" a="1"/>
  <c r="X280" i="30" a="1"/>
  <c r="X281" i="30" a="1"/>
  <c r="X282" i="30" a="1"/>
  <c r="X283" i="30" a="1"/>
  <c r="X284" i="30" a="1"/>
  <c r="X285" i="30" a="1"/>
  <c r="X286" i="30" a="1"/>
  <c r="X287" i="30" a="1"/>
  <c r="X288" i="30" a="1"/>
  <c r="X289" i="30" a="1"/>
  <c r="X290" i="30" a="1"/>
  <c r="X291" i="30" a="1"/>
  <c r="X292" i="30" a="1"/>
  <c r="X293" i="30" a="1"/>
  <c r="X294" i="30" a="1"/>
  <c r="X295" i="30" a="1"/>
  <c r="X296" i="30" a="1"/>
  <c r="X297" i="30" a="1"/>
  <c r="X298" i="30" a="1"/>
  <c r="X299" i="30" a="1"/>
  <c r="X300" i="30" a="1"/>
  <c r="X301" i="30" a="1"/>
  <c r="X302" i="30" a="1"/>
  <c r="X303" i="30" a="1"/>
  <c r="X304" i="30" a="1"/>
  <c r="X305" i="30" a="1"/>
  <c r="X8" i="30"/>
  <c r="X9" i="30"/>
  <c r="X10" i="30"/>
  <c r="X11" i="30"/>
  <c r="X12" i="30"/>
  <c r="X13" i="30"/>
  <c r="X14" i="30"/>
  <c r="X15" i="30"/>
  <c r="X16" i="30"/>
  <c r="X17" i="30"/>
  <c r="X18" i="30"/>
  <c r="X19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38" i="30"/>
  <c r="X39" i="30"/>
  <c r="X40" i="30"/>
  <c r="X41" i="30"/>
  <c r="X42" i="30"/>
  <c r="X43" i="30"/>
  <c r="X44" i="30"/>
  <c r="X45" i="30"/>
  <c r="X46" i="30"/>
  <c r="X47" i="30"/>
  <c r="X48" i="30"/>
  <c r="X49" i="30"/>
  <c r="X50" i="30"/>
  <c r="X51" i="30"/>
  <c r="X52" i="30"/>
  <c r="X53" i="30"/>
  <c r="X54" i="30"/>
  <c r="X55" i="30"/>
  <c r="X56" i="30"/>
  <c r="X57" i="30"/>
  <c r="X58" i="30"/>
  <c r="X59" i="30"/>
  <c r="X60" i="30"/>
  <c r="X61" i="30"/>
  <c r="X62" i="30"/>
  <c r="X63" i="30"/>
  <c r="X64" i="30"/>
  <c r="X65" i="30"/>
  <c r="X66" i="30"/>
  <c r="X67" i="30"/>
  <c r="X68" i="30"/>
  <c r="X69" i="30"/>
  <c r="X70" i="30"/>
  <c r="X71" i="30"/>
  <c r="X72" i="30"/>
  <c r="X73" i="30"/>
  <c r="X74" i="30"/>
  <c r="X75" i="30"/>
  <c r="X76" i="30"/>
  <c r="X77" i="30"/>
  <c r="X78" i="30"/>
  <c r="X79" i="30"/>
  <c r="X80" i="30"/>
  <c r="X81" i="30"/>
  <c r="X82" i="30"/>
  <c r="X83" i="30"/>
  <c r="X84" i="30"/>
  <c r="X85" i="30"/>
  <c r="X86" i="30"/>
  <c r="X87" i="30"/>
  <c r="X88" i="30"/>
  <c r="X89" i="30"/>
  <c r="X90" i="30"/>
  <c r="X91" i="30"/>
  <c r="X92" i="30"/>
  <c r="X93" i="30"/>
  <c r="X94" i="30"/>
  <c r="X95" i="30"/>
  <c r="X96" i="30"/>
  <c r="X97" i="30"/>
  <c r="X98" i="30"/>
  <c r="X99" i="30"/>
  <c r="X100" i="30"/>
  <c r="X101" i="30"/>
  <c r="X102" i="30"/>
  <c r="X103" i="30"/>
  <c r="X104" i="30"/>
  <c r="X105" i="30"/>
  <c r="X106" i="30"/>
  <c r="X107" i="30"/>
  <c r="X108" i="30"/>
  <c r="X109" i="30"/>
  <c r="X110" i="30"/>
  <c r="X111" i="30"/>
  <c r="X112" i="30"/>
  <c r="X113" i="30"/>
  <c r="X114" i="30"/>
  <c r="X115" i="30"/>
  <c r="X116" i="30"/>
  <c r="X117" i="30"/>
  <c r="X118" i="30"/>
  <c r="X119" i="30"/>
  <c r="X120" i="30"/>
  <c r="X121" i="30"/>
  <c r="X122" i="30"/>
  <c r="X123" i="30"/>
  <c r="X124" i="30"/>
  <c r="X125" i="30"/>
  <c r="X126" i="30"/>
  <c r="X127" i="30"/>
  <c r="X128" i="30"/>
  <c r="X129" i="30"/>
  <c r="X130" i="30"/>
  <c r="X131" i="30"/>
  <c r="X132" i="30"/>
  <c r="X133" i="30"/>
  <c r="X134" i="30"/>
  <c r="X135" i="30"/>
  <c r="X136" i="30"/>
  <c r="X137" i="30"/>
  <c r="X138" i="30"/>
  <c r="X139" i="30"/>
  <c r="X140" i="30"/>
  <c r="X141" i="30"/>
  <c r="X142" i="30"/>
  <c r="X143" i="30"/>
  <c r="X144" i="30"/>
  <c r="X145" i="30"/>
  <c r="X146" i="30"/>
  <c r="X147" i="30"/>
  <c r="X148" i="30"/>
  <c r="X149" i="30"/>
  <c r="X150" i="30"/>
  <c r="X151" i="30"/>
  <c r="X152" i="30"/>
  <c r="X153" i="30"/>
  <c r="X154" i="30"/>
  <c r="X155" i="30"/>
  <c r="X156" i="30"/>
  <c r="X157" i="30"/>
  <c r="X158" i="30"/>
  <c r="X159" i="30"/>
  <c r="X160" i="30"/>
  <c r="X161" i="30"/>
  <c r="X162" i="30"/>
  <c r="X163" i="30"/>
  <c r="X164" i="30"/>
  <c r="X165" i="30"/>
  <c r="X166" i="30"/>
  <c r="X167" i="30"/>
  <c r="X168" i="30"/>
  <c r="X169" i="30"/>
  <c r="X170" i="30"/>
  <c r="X171" i="30"/>
  <c r="X172" i="30"/>
  <c r="X173" i="30"/>
  <c r="X174" i="30"/>
  <c r="X175" i="30"/>
  <c r="X176" i="30"/>
  <c r="X177" i="30"/>
  <c r="X178" i="30"/>
  <c r="X179" i="30"/>
  <c r="X180" i="30"/>
  <c r="X181" i="30"/>
  <c r="X182" i="30"/>
  <c r="X183" i="30"/>
  <c r="X184" i="30"/>
  <c r="X185" i="30"/>
  <c r="X186" i="30"/>
  <c r="X187" i="30"/>
  <c r="X188" i="30"/>
  <c r="X189" i="30"/>
  <c r="X190" i="30"/>
  <c r="X191" i="30"/>
  <c r="X192" i="30"/>
  <c r="X193" i="30"/>
  <c r="X194" i="30"/>
  <c r="X195" i="30"/>
  <c r="X196" i="30"/>
  <c r="X197" i="30"/>
  <c r="X198" i="30"/>
  <c r="X199" i="30"/>
  <c r="X200" i="30"/>
  <c r="X201" i="30"/>
  <c r="X202" i="30"/>
  <c r="X203" i="30"/>
  <c r="X204" i="30"/>
  <c r="X205" i="30"/>
  <c r="X206" i="30"/>
  <c r="X207" i="30"/>
  <c r="X208" i="30"/>
  <c r="X209" i="30"/>
  <c r="X210" i="30"/>
  <c r="X211" i="30"/>
  <c r="X212" i="30"/>
  <c r="X213" i="30"/>
  <c r="X214" i="30"/>
  <c r="X215" i="30"/>
  <c r="X216" i="30"/>
  <c r="X217" i="30"/>
  <c r="X218" i="30"/>
  <c r="X219" i="30"/>
  <c r="X220" i="30"/>
  <c r="X221" i="30"/>
  <c r="X222" i="30"/>
  <c r="X223" i="30"/>
  <c r="X224" i="30"/>
  <c r="X225" i="30"/>
  <c r="X226" i="30"/>
  <c r="X227" i="30"/>
  <c r="X228" i="30"/>
  <c r="X229" i="30"/>
  <c r="X230" i="30"/>
  <c r="X231" i="30"/>
  <c r="X232" i="30"/>
  <c r="X233" i="30"/>
  <c r="X234" i="30"/>
  <c r="X235" i="30"/>
  <c r="X236" i="30"/>
  <c r="X237" i="30"/>
  <c r="X238" i="30"/>
  <c r="X239" i="30"/>
  <c r="X240" i="30"/>
  <c r="X241" i="30"/>
  <c r="X242" i="30"/>
  <c r="X243" i="30"/>
  <c r="X244" i="30"/>
  <c r="X245" i="30"/>
  <c r="X246" i="30"/>
  <c r="X247" i="30"/>
  <c r="X248" i="30"/>
  <c r="X249" i="30"/>
  <c r="X250" i="30"/>
  <c r="X251" i="30"/>
  <c r="X252" i="30"/>
  <c r="X253" i="30"/>
  <c r="X254" i="30"/>
  <c r="X255" i="30"/>
  <c r="X256" i="30"/>
  <c r="X257" i="30"/>
  <c r="X258" i="30"/>
  <c r="X259" i="30"/>
  <c r="X260" i="30"/>
  <c r="X261" i="30"/>
  <c r="X262" i="30"/>
  <c r="X263" i="30"/>
  <c r="X264" i="30"/>
  <c r="X265" i="30"/>
  <c r="X266" i="30"/>
  <c r="X267" i="30"/>
  <c r="X268" i="30"/>
  <c r="X269" i="30"/>
  <c r="X270" i="30"/>
  <c r="X271" i="30"/>
  <c r="X272" i="30"/>
  <c r="X273" i="30"/>
  <c r="X274" i="30"/>
  <c r="X275" i="30"/>
  <c r="X276" i="30"/>
  <c r="X277" i="30"/>
  <c r="X278" i="30"/>
  <c r="X279" i="30"/>
  <c r="X280" i="30"/>
  <c r="X281" i="30"/>
  <c r="X282" i="30"/>
  <c r="X283" i="30"/>
  <c r="X284" i="30"/>
  <c r="X285" i="30"/>
  <c r="X286" i="30"/>
  <c r="X287" i="30"/>
  <c r="X288" i="30"/>
  <c r="X289" i="30"/>
  <c r="X290" i="30"/>
  <c r="X291" i="30"/>
  <c r="X292" i="30"/>
  <c r="X293" i="30"/>
  <c r="X294" i="30"/>
  <c r="X295" i="30"/>
  <c r="X296" i="30"/>
  <c r="X297" i="30"/>
  <c r="X298" i="30"/>
  <c r="X299" i="30"/>
  <c r="X300" i="30"/>
  <c r="X301" i="30"/>
  <c r="X302" i="30"/>
  <c r="X303" i="30"/>
  <c r="X304" i="30"/>
  <c r="X305" i="30"/>
  <c r="X319" i="30"/>
  <c r="X306" i="30"/>
  <c r="Y6" i="30" a="1"/>
  <c r="Y6" i="30"/>
  <c r="Y7" i="30" a="1"/>
  <c r="Y7" i="30"/>
  <c r="Y8" i="30" a="1"/>
  <c r="Y9" i="30" a="1"/>
  <c r="Y10" i="30" a="1"/>
  <c r="Y11" i="30" a="1"/>
  <c r="Y12" i="30" a="1"/>
  <c r="Y13" i="30" a="1"/>
  <c r="Y14" i="30" a="1"/>
  <c r="Y15" i="30" a="1"/>
  <c r="Y16" i="30" a="1"/>
  <c r="Y17" i="30" a="1"/>
  <c r="Y18" i="30" a="1"/>
  <c r="Y19" i="30" a="1"/>
  <c r="Y20" i="30" a="1"/>
  <c r="Y21" i="30" a="1"/>
  <c r="Y22" i="30" a="1"/>
  <c r="Y23" i="30" a="1"/>
  <c r="Y24" i="30" a="1"/>
  <c r="Y25" i="30" a="1"/>
  <c r="Y26" i="30" a="1"/>
  <c r="Y27" i="30" a="1"/>
  <c r="Y28" i="30" a="1"/>
  <c r="Y29" i="30" a="1"/>
  <c r="Y30" i="30" a="1"/>
  <c r="Y31" i="30" a="1"/>
  <c r="Y32" i="30" a="1"/>
  <c r="Y33" i="30" a="1"/>
  <c r="Y34" i="30" a="1"/>
  <c r="Y35" i="30" a="1"/>
  <c r="Y36" i="30" a="1"/>
  <c r="Y37" i="30" a="1"/>
  <c r="Y38" i="30" a="1"/>
  <c r="Y39" i="30" a="1"/>
  <c r="Y40" i="30" a="1"/>
  <c r="Y41" i="30" a="1"/>
  <c r="Y42" i="30" a="1"/>
  <c r="Y43" i="30" a="1"/>
  <c r="Y44" i="30" a="1"/>
  <c r="Y45" i="30" a="1"/>
  <c r="Y46" i="30" a="1"/>
  <c r="Y47" i="30" a="1"/>
  <c r="Y48" i="30" a="1"/>
  <c r="Y49" i="30" a="1"/>
  <c r="Y50" i="30" a="1"/>
  <c r="Y51" i="30" a="1"/>
  <c r="Y52" i="30" a="1"/>
  <c r="Y53" i="30" a="1"/>
  <c r="Y54" i="30" a="1"/>
  <c r="Y55" i="30" a="1"/>
  <c r="Y56" i="30" a="1"/>
  <c r="Y57" i="30" a="1"/>
  <c r="Y58" i="30" a="1"/>
  <c r="Y59" i="30" a="1"/>
  <c r="Y60" i="30" a="1"/>
  <c r="Y61" i="30" a="1"/>
  <c r="Y62" i="30" a="1"/>
  <c r="Y63" i="30" a="1"/>
  <c r="Y64" i="30" a="1"/>
  <c r="Y65" i="30" a="1"/>
  <c r="Y66" i="30" a="1"/>
  <c r="Y67" i="30" a="1"/>
  <c r="Y68" i="30" a="1"/>
  <c r="Y69" i="30" a="1"/>
  <c r="Y70" i="30" a="1"/>
  <c r="Y71" i="30" a="1"/>
  <c r="Y72" i="30" a="1"/>
  <c r="Y73" i="30" a="1"/>
  <c r="Y74" i="30" a="1"/>
  <c r="Y75" i="30" a="1"/>
  <c r="Y76" i="30" a="1"/>
  <c r="Y77" i="30" a="1"/>
  <c r="Y78" i="30" a="1"/>
  <c r="Y79" i="30" a="1"/>
  <c r="Y80" i="30" a="1"/>
  <c r="Y81" i="30" a="1"/>
  <c r="Y82" i="30" a="1"/>
  <c r="Y83" i="30" a="1"/>
  <c r="Y84" i="30" a="1"/>
  <c r="Y85" i="30" a="1"/>
  <c r="Y86" i="30" a="1"/>
  <c r="Y87" i="30" a="1"/>
  <c r="Y88" i="30" a="1"/>
  <c r="Y89" i="30" a="1"/>
  <c r="Y90" i="30" a="1"/>
  <c r="Y91" i="30" a="1"/>
  <c r="Y92" i="30" a="1"/>
  <c r="Y93" i="30" a="1"/>
  <c r="Y94" i="30" a="1"/>
  <c r="Y95" i="30" a="1"/>
  <c r="Y96" i="30" a="1"/>
  <c r="Y97" i="30" a="1"/>
  <c r="Y98" i="30" a="1"/>
  <c r="Y99" i="30" a="1"/>
  <c r="Y100" i="30" a="1"/>
  <c r="Y101" i="30" a="1"/>
  <c r="Y102" i="30" a="1"/>
  <c r="Y103" i="30" a="1"/>
  <c r="Y104" i="30" a="1"/>
  <c r="Y105" i="30" a="1"/>
  <c r="Y106" i="30" a="1"/>
  <c r="Y107" i="30" a="1"/>
  <c r="Y108" i="30" a="1"/>
  <c r="Y109" i="30" a="1"/>
  <c r="Y110" i="30" a="1"/>
  <c r="Y111" i="30" a="1"/>
  <c r="Y112" i="30" a="1"/>
  <c r="Y113" i="30" a="1"/>
  <c r="Y114" i="30" a="1"/>
  <c r="Y115" i="30" a="1"/>
  <c r="Y116" i="30" a="1"/>
  <c r="Y117" i="30" a="1"/>
  <c r="Y118" i="30" a="1"/>
  <c r="Y119" i="30" a="1"/>
  <c r="Y120" i="30" a="1"/>
  <c r="Y121" i="30" a="1"/>
  <c r="Y122" i="30" a="1"/>
  <c r="Y123" i="30" a="1"/>
  <c r="Y124" i="30" a="1"/>
  <c r="Y125" i="30" a="1"/>
  <c r="Y126" i="30" a="1"/>
  <c r="Y127" i="30" a="1"/>
  <c r="Y128" i="30" a="1"/>
  <c r="Y129" i="30" a="1"/>
  <c r="Y130" i="30" a="1"/>
  <c r="Y131" i="30" a="1"/>
  <c r="Y132" i="30" a="1"/>
  <c r="Y133" i="30" a="1"/>
  <c r="Y134" i="30" a="1"/>
  <c r="Y135" i="30" a="1"/>
  <c r="Y136" i="30" a="1"/>
  <c r="Y137" i="30" a="1"/>
  <c r="Y138" i="30" a="1"/>
  <c r="Y139" i="30" a="1"/>
  <c r="Y140" i="30" a="1"/>
  <c r="Y141" i="30" a="1"/>
  <c r="Y142" i="30" a="1"/>
  <c r="Y143" i="30" a="1"/>
  <c r="Y144" i="30" a="1"/>
  <c r="Y145" i="30" a="1"/>
  <c r="Y146" i="30" a="1"/>
  <c r="Y147" i="30" a="1"/>
  <c r="Y148" i="30" a="1"/>
  <c r="Y149" i="30" a="1"/>
  <c r="Y150" i="30" a="1"/>
  <c r="Y151" i="30" a="1"/>
  <c r="Y152" i="30" a="1"/>
  <c r="Y153" i="30" a="1"/>
  <c r="Y154" i="30" a="1"/>
  <c r="Y155" i="30" a="1"/>
  <c r="Y156" i="30" a="1"/>
  <c r="Y157" i="30" a="1"/>
  <c r="Y158" i="30" a="1"/>
  <c r="Y159" i="30" a="1"/>
  <c r="Y160" i="30" a="1"/>
  <c r="Y161" i="30" a="1"/>
  <c r="Y162" i="30" a="1"/>
  <c r="Y163" i="30" a="1"/>
  <c r="Y164" i="30" a="1"/>
  <c r="Y165" i="30" a="1"/>
  <c r="Y166" i="30" a="1"/>
  <c r="Y167" i="30" a="1"/>
  <c r="Y168" i="30" a="1"/>
  <c r="Y169" i="30" a="1"/>
  <c r="Y170" i="30" a="1"/>
  <c r="Y171" i="30" a="1"/>
  <c r="Y172" i="30" a="1"/>
  <c r="Y173" i="30" a="1"/>
  <c r="Y174" i="30" a="1"/>
  <c r="Y175" i="30" a="1"/>
  <c r="Y176" i="30" a="1"/>
  <c r="Y177" i="30" a="1"/>
  <c r="Y178" i="30" a="1"/>
  <c r="Y179" i="30" a="1"/>
  <c r="Y180" i="30" a="1"/>
  <c r="Y181" i="30" a="1"/>
  <c r="Y182" i="30" a="1"/>
  <c r="Y183" i="30" a="1"/>
  <c r="Y184" i="30" a="1"/>
  <c r="Y185" i="30" a="1"/>
  <c r="Y186" i="30" a="1"/>
  <c r="Y187" i="30" a="1"/>
  <c r="Y188" i="30" a="1"/>
  <c r="Y189" i="30" a="1"/>
  <c r="Y190" i="30" a="1"/>
  <c r="Y191" i="30" a="1"/>
  <c r="Y192" i="30" a="1"/>
  <c r="Y193" i="30" a="1"/>
  <c r="Y194" i="30" a="1"/>
  <c r="Y195" i="30" a="1"/>
  <c r="Y196" i="30" a="1"/>
  <c r="Y197" i="30" a="1"/>
  <c r="Y198" i="30" a="1"/>
  <c r="Y199" i="30" a="1"/>
  <c r="Y200" i="30" a="1"/>
  <c r="Y201" i="30" a="1"/>
  <c r="Y202" i="30" a="1"/>
  <c r="Y203" i="30" a="1"/>
  <c r="Y204" i="30" a="1"/>
  <c r="Y205" i="30" a="1"/>
  <c r="Y206" i="30" a="1"/>
  <c r="Y207" i="30" a="1"/>
  <c r="Y208" i="30" a="1"/>
  <c r="Y209" i="30" a="1"/>
  <c r="Y210" i="30" a="1"/>
  <c r="Y211" i="30" a="1"/>
  <c r="Y212" i="30" a="1"/>
  <c r="Y213" i="30" a="1"/>
  <c r="Y214" i="30" a="1"/>
  <c r="Y215" i="30" a="1"/>
  <c r="Y216" i="30" a="1"/>
  <c r="Y217" i="30" a="1"/>
  <c r="Y218" i="30" a="1"/>
  <c r="Y219" i="30" a="1"/>
  <c r="Y220" i="30" a="1"/>
  <c r="Y221" i="30" a="1"/>
  <c r="Y222" i="30" a="1"/>
  <c r="Y223" i="30" a="1"/>
  <c r="Y224" i="30" a="1"/>
  <c r="Y225" i="30" a="1"/>
  <c r="Y226" i="30" a="1"/>
  <c r="Y227" i="30" a="1"/>
  <c r="Y228" i="30" a="1"/>
  <c r="Y229" i="30" a="1"/>
  <c r="Y230" i="30" a="1"/>
  <c r="Y231" i="30" a="1"/>
  <c r="Y232" i="30" a="1"/>
  <c r="Y233" i="30" a="1"/>
  <c r="Y234" i="30" a="1"/>
  <c r="Y235" i="30" a="1"/>
  <c r="Y236" i="30" a="1"/>
  <c r="Y237" i="30" a="1"/>
  <c r="Y238" i="30" a="1"/>
  <c r="Y239" i="30" a="1"/>
  <c r="Y240" i="30" a="1"/>
  <c r="Y241" i="30" a="1"/>
  <c r="Y242" i="30" a="1"/>
  <c r="Y243" i="30" a="1"/>
  <c r="Y244" i="30" a="1"/>
  <c r="Y245" i="30" a="1"/>
  <c r="Y246" i="30" a="1"/>
  <c r="Y247" i="30" a="1"/>
  <c r="Y248" i="30" a="1"/>
  <c r="Y249" i="30" a="1"/>
  <c r="Y250" i="30" a="1"/>
  <c r="Y251" i="30" a="1"/>
  <c r="Y252" i="30" a="1"/>
  <c r="Y253" i="30" a="1"/>
  <c r="Y254" i="30" a="1"/>
  <c r="Y255" i="30" a="1"/>
  <c r="Y256" i="30" a="1"/>
  <c r="Y257" i="30" a="1"/>
  <c r="Y258" i="30" a="1"/>
  <c r="Y259" i="30" a="1"/>
  <c r="Y260" i="30" a="1"/>
  <c r="Y261" i="30" a="1"/>
  <c r="Y262" i="30" a="1"/>
  <c r="Y263" i="30" a="1"/>
  <c r="Y264" i="30" a="1"/>
  <c r="Y265" i="30" a="1"/>
  <c r="Y266" i="30" a="1"/>
  <c r="Y267" i="30" a="1"/>
  <c r="Y268" i="30" a="1"/>
  <c r="Y269" i="30" a="1"/>
  <c r="Y270" i="30" a="1"/>
  <c r="Y271" i="30" a="1"/>
  <c r="Y272" i="30" a="1"/>
  <c r="Y273" i="30" a="1"/>
  <c r="Y274" i="30" a="1"/>
  <c r="Y275" i="30" a="1"/>
  <c r="Y276" i="30" a="1"/>
  <c r="Y277" i="30" a="1"/>
  <c r="Y278" i="30" a="1"/>
  <c r="Y279" i="30" a="1"/>
  <c r="Y280" i="30" a="1"/>
  <c r="Y281" i="30" a="1"/>
  <c r="Y282" i="30" a="1"/>
  <c r="Y283" i="30" a="1"/>
  <c r="Y284" i="30" a="1"/>
  <c r="Y285" i="30" a="1"/>
  <c r="Y286" i="30" a="1"/>
  <c r="Y287" i="30" a="1"/>
  <c r="Y288" i="30" a="1"/>
  <c r="Y289" i="30" a="1"/>
  <c r="Y290" i="30" a="1"/>
  <c r="Y291" i="30" a="1"/>
  <c r="Y292" i="30" a="1"/>
  <c r="Y293" i="30" a="1"/>
  <c r="Y294" i="30" a="1"/>
  <c r="Y295" i="30" a="1"/>
  <c r="Y296" i="30" a="1"/>
  <c r="Y297" i="30" a="1"/>
  <c r="Y298" i="30" a="1"/>
  <c r="Y299" i="30" a="1"/>
  <c r="Y300" i="30" a="1"/>
  <c r="Y301" i="30" a="1"/>
  <c r="Y302" i="30" a="1"/>
  <c r="Y303" i="30" a="1"/>
  <c r="Y304" i="30" a="1"/>
  <c r="Y305" i="30" a="1"/>
  <c r="Y8" i="30"/>
  <c r="Y9" i="30"/>
  <c r="Y10" i="30"/>
  <c r="Y11" i="30"/>
  <c r="Y12" i="30"/>
  <c r="Y13" i="30"/>
  <c r="Y14" i="30"/>
  <c r="Y15" i="30"/>
  <c r="Y16" i="30"/>
  <c r="Y17" i="30"/>
  <c r="Y18" i="30"/>
  <c r="Y19" i="30"/>
  <c r="Y20" i="30"/>
  <c r="Y21" i="30"/>
  <c r="Y22" i="30"/>
  <c r="Y23" i="30"/>
  <c r="Y24" i="30"/>
  <c r="Y25" i="30"/>
  <c r="Y26" i="30"/>
  <c r="Y27" i="30"/>
  <c r="Y28" i="30"/>
  <c r="Y29" i="30"/>
  <c r="Y30" i="30"/>
  <c r="Y31" i="30"/>
  <c r="Y32" i="30"/>
  <c r="Y33" i="30"/>
  <c r="Y34" i="30"/>
  <c r="Y35" i="30"/>
  <c r="Y36" i="30"/>
  <c r="Y37" i="30"/>
  <c r="Y38" i="30"/>
  <c r="Y39" i="30"/>
  <c r="Y40" i="30"/>
  <c r="Y41" i="30"/>
  <c r="Y42" i="30"/>
  <c r="Y43" i="30"/>
  <c r="Y44" i="30"/>
  <c r="Y45" i="30"/>
  <c r="Y46" i="30"/>
  <c r="Y47" i="30"/>
  <c r="Y48" i="30"/>
  <c r="Y49" i="30"/>
  <c r="Y50" i="30"/>
  <c r="Y51" i="30"/>
  <c r="Y52" i="30"/>
  <c r="Y53" i="30"/>
  <c r="Y54" i="30"/>
  <c r="Y55" i="30"/>
  <c r="Y56" i="30"/>
  <c r="Y57" i="30"/>
  <c r="Y58" i="30"/>
  <c r="Y59" i="30"/>
  <c r="Y60" i="30"/>
  <c r="Y61" i="30"/>
  <c r="Y62" i="30"/>
  <c r="Y63" i="30"/>
  <c r="Y64" i="30"/>
  <c r="Y65" i="30"/>
  <c r="Y66" i="30"/>
  <c r="Y67" i="30"/>
  <c r="Y68" i="30"/>
  <c r="Y69" i="30"/>
  <c r="Y70" i="30"/>
  <c r="Y71" i="30"/>
  <c r="Y72" i="30"/>
  <c r="Y73" i="30"/>
  <c r="Y74" i="30"/>
  <c r="Y75" i="30"/>
  <c r="Y76" i="30"/>
  <c r="Y77" i="30"/>
  <c r="Y78" i="30"/>
  <c r="Y79" i="30"/>
  <c r="Y80" i="30"/>
  <c r="Y81" i="30"/>
  <c r="Y82" i="30"/>
  <c r="Y83" i="30"/>
  <c r="Y84" i="30"/>
  <c r="Y85" i="30"/>
  <c r="Y86" i="30"/>
  <c r="Y87" i="30"/>
  <c r="Y88" i="30"/>
  <c r="Y89" i="30"/>
  <c r="Y90" i="30"/>
  <c r="Y91" i="30"/>
  <c r="Y92" i="30"/>
  <c r="Y93" i="30"/>
  <c r="Y94" i="30"/>
  <c r="Y95" i="30"/>
  <c r="Y96" i="30"/>
  <c r="Y97" i="30"/>
  <c r="Y98" i="30"/>
  <c r="Y99" i="30"/>
  <c r="Y100" i="30"/>
  <c r="Y101" i="30"/>
  <c r="Y102" i="30"/>
  <c r="Y103" i="30"/>
  <c r="Y104" i="30"/>
  <c r="Y105" i="30"/>
  <c r="Y106" i="30"/>
  <c r="Y107" i="30"/>
  <c r="Y108" i="30"/>
  <c r="Y109" i="30"/>
  <c r="Y110" i="30"/>
  <c r="Y111" i="30"/>
  <c r="Y112" i="30"/>
  <c r="Y113" i="30"/>
  <c r="Y114" i="30"/>
  <c r="Y115" i="30"/>
  <c r="Y116" i="30"/>
  <c r="Y117" i="30"/>
  <c r="Y118" i="30"/>
  <c r="Y119" i="30"/>
  <c r="Y120" i="30"/>
  <c r="Y121" i="30"/>
  <c r="Y122" i="30"/>
  <c r="Y123" i="30"/>
  <c r="Y124" i="30"/>
  <c r="Y125" i="30"/>
  <c r="Y126" i="30"/>
  <c r="Y127" i="30"/>
  <c r="Y128" i="30"/>
  <c r="Y129" i="30"/>
  <c r="Y130" i="30"/>
  <c r="Y131" i="30"/>
  <c r="Y132" i="30"/>
  <c r="Y133" i="30"/>
  <c r="Y134" i="30"/>
  <c r="Y135" i="30"/>
  <c r="Y136" i="30"/>
  <c r="Y137" i="30"/>
  <c r="Y138" i="30"/>
  <c r="Y139" i="30"/>
  <c r="Y140" i="30"/>
  <c r="Y141" i="30"/>
  <c r="Y142" i="30"/>
  <c r="Y143" i="30"/>
  <c r="Y144" i="30"/>
  <c r="Y145" i="30"/>
  <c r="Y146" i="30"/>
  <c r="Y147" i="30"/>
  <c r="Y148" i="30"/>
  <c r="Y149" i="30"/>
  <c r="Y150" i="30"/>
  <c r="Y151" i="30"/>
  <c r="Y152" i="30"/>
  <c r="Y153" i="30"/>
  <c r="Y154" i="30"/>
  <c r="Y155" i="30"/>
  <c r="Y156" i="30"/>
  <c r="Y157" i="30"/>
  <c r="Y158" i="30"/>
  <c r="Y159" i="30"/>
  <c r="Y160" i="30"/>
  <c r="Y161" i="30"/>
  <c r="Y162" i="30"/>
  <c r="Y163" i="30"/>
  <c r="Y164" i="30"/>
  <c r="Y165" i="30"/>
  <c r="Y166" i="30"/>
  <c r="Y167" i="30"/>
  <c r="Y168" i="30"/>
  <c r="Y169" i="30"/>
  <c r="Y170" i="30"/>
  <c r="Y171" i="30"/>
  <c r="Y172" i="30"/>
  <c r="Y173" i="30"/>
  <c r="Y174" i="30"/>
  <c r="Y175" i="30"/>
  <c r="Y176" i="30"/>
  <c r="Y177" i="30"/>
  <c r="Y178" i="30"/>
  <c r="Y179" i="30"/>
  <c r="Y180" i="30"/>
  <c r="Y181" i="30"/>
  <c r="Y182" i="30"/>
  <c r="Y183" i="30"/>
  <c r="Y184" i="30"/>
  <c r="Y185" i="30"/>
  <c r="Y186" i="30"/>
  <c r="Y187" i="30"/>
  <c r="Y188" i="30"/>
  <c r="Y189" i="30"/>
  <c r="Y190" i="30"/>
  <c r="Y191" i="30"/>
  <c r="Y192" i="30"/>
  <c r="Y193" i="30"/>
  <c r="Y194" i="30"/>
  <c r="Y195" i="30"/>
  <c r="Y196" i="30"/>
  <c r="Y197" i="30"/>
  <c r="Y198" i="30"/>
  <c r="Y199" i="30"/>
  <c r="Y200" i="30"/>
  <c r="Y201" i="30"/>
  <c r="Y202" i="30"/>
  <c r="Y203" i="30"/>
  <c r="Y204" i="30"/>
  <c r="Y205" i="30"/>
  <c r="Y206" i="30"/>
  <c r="Y207" i="30"/>
  <c r="Y208" i="30"/>
  <c r="Y209" i="30"/>
  <c r="Y210" i="30"/>
  <c r="Y211" i="30"/>
  <c r="Y212" i="30"/>
  <c r="Y213" i="30"/>
  <c r="Y214" i="30"/>
  <c r="Y215" i="30"/>
  <c r="Y216" i="30"/>
  <c r="Y217" i="30"/>
  <c r="Y218" i="30"/>
  <c r="Y219" i="30"/>
  <c r="Y220" i="30"/>
  <c r="Y221" i="30"/>
  <c r="Y222" i="30"/>
  <c r="Y223" i="30"/>
  <c r="Y224" i="30"/>
  <c r="Y225" i="30"/>
  <c r="Y226" i="30"/>
  <c r="Y227" i="30"/>
  <c r="Y228" i="30"/>
  <c r="Y229" i="30"/>
  <c r="Y230" i="30"/>
  <c r="Y231" i="30"/>
  <c r="Y232" i="30"/>
  <c r="Y233" i="30"/>
  <c r="Y234" i="30"/>
  <c r="Y235" i="30"/>
  <c r="Y236" i="30"/>
  <c r="Y237" i="30"/>
  <c r="Y238" i="30"/>
  <c r="Y239" i="30"/>
  <c r="Y240" i="30"/>
  <c r="Y241" i="30"/>
  <c r="Y242" i="30"/>
  <c r="Y243" i="30"/>
  <c r="Y244" i="30"/>
  <c r="Y245" i="30"/>
  <c r="Y246" i="30"/>
  <c r="Y247" i="30"/>
  <c r="Y248" i="30"/>
  <c r="Y249" i="30"/>
  <c r="Y250" i="30"/>
  <c r="Y251" i="30"/>
  <c r="Y252" i="30"/>
  <c r="Y253" i="30"/>
  <c r="Y254" i="30"/>
  <c r="Y255" i="30"/>
  <c r="Y256" i="30"/>
  <c r="Y257" i="30"/>
  <c r="Y258" i="30"/>
  <c r="Y259" i="30"/>
  <c r="Y260" i="30"/>
  <c r="Y261" i="30"/>
  <c r="Y262" i="30"/>
  <c r="Y263" i="30"/>
  <c r="Y264" i="30"/>
  <c r="Y265" i="30"/>
  <c r="Y266" i="30"/>
  <c r="Y267" i="30"/>
  <c r="Y268" i="30"/>
  <c r="Y269" i="30"/>
  <c r="Y270" i="30"/>
  <c r="Y271" i="30"/>
  <c r="Y272" i="30"/>
  <c r="Y273" i="30"/>
  <c r="Y274" i="30"/>
  <c r="Y275" i="30"/>
  <c r="Y276" i="30"/>
  <c r="Y277" i="30"/>
  <c r="Y278" i="30"/>
  <c r="Y279" i="30"/>
  <c r="Y280" i="30"/>
  <c r="Y281" i="30"/>
  <c r="Y282" i="30"/>
  <c r="Y283" i="30"/>
  <c r="Y284" i="30"/>
  <c r="Y285" i="30"/>
  <c r="Y286" i="30"/>
  <c r="Y287" i="30"/>
  <c r="Y288" i="30"/>
  <c r="Y289" i="30"/>
  <c r="Y290" i="30"/>
  <c r="Y291" i="30"/>
  <c r="Y292" i="30"/>
  <c r="Y293" i="30"/>
  <c r="Y294" i="30"/>
  <c r="Y295" i="30"/>
  <c r="Y296" i="30"/>
  <c r="Y297" i="30"/>
  <c r="Y298" i="30"/>
  <c r="Y299" i="30"/>
  <c r="Y300" i="30"/>
  <c r="Y301" i="30"/>
  <c r="Y302" i="30"/>
  <c r="Y303" i="30"/>
  <c r="Y304" i="30"/>
  <c r="Y305" i="30"/>
  <c r="Y319" i="30"/>
  <c r="Y306" i="30"/>
  <c r="Z6" i="30" a="1"/>
  <c r="Z6" i="30"/>
  <c r="Z7" i="30" a="1"/>
  <c r="Z7" i="30"/>
  <c r="Z8" i="30" a="1"/>
  <c r="Z9" i="30" a="1"/>
  <c r="Z10" i="30" a="1"/>
  <c r="Z11" i="30" a="1"/>
  <c r="Z12" i="30" a="1"/>
  <c r="Z13" i="30" a="1"/>
  <c r="Z14" i="30" a="1"/>
  <c r="Z15" i="30" a="1"/>
  <c r="Z16" i="30" a="1"/>
  <c r="Z17" i="30" a="1"/>
  <c r="Z18" i="30" a="1"/>
  <c r="Z19" i="30" a="1"/>
  <c r="Z20" i="30" a="1"/>
  <c r="Z21" i="30" a="1"/>
  <c r="Z22" i="30" a="1"/>
  <c r="Z23" i="30" a="1"/>
  <c r="Z24" i="30" a="1"/>
  <c r="Z25" i="30" a="1"/>
  <c r="Z26" i="30" a="1"/>
  <c r="Z27" i="30" a="1"/>
  <c r="Z28" i="30" a="1"/>
  <c r="Z29" i="30" a="1"/>
  <c r="Z30" i="30" a="1"/>
  <c r="Z31" i="30" a="1"/>
  <c r="Z32" i="30" a="1"/>
  <c r="Z33" i="30" a="1"/>
  <c r="Z34" i="30" a="1"/>
  <c r="Z35" i="30" a="1"/>
  <c r="Z36" i="30" a="1"/>
  <c r="Z37" i="30" a="1"/>
  <c r="Z38" i="30" a="1"/>
  <c r="Z39" i="30" a="1"/>
  <c r="Z40" i="30" a="1"/>
  <c r="Z41" i="30" a="1"/>
  <c r="Z42" i="30" a="1"/>
  <c r="Z43" i="30" a="1"/>
  <c r="Z44" i="30" a="1"/>
  <c r="Z45" i="30" a="1"/>
  <c r="Z46" i="30" a="1"/>
  <c r="Z47" i="30" a="1"/>
  <c r="Z48" i="30" a="1"/>
  <c r="Z49" i="30" a="1"/>
  <c r="Z50" i="30" a="1"/>
  <c r="Z51" i="30" a="1"/>
  <c r="Z52" i="30" a="1"/>
  <c r="Z53" i="30" a="1"/>
  <c r="Z54" i="30" a="1"/>
  <c r="Z55" i="30" a="1"/>
  <c r="Z56" i="30" a="1"/>
  <c r="Z57" i="30" a="1"/>
  <c r="Z58" i="30" a="1"/>
  <c r="Z59" i="30" a="1"/>
  <c r="Z60" i="30" a="1"/>
  <c r="Z61" i="30" a="1"/>
  <c r="Z62" i="30" a="1"/>
  <c r="Z63" i="30" a="1"/>
  <c r="Z64" i="30" a="1"/>
  <c r="Z65" i="30" a="1"/>
  <c r="Z66" i="30" a="1"/>
  <c r="Z67" i="30" a="1"/>
  <c r="Z68" i="30" a="1"/>
  <c r="Z69" i="30" a="1"/>
  <c r="Z70" i="30" a="1"/>
  <c r="Z71" i="30" a="1"/>
  <c r="Z72" i="30" a="1"/>
  <c r="Z73" i="30" a="1"/>
  <c r="Z74" i="30" a="1"/>
  <c r="Z75" i="30" a="1"/>
  <c r="Z76" i="30" a="1"/>
  <c r="Z77" i="30" a="1"/>
  <c r="Z78" i="30" a="1"/>
  <c r="Z79" i="30" a="1"/>
  <c r="Z80" i="30" a="1"/>
  <c r="Z81" i="30" a="1"/>
  <c r="Z82" i="30" a="1"/>
  <c r="Z83" i="30" a="1"/>
  <c r="Z84" i="30" a="1"/>
  <c r="Z85" i="30" a="1"/>
  <c r="Z86" i="30" a="1"/>
  <c r="Z87" i="30" a="1"/>
  <c r="Z88" i="30" a="1"/>
  <c r="Z89" i="30" a="1"/>
  <c r="Z90" i="30" a="1"/>
  <c r="Z91" i="30" a="1"/>
  <c r="Z92" i="30" a="1"/>
  <c r="Z93" i="30" a="1"/>
  <c r="Z94" i="30" a="1"/>
  <c r="Z95" i="30" a="1"/>
  <c r="Z96" i="30" a="1"/>
  <c r="Z97" i="30" a="1"/>
  <c r="Z98" i="30" a="1"/>
  <c r="Z99" i="30" a="1"/>
  <c r="Z100" i="30" a="1"/>
  <c r="Z101" i="30" a="1"/>
  <c r="Z102" i="30" a="1"/>
  <c r="Z103" i="30" a="1"/>
  <c r="Z104" i="30" a="1"/>
  <c r="Z105" i="30" a="1"/>
  <c r="Z106" i="30" a="1"/>
  <c r="Z107" i="30" a="1"/>
  <c r="Z108" i="30" a="1"/>
  <c r="Z109" i="30" a="1"/>
  <c r="Z110" i="30" a="1"/>
  <c r="Z111" i="30" a="1"/>
  <c r="Z112" i="30" a="1"/>
  <c r="Z113" i="30" a="1"/>
  <c r="Z114" i="30" a="1"/>
  <c r="Z115" i="30" a="1"/>
  <c r="Z116" i="30" a="1"/>
  <c r="Z117" i="30" a="1"/>
  <c r="Z118" i="30" a="1"/>
  <c r="Z119" i="30" a="1"/>
  <c r="Z120" i="30" a="1"/>
  <c r="Z121" i="30" a="1"/>
  <c r="Z122" i="30" a="1"/>
  <c r="Z123" i="30" a="1"/>
  <c r="Z124" i="30" a="1"/>
  <c r="Z125" i="30" a="1"/>
  <c r="Z126" i="30" a="1"/>
  <c r="Z127" i="30" a="1"/>
  <c r="Z128" i="30" a="1"/>
  <c r="Z129" i="30" a="1"/>
  <c r="Z130" i="30" a="1"/>
  <c r="Z131" i="30" a="1"/>
  <c r="Z132" i="30" a="1"/>
  <c r="Z133" i="30" a="1"/>
  <c r="Z134" i="30" a="1"/>
  <c r="Z135" i="30" a="1"/>
  <c r="Z136" i="30" a="1"/>
  <c r="Z137" i="30" a="1"/>
  <c r="Z138" i="30" a="1"/>
  <c r="Z139" i="30" a="1"/>
  <c r="Z140" i="30" a="1"/>
  <c r="Z141" i="30" a="1"/>
  <c r="Z142" i="30" a="1"/>
  <c r="Z143" i="30" a="1"/>
  <c r="Z144" i="30" a="1"/>
  <c r="Z145" i="30" a="1"/>
  <c r="Z146" i="30" a="1"/>
  <c r="Z147" i="30" a="1"/>
  <c r="Z148" i="30" a="1"/>
  <c r="Z149" i="30" a="1"/>
  <c r="Z150" i="30" a="1"/>
  <c r="Z151" i="30" a="1"/>
  <c r="Z152" i="30" a="1"/>
  <c r="Z153" i="30" a="1"/>
  <c r="Z154" i="30" a="1"/>
  <c r="Z155" i="30" a="1"/>
  <c r="Z156" i="30" a="1"/>
  <c r="Z157" i="30" a="1"/>
  <c r="Z158" i="30" a="1"/>
  <c r="Z159" i="30" a="1"/>
  <c r="Z160" i="30" a="1"/>
  <c r="Z161" i="30" a="1"/>
  <c r="Z162" i="30" a="1"/>
  <c r="Z163" i="30" a="1"/>
  <c r="Z164" i="30" a="1"/>
  <c r="Z165" i="30" a="1"/>
  <c r="Z166" i="30" a="1"/>
  <c r="Z167" i="30" a="1"/>
  <c r="Z168" i="30" a="1"/>
  <c r="Z169" i="30" a="1"/>
  <c r="Z170" i="30" a="1"/>
  <c r="Z171" i="30" a="1"/>
  <c r="Z172" i="30" a="1"/>
  <c r="Z173" i="30" a="1"/>
  <c r="Z174" i="30" a="1"/>
  <c r="Z175" i="30" a="1"/>
  <c r="Z176" i="30" a="1"/>
  <c r="Z177" i="30" a="1"/>
  <c r="Z178" i="30" a="1"/>
  <c r="Z179" i="30" a="1"/>
  <c r="Z180" i="30" a="1"/>
  <c r="Z181" i="30" a="1"/>
  <c r="Z182" i="30" a="1"/>
  <c r="Z183" i="30" a="1"/>
  <c r="Z184" i="30" a="1"/>
  <c r="Z185" i="30" a="1"/>
  <c r="Z186" i="30" a="1"/>
  <c r="Z187" i="30" a="1"/>
  <c r="Z188" i="30" a="1"/>
  <c r="Z189" i="30" a="1"/>
  <c r="Z190" i="30" a="1"/>
  <c r="Z191" i="30" a="1"/>
  <c r="Z192" i="30" a="1"/>
  <c r="Z193" i="30" a="1"/>
  <c r="Z194" i="30" a="1"/>
  <c r="Z195" i="30" a="1"/>
  <c r="Z196" i="30" a="1"/>
  <c r="Z197" i="30" a="1"/>
  <c r="Z198" i="30" a="1"/>
  <c r="Z199" i="30" a="1"/>
  <c r="Z200" i="30" a="1"/>
  <c r="Z201" i="30" a="1"/>
  <c r="Z202" i="30" a="1"/>
  <c r="Z203" i="30" a="1"/>
  <c r="Z204" i="30" a="1"/>
  <c r="Z205" i="30" a="1"/>
  <c r="Z206" i="30" a="1"/>
  <c r="Z207" i="30" a="1"/>
  <c r="Z208" i="30" a="1"/>
  <c r="Z209" i="30" a="1"/>
  <c r="Z210" i="30" a="1"/>
  <c r="Z211" i="30" a="1"/>
  <c r="Z212" i="30" a="1"/>
  <c r="Z213" i="30" a="1"/>
  <c r="Z214" i="30" a="1"/>
  <c r="Z215" i="30" a="1"/>
  <c r="Z216" i="30" a="1"/>
  <c r="Z217" i="30" a="1"/>
  <c r="Z218" i="30" a="1"/>
  <c r="Z219" i="30" a="1"/>
  <c r="Z220" i="30" a="1"/>
  <c r="Z221" i="30" a="1"/>
  <c r="Z222" i="30" a="1"/>
  <c r="Z223" i="30" a="1"/>
  <c r="Z224" i="30" a="1"/>
  <c r="Z225" i="30" a="1"/>
  <c r="Z226" i="30" a="1"/>
  <c r="Z227" i="30" a="1"/>
  <c r="Z228" i="30" a="1"/>
  <c r="Z229" i="30" a="1"/>
  <c r="Z230" i="30" a="1"/>
  <c r="Z231" i="30" a="1"/>
  <c r="Z232" i="30" a="1"/>
  <c r="Z233" i="30" a="1"/>
  <c r="Z234" i="30" a="1"/>
  <c r="Z235" i="30" a="1"/>
  <c r="Z236" i="30" a="1"/>
  <c r="Z237" i="30" a="1"/>
  <c r="Z238" i="30" a="1"/>
  <c r="Z239" i="30" a="1"/>
  <c r="Z240" i="30" a="1"/>
  <c r="Z241" i="30" a="1"/>
  <c r="Z242" i="30" a="1"/>
  <c r="Z243" i="30" a="1"/>
  <c r="Z244" i="30" a="1"/>
  <c r="Z245" i="30" a="1"/>
  <c r="Z246" i="30" a="1"/>
  <c r="Z247" i="30" a="1"/>
  <c r="Z248" i="30" a="1"/>
  <c r="Z249" i="30" a="1"/>
  <c r="Z250" i="30" a="1"/>
  <c r="Z251" i="30" a="1"/>
  <c r="Z252" i="30" a="1"/>
  <c r="Z253" i="30" a="1"/>
  <c r="Z254" i="30" a="1"/>
  <c r="Z255" i="30" a="1"/>
  <c r="Z256" i="30" a="1"/>
  <c r="Z257" i="30" a="1"/>
  <c r="Z258" i="30" a="1"/>
  <c r="Z259" i="30" a="1"/>
  <c r="Z260" i="30" a="1"/>
  <c r="Z261" i="30" a="1"/>
  <c r="Z262" i="30" a="1"/>
  <c r="Z263" i="30" a="1"/>
  <c r="Z264" i="30" a="1"/>
  <c r="Z265" i="30" a="1"/>
  <c r="Z266" i="30" a="1"/>
  <c r="Z267" i="30" a="1"/>
  <c r="Z268" i="30" a="1"/>
  <c r="Z269" i="30" a="1"/>
  <c r="Z270" i="30" a="1"/>
  <c r="Z271" i="30" a="1"/>
  <c r="Z272" i="30" a="1"/>
  <c r="Z273" i="30" a="1"/>
  <c r="Z274" i="30" a="1"/>
  <c r="Z275" i="30" a="1"/>
  <c r="Z276" i="30" a="1"/>
  <c r="Z277" i="30" a="1"/>
  <c r="Z278" i="30" a="1"/>
  <c r="Z279" i="30" a="1"/>
  <c r="Z280" i="30" a="1"/>
  <c r="Z281" i="30" a="1"/>
  <c r="Z282" i="30" a="1"/>
  <c r="Z283" i="30" a="1"/>
  <c r="Z284" i="30" a="1"/>
  <c r="Z285" i="30" a="1"/>
  <c r="Z286" i="30" a="1"/>
  <c r="Z287" i="30" a="1"/>
  <c r="Z288" i="30" a="1"/>
  <c r="Z289" i="30" a="1"/>
  <c r="Z290" i="30" a="1"/>
  <c r="Z291" i="30" a="1"/>
  <c r="Z292" i="30" a="1"/>
  <c r="Z293" i="30" a="1"/>
  <c r="Z294" i="30" a="1"/>
  <c r="Z295" i="30" a="1"/>
  <c r="Z296" i="30" a="1"/>
  <c r="Z297" i="30" a="1"/>
  <c r="Z298" i="30" a="1"/>
  <c r="Z299" i="30" a="1"/>
  <c r="Z300" i="30" a="1"/>
  <c r="Z301" i="30" a="1"/>
  <c r="Z302" i="30" a="1"/>
  <c r="Z303" i="30" a="1"/>
  <c r="Z304" i="30" a="1"/>
  <c r="Z305" i="30" a="1"/>
  <c r="Z8" i="30"/>
  <c r="Z9" i="30"/>
  <c r="Z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39" i="30"/>
  <c r="Z40" i="30"/>
  <c r="Z41" i="30"/>
  <c r="Z42" i="30"/>
  <c r="Z43" i="30"/>
  <c r="Z44" i="30"/>
  <c r="Z45" i="30"/>
  <c r="Z46" i="30"/>
  <c r="Z47" i="30"/>
  <c r="Z48" i="30"/>
  <c r="Z49" i="30"/>
  <c r="Z50" i="30"/>
  <c r="Z51" i="30"/>
  <c r="Z52" i="30"/>
  <c r="Z53" i="30"/>
  <c r="Z54" i="30"/>
  <c r="Z55" i="30"/>
  <c r="Z56" i="30"/>
  <c r="Z57" i="30"/>
  <c r="Z58" i="30"/>
  <c r="Z59" i="30"/>
  <c r="Z60" i="30"/>
  <c r="Z61" i="30"/>
  <c r="Z62" i="30"/>
  <c r="Z63" i="30"/>
  <c r="Z64" i="30"/>
  <c r="Z65" i="30"/>
  <c r="Z66" i="30"/>
  <c r="Z67" i="30"/>
  <c r="Z68" i="30"/>
  <c r="Z69" i="30"/>
  <c r="Z70" i="30"/>
  <c r="Z71" i="30"/>
  <c r="Z72" i="30"/>
  <c r="Z73" i="30"/>
  <c r="Z74" i="30"/>
  <c r="Z75" i="30"/>
  <c r="Z76" i="30"/>
  <c r="Z77" i="30"/>
  <c r="Z78" i="30"/>
  <c r="Z79" i="30"/>
  <c r="Z80" i="30"/>
  <c r="Z81" i="30"/>
  <c r="Z82" i="30"/>
  <c r="Z83" i="30"/>
  <c r="Z84" i="30"/>
  <c r="Z85" i="30"/>
  <c r="Z86" i="30"/>
  <c r="Z87" i="30"/>
  <c r="Z88" i="30"/>
  <c r="Z89" i="30"/>
  <c r="Z90" i="30"/>
  <c r="Z91" i="30"/>
  <c r="Z92" i="30"/>
  <c r="Z93" i="30"/>
  <c r="Z94" i="30"/>
  <c r="Z95" i="30"/>
  <c r="Z96" i="30"/>
  <c r="Z97" i="30"/>
  <c r="Z98" i="30"/>
  <c r="Z99" i="30"/>
  <c r="Z100" i="30"/>
  <c r="Z101" i="30"/>
  <c r="Z102" i="30"/>
  <c r="Z103" i="30"/>
  <c r="Z104" i="30"/>
  <c r="Z105" i="30"/>
  <c r="Z106" i="30"/>
  <c r="Z107" i="30"/>
  <c r="Z108" i="30"/>
  <c r="Z109" i="30"/>
  <c r="Z110" i="30"/>
  <c r="Z111" i="30"/>
  <c r="Z112" i="30"/>
  <c r="Z113" i="30"/>
  <c r="Z114" i="30"/>
  <c r="Z115" i="30"/>
  <c r="Z116" i="30"/>
  <c r="Z117" i="30"/>
  <c r="Z118" i="30"/>
  <c r="Z119" i="30"/>
  <c r="Z120" i="30"/>
  <c r="Z121" i="30"/>
  <c r="Z122" i="30"/>
  <c r="Z123" i="30"/>
  <c r="Z124" i="30"/>
  <c r="Z125" i="30"/>
  <c r="Z126" i="30"/>
  <c r="Z127" i="30"/>
  <c r="Z128" i="30"/>
  <c r="Z129" i="30"/>
  <c r="Z130" i="30"/>
  <c r="Z131" i="30"/>
  <c r="Z132" i="30"/>
  <c r="Z133" i="30"/>
  <c r="Z134" i="30"/>
  <c r="Z135" i="30"/>
  <c r="Z136" i="30"/>
  <c r="Z137" i="30"/>
  <c r="Z138" i="30"/>
  <c r="Z139" i="30"/>
  <c r="Z140" i="30"/>
  <c r="Z141" i="30"/>
  <c r="Z142" i="30"/>
  <c r="Z143" i="30"/>
  <c r="Z144" i="30"/>
  <c r="Z145" i="30"/>
  <c r="Z146" i="30"/>
  <c r="Z147" i="30"/>
  <c r="Z148" i="30"/>
  <c r="Z149" i="30"/>
  <c r="Z150" i="30"/>
  <c r="Z151" i="30"/>
  <c r="Z152" i="30"/>
  <c r="Z153" i="30"/>
  <c r="Z154" i="30"/>
  <c r="Z155" i="30"/>
  <c r="Z156" i="30"/>
  <c r="Z157" i="30"/>
  <c r="Z158" i="30"/>
  <c r="Z159" i="30"/>
  <c r="Z160" i="30"/>
  <c r="Z161" i="30"/>
  <c r="Z162" i="30"/>
  <c r="Z163" i="30"/>
  <c r="Z164" i="30"/>
  <c r="Z165" i="30"/>
  <c r="Z166" i="30"/>
  <c r="Z167" i="30"/>
  <c r="Z168" i="30"/>
  <c r="Z169" i="30"/>
  <c r="Z170" i="30"/>
  <c r="Z171" i="30"/>
  <c r="Z172" i="30"/>
  <c r="Z173" i="30"/>
  <c r="Z174" i="30"/>
  <c r="Z175" i="30"/>
  <c r="Z176" i="30"/>
  <c r="Z177" i="30"/>
  <c r="Z178" i="30"/>
  <c r="Z179" i="30"/>
  <c r="Z180" i="30"/>
  <c r="Z181" i="30"/>
  <c r="Z182" i="30"/>
  <c r="Z183" i="30"/>
  <c r="Z184" i="30"/>
  <c r="Z185" i="30"/>
  <c r="Z186" i="30"/>
  <c r="Z187" i="30"/>
  <c r="Z188" i="30"/>
  <c r="Z189" i="30"/>
  <c r="Z190" i="30"/>
  <c r="Z191" i="30"/>
  <c r="Z192" i="30"/>
  <c r="Z193" i="30"/>
  <c r="Z194" i="30"/>
  <c r="Z195" i="30"/>
  <c r="Z196" i="30"/>
  <c r="Z197" i="30"/>
  <c r="Z198" i="30"/>
  <c r="Z199" i="30"/>
  <c r="Z200" i="30"/>
  <c r="Z201" i="30"/>
  <c r="Z202" i="30"/>
  <c r="Z203" i="30"/>
  <c r="Z204" i="30"/>
  <c r="Z205" i="30"/>
  <c r="Z206" i="30"/>
  <c r="Z207" i="30"/>
  <c r="Z208" i="30"/>
  <c r="Z209" i="30"/>
  <c r="Z210" i="30"/>
  <c r="Z211" i="30"/>
  <c r="Z212" i="30"/>
  <c r="Z213" i="30"/>
  <c r="Z214" i="30"/>
  <c r="Z215" i="30"/>
  <c r="Z216" i="30"/>
  <c r="Z217" i="30"/>
  <c r="Z218" i="30"/>
  <c r="Z219" i="30"/>
  <c r="Z220" i="30"/>
  <c r="Z221" i="30"/>
  <c r="Z222" i="30"/>
  <c r="Z223" i="30"/>
  <c r="Z224" i="30"/>
  <c r="Z225" i="30"/>
  <c r="Z226" i="30"/>
  <c r="Z227" i="30"/>
  <c r="Z228" i="30"/>
  <c r="Z229" i="30"/>
  <c r="Z230" i="30"/>
  <c r="Z231" i="30"/>
  <c r="Z232" i="30"/>
  <c r="Z233" i="30"/>
  <c r="Z234" i="30"/>
  <c r="Z235" i="30"/>
  <c r="Z236" i="30"/>
  <c r="Z237" i="30"/>
  <c r="Z238" i="30"/>
  <c r="Z239" i="30"/>
  <c r="Z240" i="30"/>
  <c r="Z241" i="30"/>
  <c r="Z242" i="30"/>
  <c r="Z243" i="30"/>
  <c r="Z244" i="30"/>
  <c r="Z245" i="30"/>
  <c r="Z246" i="30"/>
  <c r="Z247" i="30"/>
  <c r="Z248" i="30"/>
  <c r="Z249" i="30"/>
  <c r="Z250" i="30"/>
  <c r="Z251" i="30"/>
  <c r="Z252" i="30"/>
  <c r="Z253" i="30"/>
  <c r="Z254" i="30"/>
  <c r="Z255" i="30"/>
  <c r="Z256" i="30"/>
  <c r="Z257" i="30"/>
  <c r="Z258" i="30"/>
  <c r="Z259" i="30"/>
  <c r="Z260" i="30"/>
  <c r="Z261" i="30"/>
  <c r="Z262" i="30"/>
  <c r="Z263" i="30"/>
  <c r="Z264" i="30"/>
  <c r="Z265" i="30"/>
  <c r="Z266" i="30"/>
  <c r="Z267" i="30"/>
  <c r="Z268" i="30"/>
  <c r="Z269" i="30"/>
  <c r="Z270" i="30"/>
  <c r="Z271" i="30"/>
  <c r="Z272" i="30"/>
  <c r="Z273" i="30"/>
  <c r="Z274" i="30"/>
  <c r="Z275" i="30"/>
  <c r="Z276" i="30"/>
  <c r="Z277" i="30"/>
  <c r="Z278" i="30"/>
  <c r="Z279" i="30"/>
  <c r="Z280" i="30"/>
  <c r="Z281" i="30"/>
  <c r="Z282" i="30"/>
  <c r="Z283" i="30"/>
  <c r="Z284" i="30"/>
  <c r="Z285" i="30"/>
  <c r="Z286" i="30"/>
  <c r="Z287" i="30"/>
  <c r="Z288" i="30"/>
  <c r="Z289" i="30"/>
  <c r="Z290" i="30"/>
  <c r="Z291" i="30"/>
  <c r="Z292" i="30"/>
  <c r="Z293" i="30"/>
  <c r="Z294" i="30"/>
  <c r="Z295" i="30"/>
  <c r="Z296" i="30"/>
  <c r="Z297" i="30"/>
  <c r="Z298" i="30"/>
  <c r="Z299" i="30"/>
  <c r="Z300" i="30"/>
  <c r="Z301" i="30"/>
  <c r="Z302" i="30"/>
  <c r="Z303" i="30"/>
  <c r="Z304" i="30"/>
  <c r="Z305" i="30"/>
  <c r="Z319" i="30"/>
  <c r="Z306" i="30"/>
  <c r="AA6" i="30" a="1"/>
  <c r="AA6" i="30"/>
  <c r="AA7" i="30" a="1"/>
  <c r="AA7" i="30"/>
  <c r="AA8" i="30" a="1"/>
  <c r="AA9" i="30" a="1"/>
  <c r="AA10" i="30" a="1"/>
  <c r="AA11" i="30" a="1"/>
  <c r="AA12" i="30" a="1"/>
  <c r="AA13" i="30" a="1"/>
  <c r="AA14" i="30" a="1"/>
  <c r="AA15" i="30" a="1"/>
  <c r="AA16" i="30" a="1"/>
  <c r="AA17" i="30" a="1"/>
  <c r="AA18" i="30" a="1"/>
  <c r="AA19" i="30" a="1"/>
  <c r="AA20" i="30" a="1"/>
  <c r="AA21" i="30" a="1"/>
  <c r="AA22" i="30" a="1"/>
  <c r="AA23" i="30" a="1"/>
  <c r="AA24" i="30" a="1"/>
  <c r="AA25" i="30" a="1"/>
  <c r="AA26" i="30" a="1"/>
  <c r="AA27" i="30" a="1"/>
  <c r="AA28" i="30" a="1"/>
  <c r="AA29" i="30" a="1"/>
  <c r="AA30" i="30" a="1"/>
  <c r="AA31" i="30" a="1"/>
  <c r="AA32" i="30" a="1"/>
  <c r="AA33" i="30" a="1"/>
  <c r="AA34" i="30" a="1"/>
  <c r="AA35" i="30" a="1"/>
  <c r="AA36" i="30" a="1"/>
  <c r="AA37" i="30" a="1"/>
  <c r="AA38" i="30" a="1"/>
  <c r="AA39" i="30" a="1"/>
  <c r="AA40" i="30" a="1"/>
  <c r="AA41" i="30" a="1"/>
  <c r="AA42" i="30" a="1"/>
  <c r="AA43" i="30" a="1"/>
  <c r="AA44" i="30" a="1"/>
  <c r="AA45" i="30" a="1"/>
  <c r="AA46" i="30" a="1"/>
  <c r="AA47" i="30" a="1"/>
  <c r="AA48" i="30" a="1"/>
  <c r="AA49" i="30" a="1"/>
  <c r="AA50" i="30" a="1"/>
  <c r="AA51" i="30" a="1"/>
  <c r="AA52" i="30" a="1"/>
  <c r="AA53" i="30" a="1"/>
  <c r="AA54" i="30" a="1"/>
  <c r="AA55" i="30" a="1"/>
  <c r="AA56" i="30" a="1"/>
  <c r="AA57" i="30" a="1"/>
  <c r="AA58" i="30" a="1"/>
  <c r="AA59" i="30" a="1"/>
  <c r="AA60" i="30" a="1"/>
  <c r="AA61" i="30" a="1"/>
  <c r="AA62" i="30" a="1"/>
  <c r="AA63" i="30" a="1"/>
  <c r="AA64" i="30" a="1"/>
  <c r="AA65" i="30" a="1"/>
  <c r="AA66" i="30" a="1"/>
  <c r="AA67" i="30" a="1"/>
  <c r="AA68" i="30" a="1"/>
  <c r="AA69" i="30" a="1"/>
  <c r="AA70" i="30" a="1"/>
  <c r="AA71" i="30" a="1"/>
  <c r="AA72" i="30" a="1"/>
  <c r="AA73" i="30" a="1"/>
  <c r="AA74" i="30" a="1"/>
  <c r="AA75" i="30" a="1"/>
  <c r="AA76" i="30" a="1"/>
  <c r="AA77" i="30" a="1"/>
  <c r="AA78" i="30" a="1"/>
  <c r="AA79" i="30" a="1"/>
  <c r="AA80" i="30" a="1"/>
  <c r="AA81" i="30" a="1"/>
  <c r="AA82" i="30" a="1"/>
  <c r="AA83" i="30" a="1"/>
  <c r="AA84" i="30" a="1"/>
  <c r="AA85" i="30" a="1"/>
  <c r="AA86" i="30" a="1"/>
  <c r="AA87" i="30" a="1"/>
  <c r="AA88" i="30" a="1"/>
  <c r="AA89" i="30" a="1"/>
  <c r="AA90" i="30" a="1"/>
  <c r="AA91" i="30" a="1"/>
  <c r="AA92" i="30" a="1"/>
  <c r="AA93" i="30" a="1"/>
  <c r="AA94" i="30" a="1"/>
  <c r="AA95" i="30" a="1"/>
  <c r="AA96" i="30" a="1"/>
  <c r="AA97" i="30" a="1"/>
  <c r="AA98" i="30" a="1"/>
  <c r="AA99" i="30" a="1"/>
  <c r="AA100" i="30" a="1"/>
  <c r="AA101" i="30" a="1"/>
  <c r="AA102" i="30" a="1"/>
  <c r="AA103" i="30" a="1"/>
  <c r="AA104" i="30" a="1"/>
  <c r="AA105" i="30" a="1"/>
  <c r="AA106" i="30" a="1"/>
  <c r="AA107" i="30" a="1"/>
  <c r="AA108" i="30" a="1"/>
  <c r="AA109" i="30" a="1"/>
  <c r="AA110" i="30" a="1"/>
  <c r="AA111" i="30" a="1"/>
  <c r="AA112" i="30" a="1"/>
  <c r="AA113" i="30" a="1"/>
  <c r="AA114" i="30" a="1"/>
  <c r="AA115" i="30" a="1"/>
  <c r="AA116" i="30" a="1"/>
  <c r="AA117" i="30" a="1"/>
  <c r="AA118" i="30" a="1"/>
  <c r="AA119" i="30" a="1"/>
  <c r="AA120" i="30" a="1"/>
  <c r="AA121" i="30" a="1"/>
  <c r="AA122" i="30" a="1"/>
  <c r="AA123" i="30" a="1"/>
  <c r="AA124" i="30" a="1"/>
  <c r="AA125" i="30" a="1"/>
  <c r="AA126" i="30" a="1"/>
  <c r="AA127" i="30" a="1"/>
  <c r="AA128" i="30" a="1"/>
  <c r="AA129" i="30" a="1"/>
  <c r="AA130" i="30" a="1"/>
  <c r="AA131" i="30" a="1"/>
  <c r="AA132" i="30" a="1"/>
  <c r="AA133" i="30" a="1"/>
  <c r="AA134" i="30" a="1"/>
  <c r="AA135" i="30" a="1"/>
  <c r="AA136" i="30" a="1"/>
  <c r="AA137" i="30" a="1"/>
  <c r="AA138" i="30" a="1"/>
  <c r="AA139" i="30" a="1"/>
  <c r="AA140" i="30" a="1"/>
  <c r="AA141" i="30" a="1"/>
  <c r="AA142" i="30" a="1"/>
  <c r="AA143" i="30" a="1"/>
  <c r="AA144" i="30" a="1"/>
  <c r="AA145" i="30" a="1"/>
  <c r="AA146" i="30" a="1"/>
  <c r="AA147" i="30" a="1"/>
  <c r="AA148" i="30" a="1"/>
  <c r="AA149" i="30" a="1"/>
  <c r="AA150" i="30" a="1"/>
  <c r="AA151" i="30" a="1"/>
  <c r="AA152" i="30" a="1"/>
  <c r="AA153" i="30" a="1"/>
  <c r="AA154" i="30" a="1"/>
  <c r="AA155" i="30" a="1"/>
  <c r="AA156" i="30" a="1"/>
  <c r="AA157" i="30" a="1"/>
  <c r="AA158" i="30" a="1"/>
  <c r="AA159" i="30" a="1"/>
  <c r="AA160" i="30" a="1"/>
  <c r="AA161" i="30" a="1"/>
  <c r="AA162" i="30" a="1"/>
  <c r="AA163" i="30" a="1"/>
  <c r="AA164" i="30" a="1"/>
  <c r="AA165" i="30" a="1"/>
  <c r="AA166" i="30" a="1"/>
  <c r="AA167" i="30" a="1"/>
  <c r="AA168" i="30" a="1"/>
  <c r="AA169" i="30" a="1"/>
  <c r="AA170" i="30" a="1"/>
  <c r="AA171" i="30" a="1"/>
  <c r="AA172" i="30" a="1"/>
  <c r="AA173" i="30" a="1"/>
  <c r="AA174" i="30" a="1"/>
  <c r="AA175" i="30" a="1"/>
  <c r="AA176" i="30" a="1"/>
  <c r="AA177" i="30" a="1"/>
  <c r="AA178" i="30" a="1"/>
  <c r="AA179" i="30" a="1"/>
  <c r="AA180" i="30" a="1"/>
  <c r="AA181" i="30" a="1"/>
  <c r="AA182" i="30" a="1"/>
  <c r="AA183" i="30" a="1"/>
  <c r="AA184" i="30" a="1"/>
  <c r="AA185" i="30" a="1"/>
  <c r="AA186" i="30" a="1"/>
  <c r="AA187" i="30" a="1"/>
  <c r="AA188" i="30" a="1"/>
  <c r="AA189" i="30" a="1"/>
  <c r="AA190" i="30" a="1"/>
  <c r="AA191" i="30" a="1"/>
  <c r="AA192" i="30" a="1"/>
  <c r="AA193" i="30" a="1"/>
  <c r="AA194" i="30" a="1"/>
  <c r="AA195" i="30" a="1"/>
  <c r="AA196" i="30" a="1"/>
  <c r="AA197" i="30" a="1"/>
  <c r="AA198" i="30" a="1"/>
  <c r="AA199" i="30" a="1"/>
  <c r="AA200" i="30" a="1"/>
  <c r="AA201" i="30" a="1"/>
  <c r="AA202" i="30" a="1"/>
  <c r="AA203" i="30" a="1"/>
  <c r="AA204" i="30" a="1"/>
  <c r="AA205" i="30" a="1"/>
  <c r="AA206" i="30" a="1"/>
  <c r="AA207" i="30" a="1"/>
  <c r="AA208" i="30" a="1"/>
  <c r="AA209" i="30" a="1"/>
  <c r="AA210" i="30" a="1"/>
  <c r="AA211" i="30" a="1"/>
  <c r="AA212" i="30" a="1"/>
  <c r="AA213" i="30" a="1"/>
  <c r="AA214" i="30" a="1"/>
  <c r="AA215" i="30" a="1"/>
  <c r="AA216" i="30" a="1"/>
  <c r="AA217" i="30" a="1"/>
  <c r="AA218" i="30" a="1"/>
  <c r="AA219" i="30" a="1"/>
  <c r="AA220" i="30" a="1"/>
  <c r="AA221" i="30" a="1"/>
  <c r="AA222" i="30" a="1"/>
  <c r="AA223" i="30" a="1"/>
  <c r="AA224" i="30" a="1"/>
  <c r="AA225" i="30" a="1"/>
  <c r="AA226" i="30" a="1"/>
  <c r="AA227" i="30" a="1"/>
  <c r="AA228" i="30" a="1"/>
  <c r="AA229" i="30" a="1"/>
  <c r="AA230" i="30" a="1"/>
  <c r="AA231" i="30" a="1"/>
  <c r="AA232" i="30" a="1"/>
  <c r="AA233" i="30" a="1"/>
  <c r="AA234" i="30" a="1"/>
  <c r="AA235" i="30" a="1"/>
  <c r="AA236" i="30" a="1"/>
  <c r="AA237" i="30" a="1"/>
  <c r="AA238" i="30" a="1"/>
  <c r="AA239" i="30" a="1"/>
  <c r="AA240" i="30" a="1"/>
  <c r="AA241" i="30" a="1"/>
  <c r="AA242" i="30" a="1"/>
  <c r="AA243" i="30" a="1"/>
  <c r="AA244" i="30" a="1"/>
  <c r="AA245" i="30" a="1"/>
  <c r="AA246" i="30" a="1"/>
  <c r="AA247" i="30" a="1"/>
  <c r="AA248" i="30" a="1"/>
  <c r="AA249" i="30" a="1"/>
  <c r="AA250" i="30" a="1"/>
  <c r="AA251" i="30" a="1"/>
  <c r="AA252" i="30" a="1"/>
  <c r="AA253" i="30" a="1"/>
  <c r="AA254" i="30" a="1"/>
  <c r="AA255" i="30" a="1"/>
  <c r="AA256" i="30" a="1"/>
  <c r="AA257" i="30" a="1"/>
  <c r="AA258" i="30" a="1"/>
  <c r="AA259" i="30" a="1"/>
  <c r="AA260" i="30" a="1"/>
  <c r="AA261" i="30" a="1"/>
  <c r="AA262" i="30" a="1"/>
  <c r="AA263" i="30" a="1"/>
  <c r="AA264" i="30" a="1"/>
  <c r="AA265" i="30" a="1"/>
  <c r="AA266" i="30" a="1"/>
  <c r="AA267" i="30" a="1"/>
  <c r="AA268" i="30" a="1"/>
  <c r="AA269" i="30" a="1"/>
  <c r="AA270" i="30" a="1"/>
  <c r="AA271" i="30" a="1"/>
  <c r="AA272" i="30" a="1"/>
  <c r="AA273" i="30" a="1"/>
  <c r="AA274" i="30" a="1"/>
  <c r="AA275" i="30" a="1"/>
  <c r="AA276" i="30" a="1"/>
  <c r="AA277" i="30" a="1"/>
  <c r="AA278" i="30" a="1"/>
  <c r="AA279" i="30" a="1"/>
  <c r="AA280" i="30" a="1"/>
  <c r="AA281" i="30" a="1"/>
  <c r="AA282" i="30" a="1"/>
  <c r="AA283" i="30" a="1"/>
  <c r="AA284" i="30" a="1"/>
  <c r="AA285" i="30" a="1"/>
  <c r="AA286" i="30" a="1"/>
  <c r="AA287" i="30" a="1"/>
  <c r="AA288" i="30" a="1"/>
  <c r="AA289" i="30" a="1"/>
  <c r="AA290" i="30" a="1"/>
  <c r="AA291" i="30" a="1"/>
  <c r="AA292" i="30" a="1"/>
  <c r="AA293" i="30" a="1"/>
  <c r="AA294" i="30" a="1"/>
  <c r="AA295" i="30" a="1"/>
  <c r="AA296" i="30" a="1"/>
  <c r="AA297" i="30" a="1"/>
  <c r="AA298" i="30" a="1"/>
  <c r="AA299" i="30" a="1"/>
  <c r="AA300" i="30" a="1"/>
  <c r="AA301" i="30" a="1"/>
  <c r="AA302" i="30" a="1"/>
  <c r="AA303" i="30" a="1"/>
  <c r="AA304" i="30" a="1"/>
  <c r="AA305" i="30" a="1"/>
  <c r="AA8" i="30"/>
  <c r="AA9" i="30"/>
  <c r="AA10" i="3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A32" i="30"/>
  <c r="AA33" i="30"/>
  <c r="AA34" i="30"/>
  <c r="AA35" i="30"/>
  <c r="AA36" i="30"/>
  <c r="AA37" i="30"/>
  <c r="AA38" i="30"/>
  <c r="AA39" i="30"/>
  <c r="AA40" i="30"/>
  <c r="AA41" i="30"/>
  <c r="AA42" i="30"/>
  <c r="AA43" i="30"/>
  <c r="AA44" i="30"/>
  <c r="AA45" i="30"/>
  <c r="AA46" i="30"/>
  <c r="AA47" i="30"/>
  <c r="AA48" i="30"/>
  <c r="AA49" i="30"/>
  <c r="AA50" i="30"/>
  <c r="AA51" i="30"/>
  <c r="AA52" i="30"/>
  <c r="AA53" i="30"/>
  <c r="AA54" i="30"/>
  <c r="AA55" i="30"/>
  <c r="AA56" i="30"/>
  <c r="AA57" i="30"/>
  <c r="AA58" i="30"/>
  <c r="AA59" i="30"/>
  <c r="AA60" i="30"/>
  <c r="AA61" i="30"/>
  <c r="AA62" i="30"/>
  <c r="AA63" i="30"/>
  <c r="AA64" i="30"/>
  <c r="AA65" i="30"/>
  <c r="AA66" i="30"/>
  <c r="AA67" i="30"/>
  <c r="AA68" i="30"/>
  <c r="AA69" i="30"/>
  <c r="AA70" i="30"/>
  <c r="AA71" i="30"/>
  <c r="AA72" i="30"/>
  <c r="AA73" i="30"/>
  <c r="AA74" i="30"/>
  <c r="AA75" i="30"/>
  <c r="AA76" i="30"/>
  <c r="AA77" i="30"/>
  <c r="AA78" i="30"/>
  <c r="AA79" i="30"/>
  <c r="AA80" i="30"/>
  <c r="AA81" i="30"/>
  <c r="AA82" i="30"/>
  <c r="AA83" i="30"/>
  <c r="AA84" i="30"/>
  <c r="AA85" i="30"/>
  <c r="AA86" i="30"/>
  <c r="AA87" i="30"/>
  <c r="AA88" i="30"/>
  <c r="AA89" i="30"/>
  <c r="AA90" i="30"/>
  <c r="AA91" i="30"/>
  <c r="AA92" i="30"/>
  <c r="AA93" i="30"/>
  <c r="AA94" i="30"/>
  <c r="AA95" i="30"/>
  <c r="AA96" i="30"/>
  <c r="AA97" i="30"/>
  <c r="AA98" i="30"/>
  <c r="AA99" i="30"/>
  <c r="AA100" i="30"/>
  <c r="AA101" i="30"/>
  <c r="AA102" i="30"/>
  <c r="AA103" i="30"/>
  <c r="AA104" i="30"/>
  <c r="AA105" i="30"/>
  <c r="AA106" i="30"/>
  <c r="AA107" i="30"/>
  <c r="AA108" i="30"/>
  <c r="AA109" i="30"/>
  <c r="AA110" i="30"/>
  <c r="AA111" i="30"/>
  <c r="AA112" i="30"/>
  <c r="AA113" i="30"/>
  <c r="AA114" i="30"/>
  <c r="AA115" i="30"/>
  <c r="AA116" i="30"/>
  <c r="AA117" i="30"/>
  <c r="AA118" i="30"/>
  <c r="AA119" i="30"/>
  <c r="AA120" i="30"/>
  <c r="AA121" i="30"/>
  <c r="AA122" i="30"/>
  <c r="AA123" i="30"/>
  <c r="AA124" i="30"/>
  <c r="AA125" i="30"/>
  <c r="AA126" i="30"/>
  <c r="AA127" i="30"/>
  <c r="AA128" i="30"/>
  <c r="AA129" i="30"/>
  <c r="AA130" i="30"/>
  <c r="AA131" i="30"/>
  <c r="AA132" i="30"/>
  <c r="AA133" i="30"/>
  <c r="AA134" i="30"/>
  <c r="AA135" i="30"/>
  <c r="AA136" i="30"/>
  <c r="AA137" i="30"/>
  <c r="AA138" i="30"/>
  <c r="AA139" i="30"/>
  <c r="AA140" i="30"/>
  <c r="AA141" i="30"/>
  <c r="AA142" i="30"/>
  <c r="AA143" i="30"/>
  <c r="AA144" i="30"/>
  <c r="AA145" i="30"/>
  <c r="AA146" i="30"/>
  <c r="AA147" i="30"/>
  <c r="AA148" i="30"/>
  <c r="AA149" i="30"/>
  <c r="AA150" i="30"/>
  <c r="AA151" i="30"/>
  <c r="AA152" i="30"/>
  <c r="AA153" i="30"/>
  <c r="AA154" i="30"/>
  <c r="AA155" i="30"/>
  <c r="AA156" i="30"/>
  <c r="AA157" i="30"/>
  <c r="AA158" i="30"/>
  <c r="AA159" i="30"/>
  <c r="AA160" i="30"/>
  <c r="AA161" i="30"/>
  <c r="AA162" i="30"/>
  <c r="AA163" i="30"/>
  <c r="AA164" i="30"/>
  <c r="AA165" i="30"/>
  <c r="AA166" i="30"/>
  <c r="AA167" i="30"/>
  <c r="AA168" i="30"/>
  <c r="AA169" i="30"/>
  <c r="AA170" i="30"/>
  <c r="AA171" i="30"/>
  <c r="AA172" i="30"/>
  <c r="AA173" i="30"/>
  <c r="AA174" i="30"/>
  <c r="AA175" i="30"/>
  <c r="AA176" i="30"/>
  <c r="AA177" i="30"/>
  <c r="AA178" i="30"/>
  <c r="AA179" i="30"/>
  <c r="AA180" i="30"/>
  <c r="AA181" i="30"/>
  <c r="AA182" i="30"/>
  <c r="AA183" i="30"/>
  <c r="AA184" i="30"/>
  <c r="AA185" i="30"/>
  <c r="AA186" i="30"/>
  <c r="AA187" i="30"/>
  <c r="AA188" i="30"/>
  <c r="AA189" i="30"/>
  <c r="AA190" i="30"/>
  <c r="AA191" i="30"/>
  <c r="AA192" i="30"/>
  <c r="AA193" i="30"/>
  <c r="AA194" i="30"/>
  <c r="AA195" i="30"/>
  <c r="AA196" i="30"/>
  <c r="AA197" i="30"/>
  <c r="AA198" i="30"/>
  <c r="AA199" i="30"/>
  <c r="AA200" i="30"/>
  <c r="AA201" i="30"/>
  <c r="AA202" i="30"/>
  <c r="AA203" i="30"/>
  <c r="AA204" i="30"/>
  <c r="AA205" i="30"/>
  <c r="AA206" i="30"/>
  <c r="AA207" i="30"/>
  <c r="AA208" i="30"/>
  <c r="AA209" i="30"/>
  <c r="AA210" i="30"/>
  <c r="AA211" i="30"/>
  <c r="AA212" i="30"/>
  <c r="AA213" i="30"/>
  <c r="AA214" i="30"/>
  <c r="AA215" i="30"/>
  <c r="AA216" i="30"/>
  <c r="AA217" i="30"/>
  <c r="AA218" i="30"/>
  <c r="AA219" i="30"/>
  <c r="AA220" i="30"/>
  <c r="AA221" i="30"/>
  <c r="AA222" i="30"/>
  <c r="AA223" i="30"/>
  <c r="AA224" i="30"/>
  <c r="AA225" i="30"/>
  <c r="AA226" i="30"/>
  <c r="AA227" i="30"/>
  <c r="AA228" i="30"/>
  <c r="AA229" i="30"/>
  <c r="AA230" i="30"/>
  <c r="AA231" i="30"/>
  <c r="AA232" i="30"/>
  <c r="AA233" i="30"/>
  <c r="AA234" i="30"/>
  <c r="AA235" i="30"/>
  <c r="AA236" i="30"/>
  <c r="AA237" i="30"/>
  <c r="AA238" i="30"/>
  <c r="AA239" i="30"/>
  <c r="AA240" i="30"/>
  <c r="AA241" i="30"/>
  <c r="AA242" i="30"/>
  <c r="AA243" i="30"/>
  <c r="AA244" i="30"/>
  <c r="AA245" i="30"/>
  <c r="AA246" i="30"/>
  <c r="AA247" i="30"/>
  <c r="AA248" i="30"/>
  <c r="AA249" i="30"/>
  <c r="AA250" i="30"/>
  <c r="AA251" i="30"/>
  <c r="AA252" i="30"/>
  <c r="AA253" i="30"/>
  <c r="AA254" i="30"/>
  <c r="AA255" i="30"/>
  <c r="AA256" i="30"/>
  <c r="AA257" i="30"/>
  <c r="AA258" i="30"/>
  <c r="AA259" i="30"/>
  <c r="AA260" i="30"/>
  <c r="AA261" i="30"/>
  <c r="AA262" i="30"/>
  <c r="AA263" i="30"/>
  <c r="AA264" i="30"/>
  <c r="AA265" i="30"/>
  <c r="AA266" i="30"/>
  <c r="AA267" i="30"/>
  <c r="AA268" i="30"/>
  <c r="AA269" i="30"/>
  <c r="AA270" i="30"/>
  <c r="AA271" i="30"/>
  <c r="AA272" i="30"/>
  <c r="AA273" i="30"/>
  <c r="AA274" i="30"/>
  <c r="AA275" i="30"/>
  <c r="AA276" i="30"/>
  <c r="AA277" i="30"/>
  <c r="AA278" i="30"/>
  <c r="AA279" i="30"/>
  <c r="AA280" i="30"/>
  <c r="AA281" i="30"/>
  <c r="AA282" i="30"/>
  <c r="AA283" i="30"/>
  <c r="AA284" i="30"/>
  <c r="AA285" i="30"/>
  <c r="AA286" i="30"/>
  <c r="AA287" i="30"/>
  <c r="AA288" i="30"/>
  <c r="AA289" i="30"/>
  <c r="AA290" i="30"/>
  <c r="AA291" i="30"/>
  <c r="AA292" i="30"/>
  <c r="AA293" i="30"/>
  <c r="AA294" i="30"/>
  <c r="AA295" i="30"/>
  <c r="AA296" i="30"/>
  <c r="AA297" i="30"/>
  <c r="AA298" i="30"/>
  <c r="AA299" i="30"/>
  <c r="AA300" i="30"/>
  <c r="AA301" i="30"/>
  <c r="AA302" i="30"/>
  <c r="AA303" i="30"/>
  <c r="AA304" i="30"/>
  <c r="AA305" i="30"/>
  <c r="AA319" i="30"/>
  <c r="AA306" i="30"/>
  <c r="AB6" i="30" a="1"/>
  <c r="AB6" i="30"/>
  <c r="AB7" i="30" a="1"/>
  <c r="AB7" i="30"/>
  <c r="AB8" i="30" a="1"/>
  <c r="AB9" i="30" a="1"/>
  <c r="AB10" i="30" a="1"/>
  <c r="AB11" i="30" a="1"/>
  <c r="AB12" i="30" a="1"/>
  <c r="AB13" i="30" a="1"/>
  <c r="AB14" i="30" a="1"/>
  <c r="AB15" i="30" a="1"/>
  <c r="AB16" i="30" a="1"/>
  <c r="AB17" i="30" a="1"/>
  <c r="AB18" i="30" a="1"/>
  <c r="AB19" i="30" a="1"/>
  <c r="AB20" i="30" a="1"/>
  <c r="AB21" i="30" a="1"/>
  <c r="AB22" i="30" a="1"/>
  <c r="AB23" i="30" a="1"/>
  <c r="AB24" i="30" a="1"/>
  <c r="AB25" i="30" a="1"/>
  <c r="AB26" i="30" a="1"/>
  <c r="AB27" i="30" a="1"/>
  <c r="AB28" i="30" a="1"/>
  <c r="AB29" i="30" a="1"/>
  <c r="AB30" i="30" a="1"/>
  <c r="AB31" i="30" a="1"/>
  <c r="AB32" i="30" a="1"/>
  <c r="AB33" i="30" a="1"/>
  <c r="AB34" i="30" a="1"/>
  <c r="AB35" i="30" a="1"/>
  <c r="AB36" i="30" a="1"/>
  <c r="AB37" i="30" a="1"/>
  <c r="AB38" i="30" a="1"/>
  <c r="AB39" i="30" a="1"/>
  <c r="AB40" i="30" a="1"/>
  <c r="AB41" i="30" a="1"/>
  <c r="AB42" i="30" a="1"/>
  <c r="AB43" i="30" a="1"/>
  <c r="AB44" i="30" a="1"/>
  <c r="AB45" i="30" a="1"/>
  <c r="AB46" i="30" a="1"/>
  <c r="AB47" i="30" a="1"/>
  <c r="AB48" i="30" a="1"/>
  <c r="AB49" i="30" a="1"/>
  <c r="AB50" i="30" a="1"/>
  <c r="AB51" i="30" a="1"/>
  <c r="AB52" i="30" a="1"/>
  <c r="AB53" i="30" a="1"/>
  <c r="AB54" i="30" a="1"/>
  <c r="AB55" i="30" a="1"/>
  <c r="AB56" i="30" a="1"/>
  <c r="AB57" i="30" a="1"/>
  <c r="AB58" i="30" a="1"/>
  <c r="AB59" i="30" a="1"/>
  <c r="AB60" i="30" a="1"/>
  <c r="AB61" i="30" a="1"/>
  <c r="AB62" i="30" a="1"/>
  <c r="AB63" i="30" a="1"/>
  <c r="AB64" i="30" a="1"/>
  <c r="AB65" i="30" a="1"/>
  <c r="AB66" i="30" a="1"/>
  <c r="AB67" i="30" a="1"/>
  <c r="AB68" i="30" a="1"/>
  <c r="AB69" i="30" a="1"/>
  <c r="AB70" i="30" a="1"/>
  <c r="AB71" i="30" a="1"/>
  <c r="AB72" i="30" a="1"/>
  <c r="AB73" i="30" a="1"/>
  <c r="AB74" i="30" a="1"/>
  <c r="AB75" i="30" a="1"/>
  <c r="AB76" i="30" a="1"/>
  <c r="AB77" i="30" a="1"/>
  <c r="AB78" i="30" a="1"/>
  <c r="AB79" i="30" a="1"/>
  <c r="AB80" i="30" a="1"/>
  <c r="AB81" i="30" a="1"/>
  <c r="AB82" i="30" a="1"/>
  <c r="AB83" i="30" a="1"/>
  <c r="AB84" i="30" a="1"/>
  <c r="AB85" i="30" a="1"/>
  <c r="AB86" i="30" a="1"/>
  <c r="AB87" i="30" a="1"/>
  <c r="AB88" i="30" a="1"/>
  <c r="AB89" i="30" a="1"/>
  <c r="AB90" i="30" a="1"/>
  <c r="AB91" i="30" a="1"/>
  <c r="AB92" i="30" a="1"/>
  <c r="AB93" i="30" a="1"/>
  <c r="AB94" i="30" a="1"/>
  <c r="AB95" i="30" a="1"/>
  <c r="AB96" i="30" a="1"/>
  <c r="AB97" i="30" a="1"/>
  <c r="AB98" i="30" a="1"/>
  <c r="AB99" i="30" a="1"/>
  <c r="AB100" i="30" a="1"/>
  <c r="AB101" i="30" a="1"/>
  <c r="AB102" i="30" a="1"/>
  <c r="AB103" i="30" a="1"/>
  <c r="AB104" i="30" a="1"/>
  <c r="AB105" i="30" a="1"/>
  <c r="AB106" i="30" a="1"/>
  <c r="AB107" i="30" a="1"/>
  <c r="AB108" i="30" a="1"/>
  <c r="AB109" i="30" a="1"/>
  <c r="AB110" i="30" a="1"/>
  <c r="AB111" i="30" a="1"/>
  <c r="AB112" i="30" a="1"/>
  <c r="AB113" i="30" a="1"/>
  <c r="AB114" i="30" a="1"/>
  <c r="AB115" i="30" a="1"/>
  <c r="AB116" i="30" a="1"/>
  <c r="AB117" i="30" a="1"/>
  <c r="AB118" i="30" a="1"/>
  <c r="AB119" i="30" a="1"/>
  <c r="AB120" i="30" a="1"/>
  <c r="AB121" i="30" a="1"/>
  <c r="AB122" i="30" a="1"/>
  <c r="AB123" i="30" a="1"/>
  <c r="AB124" i="30" a="1"/>
  <c r="AB125" i="30" a="1"/>
  <c r="AB126" i="30" a="1"/>
  <c r="AB127" i="30" a="1"/>
  <c r="AB128" i="30" a="1"/>
  <c r="AB129" i="30" a="1"/>
  <c r="AB130" i="30" a="1"/>
  <c r="AB131" i="30" a="1"/>
  <c r="AB132" i="30" a="1"/>
  <c r="AB133" i="30" a="1"/>
  <c r="AB134" i="30" a="1"/>
  <c r="AB135" i="30" a="1"/>
  <c r="AB136" i="30" a="1"/>
  <c r="AB137" i="30" a="1"/>
  <c r="AB138" i="30" a="1"/>
  <c r="AB139" i="30" a="1"/>
  <c r="AB140" i="30" a="1"/>
  <c r="AB141" i="30" a="1"/>
  <c r="AB142" i="30" a="1"/>
  <c r="AB143" i="30" a="1"/>
  <c r="AB144" i="30" a="1"/>
  <c r="AB145" i="30" a="1"/>
  <c r="AB146" i="30" a="1"/>
  <c r="AB147" i="30" a="1"/>
  <c r="AB148" i="30" a="1"/>
  <c r="AB149" i="30" a="1"/>
  <c r="AB150" i="30" a="1"/>
  <c r="AB151" i="30" a="1"/>
  <c r="AB152" i="30" a="1"/>
  <c r="AB153" i="30" a="1"/>
  <c r="AB154" i="30" a="1"/>
  <c r="AB155" i="30" a="1"/>
  <c r="AB156" i="30" a="1"/>
  <c r="AB157" i="30" a="1"/>
  <c r="AB158" i="30" a="1"/>
  <c r="AB159" i="30" a="1"/>
  <c r="AB160" i="30" a="1"/>
  <c r="AB161" i="30" a="1"/>
  <c r="AB162" i="30" a="1"/>
  <c r="AB163" i="30" a="1"/>
  <c r="AB164" i="30" a="1"/>
  <c r="AB165" i="30" a="1"/>
  <c r="AB166" i="30" a="1"/>
  <c r="AB167" i="30" a="1"/>
  <c r="AB168" i="30" a="1"/>
  <c r="AB169" i="30" a="1"/>
  <c r="AB170" i="30" a="1"/>
  <c r="AB171" i="30" a="1"/>
  <c r="AB172" i="30" a="1"/>
  <c r="AB173" i="30" a="1"/>
  <c r="AB174" i="30" a="1"/>
  <c r="AB175" i="30" a="1"/>
  <c r="AB176" i="30" a="1"/>
  <c r="AB177" i="30" a="1"/>
  <c r="AB178" i="30" a="1"/>
  <c r="AB179" i="30" a="1"/>
  <c r="AB180" i="30" a="1"/>
  <c r="AB181" i="30" a="1"/>
  <c r="AB182" i="30" a="1"/>
  <c r="AB183" i="30" a="1"/>
  <c r="AB184" i="30" a="1"/>
  <c r="AB185" i="30" a="1"/>
  <c r="AB186" i="30" a="1"/>
  <c r="AB187" i="30" a="1"/>
  <c r="AB188" i="30" a="1"/>
  <c r="AB189" i="30" a="1"/>
  <c r="AB190" i="30" a="1"/>
  <c r="AB191" i="30" a="1"/>
  <c r="AB192" i="30" a="1"/>
  <c r="AB193" i="30" a="1"/>
  <c r="AB194" i="30" a="1"/>
  <c r="AB195" i="30" a="1"/>
  <c r="AB196" i="30" a="1"/>
  <c r="AB197" i="30" a="1"/>
  <c r="AB198" i="30" a="1"/>
  <c r="AB199" i="30" a="1"/>
  <c r="AB200" i="30" a="1"/>
  <c r="AB201" i="30" a="1"/>
  <c r="AB202" i="30" a="1"/>
  <c r="AB203" i="30" a="1"/>
  <c r="AB204" i="30" a="1"/>
  <c r="AB205" i="30" a="1"/>
  <c r="AB206" i="30" a="1"/>
  <c r="AB207" i="30" a="1"/>
  <c r="AB208" i="30" a="1"/>
  <c r="AB209" i="30" a="1"/>
  <c r="AB210" i="30" a="1"/>
  <c r="AB211" i="30" a="1"/>
  <c r="AB212" i="30" a="1"/>
  <c r="AB213" i="30" a="1"/>
  <c r="AB214" i="30" a="1"/>
  <c r="AB215" i="30" a="1"/>
  <c r="AB216" i="30" a="1"/>
  <c r="AB217" i="30" a="1"/>
  <c r="AB218" i="30" a="1"/>
  <c r="AB219" i="30" a="1"/>
  <c r="AB220" i="30" a="1"/>
  <c r="AB221" i="30" a="1"/>
  <c r="AB222" i="30" a="1"/>
  <c r="AB223" i="30" a="1"/>
  <c r="AB224" i="30" a="1"/>
  <c r="AB225" i="30" a="1"/>
  <c r="AB226" i="30" a="1"/>
  <c r="AB227" i="30" a="1"/>
  <c r="AB228" i="30" a="1"/>
  <c r="AB229" i="30" a="1"/>
  <c r="AB230" i="30" a="1"/>
  <c r="AB231" i="30" a="1"/>
  <c r="AB232" i="30" a="1"/>
  <c r="AB233" i="30" a="1"/>
  <c r="AB234" i="30" a="1"/>
  <c r="AB235" i="30" a="1"/>
  <c r="AB236" i="30" a="1"/>
  <c r="AB237" i="30" a="1"/>
  <c r="AB238" i="30" a="1"/>
  <c r="AB239" i="30" a="1"/>
  <c r="AB240" i="30" a="1"/>
  <c r="AB241" i="30" a="1"/>
  <c r="AB242" i="30" a="1"/>
  <c r="AB243" i="30" a="1"/>
  <c r="AB244" i="30" a="1"/>
  <c r="AB245" i="30" a="1"/>
  <c r="AB246" i="30" a="1"/>
  <c r="AB247" i="30" a="1"/>
  <c r="AB248" i="30" a="1"/>
  <c r="AB249" i="30" a="1"/>
  <c r="AB250" i="30" a="1"/>
  <c r="AB251" i="30" a="1"/>
  <c r="AB252" i="30" a="1"/>
  <c r="AB253" i="30" a="1"/>
  <c r="AB254" i="30" a="1"/>
  <c r="AB255" i="30" a="1"/>
  <c r="AB256" i="30" a="1"/>
  <c r="AB257" i="30" a="1"/>
  <c r="AB258" i="30" a="1"/>
  <c r="AB259" i="30" a="1"/>
  <c r="AB260" i="30" a="1"/>
  <c r="AB261" i="30" a="1"/>
  <c r="AB262" i="30" a="1"/>
  <c r="AB263" i="30" a="1"/>
  <c r="AB264" i="30" a="1"/>
  <c r="AB265" i="30" a="1"/>
  <c r="AB266" i="30" a="1"/>
  <c r="AB267" i="30" a="1"/>
  <c r="AB268" i="30" a="1"/>
  <c r="AB269" i="30" a="1"/>
  <c r="AB270" i="30" a="1"/>
  <c r="AB271" i="30" a="1"/>
  <c r="AB272" i="30" a="1"/>
  <c r="AB273" i="30" a="1"/>
  <c r="AB274" i="30" a="1"/>
  <c r="AB275" i="30" a="1"/>
  <c r="AB276" i="30" a="1"/>
  <c r="AB277" i="30" a="1"/>
  <c r="AB278" i="30" a="1"/>
  <c r="AB279" i="30" a="1"/>
  <c r="AB280" i="30" a="1"/>
  <c r="AB281" i="30" a="1"/>
  <c r="AB282" i="30" a="1"/>
  <c r="AB283" i="30" a="1"/>
  <c r="AB284" i="30" a="1"/>
  <c r="AB285" i="30" a="1"/>
  <c r="AB286" i="30" a="1"/>
  <c r="AB287" i="30" a="1"/>
  <c r="AB288" i="30" a="1"/>
  <c r="AB289" i="30" a="1"/>
  <c r="AB290" i="30" a="1"/>
  <c r="AB291" i="30" a="1"/>
  <c r="AB292" i="30" a="1"/>
  <c r="AB293" i="30" a="1"/>
  <c r="AB294" i="30" a="1"/>
  <c r="AB295" i="30" a="1"/>
  <c r="AB296" i="30" a="1"/>
  <c r="AB297" i="30" a="1"/>
  <c r="AB298" i="30" a="1"/>
  <c r="AB299" i="30" a="1"/>
  <c r="AB300" i="30" a="1"/>
  <c r="AB301" i="30" a="1"/>
  <c r="AB302" i="30" a="1"/>
  <c r="AB303" i="30" a="1"/>
  <c r="AB304" i="30" a="1"/>
  <c r="AB305" i="30" a="1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58" i="30"/>
  <c r="AB59" i="30"/>
  <c r="AB60" i="30"/>
  <c r="AB61" i="30"/>
  <c r="AB62" i="30"/>
  <c r="AB63" i="30"/>
  <c r="AB64" i="30"/>
  <c r="AB65" i="30"/>
  <c r="AB66" i="30"/>
  <c r="AB67" i="30"/>
  <c r="AB68" i="30"/>
  <c r="AB69" i="30"/>
  <c r="AB70" i="30"/>
  <c r="AB71" i="30"/>
  <c r="AB72" i="30"/>
  <c r="AB73" i="30"/>
  <c r="AB74" i="30"/>
  <c r="AB75" i="30"/>
  <c r="AB76" i="30"/>
  <c r="AB77" i="30"/>
  <c r="AB78" i="30"/>
  <c r="AB79" i="30"/>
  <c r="AB80" i="30"/>
  <c r="AB81" i="30"/>
  <c r="AB82" i="30"/>
  <c r="AB83" i="30"/>
  <c r="AB84" i="30"/>
  <c r="AB85" i="30"/>
  <c r="AB86" i="30"/>
  <c r="AB87" i="30"/>
  <c r="AB88" i="30"/>
  <c r="AB89" i="30"/>
  <c r="AB90" i="30"/>
  <c r="AB91" i="30"/>
  <c r="AB92" i="30"/>
  <c r="AB93" i="30"/>
  <c r="AB94" i="30"/>
  <c r="AB95" i="30"/>
  <c r="AB96" i="30"/>
  <c r="AB97" i="30"/>
  <c r="AB98" i="30"/>
  <c r="AB99" i="30"/>
  <c r="AB100" i="30"/>
  <c r="AB101" i="30"/>
  <c r="AB102" i="30"/>
  <c r="AB103" i="30"/>
  <c r="AB104" i="30"/>
  <c r="AB105" i="30"/>
  <c r="AB106" i="30"/>
  <c r="AB107" i="30"/>
  <c r="AB108" i="30"/>
  <c r="AB109" i="30"/>
  <c r="AB110" i="30"/>
  <c r="AB111" i="30"/>
  <c r="AB112" i="30"/>
  <c r="AB113" i="30"/>
  <c r="AB114" i="30"/>
  <c r="AB115" i="30"/>
  <c r="AB116" i="30"/>
  <c r="AB117" i="30"/>
  <c r="AB118" i="30"/>
  <c r="AB119" i="30"/>
  <c r="AB120" i="30"/>
  <c r="AB121" i="30"/>
  <c r="AB122" i="30"/>
  <c r="AB123" i="30"/>
  <c r="AB124" i="30"/>
  <c r="AB125" i="30"/>
  <c r="AB126" i="30"/>
  <c r="AB127" i="30"/>
  <c r="AB128" i="30"/>
  <c r="AB129" i="30"/>
  <c r="AB130" i="30"/>
  <c r="AB131" i="30"/>
  <c r="AB132" i="30"/>
  <c r="AB133" i="30"/>
  <c r="AB134" i="30"/>
  <c r="AB135" i="30"/>
  <c r="AB136" i="30"/>
  <c r="AB137" i="30"/>
  <c r="AB138" i="30"/>
  <c r="AB139" i="30"/>
  <c r="AB140" i="30"/>
  <c r="AB141" i="30"/>
  <c r="AB142" i="30"/>
  <c r="AB143" i="30"/>
  <c r="AB144" i="30"/>
  <c r="AB145" i="30"/>
  <c r="AB146" i="30"/>
  <c r="AB147" i="30"/>
  <c r="AB148" i="30"/>
  <c r="AB149" i="30"/>
  <c r="AB150" i="30"/>
  <c r="AB151" i="30"/>
  <c r="AB152" i="30"/>
  <c r="AB153" i="30"/>
  <c r="AB154" i="30"/>
  <c r="AB155" i="30"/>
  <c r="AB156" i="30"/>
  <c r="AB157" i="30"/>
  <c r="AB158" i="30"/>
  <c r="AB159" i="30"/>
  <c r="AB160" i="30"/>
  <c r="AB161" i="30"/>
  <c r="AB162" i="30"/>
  <c r="AB163" i="30"/>
  <c r="AB164" i="30"/>
  <c r="AB165" i="30"/>
  <c r="AB166" i="30"/>
  <c r="AB167" i="30"/>
  <c r="AB168" i="30"/>
  <c r="AB169" i="30"/>
  <c r="AB170" i="30"/>
  <c r="AB171" i="30"/>
  <c r="AB172" i="30"/>
  <c r="AB173" i="30"/>
  <c r="AB174" i="30"/>
  <c r="AB175" i="30"/>
  <c r="AB176" i="30"/>
  <c r="AB177" i="30"/>
  <c r="AB178" i="30"/>
  <c r="AB179" i="30"/>
  <c r="AB180" i="30"/>
  <c r="AB181" i="30"/>
  <c r="AB182" i="30"/>
  <c r="AB183" i="30"/>
  <c r="AB184" i="30"/>
  <c r="AB185" i="30"/>
  <c r="AB186" i="30"/>
  <c r="AB187" i="30"/>
  <c r="AB188" i="30"/>
  <c r="AB189" i="30"/>
  <c r="AB190" i="30"/>
  <c r="AB191" i="30"/>
  <c r="AB192" i="30"/>
  <c r="AB193" i="30"/>
  <c r="AB194" i="30"/>
  <c r="AB195" i="30"/>
  <c r="AB196" i="30"/>
  <c r="AB197" i="30"/>
  <c r="AB198" i="30"/>
  <c r="AB199" i="30"/>
  <c r="AB200" i="30"/>
  <c r="AB201" i="30"/>
  <c r="AB202" i="30"/>
  <c r="AB203" i="30"/>
  <c r="AB204" i="30"/>
  <c r="AB205" i="30"/>
  <c r="AB206" i="30"/>
  <c r="AB207" i="30"/>
  <c r="AB208" i="30"/>
  <c r="AB209" i="30"/>
  <c r="AB210" i="30"/>
  <c r="AB211" i="30"/>
  <c r="AB212" i="30"/>
  <c r="AB213" i="30"/>
  <c r="AB214" i="30"/>
  <c r="AB215" i="30"/>
  <c r="AB216" i="30"/>
  <c r="AB217" i="30"/>
  <c r="AB218" i="30"/>
  <c r="AB219" i="30"/>
  <c r="AB220" i="30"/>
  <c r="AB221" i="30"/>
  <c r="AB222" i="30"/>
  <c r="AB223" i="30"/>
  <c r="AB224" i="30"/>
  <c r="AB225" i="30"/>
  <c r="AB226" i="30"/>
  <c r="AB227" i="30"/>
  <c r="AB228" i="30"/>
  <c r="AB229" i="30"/>
  <c r="AB230" i="30"/>
  <c r="AB231" i="30"/>
  <c r="AB232" i="30"/>
  <c r="AB233" i="30"/>
  <c r="AB234" i="30"/>
  <c r="AB235" i="30"/>
  <c r="AB236" i="30"/>
  <c r="AB237" i="30"/>
  <c r="AB238" i="30"/>
  <c r="AB239" i="30"/>
  <c r="AB240" i="30"/>
  <c r="AB241" i="30"/>
  <c r="AB242" i="30"/>
  <c r="AB243" i="30"/>
  <c r="AB244" i="30"/>
  <c r="AB245" i="30"/>
  <c r="AB246" i="30"/>
  <c r="AB247" i="30"/>
  <c r="AB248" i="30"/>
  <c r="AB249" i="30"/>
  <c r="AB250" i="30"/>
  <c r="AB251" i="30"/>
  <c r="AB252" i="30"/>
  <c r="AB253" i="30"/>
  <c r="AB254" i="30"/>
  <c r="AB255" i="30"/>
  <c r="AB256" i="30"/>
  <c r="AB257" i="30"/>
  <c r="AB258" i="30"/>
  <c r="AB259" i="30"/>
  <c r="AB260" i="30"/>
  <c r="AB261" i="30"/>
  <c r="AB262" i="30"/>
  <c r="AB263" i="30"/>
  <c r="AB264" i="30"/>
  <c r="AB265" i="30"/>
  <c r="AB266" i="30"/>
  <c r="AB267" i="30"/>
  <c r="AB268" i="30"/>
  <c r="AB269" i="30"/>
  <c r="AB270" i="30"/>
  <c r="AB271" i="30"/>
  <c r="AB272" i="30"/>
  <c r="AB273" i="30"/>
  <c r="AB274" i="30"/>
  <c r="AB275" i="30"/>
  <c r="AB276" i="30"/>
  <c r="AB277" i="30"/>
  <c r="AB278" i="30"/>
  <c r="AB279" i="30"/>
  <c r="AB280" i="30"/>
  <c r="AB281" i="30"/>
  <c r="AB282" i="30"/>
  <c r="AB283" i="30"/>
  <c r="AB284" i="30"/>
  <c r="AB285" i="30"/>
  <c r="AB286" i="30"/>
  <c r="AB287" i="30"/>
  <c r="AB288" i="30"/>
  <c r="AB289" i="30"/>
  <c r="AB290" i="30"/>
  <c r="AB291" i="30"/>
  <c r="AB292" i="30"/>
  <c r="AB293" i="30"/>
  <c r="AB294" i="30"/>
  <c r="AB295" i="30"/>
  <c r="AB296" i="30"/>
  <c r="AB297" i="30"/>
  <c r="AB298" i="30"/>
  <c r="AB299" i="30"/>
  <c r="AB300" i="30"/>
  <c r="AB301" i="30"/>
  <c r="AB302" i="30"/>
  <c r="AB303" i="30"/>
  <c r="AB304" i="30"/>
  <c r="AB305" i="30"/>
  <c r="AB319" i="30"/>
  <c r="AB306" i="30"/>
  <c r="AC6" i="30" a="1"/>
  <c r="AC6" i="30"/>
  <c r="AC7" i="30" a="1"/>
  <c r="AC7" i="30"/>
  <c r="AC8" i="30" a="1"/>
  <c r="AC9" i="30" a="1"/>
  <c r="AC10" i="30" a="1"/>
  <c r="AC11" i="30" a="1"/>
  <c r="AC12" i="30" a="1"/>
  <c r="AC13" i="30" a="1"/>
  <c r="AC14" i="30" a="1"/>
  <c r="AC15" i="30" a="1"/>
  <c r="AC16" i="30" a="1"/>
  <c r="AC17" i="30" a="1"/>
  <c r="AC18" i="30" a="1"/>
  <c r="AC19" i="30" a="1"/>
  <c r="AC20" i="30" a="1"/>
  <c r="AC21" i="30" a="1"/>
  <c r="AC22" i="30" a="1"/>
  <c r="AC23" i="30" a="1"/>
  <c r="AC24" i="30" a="1"/>
  <c r="AC25" i="30" a="1"/>
  <c r="AC26" i="30" a="1"/>
  <c r="AC27" i="30" a="1"/>
  <c r="AC28" i="30" a="1"/>
  <c r="AC29" i="30" a="1"/>
  <c r="AC30" i="30" a="1"/>
  <c r="AC31" i="30" a="1"/>
  <c r="AC32" i="30" a="1"/>
  <c r="AC33" i="30" a="1"/>
  <c r="AC34" i="30" a="1"/>
  <c r="AC35" i="30" a="1"/>
  <c r="AC36" i="30" a="1"/>
  <c r="AC37" i="30" a="1"/>
  <c r="AC38" i="30" a="1"/>
  <c r="AC39" i="30" a="1"/>
  <c r="AC40" i="30" a="1"/>
  <c r="AC41" i="30" a="1"/>
  <c r="AC42" i="30" a="1"/>
  <c r="AC43" i="30" a="1"/>
  <c r="AC44" i="30" a="1"/>
  <c r="AC45" i="30" a="1"/>
  <c r="AC46" i="30" a="1"/>
  <c r="AC47" i="30" a="1"/>
  <c r="AC48" i="30" a="1"/>
  <c r="AC49" i="30" a="1"/>
  <c r="AC50" i="30" a="1"/>
  <c r="AC51" i="30" a="1"/>
  <c r="AC52" i="30" a="1"/>
  <c r="AC53" i="30" a="1"/>
  <c r="AC54" i="30" a="1"/>
  <c r="AC55" i="30" a="1"/>
  <c r="AC56" i="30" a="1"/>
  <c r="AC57" i="30" a="1"/>
  <c r="AC58" i="30" a="1"/>
  <c r="AC59" i="30" a="1"/>
  <c r="AC60" i="30" a="1"/>
  <c r="AC61" i="30" a="1"/>
  <c r="AC62" i="30" a="1"/>
  <c r="AC63" i="30" a="1"/>
  <c r="AC64" i="30" a="1"/>
  <c r="AC65" i="30" a="1"/>
  <c r="AC66" i="30" a="1"/>
  <c r="AC67" i="30" a="1"/>
  <c r="AC68" i="30" a="1"/>
  <c r="AC69" i="30" a="1"/>
  <c r="AC70" i="30" a="1"/>
  <c r="AC71" i="30" a="1"/>
  <c r="AC72" i="30" a="1"/>
  <c r="AC73" i="30" a="1"/>
  <c r="AC74" i="30" a="1"/>
  <c r="AC75" i="30" a="1"/>
  <c r="AC76" i="30" a="1"/>
  <c r="AC77" i="30" a="1"/>
  <c r="AC78" i="30" a="1"/>
  <c r="AC79" i="30" a="1"/>
  <c r="AC80" i="30" a="1"/>
  <c r="AC81" i="30" a="1"/>
  <c r="AC82" i="30" a="1"/>
  <c r="AC83" i="30" a="1"/>
  <c r="AC84" i="30" a="1"/>
  <c r="AC85" i="30" a="1"/>
  <c r="AC86" i="30" a="1"/>
  <c r="AC87" i="30" a="1"/>
  <c r="AC88" i="30" a="1"/>
  <c r="AC89" i="30" a="1"/>
  <c r="AC90" i="30" a="1"/>
  <c r="AC91" i="30" a="1"/>
  <c r="AC92" i="30" a="1"/>
  <c r="AC93" i="30" a="1"/>
  <c r="AC94" i="30" a="1"/>
  <c r="AC95" i="30" a="1"/>
  <c r="AC96" i="30" a="1"/>
  <c r="AC97" i="30" a="1"/>
  <c r="AC98" i="30" a="1"/>
  <c r="AC99" i="30" a="1"/>
  <c r="AC100" i="30" a="1"/>
  <c r="AC101" i="30" a="1"/>
  <c r="AC102" i="30" a="1"/>
  <c r="AC103" i="30" a="1"/>
  <c r="AC104" i="30" a="1"/>
  <c r="AC105" i="30" a="1"/>
  <c r="AC106" i="30" a="1"/>
  <c r="AC107" i="30" a="1"/>
  <c r="AC108" i="30" a="1"/>
  <c r="AC109" i="30" a="1"/>
  <c r="AC110" i="30" a="1"/>
  <c r="AC111" i="30" a="1"/>
  <c r="AC112" i="30" a="1"/>
  <c r="AC113" i="30" a="1"/>
  <c r="AC114" i="30" a="1"/>
  <c r="AC115" i="30" a="1"/>
  <c r="AC116" i="30" a="1"/>
  <c r="AC117" i="30" a="1"/>
  <c r="AC118" i="30" a="1"/>
  <c r="AC119" i="30" a="1"/>
  <c r="AC120" i="30" a="1"/>
  <c r="AC121" i="30" a="1"/>
  <c r="AC122" i="30" a="1"/>
  <c r="AC123" i="30" a="1"/>
  <c r="AC124" i="30" a="1"/>
  <c r="AC125" i="30" a="1"/>
  <c r="AC126" i="30" a="1"/>
  <c r="AC127" i="30" a="1"/>
  <c r="AC128" i="30" a="1"/>
  <c r="AC129" i="30" a="1"/>
  <c r="AC130" i="30" a="1"/>
  <c r="AC131" i="30" a="1"/>
  <c r="AC132" i="30" a="1"/>
  <c r="AC133" i="30" a="1"/>
  <c r="AC134" i="30" a="1"/>
  <c r="AC135" i="30" a="1"/>
  <c r="AC136" i="30" a="1"/>
  <c r="AC137" i="30" a="1"/>
  <c r="AC138" i="30" a="1"/>
  <c r="AC139" i="30" a="1"/>
  <c r="AC140" i="30" a="1"/>
  <c r="AC141" i="30" a="1"/>
  <c r="AC142" i="30" a="1"/>
  <c r="AC143" i="30" a="1"/>
  <c r="AC144" i="30" a="1"/>
  <c r="AC145" i="30" a="1"/>
  <c r="AC146" i="30" a="1"/>
  <c r="AC147" i="30" a="1"/>
  <c r="AC148" i="30" a="1"/>
  <c r="AC149" i="30" a="1"/>
  <c r="AC150" i="30" a="1"/>
  <c r="AC151" i="30" a="1"/>
  <c r="AC152" i="30" a="1"/>
  <c r="AC153" i="30" a="1"/>
  <c r="AC154" i="30" a="1"/>
  <c r="AC155" i="30" a="1"/>
  <c r="AC156" i="30" a="1"/>
  <c r="AC157" i="30" a="1"/>
  <c r="AC158" i="30" a="1"/>
  <c r="AC159" i="30" a="1"/>
  <c r="AC160" i="30" a="1"/>
  <c r="AC161" i="30" a="1"/>
  <c r="AC162" i="30" a="1"/>
  <c r="AC163" i="30" a="1"/>
  <c r="AC164" i="30" a="1"/>
  <c r="AC165" i="30" a="1"/>
  <c r="AC166" i="30" a="1"/>
  <c r="AC167" i="30" a="1"/>
  <c r="AC168" i="30" a="1"/>
  <c r="AC169" i="30" a="1"/>
  <c r="AC170" i="30" a="1"/>
  <c r="AC171" i="30" a="1"/>
  <c r="AC172" i="30" a="1"/>
  <c r="AC173" i="30" a="1"/>
  <c r="AC174" i="30" a="1"/>
  <c r="AC175" i="30" a="1"/>
  <c r="AC176" i="30" a="1"/>
  <c r="AC177" i="30" a="1"/>
  <c r="AC178" i="30" a="1"/>
  <c r="AC179" i="30" a="1"/>
  <c r="AC180" i="30" a="1"/>
  <c r="AC181" i="30" a="1"/>
  <c r="AC182" i="30" a="1"/>
  <c r="AC183" i="30" a="1"/>
  <c r="AC184" i="30" a="1"/>
  <c r="AC185" i="30" a="1"/>
  <c r="AC186" i="30" a="1"/>
  <c r="AC187" i="30" a="1"/>
  <c r="AC188" i="30" a="1"/>
  <c r="AC189" i="30" a="1"/>
  <c r="AC190" i="30" a="1"/>
  <c r="AC191" i="30" a="1"/>
  <c r="AC192" i="30" a="1"/>
  <c r="AC193" i="30" a="1"/>
  <c r="AC194" i="30" a="1"/>
  <c r="AC195" i="30" a="1"/>
  <c r="AC196" i="30" a="1"/>
  <c r="AC197" i="30" a="1"/>
  <c r="AC198" i="30" a="1"/>
  <c r="AC199" i="30" a="1"/>
  <c r="AC200" i="30" a="1"/>
  <c r="AC201" i="30" a="1"/>
  <c r="AC202" i="30" a="1"/>
  <c r="AC203" i="30" a="1"/>
  <c r="AC204" i="30" a="1"/>
  <c r="AC205" i="30" a="1"/>
  <c r="AC206" i="30" a="1"/>
  <c r="AC207" i="30" a="1"/>
  <c r="AC208" i="30" a="1"/>
  <c r="AC209" i="30" a="1"/>
  <c r="AC210" i="30" a="1"/>
  <c r="AC211" i="30" a="1"/>
  <c r="AC212" i="30" a="1"/>
  <c r="AC213" i="30" a="1"/>
  <c r="AC214" i="30" a="1"/>
  <c r="AC215" i="30" a="1"/>
  <c r="AC216" i="30" a="1"/>
  <c r="AC217" i="30" a="1"/>
  <c r="AC218" i="30" a="1"/>
  <c r="AC219" i="30" a="1"/>
  <c r="AC220" i="30" a="1"/>
  <c r="AC221" i="30" a="1"/>
  <c r="AC222" i="30" a="1"/>
  <c r="AC223" i="30" a="1"/>
  <c r="AC224" i="30" a="1"/>
  <c r="AC225" i="30" a="1"/>
  <c r="AC226" i="30" a="1"/>
  <c r="AC227" i="30" a="1"/>
  <c r="AC228" i="30" a="1"/>
  <c r="AC229" i="30" a="1"/>
  <c r="AC230" i="30" a="1"/>
  <c r="AC231" i="30" a="1"/>
  <c r="AC232" i="30" a="1"/>
  <c r="AC233" i="30" a="1"/>
  <c r="AC234" i="30" a="1"/>
  <c r="AC235" i="30" a="1"/>
  <c r="AC236" i="30" a="1"/>
  <c r="AC237" i="30" a="1"/>
  <c r="AC238" i="30" a="1"/>
  <c r="AC239" i="30" a="1"/>
  <c r="AC240" i="30" a="1"/>
  <c r="AC241" i="30" a="1"/>
  <c r="AC242" i="30" a="1"/>
  <c r="AC243" i="30" a="1"/>
  <c r="AC244" i="30" a="1"/>
  <c r="AC245" i="30" a="1"/>
  <c r="AC246" i="30" a="1"/>
  <c r="AC247" i="30" a="1"/>
  <c r="AC248" i="30" a="1"/>
  <c r="AC249" i="30" a="1"/>
  <c r="AC250" i="30" a="1"/>
  <c r="AC251" i="30" a="1"/>
  <c r="AC252" i="30" a="1"/>
  <c r="AC253" i="30" a="1"/>
  <c r="AC254" i="30" a="1"/>
  <c r="AC255" i="30" a="1"/>
  <c r="AC256" i="30" a="1"/>
  <c r="AC257" i="30" a="1"/>
  <c r="AC258" i="30" a="1"/>
  <c r="AC259" i="30" a="1"/>
  <c r="AC260" i="30" a="1"/>
  <c r="AC261" i="30" a="1"/>
  <c r="AC262" i="30" a="1"/>
  <c r="AC263" i="30" a="1"/>
  <c r="AC264" i="30" a="1"/>
  <c r="AC265" i="30" a="1"/>
  <c r="AC266" i="30" a="1"/>
  <c r="AC267" i="30" a="1"/>
  <c r="AC268" i="30" a="1"/>
  <c r="AC269" i="30" a="1"/>
  <c r="AC270" i="30" a="1"/>
  <c r="AC271" i="30" a="1"/>
  <c r="AC272" i="30" a="1"/>
  <c r="AC273" i="30" a="1"/>
  <c r="AC274" i="30" a="1"/>
  <c r="AC275" i="30" a="1"/>
  <c r="AC276" i="30" a="1"/>
  <c r="AC277" i="30" a="1"/>
  <c r="AC278" i="30" a="1"/>
  <c r="AC279" i="30" a="1"/>
  <c r="AC280" i="30" a="1"/>
  <c r="AC281" i="30" a="1"/>
  <c r="AC282" i="30" a="1"/>
  <c r="AC283" i="30" a="1"/>
  <c r="AC284" i="30" a="1"/>
  <c r="AC285" i="30" a="1"/>
  <c r="AC286" i="30" a="1"/>
  <c r="AC287" i="30" a="1"/>
  <c r="AC288" i="30" a="1"/>
  <c r="AC289" i="30" a="1"/>
  <c r="AC290" i="30" a="1"/>
  <c r="AC291" i="30" a="1"/>
  <c r="AC292" i="30" a="1"/>
  <c r="AC293" i="30" a="1"/>
  <c r="AC294" i="30" a="1"/>
  <c r="AC295" i="30" a="1"/>
  <c r="AC296" i="30" a="1"/>
  <c r="AC297" i="30" a="1"/>
  <c r="AC298" i="30" a="1"/>
  <c r="AC299" i="30" a="1"/>
  <c r="AC300" i="30" a="1"/>
  <c r="AC301" i="30" a="1"/>
  <c r="AC302" i="30" a="1"/>
  <c r="AC303" i="30" a="1"/>
  <c r="AC304" i="30" a="1"/>
  <c r="AC305" i="30" a="1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34" i="30"/>
  <c r="AC35" i="30"/>
  <c r="AC36" i="30"/>
  <c r="AC37" i="30"/>
  <c r="AC38" i="30"/>
  <c r="AC39" i="30"/>
  <c r="AC40" i="30"/>
  <c r="AC41" i="30"/>
  <c r="AC42" i="30"/>
  <c r="AC43" i="30"/>
  <c r="AC44" i="30"/>
  <c r="AC45" i="30"/>
  <c r="AC46" i="30"/>
  <c r="AC47" i="30"/>
  <c r="AC48" i="30"/>
  <c r="AC49" i="30"/>
  <c r="AC50" i="30"/>
  <c r="AC51" i="30"/>
  <c r="AC52" i="30"/>
  <c r="AC53" i="30"/>
  <c r="AC54" i="30"/>
  <c r="AC55" i="30"/>
  <c r="AC56" i="30"/>
  <c r="AC57" i="30"/>
  <c r="AC58" i="30"/>
  <c r="AC59" i="30"/>
  <c r="AC60" i="30"/>
  <c r="AC61" i="30"/>
  <c r="AC62" i="30"/>
  <c r="AC63" i="30"/>
  <c r="AC64" i="30"/>
  <c r="AC65" i="30"/>
  <c r="AC66" i="30"/>
  <c r="AC67" i="30"/>
  <c r="AC68" i="30"/>
  <c r="AC69" i="30"/>
  <c r="AC70" i="30"/>
  <c r="AC71" i="30"/>
  <c r="AC72" i="30"/>
  <c r="AC73" i="30"/>
  <c r="AC74" i="30"/>
  <c r="AC75" i="30"/>
  <c r="AC76" i="30"/>
  <c r="AC77" i="30"/>
  <c r="AC78" i="30"/>
  <c r="AC79" i="30"/>
  <c r="AC80" i="30"/>
  <c r="AC81" i="30"/>
  <c r="AC82" i="30"/>
  <c r="AC83" i="30"/>
  <c r="AC84" i="30"/>
  <c r="AC85" i="30"/>
  <c r="AC86" i="30"/>
  <c r="AC87" i="30"/>
  <c r="AC88" i="30"/>
  <c r="AC89" i="30"/>
  <c r="AC90" i="30"/>
  <c r="AC91" i="30"/>
  <c r="AC92" i="30"/>
  <c r="AC93" i="30"/>
  <c r="AC94" i="30"/>
  <c r="AC95" i="30"/>
  <c r="AC96" i="30"/>
  <c r="AC97" i="30"/>
  <c r="AC98" i="30"/>
  <c r="AC99" i="30"/>
  <c r="AC100" i="30"/>
  <c r="AC101" i="30"/>
  <c r="AC102" i="30"/>
  <c r="AC103" i="30"/>
  <c r="AC104" i="30"/>
  <c r="AC105" i="30"/>
  <c r="AC106" i="30"/>
  <c r="AC107" i="30"/>
  <c r="AC108" i="30"/>
  <c r="AC109" i="30"/>
  <c r="AC110" i="30"/>
  <c r="AC111" i="30"/>
  <c r="AC112" i="30"/>
  <c r="AC113" i="30"/>
  <c r="AC114" i="30"/>
  <c r="AC115" i="30"/>
  <c r="AC116" i="30"/>
  <c r="AC117" i="30"/>
  <c r="AC118" i="30"/>
  <c r="AC119" i="30"/>
  <c r="AC120" i="30"/>
  <c r="AC121" i="30"/>
  <c r="AC122" i="30"/>
  <c r="AC123" i="30"/>
  <c r="AC124" i="30"/>
  <c r="AC125" i="30"/>
  <c r="AC126" i="30"/>
  <c r="AC127" i="30"/>
  <c r="AC128" i="30"/>
  <c r="AC129" i="30"/>
  <c r="AC130" i="30"/>
  <c r="AC131" i="30"/>
  <c r="AC132" i="30"/>
  <c r="AC133" i="30"/>
  <c r="AC134" i="30"/>
  <c r="AC135" i="30"/>
  <c r="AC136" i="30"/>
  <c r="AC137" i="30"/>
  <c r="AC138" i="30"/>
  <c r="AC139" i="30"/>
  <c r="AC140" i="30"/>
  <c r="AC141" i="30"/>
  <c r="AC142" i="30"/>
  <c r="AC143" i="30"/>
  <c r="AC144" i="30"/>
  <c r="AC145" i="30"/>
  <c r="AC146" i="30"/>
  <c r="AC147" i="30"/>
  <c r="AC148" i="30"/>
  <c r="AC149" i="30"/>
  <c r="AC150" i="30"/>
  <c r="AC151" i="30"/>
  <c r="AC152" i="30"/>
  <c r="AC153" i="30"/>
  <c r="AC154" i="30"/>
  <c r="AC155" i="30"/>
  <c r="AC156" i="30"/>
  <c r="AC157" i="30"/>
  <c r="AC158" i="30"/>
  <c r="AC159" i="30"/>
  <c r="AC160" i="30"/>
  <c r="AC161" i="30"/>
  <c r="AC162" i="30"/>
  <c r="AC163" i="30"/>
  <c r="AC164" i="30"/>
  <c r="AC165" i="30"/>
  <c r="AC166" i="30"/>
  <c r="AC167" i="30"/>
  <c r="AC168" i="30"/>
  <c r="AC169" i="30"/>
  <c r="AC170" i="30"/>
  <c r="AC171" i="30"/>
  <c r="AC172" i="30"/>
  <c r="AC173" i="30"/>
  <c r="AC174" i="30"/>
  <c r="AC175" i="30"/>
  <c r="AC176" i="30"/>
  <c r="AC177" i="30"/>
  <c r="AC178" i="30"/>
  <c r="AC179" i="30"/>
  <c r="AC180" i="30"/>
  <c r="AC181" i="30"/>
  <c r="AC182" i="30"/>
  <c r="AC183" i="30"/>
  <c r="AC184" i="30"/>
  <c r="AC185" i="30"/>
  <c r="AC186" i="30"/>
  <c r="AC187" i="30"/>
  <c r="AC188" i="30"/>
  <c r="AC189" i="30"/>
  <c r="AC190" i="30"/>
  <c r="AC191" i="30"/>
  <c r="AC192" i="30"/>
  <c r="AC193" i="30"/>
  <c r="AC194" i="30"/>
  <c r="AC195" i="30"/>
  <c r="AC196" i="30"/>
  <c r="AC197" i="30"/>
  <c r="AC198" i="30"/>
  <c r="AC199" i="30"/>
  <c r="AC200" i="30"/>
  <c r="AC201" i="30"/>
  <c r="AC202" i="30"/>
  <c r="AC203" i="30"/>
  <c r="AC204" i="30"/>
  <c r="AC205" i="30"/>
  <c r="AC206" i="30"/>
  <c r="AC207" i="30"/>
  <c r="AC208" i="30"/>
  <c r="AC209" i="30"/>
  <c r="AC210" i="30"/>
  <c r="AC211" i="30"/>
  <c r="AC212" i="30"/>
  <c r="AC213" i="30"/>
  <c r="AC214" i="30"/>
  <c r="AC215" i="30"/>
  <c r="AC216" i="30"/>
  <c r="AC217" i="30"/>
  <c r="AC218" i="30"/>
  <c r="AC219" i="30"/>
  <c r="AC220" i="30"/>
  <c r="AC221" i="30"/>
  <c r="AC222" i="30"/>
  <c r="AC223" i="30"/>
  <c r="AC224" i="30"/>
  <c r="AC225" i="30"/>
  <c r="AC226" i="30"/>
  <c r="AC227" i="30"/>
  <c r="AC228" i="30"/>
  <c r="AC229" i="30"/>
  <c r="AC230" i="30"/>
  <c r="AC231" i="30"/>
  <c r="AC232" i="30"/>
  <c r="AC233" i="30"/>
  <c r="AC234" i="30"/>
  <c r="AC235" i="30"/>
  <c r="AC236" i="30"/>
  <c r="AC237" i="30"/>
  <c r="AC238" i="30"/>
  <c r="AC239" i="30"/>
  <c r="AC240" i="30"/>
  <c r="AC241" i="30"/>
  <c r="AC242" i="30"/>
  <c r="AC243" i="30"/>
  <c r="AC244" i="30"/>
  <c r="AC245" i="30"/>
  <c r="AC246" i="30"/>
  <c r="AC247" i="30"/>
  <c r="AC248" i="30"/>
  <c r="AC249" i="30"/>
  <c r="AC250" i="30"/>
  <c r="AC251" i="30"/>
  <c r="AC252" i="30"/>
  <c r="AC253" i="30"/>
  <c r="AC254" i="30"/>
  <c r="AC255" i="30"/>
  <c r="AC256" i="30"/>
  <c r="AC257" i="30"/>
  <c r="AC258" i="30"/>
  <c r="AC259" i="30"/>
  <c r="AC260" i="30"/>
  <c r="AC261" i="30"/>
  <c r="AC262" i="30"/>
  <c r="AC263" i="30"/>
  <c r="AC264" i="30"/>
  <c r="AC265" i="30"/>
  <c r="AC266" i="30"/>
  <c r="AC267" i="30"/>
  <c r="AC268" i="30"/>
  <c r="AC269" i="30"/>
  <c r="AC270" i="30"/>
  <c r="AC271" i="30"/>
  <c r="AC272" i="30"/>
  <c r="AC273" i="30"/>
  <c r="AC274" i="30"/>
  <c r="AC275" i="30"/>
  <c r="AC276" i="30"/>
  <c r="AC277" i="30"/>
  <c r="AC278" i="30"/>
  <c r="AC279" i="30"/>
  <c r="AC280" i="30"/>
  <c r="AC281" i="30"/>
  <c r="AC282" i="30"/>
  <c r="AC283" i="30"/>
  <c r="AC284" i="30"/>
  <c r="AC285" i="30"/>
  <c r="AC286" i="30"/>
  <c r="AC287" i="30"/>
  <c r="AC288" i="30"/>
  <c r="AC289" i="30"/>
  <c r="AC290" i="30"/>
  <c r="AC291" i="30"/>
  <c r="AC292" i="30"/>
  <c r="AC293" i="30"/>
  <c r="AC294" i="30"/>
  <c r="AC295" i="30"/>
  <c r="AC296" i="30"/>
  <c r="AC297" i="30"/>
  <c r="AC298" i="30"/>
  <c r="AC299" i="30"/>
  <c r="AC300" i="30"/>
  <c r="AC301" i="30"/>
  <c r="AC302" i="30"/>
  <c r="AC303" i="30"/>
  <c r="AC304" i="30"/>
  <c r="AC305" i="30"/>
  <c r="AC319" i="30"/>
  <c r="AC306" i="30"/>
  <c r="AD6" i="30" a="1"/>
  <c r="AD6" i="30"/>
  <c r="AD7" i="30" a="1"/>
  <c r="AD7" i="30"/>
  <c r="AD8" i="30" a="1"/>
  <c r="AD9" i="30" a="1"/>
  <c r="AD10" i="30" a="1"/>
  <c r="AD11" i="30" a="1"/>
  <c r="AD12" i="30" a="1"/>
  <c r="AD13" i="30" a="1"/>
  <c r="AD14" i="30" a="1"/>
  <c r="AD15" i="30" a="1"/>
  <c r="AD16" i="30" a="1"/>
  <c r="AD17" i="30" a="1"/>
  <c r="AD18" i="30" a="1"/>
  <c r="AD19" i="30" a="1"/>
  <c r="AD20" i="30" a="1"/>
  <c r="AD21" i="30" a="1"/>
  <c r="AD22" i="30" a="1"/>
  <c r="AD23" i="30" a="1"/>
  <c r="AD24" i="30" a="1"/>
  <c r="AD25" i="30" a="1"/>
  <c r="AD26" i="30" a="1"/>
  <c r="AD27" i="30" a="1"/>
  <c r="AD28" i="30" a="1"/>
  <c r="AD29" i="30" a="1"/>
  <c r="AD30" i="30" a="1"/>
  <c r="AD31" i="30" a="1"/>
  <c r="AD32" i="30" a="1"/>
  <c r="AD33" i="30" a="1"/>
  <c r="AD34" i="30" a="1"/>
  <c r="AD35" i="30" a="1"/>
  <c r="AD36" i="30" a="1"/>
  <c r="AD37" i="30" a="1"/>
  <c r="AD38" i="30" a="1"/>
  <c r="AD39" i="30" a="1"/>
  <c r="AD40" i="30" a="1"/>
  <c r="AD41" i="30" a="1"/>
  <c r="AD42" i="30" a="1"/>
  <c r="AD43" i="30" a="1"/>
  <c r="AD44" i="30" a="1"/>
  <c r="AD45" i="30" a="1"/>
  <c r="AD46" i="30" a="1"/>
  <c r="AD47" i="30" a="1"/>
  <c r="AD48" i="30" a="1"/>
  <c r="AD49" i="30" a="1"/>
  <c r="AD50" i="30" a="1"/>
  <c r="AD51" i="30" a="1"/>
  <c r="AD52" i="30" a="1"/>
  <c r="AD53" i="30" a="1"/>
  <c r="AD54" i="30" a="1"/>
  <c r="AD55" i="30" a="1"/>
  <c r="AD56" i="30" a="1"/>
  <c r="AD57" i="30" a="1"/>
  <c r="AD58" i="30" a="1"/>
  <c r="AD59" i="30" a="1"/>
  <c r="AD60" i="30" a="1"/>
  <c r="AD61" i="30" a="1"/>
  <c r="AD62" i="30" a="1"/>
  <c r="AD63" i="30" a="1"/>
  <c r="AD64" i="30" a="1"/>
  <c r="AD65" i="30" a="1"/>
  <c r="AD66" i="30" a="1"/>
  <c r="AD67" i="30" a="1"/>
  <c r="AD68" i="30" a="1"/>
  <c r="AD69" i="30" a="1"/>
  <c r="AD70" i="30" a="1"/>
  <c r="AD71" i="30" a="1"/>
  <c r="AD72" i="30" a="1"/>
  <c r="AD73" i="30" a="1"/>
  <c r="AD74" i="30" a="1"/>
  <c r="AD75" i="30" a="1"/>
  <c r="AD76" i="30" a="1"/>
  <c r="AD77" i="30" a="1"/>
  <c r="AD78" i="30" a="1"/>
  <c r="AD79" i="30" a="1"/>
  <c r="AD80" i="30" a="1"/>
  <c r="AD81" i="30" a="1"/>
  <c r="AD82" i="30" a="1"/>
  <c r="AD83" i="30" a="1"/>
  <c r="AD84" i="30" a="1"/>
  <c r="AD85" i="30" a="1"/>
  <c r="AD86" i="30" a="1"/>
  <c r="AD87" i="30" a="1"/>
  <c r="AD88" i="30" a="1"/>
  <c r="AD89" i="30" a="1"/>
  <c r="AD90" i="30" a="1"/>
  <c r="AD91" i="30" a="1"/>
  <c r="AD92" i="30" a="1"/>
  <c r="AD93" i="30" a="1"/>
  <c r="AD94" i="30" a="1"/>
  <c r="AD95" i="30" a="1"/>
  <c r="AD96" i="30" a="1"/>
  <c r="AD97" i="30" a="1"/>
  <c r="AD98" i="30" a="1"/>
  <c r="AD99" i="30" a="1"/>
  <c r="AD100" i="30" a="1"/>
  <c r="AD101" i="30" a="1"/>
  <c r="AD102" i="30" a="1"/>
  <c r="AD103" i="30" a="1"/>
  <c r="AD104" i="30" a="1"/>
  <c r="AD105" i="30" a="1"/>
  <c r="AD106" i="30" a="1"/>
  <c r="AD107" i="30" a="1"/>
  <c r="AD108" i="30" a="1"/>
  <c r="AD109" i="30" a="1"/>
  <c r="AD110" i="30" a="1"/>
  <c r="AD111" i="30" a="1"/>
  <c r="AD112" i="30" a="1"/>
  <c r="AD113" i="30" a="1"/>
  <c r="AD114" i="30" a="1"/>
  <c r="AD115" i="30" a="1"/>
  <c r="AD116" i="30" a="1"/>
  <c r="AD117" i="30" a="1"/>
  <c r="AD118" i="30" a="1"/>
  <c r="AD119" i="30" a="1"/>
  <c r="AD120" i="30" a="1"/>
  <c r="AD121" i="30" a="1"/>
  <c r="AD122" i="30" a="1"/>
  <c r="AD123" i="30" a="1"/>
  <c r="AD124" i="30" a="1"/>
  <c r="AD125" i="30" a="1"/>
  <c r="AD126" i="30" a="1"/>
  <c r="AD127" i="30" a="1"/>
  <c r="AD128" i="30" a="1"/>
  <c r="AD129" i="30" a="1"/>
  <c r="AD130" i="30" a="1"/>
  <c r="AD131" i="30" a="1"/>
  <c r="AD132" i="30" a="1"/>
  <c r="AD133" i="30" a="1"/>
  <c r="AD134" i="30" a="1"/>
  <c r="AD135" i="30" a="1"/>
  <c r="AD136" i="30" a="1"/>
  <c r="AD137" i="30" a="1"/>
  <c r="AD138" i="30" a="1"/>
  <c r="AD139" i="30" a="1"/>
  <c r="AD140" i="30" a="1"/>
  <c r="AD141" i="30" a="1"/>
  <c r="AD142" i="30" a="1"/>
  <c r="AD143" i="30" a="1"/>
  <c r="AD144" i="30" a="1"/>
  <c r="AD145" i="30" a="1"/>
  <c r="AD146" i="30" a="1"/>
  <c r="AD147" i="30" a="1"/>
  <c r="AD148" i="30" a="1"/>
  <c r="AD149" i="30" a="1"/>
  <c r="AD150" i="30" a="1"/>
  <c r="AD151" i="30" a="1"/>
  <c r="AD152" i="30" a="1"/>
  <c r="AD153" i="30" a="1"/>
  <c r="AD154" i="30" a="1"/>
  <c r="AD155" i="30" a="1"/>
  <c r="AD156" i="30" a="1"/>
  <c r="AD157" i="30" a="1"/>
  <c r="AD158" i="30" a="1"/>
  <c r="AD159" i="30" a="1"/>
  <c r="AD160" i="30" a="1"/>
  <c r="AD161" i="30" a="1"/>
  <c r="AD162" i="30" a="1"/>
  <c r="AD163" i="30" a="1"/>
  <c r="AD164" i="30" a="1"/>
  <c r="AD165" i="30" a="1"/>
  <c r="AD166" i="30" a="1"/>
  <c r="AD167" i="30" a="1"/>
  <c r="AD168" i="30" a="1"/>
  <c r="AD169" i="30" a="1"/>
  <c r="AD170" i="30" a="1"/>
  <c r="AD171" i="30" a="1"/>
  <c r="AD172" i="30" a="1"/>
  <c r="AD173" i="30" a="1"/>
  <c r="AD174" i="30" a="1"/>
  <c r="AD175" i="30" a="1"/>
  <c r="AD176" i="30" a="1"/>
  <c r="AD177" i="30" a="1"/>
  <c r="AD178" i="30" a="1"/>
  <c r="AD179" i="30" a="1"/>
  <c r="AD180" i="30" a="1"/>
  <c r="AD181" i="30" a="1"/>
  <c r="AD182" i="30" a="1"/>
  <c r="AD183" i="30" a="1"/>
  <c r="AD184" i="30" a="1"/>
  <c r="AD185" i="30" a="1"/>
  <c r="AD186" i="30" a="1"/>
  <c r="AD187" i="30" a="1"/>
  <c r="AD188" i="30" a="1"/>
  <c r="AD189" i="30" a="1"/>
  <c r="AD190" i="30" a="1"/>
  <c r="AD191" i="30" a="1"/>
  <c r="AD192" i="30" a="1"/>
  <c r="AD193" i="30" a="1"/>
  <c r="AD194" i="30" a="1"/>
  <c r="AD195" i="30" a="1"/>
  <c r="AD196" i="30" a="1"/>
  <c r="AD197" i="30" a="1"/>
  <c r="AD198" i="30" a="1"/>
  <c r="AD199" i="30" a="1"/>
  <c r="AD200" i="30" a="1"/>
  <c r="AD201" i="30" a="1"/>
  <c r="AD202" i="30" a="1"/>
  <c r="AD203" i="30" a="1"/>
  <c r="AD204" i="30" a="1"/>
  <c r="AD205" i="30" a="1"/>
  <c r="AD206" i="30" a="1"/>
  <c r="AD207" i="30" a="1"/>
  <c r="AD208" i="30" a="1"/>
  <c r="AD209" i="30" a="1"/>
  <c r="AD210" i="30" a="1"/>
  <c r="AD211" i="30" a="1"/>
  <c r="AD212" i="30" a="1"/>
  <c r="AD213" i="30" a="1"/>
  <c r="AD214" i="30" a="1"/>
  <c r="AD215" i="30" a="1"/>
  <c r="AD216" i="30" a="1"/>
  <c r="AD217" i="30" a="1"/>
  <c r="AD218" i="30" a="1"/>
  <c r="AD219" i="30" a="1"/>
  <c r="AD220" i="30" a="1"/>
  <c r="AD221" i="30" a="1"/>
  <c r="AD222" i="30" a="1"/>
  <c r="AD223" i="30" a="1"/>
  <c r="AD224" i="30" a="1"/>
  <c r="AD225" i="30" a="1"/>
  <c r="AD226" i="30" a="1"/>
  <c r="AD227" i="30" a="1"/>
  <c r="AD228" i="30" a="1"/>
  <c r="AD229" i="30" a="1"/>
  <c r="AD230" i="30" a="1"/>
  <c r="AD231" i="30" a="1"/>
  <c r="AD232" i="30" a="1"/>
  <c r="AD233" i="30" a="1"/>
  <c r="AD234" i="30" a="1"/>
  <c r="AD235" i="30" a="1"/>
  <c r="AD236" i="30" a="1"/>
  <c r="AD237" i="30" a="1"/>
  <c r="AD238" i="30" a="1"/>
  <c r="AD239" i="30" a="1"/>
  <c r="AD240" i="30" a="1"/>
  <c r="AD241" i="30" a="1"/>
  <c r="AD242" i="30" a="1"/>
  <c r="AD243" i="30" a="1"/>
  <c r="AD244" i="30" a="1"/>
  <c r="AD245" i="30" a="1"/>
  <c r="AD246" i="30" a="1"/>
  <c r="AD247" i="30" a="1"/>
  <c r="AD248" i="30" a="1"/>
  <c r="AD249" i="30" a="1"/>
  <c r="AD250" i="30" a="1"/>
  <c r="AD251" i="30" a="1"/>
  <c r="AD252" i="30" a="1"/>
  <c r="AD253" i="30" a="1"/>
  <c r="AD254" i="30" a="1"/>
  <c r="AD255" i="30" a="1"/>
  <c r="AD256" i="30" a="1"/>
  <c r="AD257" i="30" a="1"/>
  <c r="AD258" i="30" a="1"/>
  <c r="AD259" i="30" a="1"/>
  <c r="AD260" i="30" a="1"/>
  <c r="AD261" i="30" a="1"/>
  <c r="AD262" i="30" a="1"/>
  <c r="AD263" i="30" a="1"/>
  <c r="AD264" i="30" a="1"/>
  <c r="AD265" i="30" a="1"/>
  <c r="AD266" i="30" a="1"/>
  <c r="AD267" i="30" a="1"/>
  <c r="AD268" i="30" a="1"/>
  <c r="AD269" i="30" a="1"/>
  <c r="AD270" i="30" a="1"/>
  <c r="AD271" i="30" a="1"/>
  <c r="AD272" i="30" a="1"/>
  <c r="AD273" i="30" a="1"/>
  <c r="AD274" i="30" a="1"/>
  <c r="AD275" i="30" a="1"/>
  <c r="AD276" i="30" a="1"/>
  <c r="AD277" i="30" a="1"/>
  <c r="AD278" i="30" a="1"/>
  <c r="AD279" i="30" a="1"/>
  <c r="AD280" i="30" a="1"/>
  <c r="AD281" i="30" a="1"/>
  <c r="AD282" i="30" a="1"/>
  <c r="AD283" i="30" a="1"/>
  <c r="AD284" i="30" a="1"/>
  <c r="AD285" i="30" a="1"/>
  <c r="AD286" i="30" a="1"/>
  <c r="AD287" i="30" a="1"/>
  <c r="AD288" i="30" a="1"/>
  <c r="AD289" i="30" a="1"/>
  <c r="AD290" i="30" a="1"/>
  <c r="AD291" i="30" a="1"/>
  <c r="AD292" i="30" a="1"/>
  <c r="AD293" i="30" a="1"/>
  <c r="AD294" i="30" a="1"/>
  <c r="AD295" i="30" a="1"/>
  <c r="AD296" i="30" a="1"/>
  <c r="AD297" i="30" a="1"/>
  <c r="AD298" i="30" a="1"/>
  <c r="AD299" i="30" a="1"/>
  <c r="AD300" i="30" a="1"/>
  <c r="AD301" i="30" a="1"/>
  <c r="AD302" i="30" a="1"/>
  <c r="AD303" i="30" a="1"/>
  <c r="AD304" i="30" a="1"/>
  <c r="AD305" i="30" a="1"/>
  <c r="AD8" i="30"/>
  <c r="AD9" i="30"/>
  <c r="AD10" i="30"/>
  <c r="AD11" i="30"/>
  <c r="AD12" i="30"/>
  <c r="AD13" i="30"/>
  <c r="AD14" i="30"/>
  <c r="AD15" i="30"/>
  <c r="AD16" i="30"/>
  <c r="AD17" i="30"/>
  <c r="AD18" i="30"/>
  <c r="AD19" i="30"/>
  <c r="AD20" i="30"/>
  <c r="AD21" i="30"/>
  <c r="AD22" i="30"/>
  <c r="AD23" i="30"/>
  <c r="AD24" i="30"/>
  <c r="AD25" i="30"/>
  <c r="AD26" i="30"/>
  <c r="AD27" i="30"/>
  <c r="AD28" i="30"/>
  <c r="AD29" i="30"/>
  <c r="AD30" i="30"/>
  <c r="AD31" i="30"/>
  <c r="AD32" i="30"/>
  <c r="AD33" i="30"/>
  <c r="AD34" i="30"/>
  <c r="AD35" i="30"/>
  <c r="AD36" i="30"/>
  <c r="AD37" i="30"/>
  <c r="AD38" i="30"/>
  <c r="AD39" i="30"/>
  <c r="AD40" i="30"/>
  <c r="AD41" i="30"/>
  <c r="AD42" i="30"/>
  <c r="AD43" i="30"/>
  <c r="AD44" i="30"/>
  <c r="AD45" i="30"/>
  <c r="AD46" i="30"/>
  <c r="AD47" i="30"/>
  <c r="AD48" i="30"/>
  <c r="AD49" i="30"/>
  <c r="AD50" i="30"/>
  <c r="AD51" i="30"/>
  <c r="AD52" i="30"/>
  <c r="AD53" i="30"/>
  <c r="AD54" i="30"/>
  <c r="AD55" i="30"/>
  <c r="AD56" i="30"/>
  <c r="AD57" i="30"/>
  <c r="AD58" i="30"/>
  <c r="AD59" i="30"/>
  <c r="AD60" i="30"/>
  <c r="AD61" i="30"/>
  <c r="AD62" i="30"/>
  <c r="AD63" i="30"/>
  <c r="AD64" i="30"/>
  <c r="AD65" i="30"/>
  <c r="AD66" i="30"/>
  <c r="AD67" i="30"/>
  <c r="AD68" i="30"/>
  <c r="AD69" i="30"/>
  <c r="AD70" i="30"/>
  <c r="AD71" i="30"/>
  <c r="AD72" i="30"/>
  <c r="AD73" i="30"/>
  <c r="AD74" i="30"/>
  <c r="AD75" i="30"/>
  <c r="AD76" i="30"/>
  <c r="AD77" i="30"/>
  <c r="AD78" i="30"/>
  <c r="AD79" i="30"/>
  <c r="AD80" i="30"/>
  <c r="AD81" i="30"/>
  <c r="AD82" i="30"/>
  <c r="AD83" i="30"/>
  <c r="AD84" i="30"/>
  <c r="AD85" i="30"/>
  <c r="AD86" i="30"/>
  <c r="AD87" i="30"/>
  <c r="AD88" i="30"/>
  <c r="AD89" i="30"/>
  <c r="AD90" i="30"/>
  <c r="AD91" i="30"/>
  <c r="AD92" i="30"/>
  <c r="AD93" i="30"/>
  <c r="AD94" i="30"/>
  <c r="AD95" i="30"/>
  <c r="AD96" i="30"/>
  <c r="AD97" i="30"/>
  <c r="AD98" i="30"/>
  <c r="AD99" i="30"/>
  <c r="AD100" i="30"/>
  <c r="AD101" i="30"/>
  <c r="AD102" i="30"/>
  <c r="AD103" i="30"/>
  <c r="AD104" i="30"/>
  <c r="AD105" i="30"/>
  <c r="AD106" i="30"/>
  <c r="AD107" i="30"/>
  <c r="AD108" i="30"/>
  <c r="AD109" i="30"/>
  <c r="AD110" i="30"/>
  <c r="AD111" i="30"/>
  <c r="AD112" i="30"/>
  <c r="AD113" i="30"/>
  <c r="AD114" i="30"/>
  <c r="AD115" i="30"/>
  <c r="AD116" i="30"/>
  <c r="AD117" i="30"/>
  <c r="AD118" i="30"/>
  <c r="AD119" i="30"/>
  <c r="AD120" i="30"/>
  <c r="AD121" i="30"/>
  <c r="AD122" i="30"/>
  <c r="AD123" i="30"/>
  <c r="AD124" i="30"/>
  <c r="AD125" i="30"/>
  <c r="AD126" i="30"/>
  <c r="AD127" i="30"/>
  <c r="AD128" i="30"/>
  <c r="AD129" i="30"/>
  <c r="AD130" i="30"/>
  <c r="AD131" i="30"/>
  <c r="AD132" i="30"/>
  <c r="AD133" i="30"/>
  <c r="AD134" i="30"/>
  <c r="AD135" i="30"/>
  <c r="AD136" i="30"/>
  <c r="AD137" i="30"/>
  <c r="AD138" i="30"/>
  <c r="AD139" i="30"/>
  <c r="AD140" i="30"/>
  <c r="AD141" i="30"/>
  <c r="AD142" i="30"/>
  <c r="AD143" i="30"/>
  <c r="AD144" i="30"/>
  <c r="AD145" i="30"/>
  <c r="AD146" i="30"/>
  <c r="AD147" i="30"/>
  <c r="AD148" i="30"/>
  <c r="AD149" i="30"/>
  <c r="AD150" i="30"/>
  <c r="AD151" i="30"/>
  <c r="AD152" i="30"/>
  <c r="AD153" i="30"/>
  <c r="AD154" i="30"/>
  <c r="AD155" i="30"/>
  <c r="AD156" i="30"/>
  <c r="AD157" i="30"/>
  <c r="AD158" i="30"/>
  <c r="AD159" i="30"/>
  <c r="AD160" i="30"/>
  <c r="AD161" i="30"/>
  <c r="AD162" i="30"/>
  <c r="AD163" i="30"/>
  <c r="AD164" i="30"/>
  <c r="AD165" i="30"/>
  <c r="AD166" i="30"/>
  <c r="AD167" i="30"/>
  <c r="AD168" i="30"/>
  <c r="AD169" i="30"/>
  <c r="AD170" i="30"/>
  <c r="AD171" i="30"/>
  <c r="AD172" i="30"/>
  <c r="AD173" i="30"/>
  <c r="AD174" i="30"/>
  <c r="AD175" i="30"/>
  <c r="AD176" i="30"/>
  <c r="AD177" i="30"/>
  <c r="AD178" i="30"/>
  <c r="AD179" i="30"/>
  <c r="AD180" i="30"/>
  <c r="AD181" i="30"/>
  <c r="AD182" i="30"/>
  <c r="AD183" i="30"/>
  <c r="AD184" i="30"/>
  <c r="AD185" i="30"/>
  <c r="AD186" i="30"/>
  <c r="AD187" i="30"/>
  <c r="AD188" i="30"/>
  <c r="AD189" i="30"/>
  <c r="AD190" i="30"/>
  <c r="AD191" i="30"/>
  <c r="AD192" i="30"/>
  <c r="AD193" i="30"/>
  <c r="AD194" i="30"/>
  <c r="AD195" i="30"/>
  <c r="AD196" i="30"/>
  <c r="AD197" i="30"/>
  <c r="AD198" i="30"/>
  <c r="AD199" i="30"/>
  <c r="AD200" i="30"/>
  <c r="AD201" i="30"/>
  <c r="AD202" i="30"/>
  <c r="AD203" i="30"/>
  <c r="AD204" i="30"/>
  <c r="AD205" i="30"/>
  <c r="AD206" i="30"/>
  <c r="AD207" i="30"/>
  <c r="AD208" i="30"/>
  <c r="AD209" i="30"/>
  <c r="AD210" i="30"/>
  <c r="AD211" i="30"/>
  <c r="AD212" i="30"/>
  <c r="AD213" i="30"/>
  <c r="AD214" i="30"/>
  <c r="AD215" i="30"/>
  <c r="AD216" i="30"/>
  <c r="AD217" i="30"/>
  <c r="AD218" i="30"/>
  <c r="AD219" i="30"/>
  <c r="AD220" i="30"/>
  <c r="AD221" i="30"/>
  <c r="AD222" i="30"/>
  <c r="AD223" i="30"/>
  <c r="AD224" i="30"/>
  <c r="AD225" i="30"/>
  <c r="AD226" i="30"/>
  <c r="AD227" i="30"/>
  <c r="AD228" i="30"/>
  <c r="AD229" i="30"/>
  <c r="AD230" i="30"/>
  <c r="AD231" i="30"/>
  <c r="AD232" i="30"/>
  <c r="AD233" i="30"/>
  <c r="AD234" i="30"/>
  <c r="AD235" i="30"/>
  <c r="AD236" i="30"/>
  <c r="AD237" i="30"/>
  <c r="AD238" i="30"/>
  <c r="AD239" i="30"/>
  <c r="AD240" i="30"/>
  <c r="AD241" i="30"/>
  <c r="AD242" i="30"/>
  <c r="AD243" i="30"/>
  <c r="AD244" i="30"/>
  <c r="AD245" i="30"/>
  <c r="AD246" i="30"/>
  <c r="AD247" i="30"/>
  <c r="AD248" i="30"/>
  <c r="AD249" i="30"/>
  <c r="AD250" i="30"/>
  <c r="AD251" i="30"/>
  <c r="AD252" i="30"/>
  <c r="AD253" i="30"/>
  <c r="AD254" i="30"/>
  <c r="AD255" i="30"/>
  <c r="AD256" i="30"/>
  <c r="AD257" i="30"/>
  <c r="AD258" i="30"/>
  <c r="AD259" i="30"/>
  <c r="AD260" i="30"/>
  <c r="AD261" i="30"/>
  <c r="AD262" i="30"/>
  <c r="AD263" i="30"/>
  <c r="AD264" i="30"/>
  <c r="AD265" i="30"/>
  <c r="AD266" i="30"/>
  <c r="AD267" i="30"/>
  <c r="AD268" i="30"/>
  <c r="AD269" i="30"/>
  <c r="AD270" i="30"/>
  <c r="AD271" i="30"/>
  <c r="AD272" i="30"/>
  <c r="AD273" i="30"/>
  <c r="AD274" i="30"/>
  <c r="AD275" i="30"/>
  <c r="AD276" i="30"/>
  <c r="AD277" i="30"/>
  <c r="AD278" i="30"/>
  <c r="AD279" i="30"/>
  <c r="AD280" i="30"/>
  <c r="AD281" i="30"/>
  <c r="AD282" i="30"/>
  <c r="AD283" i="30"/>
  <c r="AD284" i="30"/>
  <c r="AD285" i="30"/>
  <c r="AD286" i="30"/>
  <c r="AD287" i="30"/>
  <c r="AD288" i="30"/>
  <c r="AD289" i="30"/>
  <c r="AD290" i="30"/>
  <c r="AD291" i="30"/>
  <c r="AD292" i="30"/>
  <c r="AD293" i="30"/>
  <c r="AD294" i="30"/>
  <c r="AD295" i="30"/>
  <c r="AD296" i="30"/>
  <c r="AD297" i="30"/>
  <c r="AD298" i="30"/>
  <c r="AD299" i="30"/>
  <c r="AD300" i="30"/>
  <c r="AD301" i="30"/>
  <c r="AD302" i="30"/>
  <c r="AD303" i="30"/>
  <c r="AD304" i="30"/>
  <c r="AD305" i="30"/>
  <c r="AD319" i="30"/>
  <c r="AD306" i="30"/>
  <c r="AE6" i="30" a="1"/>
  <c r="AE6" i="30"/>
  <c r="AE7" i="30" a="1"/>
  <c r="AE7" i="30"/>
  <c r="AE8" i="30" a="1"/>
  <c r="AE9" i="30" a="1"/>
  <c r="AE10" i="30" a="1"/>
  <c r="AE11" i="30" a="1"/>
  <c r="AE12" i="30" a="1"/>
  <c r="AE13" i="30" a="1"/>
  <c r="AE14" i="30" a="1"/>
  <c r="AE15" i="30" a="1"/>
  <c r="AE16" i="30" a="1"/>
  <c r="AE17" i="30" a="1"/>
  <c r="AE18" i="30" a="1"/>
  <c r="AE19" i="30" a="1"/>
  <c r="AE20" i="30" a="1"/>
  <c r="AE21" i="30" a="1"/>
  <c r="AE22" i="30" a="1"/>
  <c r="AE23" i="30" a="1"/>
  <c r="AE24" i="30" a="1"/>
  <c r="AE25" i="30" a="1"/>
  <c r="AE26" i="30" a="1"/>
  <c r="AE27" i="30" a="1"/>
  <c r="AE28" i="30" a="1"/>
  <c r="AE29" i="30" a="1"/>
  <c r="AE30" i="30" a="1"/>
  <c r="AE31" i="30" a="1"/>
  <c r="AE32" i="30" a="1"/>
  <c r="AE33" i="30" a="1"/>
  <c r="AE34" i="30" a="1"/>
  <c r="AE35" i="30" a="1"/>
  <c r="AE36" i="30" a="1"/>
  <c r="AE37" i="30" a="1"/>
  <c r="AE38" i="30" a="1"/>
  <c r="AE39" i="30" a="1"/>
  <c r="AE40" i="30" a="1"/>
  <c r="AE41" i="30" a="1"/>
  <c r="AE42" i="30" a="1"/>
  <c r="AE43" i="30" a="1"/>
  <c r="AE44" i="30" a="1"/>
  <c r="AE45" i="30" a="1"/>
  <c r="AE46" i="30" a="1"/>
  <c r="AE47" i="30" a="1"/>
  <c r="AE48" i="30" a="1"/>
  <c r="AE49" i="30" a="1"/>
  <c r="AE50" i="30" a="1"/>
  <c r="AE51" i="30" a="1"/>
  <c r="AE52" i="30" a="1"/>
  <c r="AE53" i="30" a="1"/>
  <c r="AE54" i="30" a="1"/>
  <c r="AE55" i="30" a="1"/>
  <c r="AE56" i="30" a="1"/>
  <c r="AE57" i="30" a="1"/>
  <c r="AE58" i="30" a="1"/>
  <c r="AE59" i="30" a="1"/>
  <c r="AE60" i="30" a="1"/>
  <c r="AE61" i="30" a="1"/>
  <c r="AE62" i="30" a="1"/>
  <c r="AE63" i="30" a="1"/>
  <c r="AE64" i="30" a="1"/>
  <c r="AE65" i="30" a="1"/>
  <c r="AE66" i="30" a="1"/>
  <c r="AE67" i="30" a="1"/>
  <c r="AE68" i="30" a="1"/>
  <c r="AE69" i="30" a="1"/>
  <c r="AE70" i="30" a="1"/>
  <c r="AE71" i="30" a="1"/>
  <c r="AE72" i="30" a="1"/>
  <c r="AE73" i="30" a="1"/>
  <c r="AE74" i="30" a="1"/>
  <c r="AE75" i="30" a="1"/>
  <c r="AE76" i="30" a="1"/>
  <c r="AE77" i="30" a="1"/>
  <c r="AE78" i="30" a="1"/>
  <c r="AE79" i="30" a="1"/>
  <c r="AE80" i="30" a="1"/>
  <c r="AE81" i="30" a="1"/>
  <c r="AE82" i="30" a="1"/>
  <c r="AE83" i="30" a="1"/>
  <c r="AE84" i="30" a="1"/>
  <c r="AE85" i="30" a="1"/>
  <c r="AE86" i="30" a="1"/>
  <c r="AE87" i="30" a="1"/>
  <c r="AE88" i="30" a="1"/>
  <c r="AE89" i="30" a="1"/>
  <c r="AE90" i="30" a="1"/>
  <c r="AE91" i="30" a="1"/>
  <c r="AE92" i="30" a="1"/>
  <c r="AE93" i="30" a="1"/>
  <c r="AE94" i="30" a="1"/>
  <c r="AE95" i="30" a="1"/>
  <c r="AE96" i="30" a="1"/>
  <c r="AE97" i="30" a="1"/>
  <c r="AE98" i="30" a="1"/>
  <c r="AE99" i="30" a="1"/>
  <c r="AE100" i="30" a="1"/>
  <c r="AE101" i="30" a="1"/>
  <c r="AE102" i="30" a="1"/>
  <c r="AE103" i="30" a="1"/>
  <c r="AE104" i="30" a="1"/>
  <c r="AE105" i="30" a="1"/>
  <c r="AE106" i="30" a="1"/>
  <c r="AE107" i="30" a="1"/>
  <c r="AE108" i="30" a="1"/>
  <c r="AE109" i="30" a="1"/>
  <c r="AE110" i="30" a="1"/>
  <c r="AE111" i="30" a="1"/>
  <c r="AE112" i="30" a="1"/>
  <c r="AE113" i="30" a="1"/>
  <c r="AE114" i="30" a="1"/>
  <c r="AE115" i="30" a="1"/>
  <c r="AE116" i="30" a="1"/>
  <c r="AE117" i="30" a="1"/>
  <c r="AE118" i="30" a="1"/>
  <c r="AE119" i="30" a="1"/>
  <c r="AE120" i="30" a="1"/>
  <c r="AE121" i="30" a="1"/>
  <c r="AE122" i="30" a="1"/>
  <c r="AE123" i="30" a="1"/>
  <c r="AE124" i="30" a="1"/>
  <c r="AE125" i="30" a="1"/>
  <c r="AE126" i="30" a="1"/>
  <c r="AE127" i="30" a="1"/>
  <c r="AE128" i="30" a="1"/>
  <c r="AE129" i="30" a="1"/>
  <c r="AE130" i="30" a="1"/>
  <c r="AE131" i="30" a="1"/>
  <c r="AE132" i="30" a="1"/>
  <c r="AE133" i="30" a="1"/>
  <c r="AE134" i="30" a="1"/>
  <c r="AE135" i="30" a="1"/>
  <c r="AE136" i="30" a="1"/>
  <c r="AE137" i="30" a="1"/>
  <c r="AE138" i="30" a="1"/>
  <c r="AE139" i="30" a="1"/>
  <c r="AE140" i="30" a="1"/>
  <c r="AE141" i="30" a="1"/>
  <c r="AE142" i="30" a="1"/>
  <c r="AE143" i="30" a="1"/>
  <c r="AE144" i="30" a="1"/>
  <c r="AE145" i="30" a="1"/>
  <c r="AE146" i="30" a="1"/>
  <c r="AE147" i="30" a="1"/>
  <c r="AE148" i="30" a="1"/>
  <c r="AE149" i="30" a="1"/>
  <c r="AE150" i="30" a="1"/>
  <c r="AE151" i="30" a="1"/>
  <c r="AE152" i="30" a="1"/>
  <c r="AE153" i="30" a="1"/>
  <c r="AE154" i="30" a="1"/>
  <c r="AE155" i="30" a="1"/>
  <c r="AE156" i="30" a="1"/>
  <c r="AE157" i="30" a="1"/>
  <c r="AE158" i="30" a="1"/>
  <c r="AE159" i="30" a="1"/>
  <c r="AE160" i="30" a="1"/>
  <c r="AE161" i="30" a="1"/>
  <c r="AE162" i="30" a="1"/>
  <c r="AE163" i="30" a="1"/>
  <c r="AE164" i="30" a="1"/>
  <c r="AE165" i="30" a="1"/>
  <c r="AE166" i="30" a="1"/>
  <c r="AE167" i="30" a="1"/>
  <c r="AE168" i="30" a="1"/>
  <c r="AE169" i="30" a="1"/>
  <c r="AE170" i="30" a="1"/>
  <c r="AE171" i="30" a="1"/>
  <c r="AE172" i="30" a="1"/>
  <c r="AE173" i="30" a="1"/>
  <c r="AE174" i="30" a="1"/>
  <c r="AE175" i="30" a="1"/>
  <c r="AE176" i="30" a="1"/>
  <c r="AE177" i="30" a="1"/>
  <c r="AE178" i="30" a="1"/>
  <c r="AE179" i="30" a="1"/>
  <c r="AE180" i="30" a="1"/>
  <c r="AE181" i="30" a="1"/>
  <c r="AE182" i="30" a="1"/>
  <c r="AE183" i="30" a="1"/>
  <c r="AE184" i="30" a="1"/>
  <c r="AE185" i="30" a="1"/>
  <c r="AE186" i="30" a="1"/>
  <c r="AE187" i="30" a="1"/>
  <c r="AE188" i="30" a="1"/>
  <c r="AE189" i="30" a="1"/>
  <c r="AE190" i="30" a="1"/>
  <c r="AE191" i="30" a="1"/>
  <c r="AE192" i="30" a="1"/>
  <c r="AE193" i="30" a="1"/>
  <c r="AE194" i="30" a="1"/>
  <c r="AE195" i="30" a="1"/>
  <c r="AE196" i="30" a="1"/>
  <c r="AE197" i="30" a="1"/>
  <c r="AE198" i="30" a="1"/>
  <c r="AE199" i="30" a="1"/>
  <c r="AE200" i="30" a="1"/>
  <c r="AE201" i="30" a="1"/>
  <c r="AE202" i="30" a="1"/>
  <c r="AE203" i="30" a="1"/>
  <c r="AE204" i="30" a="1"/>
  <c r="AE205" i="30" a="1"/>
  <c r="AE206" i="30" a="1"/>
  <c r="AE207" i="30" a="1"/>
  <c r="AE208" i="30" a="1"/>
  <c r="AE209" i="30" a="1"/>
  <c r="AE210" i="30" a="1"/>
  <c r="AE211" i="30" a="1"/>
  <c r="AE212" i="30" a="1"/>
  <c r="AE213" i="30" a="1"/>
  <c r="AE214" i="30" a="1"/>
  <c r="AE215" i="30" a="1"/>
  <c r="AE216" i="30" a="1"/>
  <c r="AE217" i="30" a="1"/>
  <c r="AE218" i="30" a="1"/>
  <c r="AE219" i="30" a="1"/>
  <c r="AE220" i="30" a="1"/>
  <c r="AE221" i="30" a="1"/>
  <c r="AE222" i="30" a="1"/>
  <c r="AE223" i="30" a="1"/>
  <c r="AE224" i="30" a="1"/>
  <c r="AE225" i="30" a="1"/>
  <c r="AE226" i="30" a="1"/>
  <c r="AE227" i="30" a="1"/>
  <c r="AE228" i="30" a="1"/>
  <c r="AE229" i="30" a="1"/>
  <c r="AE230" i="30" a="1"/>
  <c r="AE231" i="30" a="1"/>
  <c r="AE232" i="30" a="1"/>
  <c r="AE233" i="30" a="1"/>
  <c r="AE234" i="30" a="1"/>
  <c r="AE235" i="30" a="1"/>
  <c r="AE236" i="30" a="1"/>
  <c r="AE237" i="30" a="1"/>
  <c r="AE238" i="30" a="1"/>
  <c r="AE239" i="30" a="1"/>
  <c r="AE240" i="30" a="1"/>
  <c r="AE241" i="30" a="1"/>
  <c r="AE242" i="30" a="1"/>
  <c r="AE243" i="30" a="1"/>
  <c r="AE244" i="30" a="1"/>
  <c r="AE245" i="30" a="1"/>
  <c r="AE246" i="30" a="1"/>
  <c r="AE247" i="30" a="1"/>
  <c r="AE248" i="30" a="1"/>
  <c r="AE249" i="30" a="1"/>
  <c r="AE250" i="30" a="1"/>
  <c r="AE251" i="30" a="1"/>
  <c r="AE252" i="30" a="1"/>
  <c r="AE253" i="30" a="1"/>
  <c r="AE254" i="30" a="1"/>
  <c r="AE255" i="30" a="1"/>
  <c r="AE256" i="30" a="1"/>
  <c r="AE257" i="30" a="1"/>
  <c r="AE258" i="30" a="1"/>
  <c r="AE259" i="30" a="1"/>
  <c r="AE260" i="30" a="1"/>
  <c r="AE261" i="30" a="1"/>
  <c r="AE262" i="30" a="1"/>
  <c r="AE263" i="30" a="1"/>
  <c r="AE264" i="30" a="1"/>
  <c r="AE265" i="30" a="1"/>
  <c r="AE266" i="30" a="1"/>
  <c r="AE267" i="30" a="1"/>
  <c r="AE268" i="30" a="1"/>
  <c r="AE269" i="30" a="1"/>
  <c r="AE270" i="30" a="1"/>
  <c r="AE271" i="30" a="1"/>
  <c r="AE272" i="30" a="1"/>
  <c r="AE273" i="30" a="1"/>
  <c r="AE274" i="30" a="1"/>
  <c r="AE275" i="30" a="1"/>
  <c r="AE276" i="30" a="1"/>
  <c r="AE277" i="30" a="1"/>
  <c r="AE278" i="30" a="1"/>
  <c r="AE279" i="30" a="1"/>
  <c r="AE280" i="30" a="1"/>
  <c r="AE281" i="30" a="1"/>
  <c r="AE282" i="30" a="1"/>
  <c r="AE283" i="30" a="1"/>
  <c r="AE284" i="30" a="1"/>
  <c r="AE285" i="30" a="1"/>
  <c r="AE286" i="30" a="1"/>
  <c r="AE287" i="30" a="1"/>
  <c r="AE288" i="30" a="1"/>
  <c r="AE289" i="30" a="1"/>
  <c r="AE290" i="30" a="1"/>
  <c r="AE291" i="30" a="1"/>
  <c r="AE292" i="30" a="1"/>
  <c r="AE293" i="30" a="1"/>
  <c r="AE294" i="30" a="1"/>
  <c r="AE295" i="30" a="1"/>
  <c r="AE296" i="30" a="1"/>
  <c r="AE297" i="30" a="1"/>
  <c r="AE298" i="30" a="1"/>
  <c r="AE299" i="30" a="1"/>
  <c r="AE300" i="30" a="1"/>
  <c r="AE301" i="30" a="1"/>
  <c r="AE302" i="30" a="1"/>
  <c r="AE303" i="30" a="1"/>
  <c r="AE304" i="30" a="1"/>
  <c r="AE305" i="30" a="1"/>
  <c r="AE8" i="30"/>
  <c r="AE9" i="30"/>
  <c r="AE10" i="30"/>
  <c r="AE11" i="30"/>
  <c r="AE12" i="30"/>
  <c r="AE13" i="30"/>
  <c r="AE14" i="30"/>
  <c r="AE15" i="30"/>
  <c r="AE16" i="30"/>
  <c r="AE17" i="30"/>
  <c r="AE18" i="30"/>
  <c r="AE19" i="30"/>
  <c r="AE20" i="30"/>
  <c r="AE21" i="30"/>
  <c r="AE22" i="30"/>
  <c r="AE23" i="30"/>
  <c r="AE24" i="30"/>
  <c r="AE25" i="30"/>
  <c r="AE26" i="30"/>
  <c r="AE27" i="30"/>
  <c r="AE28" i="30"/>
  <c r="AE29" i="30"/>
  <c r="AE30" i="30"/>
  <c r="AE31" i="30"/>
  <c r="AE32" i="30"/>
  <c r="AE33" i="30"/>
  <c r="AE34" i="30"/>
  <c r="AE35" i="30"/>
  <c r="AE36" i="30"/>
  <c r="AE37" i="30"/>
  <c r="AE38" i="30"/>
  <c r="AE39" i="30"/>
  <c r="AE40" i="30"/>
  <c r="AE41" i="30"/>
  <c r="AE42" i="30"/>
  <c r="AE43" i="30"/>
  <c r="AE44" i="30"/>
  <c r="AE45" i="30"/>
  <c r="AE46" i="30"/>
  <c r="AE47" i="30"/>
  <c r="AE48" i="30"/>
  <c r="AE49" i="30"/>
  <c r="AE50" i="30"/>
  <c r="AE51" i="30"/>
  <c r="AE52" i="30"/>
  <c r="AE53" i="30"/>
  <c r="AE54" i="30"/>
  <c r="AE55" i="30"/>
  <c r="AE56" i="30"/>
  <c r="AE57" i="30"/>
  <c r="AE58" i="30"/>
  <c r="AE59" i="30"/>
  <c r="AE60" i="30"/>
  <c r="AE61" i="30"/>
  <c r="AE62" i="30"/>
  <c r="AE63" i="30"/>
  <c r="AE64" i="30"/>
  <c r="AE65" i="30"/>
  <c r="AE66" i="30"/>
  <c r="AE67" i="30"/>
  <c r="AE68" i="30"/>
  <c r="AE69" i="30"/>
  <c r="AE70" i="30"/>
  <c r="AE71" i="30"/>
  <c r="AE72" i="30"/>
  <c r="AE73" i="30"/>
  <c r="AE74" i="30"/>
  <c r="AE75" i="30"/>
  <c r="AE76" i="30"/>
  <c r="AE77" i="30"/>
  <c r="AE78" i="30"/>
  <c r="AE79" i="30"/>
  <c r="AE80" i="30"/>
  <c r="AE81" i="30"/>
  <c r="AE82" i="30"/>
  <c r="AE83" i="30"/>
  <c r="AE84" i="30"/>
  <c r="AE85" i="30"/>
  <c r="AE86" i="30"/>
  <c r="AE87" i="30"/>
  <c r="AE88" i="30"/>
  <c r="AE89" i="30"/>
  <c r="AE90" i="30"/>
  <c r="AE91" i="30"/>
  <c r="AE92" i="30"/>
  <c r="AE93" i="30"/>
  <c r="AE94" i="30"/>
  <c r="AE95" i="30"/>
  <c r="AE96" i="30"/>
  <c r="AE97" i="30"/>
  <c r="AE98" i="30"/>
  <c r="AE99" i="30"/>
  <c r="AE100" i="30"/>
  <c r="AE101" i="30"/>
  <c r="AE102" i="30"/>
  <c r="AE103" i="30"/>
  <c r="AE104" i="30"/>
  <c r="AE105" i="30"/>
  <c r="AE106" i="30"/>
  <c r="AE107" i="30"/>
  <c r="AE108" i="30"/>
  <c r="AE109" i="30"/>
  <c r="AE110" i="30"/>
  <c r="AE111" i="30"/>
  <c r="AE112" i="30"/>
  <c r="AE113" i="30"/>
  <c r="AE114" i="30"/>
  <c r="AE115" i="30"/>
  <c r="AE116" i="30"/>
  <c r="AE117" i="30"/>
  <c r="AE118" i="30"/>
  <c r="AE119" i="30"/>
  <c r="AE120" i="30"/>
  <c r="AE121" i="30"/>
  <c r="AE122" i="30"/>
  <c r="AE123" i="30"/>
  <c r="AE124" i="30"/>
  <c r="AE125" i="30"/>
  <c r="AE126" i="30"/>
  <c r="AE127" i="30"/>
  <c r="AE128" i="30"/>
  <c r="AE129" i="30"/>
  <c r="AE130" i="30"/>
  <c r="AE131" i="30"/>
  <c r="AE132" i="30"/>
  <c r="AE133" i="30"/>
  <c r="AE134" i="30"/>
  <c r="AE135" i="30"/>
  <c r="AE136" i="30"/>
  <c r="AE137" i="30"/>
  <c r="AE138" i="30"/>
  <c r="AE139" i="30"/>
  <c r="AE140" i="30"/>
  <c r="AE141" i="30"/>
  <c r="AE142" i="30"/>
  <c r="AE143" i="30"/>
  <c r="AE144" i="30"/>
  <c r="AE145" i="30"/>
  <c r="AE146" i="30"/>
  <c r="AE147" i="30"/>
  <c r="AE148" i="30"/>
  <c r="AE149" i="30"/>
  <c r="AE150" i="30"/>
  <c r="AE151" i="30"/>
  <c r="AE152" i="30"/>
  <c r="AE153" i="30"/>
  <c r="AE154" i="30"/>
  <c r="AE155" i="30"/>
  <c r="AE156" i="30"/>
  <c r="AE157" i="30"/>
  <c r="AE158" i="30"/>
  <c r="AE159" i="30"/>
  <c r="AE160" i="30"/>
  <c r="AE161" i="30"/>
  <c r="AE162" i="30"/>
  <c r="AE163" i="30"/>
  <c r="AE164" i="30"/>
  <c r="AE165" i="30"/>
  <c r="AE166" i="30"/>
  <c r="AE167" i="30"/>
  <c r="AE168" i="30"/>
  <c r="AE169" i="30"/>
  <c r="AE170" i="30"/>
  <c r="AE171" i="30"/>
  <c r="AE172" i="30"/>
  <c r="AE173" i="30"/>
  <c r="AE174" i="30"/>
  <c r="AE175" i="30"/>
  <c r="AE176" i="30"/>
  <c r="AE177" i="30"/>
  <c r="AE178" i="30"/>
  <c r="AE179" i="30"/>
  <c r="AE180" i="30"/>
  <c r="AE181" i="30"/>
  <c r="AE182" i="30"/>
  <c r="AE183" i="30"/>
  <c r="AE184" i="30"/>
  <c r="AE185" i="30"/>
  <c r="AE186" i="30"/>
  <c r="AE187" i="30"/>
  <c r="AE188" i="30"/>
  <c r="AE189" i="30"/>
  <c r="AE190" i="30"/>
  <c r="AE191" i="30"/>
  <c r="AE192" i="30"/>
  <c r="AE193" i="30"/>
  <c r="AE194" i="30"/>
  <c r="AE195" i="30"/>
  <c r="AE196" i="30"/>
  <c r="AE197" i="30"/>
  <c r="AE198" i="30"/>
  <c r="AE199" i="30"/>
  <c r="AE200" i="30"/>
  <c r="AE201" i="30"/>
  <c r="AE202" i="30"/>
  <c r="AE203" i="30"/>
  <c r="AE204" i="30"/>
  <c r="AE205" i="30"/>
  <c r="AE206" i="30"/>
  <c r="AE207" i="30"/>
  <c r="AE208" i="30"/>
  <c r="AE209" i="30"/>
  <c r="AE210" i="30"/>
  <c r="AE211" i="30"/>
  <c r="AE212" i="30"/>
  <c r="AE213" i="30"/>
  <c r="AE214" i="30"/>
  <c r="AE215" i="30"/>
  <c r="AE216" i="30"/>
  <c r="AE217" i="30"/>
  <c r="AE218" i="30"/>
  <c r="AE219" i="30"/>
  <c r="AE220" i="30"/>
  <c r="AE221" i="30"/>
  <c r="AE222" i="30"/>
  <c r="AE223" i="30"/>
  <c r="AE224" i="30"/>
  <c r="AE225" i="30"/>
  <c r="AE226" i="30"/>
  <c r="AE227" i="30"/>
  <c r="AE228" i="30"/>
  <c r="AE229" i="30"/>
  <c r="AE230" i="30"/>
  <c r="AE231" i="30"/>
  <c r="AE232" i="30"/>
  <c r="AE233" i="30"/>
  <c r="AE234" i="30"/>
  <c r="AE235" i="30"/>
  <c r="AE236" i="30"/>
  <c r="AE237" i="30"/>
  <c r="AE238" i="30"/>
  <c r="AE239" i="30"/>
  <c r="AE240" i="30"/>
  <c r="AE241" i="30"/>
  <c r="AE242" i="30"/>
  <c r="AE243" i="30"/>
  <c r="AE244" i="30"/>
  <c r="AE245" i="30"/>
  <c r="AE246" i="30"/>
  <c r="AE247" i="30"/>
  <c r="AE248" i="30"/>
  <c r="AE249" i="30"/>
  <c r="AE250" i="30"/>
  <c r="AE251" i="30"/>
  <c r="AE252" i="30"/>
  <c r="AE253" i="30"/>
  <c r="AE254" i="30"/>
  <c r="AE255" i="30"/>
  <c r="AE256" i="30"/>
  <c r="AE257" i="30"/>
  <c r="AE258" i="30"/>
  <c r="AE259" i="30"/>
  <c r="AE260" i="30"/>
  <c r="AE261" i="30"/>
  <c r="AE262" i="30"/>
  <c r="AE263" i="30"/>
  <c r="AE264" i="30"/>
  <c r="AE265" i="30"/>
  <c r="AE266" i="30"/>
  <c r="AE267" i="30"/>
  <c r="AE268" i="30"/>
  <c r="AE269" i="30"/>
  <c r="AE270" i="30"/>
  <c r="AE271" i="30"/>
  <c r="AE272" i="30"/>
  <c r="AE273" i="30"/>
  <c r="AE274" i="30"/>
  <c r="AE275" i="30"/>
  <c r="AE276" i="30"/>
  <c r="AE277" i="30"/>
  <c r="AE278" i="30"/>
  <c r="AE279" i="30"/>
  <c r="AE280" i="30"/>
  <c r="AE281" i="30"/>
  <c r="AE282" i="30"/>
  <c r="AE283" i="30"/>
  <c r="AE284" i="30"/>
  <c r="AE285" i="30"/>
  <c r="AE286" i="30"/>
  <c r="AE287" i="30"/>
  <c r="AE288" i="30"/>
  <c r="AE289" i="30"/>
  <c r="AE290" i="30"/>
  <c r="AE291" i="30"/>
  <c r="AE292" i="30"/>
  <c r="AE293" i="30"/>
  <c r="AE294" i="30"/>
  <c r="AE295" i="30"/>
  <c r="AE296" i="30"/>
  <c r="AE297" i="30"/>
  <c r="AE298" i="30"/>
  <c r="AE299" i="30"/>
  <c r="AE300" i="30"/>
  <c r="AE301" i="30"/>
  <c r="AE302" i="30"/>
  <c r="AE303" i="30"/>
  <c r="AE304" i="30"/>
  <c r="AE305" i="30"/>
  <c r="AE319" i="30"/>
  <c r="AE306" i="30"/>
  <c r="AF6" i="30" a="1"/>
  <c r="AF6" i="30"/>
  <c r="AF7" i="30" a="1"/>
  <c r="AF7" i="30"/>
  <c r="AF8" i="30" a="1"/>
  <c r="AF9" i="30" a="1"/>
  <c r="AF10" i="30" a="1"/>
  <c r="AF11" i="30" a="1"/>
  <c r="AF12" i="30" a="1"/>
  <c r="AF13" i="30" a="1"/>
  <c r="AF14" i="30" a="1"/>
  <c r="AF15" i="30" a="1"/>
  <c r="AF16" i="30" a="1"/>
  <c r="AF17" i="30" a="1"/>
  <c r="AF18" i="30" a="1"/>
  <c r="AF19" i="30" a="1"/>
  <c r="AF20" i="30" a="1"/>
  <c r="AF21" i="30" a="1"/>
  <c r="AF22" i="30" a="1"/>
  <c r="AF23" i="30" a="1"/>
  <c r="AF24" i="30" a="1"/>
  <c r="AF25" i="30" a="1"/>
  <c r="AF26" i="30" a="1"/>
  <c r="AF27" i="30" a="1"/>
  <c r="AF28" i="30" a="1"/>
  <c r="AF29" i="30" a="1"/>
  <c r="AF30" i="30" a="1"/>
  <c r="AF31" i="30" a="1"/>
  <c r="AF32" i="30" a="1"/>
  <c r="AF33" i="30" a="1"/>
  <c r="AF34" i="30" a="1"/>
  <c r="AF35" i="30" a="1"/>
  <c r="AF36" i="30" a="1"/>
  <c r="AF37" i="30" a="1"/>
  <c r="AF38" i="30" a="1"/>
  <c r="AF39" i="30" a="1"/>
  <c r="AF40" i="30" a="1"/>
  <c r="AF41" i="30" a="1"/>
  <c r="AF42" i="30" a="1"/>
  <c r="AF43" i="30" a="1"/>
  <c r="AF44" i="30" a="1"/>
  <c r="AF45" i="30" a="1"/>
  <c r="AF46" i="30" a="1"/>
  <c r="AF47" i="30" a="1"/>
  <c r="AF48" i="30" a="1"/>
  <c r="AF49" i="30" a="1"/>
  <c r="AF50" i="30" a="1"/>
  <c r="AF51" i="30" a="1"/>
  <c r="AF52" i="30" a="1"/>
  <c r="AF53" i="30" a="1"/>
  <c r="AF54" i="30" a="1"/>
  <c r="AF55" i="30" a="1"/>
  <c r="AF56" i="30" a="1"/>
  <c r="AF57" i="30" a="1"/>
  <c r="AF58" i="30" a="1"/>
  <c r="AF59" i="30" a="1"/>
  <c r="AF60" i="30" a="1"/>
  <c r="AF61" i="30" a="1"/>
  <c r="AF62" i="30" a="1"/>
  <c r="AF63" i="30" a="1"/>
  <c r="AF64" i="30" a="1"/>
  <c r="AF65" i="30" a="1"/>
  <c r="AF66" i="30" a="1"/>
  <c r="AF67" i="30" a="1"/>
  <c r="AF68" i="30" a="1"/>
  <c r="AF69" i="30" a="1"/>
  <c r="AF70" i="30" a="1"/>
  <c r="AF71" i="30" a="1"/>
  <c r="AF72" i="30" a="1"/>
  <c r="AF73" i="30" a="1"/>
  <c r="AF74" i="30" a="1"/>
  <c r="AF75" i="30" a="1"/>
  <c r="AF76" i="30" a="1"/>
  <c r="AF77" i="30" a="1"/>
  <c r="AF78" i="30" a="1"/>
  <c r="AF79" i="30" a="1"/>
  <c r="AF80" i="30" a="1"/>
  <c r="AF81" i="30" a="1"/>
  <c r="AF82" i="30" a="1"/>
  <c r="AF83" i="30" a="1"/>
  <c r="AF84" i="30" a="1"/>
  <c r="AF85" i="30" a="1"/>
  <c r="AF86" i="30" a="1"/>
  <c r="AF87" i="30" a="1"/>
  <c r="AF88" i="30" a="1"/>
  <c r="AF89" i="30" a="1"/>
  <c r="AF90" i="30" a="1"/>
  <c r="AF91" i="30" a="1"/>
  <c r="AF92" i="30" a="1"/>
  <c r="AF93" i="30" a="1"/>
  <c r="AF94" i="30" a="1"/>
  <c r="AF95" i="30" a="1"/>
  <c r="AF96" i="30" a="1"/>
  <c r="AF97" i="30" a="1"/>
  <c r="AF98" i="30" a="1"/>
  <c r="AF99" i="30" a="1"/>
  <c r="AF100" i="30" a="1"/>
  <c r="AF101" i="30" a="1"/>
  <c r="AF102" i="30" a="1"/>
  <c r="AF103" i="30" a="1"/>
  <c r="AF104" i="30" a="1"/>
  <c r="AF105" i="30" a="1"/>
  <c r="AF106" i="30" a="1"/>
  <c r="AF107" i="30" a="1"/>
  <c r="AF108" i="30" a="1"/>
  <c r="AF109" i="30" a="1"/>
  <c r="AF110" i="30" a="1"/>
  <c r="AF111" i="30" a="1"/>
  <c r="AF112" i="30" a="1"/>
  <c r="AF113" i="30" a="1"/>
  <c r="AF114" i="30" a="1"/>
  <c r="AF115" i="30" a="1"/>
  <c r="AF116" i="30" a="1"/>
  <c r="AF117" i="30" a="1"/>
  <c r="AF118" i="30" a="1"/>
  <c r="AF119" i="30" a="1"/>
  <c r="AF120" i="30" a="1"/>
  <c r="AF121" i="30" a="1"/>
  <c r="AF122" i="30" a="1"/>
  <c r="AF123" i="30" a="1"/>
  <c r="AF124" i="30" a="1"/>
  <c r="AF125" i="30" a="1"/>
  <c r="AF126" i="30" a="1"/>
  <c r="AF127" i="30" a="1"/>
  <c r="AF128" i="30" a="1"/>
  <c r="AF129" i="30" a="1"/>
  <c r="AF130" i="30" a="1"/>
  <c r="AF131" i="30" a="1"/>
  <c r="AF132" i="30" a="1"/>
  <c r="AF133" i="30" a="1"/>
  <c r="AF134" i="30" a="1"/>
  <c r="AF135" i="30" a="1"/>
  <c r="AF136" i="30" a="1"/>
  <c r="AF137" i="30" a="1"/>
  <c r="AF138" i="30" a="1"/>
  <c r="AF139" i="30" a="1"/>
  <c r="AF140" i="30" a="1"/>
  <c r="AF141" i="30" a="1"/>
  <c r="AF142" i="30" a="1"/>
  <c r="AF143" i="30" a="1"/>
  <c r="AF144" i="30" a="1"/>
  <c r="AF145" i="30" a="1"/>
  <c r="AF146" i="30" a="1"/>
  <c r="AF147" i="30" a="1"/>
  <c r="AF148" i="30" a="1"/>
  <c r="AF149" i="30" a="1"/>
  <c r="AF150" i="30" a="1"/>
  <c r="AF151" i="30" a="1"/>
  <c r="AF152" i="30" a="1"/>
  <c r="AF153" i="30" a="1"/>
  <c r="AF154" i="30" a="1"/>
  <c r="AF155" i="30" a="1"/>
  <c r="AF156" i="30" a="1"/>
  <c r="AF157" i="30" a="1"/>
  <c r="AF158" i="30" a="1"/>
  <c r="AF159" i="30" a="1"/>
  <c r="AF160" i="30" a="1"/>
  <c r="AF161" i="30" a="1"/>
  <c r="AF162" i="30" a="1"/>
  <c r="AF163" i="30" a="1"/>
  <c r="AF164" i="30" a="1"/>
  <c r="AF165" i="30" a="1"/>
  <c r="AF166" i="30" a="1"/>
  <c r="AF167" i="30" a="1"/>
  <c r="AF168" i="30" a="1"/>
  <c r="AF169" i="30" a="1"/>
  <c r="AF170" i="30" a="1"/>
  <c r="AF171" i="30" a="1"/>
  <c r="AF172" i="30" a="1"/>
  <c r="AF173" i="30" a="1"/>
  <c r="AF174" i="30" a="1"/>
  <c r="AF175" i="30" a="1"/>
  <c r="AF176" i="30" a="1"/>
  <c r="AF177" i="30" a="1"/>
  <c r="AF178" i="30" a="1"/>
  <c r="AF179" i="30" a="1"/>
  <c r="AF180" i="30" a="1"/>
  <c r="AF181" i="30" a="1"/>
  <c r="AF182" i="30" a="1"/>
  <c r="AF183" i="30" a="1"/>
  <c r="AF184" i="30" a="1"/>
  <c r="AF185" i="30" a="1"/>
  <c r="AF186" i="30" a="1"/>
  <c r="AF187" i="30" a="1"/>
  <c r="AF188" i="30" a="1"/>
  <c r="AF189" i="30" a="1"/>
  <c r="AF190" i="30" a="1"/>
  <c r="AF191" i="30" a="1"/>
  <c r="AF192" i="30" a="1"/>
  <c r="AF193" i="30" a="1"/>
  <c r="AF194" i="30" a="1"/>
  <c r="AF195" i="30" a="1"/>
  <c r="AF196" i="30" a="1"/>
  <c r="AF197" i="30" a="1"/>
  <c r="AF198" i="30" a="1"/>
  <c r="AF199" i="30" a="1"/>
  <c r="AF200" i="30" a="1"/>
  <c r="AF201" i="30" a="1"/>
  <c r="AF202" i="30" a="1"/>
  <c r="AF203" i="30" a="1"/>
  <c r="AF204" i="30" a="1"/>
  <c r="AF205" i="30" a="1"/>
  <c r="AF206" i="30" a="1"/>
  <c r="AF207" i="30" a="1"/>
  <c r="AF208" i="30" a="1"/>
  <c r="AF209" i="30" a="1"/>
  <c r="AF210" i="30" a="1"/>
  <c r="AF211" i="30" a="1"/>
  <c r="AF212" i="30" a="1"/>
  <c r="AF213" i="30" a="1"/>
  <c r="AF214" i="30" a="1"/>
  <c r="AF215" i="30" a="1"/>
  <c r="AF216" i="30" a="1"/>
  <c r="AF217" i="30" a="1"/>
  <c r="AF218" i="30" a="1"/>
  <c r="AF219" i="30" a="1"/>
  <c r="AF220" i="30" a="1"/>
  <c r="AF221" i="30" a="1"/>
  <c r="AF222" i="30" a="1"/>
  <c r="AF223" i="30" a="1"/>
  <c r="AF224" i="30" a="1"/>
  <c r="AF225" i="30" a="1"/>
  <c r="AF226" i="30" a="1"/>
  <c r="AF227" i="30" a="1"/>
  <c r="AF228" i="30" a="1"/>
  <c r="AF229" i="30" a="1"/>
  <c r="AF230" i="30" a="1"/>
  <c r="AF231" i="30" a="1"/>
  <c r="AF232" i="30" a="1"/>
  <c r="AF233" i="30" a="1"/>
  <c r="AF234" i="30" a="1"/>
  <c r="AF235" i="30" a="1"/>
  <c r="AF236" i="30" a="1"/>
  <c r="AF237" i="30" a="1"/>
  <c r="AF238" i="30" a="1"/>
  <c r="AF239" i="30" a="1"/>
  <c r="AF240" i="30" a="1"/>
  <c r="AF241" i="30" a="1"/>
  <c r="AF242" i="30" a="1"/>
  <c r="AF243" i="30" a="1"/>
  <c r="AF244" i="30" a="1"/>
  <c r="AF245" i="30" a="1"/>
  <c r="AF246" i="30" a="1"/>
  <c r="AF247" i="30" a="1"/>
  <c r="AF248" i="30" a="1"/>
  <c r="AF249" i="30" a="1"/>
  <c r="AF250" i="30" a="1"/>
  <c r="AF251" i="30" a="1"/>
  <c r="AF252" i="30" a="1"/>
  <c r="AF253" i="30" a="1"/>
  <c r="AF254" i="30" a="1"/>
  <c r="AF255" i="30" a="1"/>
  <c r="AF256" i="30" a="1"/>
  <c r="AF257" i="30" a="1"/>
  <c r="AF258" i="30" a="1"/>
  <c r="AF259" i="30" a="1"/>
  <c r="AF260" i="30" a="1"/>
  <c r="AF261" i="30" a="1"/>
  <c r="AF262" i="30" a="1"/>
  <c r="AF263" i="30" a="1"/>
  <c r="AF264" i="30" a="1"/>
  <c r="AF265" i="30" a="1"/>
  <c r="AF266" i="30" a="1"/>
  <c r="AF267" i="30" a="1"/>
  <c r="AF268" i="30" a="1"/>
  <c r="AF269" i="30" a="1"/>
  <c r="AF270" i="30" a="1"/>
  <c r="AF271" i="30" a="1"/>
  <c r="AF272" i="30" a="1"/>
  <c r="AF273" i="30" a="1"/>
  <c r="AF274" i="30" a="1"/>
  <c r="AF275" i="30" a="1"/>
  <c r="AF276" i="30" a="1"/>
  <c r="AF277" i="30" a="1"/>
  <c r="AF278" i="30" a="1"/>
  <c r="AF279" i="30" a="1"/>
  <c r="AF280" i="30" a="1"/>
  <c r="AF281" i="30" a="1"/>
  <c r="AF282" i="30" a="1"/>
  <c r="AF283" i="30" a="1"/>
  <c r="AF284" i="30" a="1"/>
  <c r="AF285" i="30" a="1"/>
  <c r="AF286" i="30" a="1"/>
  <c r="AF287" i="30" a="1"/>
  <c r="AF288" i="30" a="1"/>
  <c r="AF289" i="30" a="1"/>
  <c r="AF290" i="30" a="1"/>
  <c r="AF291" i="30" a="1"/>
  <c r="AF292" i="30" a="1"/>
  <c r="AF293" i="30" a="1"/>
  <c r="AF294" i="30" a="1"/>
  <c r="AF295" i="30" a="1"/>
  <c r="AF296" i="30" a="1"/>
  <c r="AF297" i="30" a="1"/>
  <c r="AF298" i="30" a="1"/>
  <c r="AF299" i="30" a="1"/>
  <c r="AF300" i="30" a="1"/>
  <c r="AF301" i="30" a="1"/>
  <c r="AF302" i="30" a="1"/>
  <c r="AF303" i="30" a="1"/>
  <c r="AF304" i="30" a="1"/>
  <c r="AF305" i="30" a="1"/>
  <c r="AF8" i="30"/>
  <c r="AF9" i="30"/>
  <c r="AF10" i="30"/>
  <c r="AF11" i="30"/>
  <c r="AF12" i="30"/>
  <c r="AF13" i="30"/>
  <c r="AF14" i="30"/>
  <c r="AF15" i="30"/>
  <c r="AF16" i="30"/>
  <c r="AF17" i="30"/>
  <c r="AF18" i="30"/>
  <c r="AF19" i="30"/>
  <c r="AF20" i="30"/>
  <c r="AF21" i="30"/>
  <c r="AF22" i="30"/>
  <c r="AF23" i="30"/>
  <c r="AF24" i="30"/>
  <c r="AF25" i="30"/>
  <c r="AF26" i="30"/>
  <c r="AF27" i="30"/>
  <c r="AF28" i="30"/>
  <c r="AF29" i="30"/>
  <c r="AF30" i="30"/>
  <c r="AF31" i="30"/>
  <c r="AF32" i="30"/>
  <c r="AF33" i="30"/>
  <c r="AF34" i="30"/>
  <c r="AF35" i="30"/>
  <c r="AF36" i="30"/>
  <c r="AF37" i="30"/>
  <c r="AF38" i="30"/>
  <c r="AF39" i="30"/>
  <c r="AF40" i="30"/>
  <c r="AF41" i="30"/>
  <c r="AF42" i="30"/>
  <c r="AF43" i="30"/>
  <c r="AF44" i="30"/>
  <c r="AF45" i="30"/>
  <c r="AF46" i="30"/>
  <c r="AF47" i="30"/>
  <c r="AF48" i="30"/>
  <c r="AF49" i="30"/>
  <c r="AF50" i="30"/>
  <c r="AF51" i="30"/>
  <c r="AF52" i="30"/>
  <c r="AF53" i="30"/>
  <c r="AF54" i="30"/>
  <c r="AF55" i="30"/>
  <c r="AF56" i="30"/>
  <c r="AF57" i="30"/>
  <c r="AF58" i="30"/>
  <c r="AF59" i="30"/>
  <c r="AF60" i="30"/>
  <c r="AF61" i="30"/>
  <c r="AF62" i="30"/>
  <c r="AF63" i="30"/>
  <c r="AF64" i="30"/>
  <c r="AF65" i="30"/>
  <c r="AF66" i="30"/>
  <c r="AF67" i="30"/>
  <c r="AF68" i="30"/>
  <c r="AF69" i="30"/>
  <c r="AF70" i="30"/>
  <c r="AF71" i="30"/>
  <c r="AF72" i="30"/>
  <c r="AF73" i="30"/>
  <c r="AF74" i="30"/>
  <c r="AF75" i="30"/>
  <c r="AF76" i="30"/>
  <c r="AF77" i="30"/>
  <c r="AF78" i="30"/>
  <c r="AF79" i="30"/>
  <c r="AF80" i="30"/>
  <c r="AF81" i="30"/>
  <c r="AF82" i="30"/>
  <c r="AF83" i="30"/>
  <c r="AF84" i="30"/>
  <c r="AF85" i="30"/>
  <c r="AF86" i="30"/>
  <c r="AF87" i="30"/>
  <c r="AF88" i="30"/>
  <c r="AF89" i="30"/>
  <c r="AF90" i="30"/>
  <c r="AF91" i="30"/>
  <c r="AF92" i="30"/>
  <c r="AF93" i="30"/>
  <c r="AF94" i="30"/>
  <c r="AF95" i="30"/>
  <c r="AF96" i="30"/>
  <c r="AF97" i="30"/>
  <c r="AF98" i="30"/>
  <c r="AF99" i="30"/>
  <c r="AF100" i="30"/>
  <c r="AF101" i="30"/>
  <c r="AF102" i="30"/>
  <c r="AF103" i="30"/>
  <c r="AF104" i="30"/>
  <c r="AF105" i="30"/>
  <c r="AF106" i="30"/>
  <c r="AF107" i="30"/>
  <c r="AF108" i="30"/>
  <c r="AF109" i="30"/>
  <c r="AF110" i="30"/>
  <c r="AF111" i="30"/>
  <c r="AF112" i="30"/>
  <c r="AF113" i="30"/>
  <c r="AF114" i="30"/>
  <c r="AF115" i="30"/>
  <c r="AF116" i="30"/>
  <c r="AF117" i="30"/>
  <c r="AF118" i="30"/>
  <c r="AF119" i="30"/>
  <c r="AF120" i="30"/>
  <c r="AF121" i="30"/>
  <c r="AF122" i="30"/>
  <c r="AF123" i="30"/>
  <c r="AF124" i="30"/>
  <c r="AF125" i="30"/>
  <c r="AF126" i="30"/>
  <c r="AF127" i="30"/>
  <c r="AF128" i="30"/>
  <c r="AF129" i="30"/>
  <c r="AF130" i="30"/>
  <c r="AF131" i="30"/>
  <c r="AF132" i="30"/>
  <c r="AF133" i="30"/>
  <c r="AF134" i="30"/>
  <c r="AF135" i="30"/>
  <c r="AF136" i="30"/>
  <c r="AF137" i="30"/>
  <c r="AF138" i="30"/>
  <c r="AF139" i="30"/>
  <c r="AF140" i="30"/>
  <c r="AF141" i="30"/>
  <c r="AF142" i="30"/>
  <c r="AF143" i="30"/>
  <c r="AF144" i="30"/>
  <c r="AF145" i="30"/>
  <c r="AF146" i="30"/>
  <c r="AF147" i="30"/>
  <c r="AF148" i="30"/>
  <c r="AF149" i="30"/>
  <c r="AF150" i="30"/>
  <c r="AF151" i="30"/>
  <c r="AF152" i="30"/>
  <c r="AF153" i="30"/>
  <c r="AF154" i="30"/>
  <c r="AF155" i="30"/>
  <c r="AF156" i="30"/>
  <c r="AF157" i="30"/>
  <c r="AF158" i="30"/>
  <c r="AF159" i="30"/>
  <c r="AF160" i="30"/>
  <c r="AF161" i="30"/>
  <c r="AF162" i="30"/>
  <c r="AF163" i="30"/>
  <c r="AF164" i="30"/>
  <c r="AF165" i="30"/>
  <c r="AF166" i="30"/>
  <c r="AF167" i="30"/>
  <c r="AF168" i="30"/>
  <c r="AF169" i="30"/>
  <c r="AF170" i="30"/>
  <c r="AF171" i="30"/>
  <c r="AF172" i="30"/>
  <c r="AF173" i="30"/>
  <c r="AF174" i="30"/>
  <c r="AF175" i="30"/>
  <c r="AF176" i="30"/>
  <c r="AF177" i="30"/>
  <c r="AF178" i="30"/>
  <c r="AF179" i="30"/>
  <c r="AF180" i="30"/>
  <c r="AF181" i="30"/>
  <c r="AF182" i="30"/>
  <c r="AF183" i="30"/>
  <c r="AF184" i="30"/>
  <c r="AF185" i="30"/>
  <c r="AF186" i="30"/>
  <c r="AF187" i="30"/>
  <c r="AF188" i="30"/>
  <c r="AF189" i="30"/>
  <c r="AF190" i="30"/>
  <c r="AF191" i="30"/>
  <c r="AF192" i="30"/>
  <c r="AF193" i="30"/>
  <c r="AF194" i="30"/>
  <c r="AF195" i="30"/>
  <c r="AF196" i="30"/>
  <c r="AF197" i="30"/>
  <c r="AF198" i="30"/>
  <c r="AF199" i="30"/>
  <c r="AF200" i="30"/>
  <c r="AF201" i="30"/>
  <c r="AF202" i="30"/>
  <c r="AF203" i="30"/>
  <c r="AF204" i="30"/>
  <c r="AF205" i="30"/>
  <c r="AF206" i="30"/>
  <c r="AF207" i="30"/>
  <c r="AF208" i="30"/>
  <c r="AF209" i="30"/>
  <c r="AF210" i="30"/>
  <c r="AF211" i="30"/>
  <c r="AF212" i="30"/>
  <c r="AF213" i="30"/>
  <c r="AF214" i="30"/>
  <c r="AF215" i="30"/>
  <c r="AF216" i="30"/>
  <c r="AF217" i="30"/>
  <c r="AF218" i="30"/>
  <c r="AF219" i="30"/>
  <c r="AF220" i="30"/>
  <c r="AF221" i="30"/>
  <c r="AF222" i="30"/>
  <c r="AF223" i="30"/>
  <c r="AF224" i="30"/>
  <c r="AF225" i="30"/>
  <c r="AF226" i="30"/>
  <c r="AF227" i="30"/>
  <c r="AF228" i="30"/>
  <c r="AF229" i="30"/>
  <c r="AF230" i="30"/>
  <c r="AF231" i="30"/>
  <c r="AF232" i="30"/>
  <c r="AF233" i="30"/>
  <c r="AF234" i="30"/>
  <c r="AF235" i="30"/>
  <c r="AF236" i="30"/>
  <c r="AF237" i="30"/>
  <c r="AF238" i="30"/>
  <c r="AF239" i="30"/>
  <c r="AF240" i="30"/>
  <c r="AF241" i="30"/>
  <c r="AF242" i="30"/>
  <c r="AF243" i="30"/>
  <c r="AF244" i="30"/>
  <c r="AF245" i="30"/>
  <c r="AF246" i="30"/>
  <c r="AF247" i="30"/>
  <c r="AF248" i="30"/>
  <c r="AF249" i="30"/>
  <c r="AF250" i="30"/>
  <c r="AF251" i="30"/>
  <c r="AF252" i="30"/>
  <c r="AF253" i="30"/>
  <c r="AF254" i="30"/>
  <c r="AF255" i="30"/>
  <c r="AF256" i="30"/>
  <c r="AF257" i="30"/>
  <c r="AF258" i="30"/>
  <c r="AF259" i="30"/>
  <c r="AF260" i="30"/>
  <c r="AF261" i="30"/>
  <c r="AF262" i="30"/>
  <c r="AF263" i="30"/>
  <c r="AF264" i="30"/>
  <c r="AF265" i="30"/>
  <c r="AF266" i="30"/>
  <c r="AF267" i="30"/>
  <c r="AF268" i="30"/>
  <c r="AF269" i="30"/>
  <c r="AF270" i="30"/>
  <c r="AF271" i="30"/>
  <c r="AF272" i="30"/>
  <c r="AF273" i="30"/>
  <c r="AF274" i="30"/>
  <c r="AF275" i="30"/>
  <c r="AF276" i="30"/>
  <c r="AF277" i="30"/>
  <c r="AF278" i="30"/>
  <c r="AF279" i="30"/>
  <c r="AF280" i="30"/>
  <c r="AF281" i="30"/>
  <c r="AF282" i="30"/>
  <c r="AF283" i="30"/>
  <c r="AF284" i="30"/>
  <c r="AF285" i="30"/>
  <c r="AF286" i="30"/>
  <c r="AF287" i="30"/>
  <c r="AF288" i="30"/>
  <c r="AF289" i="30"/>
  <c r="AF290" i="30"/>
  <c r="AF291" i="30"/>
  <c r="AF292" i="30"/>
  <c r="AF293" i="30"/>
  <c r="AF294" i="30"/>
  <c r="AF295" i="30"/>
  <c r="AF296" i="30"/>
  <c r="AF297" i="30"/>
  <c r="AF298" i="30"/>
  <c r="AF299" i="30"/>
  <c r="AF300" i="30"/>
  <c r="AF301" i="30"/>
  <c r="AF302" i="30"/>
  <c r="AF303" i="30"/>
  <c r="AF304" i="30"/>
  <c r="AF305" i="30"/>
  <c r="AF319" i="30"/>
  <c r="AF306" i="30"/>
  <c r="AG6" i="30" a="1"/>
  <c r="AG6" i="30"/>
  <c r="AG7" i="30" a="1"/>
  <c r="AG7" i="30"/>
  <c r="AG8" i="30" a="1"/>
  <c r="AG9" i="30" a="1"/>
  <c r="AG10" i="30" a="1"/>
  <c r="AG11" i="30" a="1"/>
  <c r="AG12" i="30" a="1"/>
  <c r="AG13" i="30" a="1"/>
  <c r="AG14" i="30" a="1"/>
  <c r="AG15" i="30" a="1"/>
  <c r="AG16" i="30" a="1"/>
  <c r="AG17" i="30" a="1"/>
  <c r="AG18" i="30" a="1"/>
  <c r="AG19" i="30" a="1"/>
  <c r="AG20" i="30" a="1"/>
  <c r="AG21" i="30" a="1"/>
  <c r="AG22" i="30" a="1"/>
  <c r="AG23" i="30" a="1"/>
  <c r="AG24" i="30" a="1"/>
  <c r="AG25" i="30" a="1"/>
  <c r="AG26" i="30" a="1"/>
  <c r="AG27" i="30" a="1"/>
  <c r="AG28" i="30" a="1"/>
  <c r="AG29" i="30" a="1"/>
  <c r="AG30" i="30" a="1"/>
  <c r="AG31" i="30" a="1"/>
  <c r="AG32" i="30" a="1"/>
  <c r="AG33" i="30" a="1"/>
  <c r="AG34" i="30" a="1"/>
  <c r="AG35" i="30" a="1"/>
  <c r="AG36" i="30" a="1"/>
  <c r="AG37" i="30" a="1"/>
  <c r="AG38" i="30" a="1"/>
  <c r="AG39" i="30" a="1"/>
  <c r="AG40" i="30" a="1"/>
  <c r="AG41" i="30" a="1"/>
  <c r="AG42" i="30" a="1"/>
  <c r="AG43" i="30" a="1"/>
  <c r="AG44" i="30" a="1"/>
  <c r="AG45" i="30" a="1"/>
  <c r="AG46" i="30" a="1"/>
  <c r="AG47" i="30" a="1"/>
  <c r="AG48" i="30" a="1"/>
  <c r="AG49" i="30" a="1"/>
  <c r="AG50" i="30" a="1"/>
  <c r="AG51" i="30" a="1"/>
  <c r="AG52" i="30" a="1"/>
  <c r="AG53" i="30" a="1"/>
  <c r="AG54" i="30" a="1"/>
  <c r="AG55" i="30" a="1"/>
  <c r="AG56" i="30" a="1"/>
  <c r="AG57" i="30" a="1"/>
  <c r="AG58" i="30" a="1"/>
  <c r="AG59" i="30" a="1"/>
  <c r="AG60" i="30" a="1"/>
  <c r="AG61" i="30" a="1"/>
  <c r="AG62" i="30" a="1"/>
  <c r="AG63" i="30" a="1"/>
  <c r="AG64" i="30" a="1"/>
  <c r="AG65" i="30" a="1"/>
  <c r="AG66" i="30" a="1"/>
  <c r="AG67" i="30" a="1"/>
  <c r="AG68" i="30" a="1"/>
  <c r="AG69" i="30" a="1"/>
  <c r="AG70" i="30" a="1"/>
  <c r="AG71" i="30" a="1"/>
  <c r="AG72" i="30" a="1"/>
  <c r="AG73" i="30" a="1"/>
  <c r="AG74" i="30" a="1"/>
  <c r="AG75" i="30" a="1"/>
  <c r="AG76" i="30" a="1"/>
  <c r="AG77" i="30" a="1"/>
  <c r="AG78" i="30" a="1"/>
  <c r="AG79" i="30" a="1"/>
  <c r="AG80" i="30" a="1"/>
  <c r="AG81" i="30" a="1"/>
  <c r="AG82" i="30" a="1"/>
  <c r="AG83" i="30" a="1"/>
  <c r="AG84" i="30" a="1"/>
  <c r="AG85" i="30" a="1"/>
  <c r="AG86" i="30" a="1"/>
  <c r="AG87" i="30" a="1"/>
  <c r="AG88" i="30" a="1"/>
  <c r="AG89" i="30" a="1"/>
  <c r="AG90" i="30" a="1"/>
  <c r="AG91" i="30" a="1"/>
  <c r="AG92" i="30" a="1"/>
  <c r="AG93" i="30" a="1"/>
  <c r="AG94" i="30" a="1"/>
  <c r="AG95" i="30" a="1"/>
  <c r="AG96" i="30" a="1"/>
  <c r="AG97" i="30" a="1"/>
  <c r="AG98" i="30" a="1"/>
  <c r="AG99" i="30" a="1"/>
  <c r="AG100" i="30" a="1"/>
  <c r="AG101" i="30" a="1"/>
  <c r="AG102" i="30" a="1"/>
  <c r="AG103" i="30" a="1"/>
  <c r="AG104" i="30" a="1"/>
  <c r="AG105" i="30" a="1"/>
  <c r="AG106" i="30" a="1"/>
  <c r="AG107" i="30" a="1"/>
  <c r="AG108" i="30" a="1"/>
  <c r="AG109" i="30" a="1"/>
  <c r="AG110" i="30" a="1"/>
  <c r="AG111" i="30" a="1"/>
  <c r="AG112" i="30" a="1"/>
  <c r="AG113" i="30" a="1"/>
  <c r="AG114" i="30" a="1"/>
  <c r="AG115" i="30" a="1"/>
  <c r="AG116" i="30" a="1"/>
  <c r="AG117" i="30" a="1"/>
  <c r="AG118" i="30" a="1"/>
  <c r="AG119" i="30" a="1"/>
  <c r="AG120" i="30" a="1"/>
  <c r="AG121" i="30" a="1"/>
  <c r="AG122" i="30" a="1"/>
  <c r="AG123" i="30" a="1"/>
  <c r="AG124" i="30" a="1"/>
  <c r="AG125" i="30" a="1"/>
  <c r="AG126" i="30" a="1"/>
  <c r="AG127" i="30" a="1"/>
  <c r="AG128" i="30" a="1"/>
  <c r="AG129" i="30" a="1"/>
  <c r="AG130" i="30" a="1"/>
  <c r="AG131" i="30" a="1"/>
  <c r="AG132" i="30" a="1"/>
  <c r="AG133" i="30" a="1"/>
  <c r="AG134" i="30" a="1"/>
  <c r="AG135" i="30" a="1"/>
  <c r="AG136" i="30" a="1"/>
  <c r="AG137" i="30" a="1"/>
  <c r="AG138" i="30" a="1"/>
  <c r="AG139" i="30" a="1"/>
  <c r="AG140" i="30" a="1"/>
  <c r="AG141" i="30" a="1"/>
  <c r="AG142" i="30" a="1"/>
  <c r="AG143" i="30" a="1"/>
  <c r="AG144" i="30" a="1"/>
  <c r="AG145" i="30" a="1"/>
  <c r="AG146" i="30" a="1"/>
  <c r="AG147" i="30" a="1"/>
  <c r="AG148" i="30" a="1"/>
  <c r="AG149" i="30" a="1"/>
  <c r="AG150" i="30" a="1"/>
  <c r="AG151" i="30" a="1"/>
  <c r="AG152" i="30" a="1"/>
  <c r="AG153" i="30" a="1"/>
  <c r="AG154" i="30" a="1"/>
  <c r="AG155" i="30" a="1"/>
  <c r="AG156" i="30" a="1"/>
  <c r="AG157" i="30" a="1"/>
  <c r="AG158" i="30" a="1"/>
  <c r="AG159" i="30" a="1"/>
  <c r="AG160" i="30" a="1"/>
  <c r="AG161" i="30" a="1"/>
  <c r="AG162" i="30" a="1"/>
  <c r="AG163" i="30" a="1"/>
  <c r="AG164" i="30" a="1"/>
  <c r="AG165" i="30" a="1"/>
  <c r="AG166" i="30" a="1"/>
  <c r="AG167" i="30" a="1"/>
  <c r="AG168" i="30" a="1"/>
  <c r="AG169" i="30" a="1"/>
  <c r="AG170" i="30" a="1"/>
  <c r="AG171" i="30" a="1"/>
  <c r="AG172" i="30" a="1"/>
  <c r="AG173" i="30" a="1"/>
  <c r="AG174" i="30" a="1"/>
  <c r="AG175" i="30" a="1"/>
  <c r="AG176" i="30" a="1"/>
  <c r="AG177" i="30" a="1"/>
  <c r="AG178" i="30" a="1"/>
  <c r="AG179" i="30" a="1"/>
  <c r="AG180" i="30" a="1"/>
  <c r="AG181" i="30" a="1"/>
  <c r="AG182" i="30" a="1"/>
  <c r="AG183" i="30" a="1"/>
  <c r="AG184" i="30" a="1"/>
  <c r="AG185" i="30" a="1"/>
  <c r="AG186" i="30" a="1"/>
  <c r="AG187" i="30" a="1"/>
  <c r="AG188" i="30" a="1"/>
  <c r="AG189" i="30" a="1"/>
  <c r="AG190" i="30" a="1"/>
  <c r="AG191" i="30" a="1"/>
  <c r="AG192" i="30" a="1"/>
  <c r="AG193" i="30" a="1"/>
  <c r="AG194" i="30" a="1"/>
  <c r="AG195" i="30" a="1"/>
  <c r="AG196" i="30" a="1"/>
  <c r="AG197" i="30" a="1"/>
  <c r="AG198" i="30" a="1"/>
  <c r="AG199" i="30" a="1"/>
  <c r="AG200" i="30" a="1"/>
  <c r="AG201" i="30" a="1"/>
  <c r="AG202" i="30" a="1"/>
  <c r="AG203" i="30" a="1"/>
  <c r="AG204" i="30" a="1"/>
  <c r="AG205" i="30" a="1"/>
  <c r="AG206" i="30" a="1"/>
  <c r="AG207" i="30" a="1"/>
  <c r="AG208" i="30" a="1"/>
  <c r="AG209" i="30" a="1"/>
  <c r="AG210" i="30" a="1"/>
  <c r="AG211" i="30" a="1"/>
  <c r="AG212" i="30" a="1"/>
  <c r="AG213" i="30" a="1"/>
  <c r="AG214" i="30" a="1"/>
  <c r="AG215" i="30" a="1"/>
  <c r="AG216" i="30" a="1"/>
  <c r="AG217" i="30" a="1"/>
  <c r="AG218" i="30" a="1"/>
  <c r="AG219" i="30" a="1"/>
  <c r="AG220" i="30" a="1"/>
  <c r="AG221" i="30" a="1"/>
  <c r="AG222" i="30" a="1"/>
  <c r="AG223" i="30" a="1"/>
  <c r="AG224" i="30" a="1"/>
  <c r="AG225" i="30" a="1"/>
  <c r="AG226" i="30" a="1"/>
  <c r="AG227" i="30" a="1"/>
  <c r="AG228" i="30" a="1"/>
  <c r="AG229" i="30" a="1"/>
  <c r="AG230" i="30" a="1"/>
  <c r="AG231" i="30" a="1"/>
  <c r="AG232" i="30" a="1"/>
  <c r="AG233" i="30" a="1"/>
  <c r="AG234" i="30" a="1"/>
  <c r="AG235" i="30" a="1"/>
  <c r="AG236" i="30" a="1"/>
  <c r="AG237" i="30" a="1"/>
  <c r="AG238" i="30" a="1"/>
  <c r="AG239" i="30" a="1"/>
  <c r="AG240" i="30" a="1"/>
  <c r="AG241" i="30" a="1"/>
  <c r="AG242" i="30" a="1"/>
  <c r="AG243" i="30" a="1"/>
  <c r="AG244" i="30" a="1"/>
  <c r="AG245" i="30" a="1"/>
  <c r="AG246" i="30" a="1"/>
  <c r="AG247" i="30" a="1"/>
  <c r="AG248" i="30" a="1"/>
  <c r="AG249" i="30" a="1"/>
  <c r="AG250" i="30" a="1"/>
  <c r="AG251" i="30" a="1"/>
  <c r="AG252" i="30" a="1"/>
  <c r="AG253" i="30" a="1"/>
  <c r="AG254" i="30" a="1"/>
  <c r="AG255" i="30" a="1"/>
  <c r="AG256" i="30" a="1"/>
  <c r="AG257" i="30" a="1"/>
  <c r="AG258" i="30" a="1"/>
  <c r="AG259" i="30" a="1"/>
  <c r="AG260" i="30" a="1"/>
  <c r="AG261" i="30" a="1"/>
  <c r="AG262" i="30" a="1"/>
  <c r="AG263" i="30" a="1"/>
  <c r="AG264" i="30" a="1"/>
  <c r="AG265" i="30" a="1"/>
  <c r="AG266" i="30" a="1"/>
  <c r="AG267" i="30" a="1"/>
  <c r="AG268" i="30" a="1"/>
  <c r="AG269" i="30" a="1"/>
  <c r="AG270" i="30" a="1"/>
  <c r="AG271" i="30" a="1"/>
  <c r="AG272" i="30" a="1"/>
  <c r="AG273" i="30" a="1"/>
  <c r="AG274" i="30" a="1"/>
  <c r="AG275" i="30" a="1"/>
  <c r="AG276" i="30" a="1"/>
  <c r="AG277" i="30" a="1"/>
  <c r="AG278" i="30" a="1"/>
  <c r="AG279" i="30" a="1"/>
  <c r="AG280" i="30" a="1"/>
  <c r="AG281" i="30" a="1"/>
  <c r="AG282" i="30" a="1"/>
  <c r="AG283" i="30" a="1"/>
  <c r="AG284" i="30" a="1"/>
  <c r="AG285" i="30" a="1"/>
  <c r="AG286" i="30" a="1"/>
  <c r="AG287" i="30" a="1"/>
  <c r="AG288" i="30" a="1"/>
  <c r="AG289" i="30" a="1"/>
  <c r="AG290" i="30" a="1"/>
  <c r="AG291" i="30" a="1"/>
  <c r="AG292" i="30" a="1"/>
  <c r="AG293" i="30" a="1"/>
  <c r="AG294" i="30" a="1"/>
  <c r="AG295" i="30" a="1"/>
  <c r="AG296" i="30" a="1"/>
  <c r="AG297" i="30" a="1"/>
  <c r="AG298" i="30" a="1"/>
  <c r="AG299" i="30" a="1"/>
  <c r="AG300" i="30" a="1"/>
  <c r="AG301" i="30" a="1"/>
  <c r="AG302" i="30" a="1"/>
  <c r="AG303" i="30" a="1"/>
  <c r="AG304" i="30" a="1"/>
  <c r="AG305" i="30" a="1"/>
  <c r="AG8" i="30"/>
  <c r="AG9" i="30"/>
  <c r="AG10" i="30"/>
  <c r="AG11" i="30"/>
  <c r="AG12" i="30"/>
  <c r="AG13" i="30"/>
  <c r="AG14" i="30"/>
  <c r="AG15" i="30"/>
  <c r="AG16" i="30"/>
  <c r="AG17" i="30"/>
  <c r="AG18" i="30"/>
  <c r="AG19" i="30"/>
  <c r="AG20" i="30"/>
  <c r="AG21" i="30"/>
  <c r="AG22" i="30"/>
  <c r="AG23" i="30"/>
  <c r="AG24" i="30"/>
  <c r="AG25" i="30"/>
  <c r="AG26" i="30"/>
  <c r="AG27" i="30"/>
  <c r="AG28" i="30"/>
  <c r="AG29" i="30"/>
  <c r="AG30" i="30"/>
  <c r="AG31" i="30"/>
  <c r="AG32" i="30"/>
  <c r="AG33" i="30"/>
  <c r="AG34" i="30"/>
  <c r="AG35" i="30"/>
  <c r="AG36" i="30"/>
  <c r="AG37" i="30"/>
  <c r="AG38" i="30"/>
  <c r="AG39" i="30"/>
  <c r="AG40" i="30"/>
  <c r="AG41" i="30"/>
  <c r="AG42" i="30"/>
  <c r="AG43" i="30"/>
  <c r="AG44" i="30"/>
  <c r="AG45" i="30"/>
  <c r="AG46" i="30"/>
  <c r="AG47" i="30"/>
  <c r="AG48" i="30"/>
  <c r="AG49" i="30"/>
  <c r="AG50" i="30"/>
  <c r="AG51" i="30"/>
  <c r="AG52" i="30"/>
  <c r="AG53" i="30"/>
  <c r="AG54" i="30"/>
  <c r="AG55" i="30"/>
  <c r="AG56" i="30"/>
  <c r="AG57" i="30"/>
  <c r="AG58" i="30"/>
  <c r="AG59" i="30"/>
  <c r="AG60" i="30"/>
  <c r="AG61" i="30"/>
  <c r="AG62" i="30"/>
  <c r="AG63" i="30"/>
  <c r="AG64" i="30"/>
  <c r="AG65" i="30"/>
  <c r="AG66" i="30"/>
  <c r="AG67" i="30"/>
  <c r="AG68" i="30"/>
  <c r="AG69" i="30"/>
  <c r="AG70" i="30"/>
  <c r="AG71" i="30"/>
  <c r="AG72" i="30"/>
  <c r="AG73" i="30"/>
  <c r="AG74" i="30"/>
  <c r="AG75" i="30"/>
  <c r="AG76" i="30"/>
  <c r="AG77" i="30"/>
  <c r="AG78" i="30"/>
  <c r="AG79" i="30"/>
  <c r="AG80" i="30"/>
  <c r="AG81" i="30"/>
  <c r="AG82" i="30"/>
  <c r="AG83" i="30"/>
  <c r="AG84" i="30"/>
  <c r="AG85" i="30"/>
  <c r="AG86" i="30"/>
  <c r="AG87" i="30"/>
  <c r="AG88" i="30"/>
  <c r="AG89" i="30"/>
  <c r="AG90" i="30"/>
  <c r="AG91" i="30"/>
  <c r="AG92" i="30"/>
  <c r="AG93" i="30"/>
  <c r="AG94" i="30"/>
  <c r="AG95" i="30"/>
  <c r="AG96" i="30"/>
  <c r="AG97" i="30"/>
  <c r="AG98" i="30"/>
  <c r="AG99" i="30"/>
  <c r="AG100" i="30"/>
  <c r="AG101" i="30"/>
  <c r="AG102" i="30"/>
  <c r="AG103" i="30"/>
  <c r="AG104" i="30"/>
  <c r="AG105" i="30"/>
  <c r="AG106" i="30"/>
  <c r="AG107" i="30"/>
  <c r="AG108" i="30"/>
  <c r="AG109" i="30"/>
  <c r="AG110" i="30"/>
  <c r="AG111" i="30"/>
  <c r="AG112" i="30"/>
  <c r="AG113" i="30"/>
  <c r="AG114" i="30"/>
  <c r="AG115" i="30"/>
  <c r="AG116" i="30"/>
  <c r="AG117" i="30"/>
  <c r="AG118" i="30"/>
  <c r="AG119" i="30"/>
  <c r="AG120" i="30"/>
  <c r="AG121" i="30"/>
  <c r="AG122" i="30"/>
  <c r="AG123" i="30"/>
  <c r="AG124" i="30"/>
  <c r="AG125" i="30"/>
  <c r="AG126" i="30"/>
  <c r="AG127" i="30"/>
  <c r="AG128" i="30"/>
  <c r="AG129" i="30"/>
  <c r="AG130" i="30"/>
  <c r="AG131" i="30"/>
  <c r="AG132" i="30"/>
  <c r="AG133" i="30"/>
  <c r="AG134" i="30"/>
  <c r="AG135" i="30"/>
  <c r="AG136" i="30"/>
  <c r="AG137" i="30"/>
  <c r="AG138" i="30"/>
  <c r="AG139" i="30"/>
  <c r="AG140" i="30"/>
  <c r="AG141" i="30"/>
  <c r="AG142" i="30"/>
  <c r="AG143" i="30"/>
  <c r="AG144" i="30"/>
  <c r="AG145" i="30"/>
  <c r="AG146" i="30"/>
  <c r="AG147" i="30"/>
  <c r="AG148" i="30"/>
  <c r="AG149" i="30"/>
  <c r="AG150" i="30"/>
  <c r="AG151" i="30"/>
  <c r="AG152" i="30"/>
  <c r="AG153" i="30"/>
  <c r="AG154" i="30"/>
  <c r="AG155" i="30"/>
  <c r="AG156" i="30"/>
  <c r="AG157" i="30"/>
  <c r="AG158" i="30"/>
  <c r="AG159" i="30"/>
  <c r="AG160" i="30"/>
  <c r="AG161" i="30"/>
  <c r="AG162" i="30"/>
  <c r="AG163" i="30"/>
  <c r="AG164" i="30"/>
  <c r="AG165" i="30"/>
  <c r="AG166" i="30"/>
  <c r="AG167" i="30"/>
  <c r="AG168" i="30"/>
  <c r="AG169" i="30"/>
  <c r="AG170" i="30"/>
  <c r="AG171" i="30"/>
  <c r="AG172" i="30"/>
  <c r="AG173" i="30"/>
  <c r="AG174" i="30"/>
  <c r="AG175" i="30"/>
  <c r="AG176" i="30"/>
  <c r="AG177" i="30"/>
  <c r="AG178" i="30"/>
  <c r="AG179" i="30"/>
  <c r="AG180" i="30"/>
  <c r="AG181" i="30"/>
  <c r="AG182" i="30"/>
  <c r="AG183" i="30"/>
  <c r="AG184" i="30"/>
  <c r="AG185" i="30"/>
  <c r="AG186" i="30"/>
  <c r="AG187" i="30"/>
  <c r="AG188" i="30"/>
  <c r="AG189" i="30"/>
  <c r="AG190" i="30"/>
  <c r="AG191" i="30"/>
  <c r="AG192" i="30"/>
  <c r="AG193" i="30"/>
  <c r="AG194" i="30"/>
  <c r="AG195" i="30"/>
  <c r="AG196" i="30"/>
  <c r="AG197" i="30"/>
  <c r="AG198" i="30"/>
  <c r="AG199" i="30"/>
  <c r="AG200" i="30"/>
  <c r="AG201" i="30"/>
  <c r="AG202" i="30"/>
  <c r="AG203" i="30"/>
  <c r="AG204" i="30"/>
  <c r="AG205" i="30"/>
  <c r="AG206" i="30"/>
  <c r="AG207" i="30"/>
  <c r="AG208" i="30"/>
  <c r="AG209" i="30"/>
  <c r="AG210" i="30"/>
  <c r="AG211" i="30"/>
  <c r="AG212" i="30"/>
  <c r="AG213" i="30"/>
  <c r="AG214" i="30"/>
  <c r="AG215" i="30"/>
  <c r="AG216" i="30"/>
  <c r="AG217" i="30"/>
  <c r="AG218" i="30"/>
  <c r="AG219" i="30"/>
  <c r="AG220" i="30"/>
  <c r="AG221" i="30"/>
  <c r="AG222" i="30"/>
  <c r="AG223" i="30"/>
  <c r="AG224" i="30"/>
  <c r="AG225" i="30"/>
  <c r="AG226" i="30"/>
  <c r="AG227" i="30"/>
  <c r="AG228" i="30"/>
  <c r="AG229" i="30"/>
  <c r="AG230" i="30"/>
  <c r="AG231" i="30"/>
  <c r="AG232" i="30"/>
  <c r="AG233" i="30"/>
  <c r="AG234" i="30"/>
  <c r="AG235" i="30"/>
  <c r="AG236" i="30"/>
  <c r="AG237" i="30"/>
  <c r="AG238" i="30"/>
  <c r="AG239" i="30"/>
  <c r="AG240" i="30"/>
  <c r="AG241" i="30"/>
  <c r="AG242" i="30"/>
  <c r="AG243" i="30"/>
  <c r="AG244" i="30"/>
  <c r="AG245" i="30"/>
  <c r="AG246" i="30"/>
  <c r="AG247" i="30"/>
  <c r="AG248" i="30"/>
  <c r="AG249" i="30"/>
  <c r="AG250" i="30"/>
  <c r="AG251" i="30"/>
  <c r="AG252" i="30"/>
  <c r="AG253" i="30"/>
  <c r="AG254" i="30"/>
  <c r="AG255" i="30"/>
  <c r="AG256" i="30"/>
  <c r="AG257" i="30"/>
  <c r="AG258" i="30"/>
  <c r="AG259" i="30"/>
  <c r="AG260" i="30"/>
  <c r="AG261" i="30"/>
  <c r="AG262" i="30"/>
  <c r="AG263" i="30"/>
  <c r="AG264" i="30"/>
  <c r="AG265" i="30"/>
  <c r="AG266" i="30"/>
  <c r="AG267" i="30"/>
  <c r="AG268" i="30"/>
  <c r="AG269" i="30"/>
  <c r="AG270" i="30"/>
  <c r="AG271" i="30"/>
  <c r="AG272" i="30"/>
  <c r="AG273" i="30"/>
  <c r="AG274" i="30"/>
  <c r="AG275" i="30"/>
  <c r="AG276" i="30"/>
  <c r="AG277" i="30"/>
  <c r="AG278" i="30"/>
  <c r="AG279" i="30"/>
  <c r="AG280" i="30"/>
  <c r="AG281" i="30"/>
  <c r="AG282" i="30"/>
  <c r="AG283" i="30"/>
  <c r="AG284" i="30"/>
  <c r="AG285" i="30"/>
  <c r="AG286" i="30"/>
  <c r="AG287" i="30"/>
  <c r="AG288" i="30"/>
  <c r="AG289" i="30"/>
  <c r="AG290" i="30"/>
  <c r="AG291" i="30"/>
  <c r="AG292" i="30"/>
  <c r="AG293" i="30"/>
  <c r="AG294" i="30"/>
  <c r="AG295" i="30"/>
  <c r="AG296" i="30"/>
  <c r="AG297" i="30"/>
  <c r="AG298" i="30"/>
  <c r="AG299" i="30"/>
  <c r="AG300" i="30"/>
  <c r="AG301" i="30"/>
  <c r="AG302" i="30"/>
  <c r="AG303" i="30"/>
  <c r="AG304" i="30"/>
  <c r="AG305" i="30"/>
  <c r="AG319" i="30"/>
  <c r="AG306" i="30"/>
  <c r="P307" i="30"/>
  <c r="Q307" i="30"/>
  <c r="R307" i="30"/>
  <c r="S320" i="30"/>
  <c r="S307" i="30"/>
  <c r="T320" i="30"/>
  <c r="T307" i="30"/>
  <c r="U320" i="30"/>
  <c r="U307" i="30"/>
  <c r="V320" i="30"/>
  <c r="V307" i="30"/>
  <c r="W320" i="30"/>
  <c r="W307" i="30"/>
  <c r="X320" i="30"/>
  <c r="X307" i="30"/>
  <c r="Y320" i="30"/>
  <c r="Y307" i="30"/>
  <c r="Z320" i="30"/>
  <c r="Z307" i="30"/>
  <c r="AA320" i="30"/>
  <c r="AA307" i="30"/>
  <c r="AB320" i="30"/>
  <c r="AB307" i="30"/>
  <c r="AC320" i="30"/>
  <c r="AC307" i="30"/>
  <c r="AD320" i="30"/>
  <c r="AD307" i="30"/>
  <c r="AE320" i="30"/>
  <c r="AE307" i="30"/>
  <c r="AF320" i="30"/>
  <c r="AF307" i="30"/>
  <c r="AG320" i="30"/>
  <c r="AG307" i="30"/>
  <c r="AH320" i="30"/>
  <c r="AH307" i="30"/>
  <c r="P308" i="30"/>
  <c r="Q308" i="30"/>
  <c r="R308" i="30"/>
  <c r="S321" i="30"/>
  <c r="S308" i="30"/>
  <c r="T321" i="30"/>
  <c r="T308" i="30"/>
  <c r="U321" i="30"/>
  <c r="U308" i="30"/>
  <c r="V321" i="30"/>
  <c r="V308" i="30"/>
  <c r="W321" i="30"/>
  <c r="W308" i="30"/>
  <c r="X321" i="30"/>
  <c r="X308" i="30"/>
  <c r="Y321" i="30"/>
  <c r="Y308" i="30"/>
  <c r="Z321" i="30"/>
  <c r="Z308" i="30"/>
  <c r="AA321" i="30"/>
  <c r="AA308" i="30"/>
  <c r="AB321" i="30"/>
  <c r="AB308" i="30"/>
  <c r="AC321" i="30"/>
  <c r="AC308" i="30"/>
  <c r="AD321" i="30"/>
  <c r="AD308" i="30"/>
  <c r="AE321" i="30"/>
  <c r="AE308" i="30"/>
  <c r="AF321" i="30"/>
  <c r="AF308" i="30"/>
  <c r="AG321" i="30"/>
  <c r="AG308" i="30"/>
  <c r="AH321" i="30"/>
  <c r="AH308" i="30"/>
  <c r="P309" i="30"/>
  <c r="Q309" i="30"/>
  <c r="R309" i="30"/>
  <c r="S322" i="30"/>
  <c r="S309" i="30"/>
  <c r="T322" i="30"/>
  <c r="T309" i="30"/>
  <c r="U322" i="30"/>
  <c r="U309" i="30"/>
  <c r="V322" i="30"/>
  <c r="V309" i="30"/>
  <c r="W322" i="30"/>
  <c r="W309" i="30"/>
  <c r="X322" i="30"/>
  <c r="X309" i="30"/>
  <c r="Y322" i="30"/>
  <c r="Y309" i="30"/>
  <c r="Z322" i="30"/>
  <c r="Z309" i="30"/>
  <c r="AA322" i="30"/>
  <c r="AA309" i="30"/>
  <c r="AB322" i="30"/>
  <c r="AB309" i="30"/>
  <c r="AC322" i="30"/>
  <c r="AC309" i="30"/>
  <c r="AD322" i="30"/>
  <c r="AD309" i="30"/>
  <c r="AE322" i="30"/>
  <c r="AE309" i="30"/>
  <c r="AF322" i="30"/>
  <c r="AF309" i="30"/>
  <c r="AG322" i="30"/>
  <c r="AG309" i="30"/>
  <c r="O309" i="30"/>
  <c r="O308" i="30"/>
  <c r="O307" i="30"/>
  <c r="K5" i="30"/>
  <c r="K4" i="30"/>
  <c r="J5" i="30"/>
  <c r="J4" i="30"/>
  <c r="I5" i="30"/>
  <c r="I4" i="30"/>
  <c r="E8" i="31"/>
  <c r="E9" i="31"/>
  <c r="E11" i="31"/>
  <c r="E10" i="31"/>
  <c r="AR13" i="31"/>
  <c r="Q315" i="30"/>
  <c r="R315" i="30"/>
  <c r="S323" i="30"/>
  <c r="S315" i="30"/>
  <c r="T323" i="30"/>
  <c r="T315" i="30"/>
  <c r="U323" i="30"/>
  <c r="U315" i="30"/>
  <c r="V323" i="30"/>
  <c r="V315" i="30"/>
  <c r="W323" i="30"/>
  <c r="W315" i="30"/>
  <c r="X323" i="30"/>
  <c r="X315" i="30"/>
  <c r="Y323" i="30"/>
  <c r="Y315" i="30"/>
  <c r="Z323" i="30"/>
  <c r="Z315" i="30"/>
  <c r="AA323" i="30"/>
  <c r="AA315" i="30"/>
  <c r="AB323" i="30"/>
  <c r="AB315" i="30"/>
  <c r="AC323" i="30"/>
  <c r="AC315" i="30"/>
  <c r="AD323" i="30"/>
  <c r="AD315" i="30"/>
  <c r="AE323" i="30"/>
  <c r="AE315" i="30"/>
  <c r="AF323" i="30"/>
  <c r="AF315" i="30"/>
  <c r="AG323" i="30"/>
  <c r="AG315" i="30"/>
  <c r="AH323" i="30"/>
  <c r="AH315" i="30"/>
  <c r="AI6" i="30" a="1"/>
  <c r="AI6" i="30"/>
  <c r="AI7" i="30" a="1"/>
  <c r="AI7" i="30"/>
  <c r="AI8" i="30" a="1"/>
  <c r="AI9" i="30" a="1"/>
  <c r="AI10" i="30" a="1"/>
  <c r="AI11" i="30" a="1"/>
  <c r="AI12" i="30" a="1"/>
  <c r="AI13" i="30" a="1"/>
  <c r="AI14" i="30" a="1"/>
  <c r="AI15" i="30" a="1"/>
  <c r="AI16" i="30" a="1"/>
  <c r="AI17" i="30" a="1"/>
  <c r="AI18" i="30" a="1"/>
  <c r="AI19" i="30" a="1"/>
  <c r="AI20" i="30" a="1"/>
  <c r="AI21" i="30" a="1"/>
  <c r="AI22" i="30" a="1"/>
  <c r="AI23" i="30" a="1"/>
  <c r="AI24" i="30" a="1"/>
  <c r="AI25" i="30" a="1"/>
  <c r="AI26" i="30" a="1"/>
  <c r="AI27" i="30" a="1"/>
  <c r="AI28" i="30" a="1"/>
  <c r="AI29" i="30" a="1"/>
  <c r="AI30" i="30" a="1"/>
  <c r="AI31" i="30" a="1"/>
  <c r="AI32" i="30" a="1"/>
  <c r="AI33" i="30" a="1"/>
  <c r="AI34" i="30" a="1"/>
  <c r="AI35" i="30" a="1"/>
  <c r="AI36" i="30" a="1"/>
  <c r="AI37" i="30" a="1"/>
  <c r="AI38" i="30" a="1"/>
  <c r="AI39" i="30" a="1"/>
  <c r="AI40" i="30" a="1"/>
  <c r="AI41" i="30" a="1"/>
  <c r="AI42" i="30" a="1"/>
  <c r="AI43" i="30" a="1"/>
  <c r="AI44" i="30" a="1"/>
  <c r="AI45" i="30" a="1"/>
  <c r="AI46" i="30" a="1"/>
  <c r="AI47" i="30" a="1"/>
  <c r="AI48" i="30" a="1"/>
  <c r="AI49" i="30" a="1"/>
  <c r="AI50" i="30" a="1"/>
  <c r="AI51" i="30" a="1"/>
  <c r="AI52" i="30" a="1"/>
  <c r="AI53" i="30" a="1"/>
  <c r="AI54" i="30" a="1"/>
  <c r="AI55" i="30" a="1"/>
  <c r="AI56" i="30" a="1"/>
  <c r="AI57" i="30" a="1"/>
  <c r="AI58" i="30" a="1"/>
  <c r="AI59" i="30" a="1"/>
  <c r="AI60" i="30" a="1"/>
  <c r="AI61" i="30" a="1"/>
  <c r="AI62" i="30" a="1"/>
  <c r="AI63" i="30" a="1"/>
  <c r="AI64" i="30" a="1"/>
  <c r="AI65" i="30" a="1"/>
  <c r="AI66" i="30" a="1"/>
  <c r="AI67" i="30" a="1"/>
  <c r="AI68" i="30" a="1"/>
  <c r="AI69" i="30" a="1"/>
  <c r="AI70" i="30" a="1"/>
  <c r="AI71" i="30" a="1"/>
  <c r="AI72" i="30" a="1"/>
  <c r="AI73" i="30" a="1"/>
  <c r="AI74" i="30" a="1"/>
  <c r="AI75" i="30" a="1"/>
  <c r="AI76" i="30" a="1"/>
  <c r="AI77" i="30" a="1"/>
  <c r="AI78" i="30" a="1"/>
  <c r="AI79" i="30" a="1"/>
  <c r="AI80" i="30" a="1"/>
  <c r="AI81" i="30" a="1"/>
  <c r="AI82" i="30" a="1"/>
  <c r="AI83" i="30" a="1"/>
  <c r="AI84" i="30" a="1"/>
  <c r="AI85" i="30" a="1"/>
  <c r="AI86" i="30" a="1"/>
  <c r="AI87" i="30" a="1"/>
  <c r="AI88" i="30" a="1"/>
  <c r="AI89" i="30" a="1"/>
  <c r="AI90" i="30" a="1"/>
  <c r="AI91" i="30" a="1"/>
  <c r="AI92" i="30" a="1"/>
  <c r="AI93" i="30" a="1"/>
  <c r="AI94" i="30" a="1"/>
  <c r="AI95" i="30" a="1"/>
  <c r="AI96" i="30" a="1"/>
  <c r="AI97" i="30" a="1"/>
  <c r="AI98" i="30" a="1"/>
  <c r="AI99" i="30" a="1"/>
  <c r="AI100" i="30" a="1"/>
  <c r="AI101" i="30" a="1"/>
  <c r="AI102" i="30" a="1"/>
  <c r="AI103" i="30" a="1"/>
  <c r="AI104" i="30" a="1"/>
  <c r="AI105" i="30" a="1"/>
  <c r="AI106" i="30" a="1"/>
  <c r="AI107" i="30" a="1"/>
  <c r="AI108" i="30" a="1"/>
  <c r="AI109" i="30" a="1"/>
  <c r="AI110" i="30" a="1"/>
  <c r="AI111" i="30" a="1"/>
  <c r="AI112" i="30" a="1"/>
  <c r="AI113" i="30" a="1"/>
  <c r="AI114" i="30" a="1"/>
  <c r="AI115" i="30" a="1"/>
  <c r="AI116" i="30" a="1"/>
  <c r="AI117" i="30" a="1"/>
  <c r="AI118" i="30" a="1"/>
  <c r="AI119" i="30" a="1"/>
  <c r="AI120" i="30" a="1"/>
  <c r="AI121" i="30" a="1"/>
  <c r="AI122" i="30" a="1"/>
  <c r="AI123" i="30" a="1"/>
  <c r="AI124" i="30" a="1"/>
  <c r="AI125" i="30" a="1"/>
  <c r="AI126" i="30" a="1"/>
  <c r="AI127" i="30" a="1"/>
  <c r="AI128" i="30" a="1"/>
  <c r="AI129" i="30" a="1"/>
  <c r="AI130" i="30" a="1"/>
  <c r="AI131" i="30" a="1"/>
  <c r="AI132" i="30" a="1"/>
  <c r="AI133" i="30" a="1"/>
  <c r="AI134" i="30" a="1"/>
  <c r="AI135" i="30" a="1"/>
  <c r="AI136" i="30" a="1"/>
  <c r="AI137" i="30" a="1"/>
  <c r="AI138" i="30" a="1"/>
  <c r="AI139" i="30" a="1"/>
  <c r="AI140" i="30" a="1"/>
  <c r="AI141" i="30" a="1"/>
  <c r="AI142" i="30" a="1"/>
  <c r="AI143" i="30" a="1"/>
  <c r="AI144" i="30" a="1"/>
  <c r="AI145" i="30" a="1"/>
  <c r="AI146" i="30" a="1"/>
  <c r="AI147" i="30" a="1"/>
  <c r="AI148" i="30" a="1"/>
  <c r="AI149" i="30" a="1"/>
  <c r="AI150" i="30" a="1"/>
  <c r="AI151" i="30" a="1"/>
  <c r="AI152" i="30" a="1"/>
  <c r="AI153" i="30" a="1"/>
  <c r="AI154" i="30" a="1"/>
  <c r="AI155" i="30" a="1"/>
  <c r="AI156" i="30" a="1"/>
  <c r="AI157" i="30" a="1"/>
  <c r="AI158" i="30" a="1"/>
  <c r="AI159" i="30" a="1"/>
  <c r="AI160" i="30" a="1"/>
  <c r="AI161" i="30" a="1"/>
  <c r="AI162" i="30" a="1"/>
  <c r="AI163" i="30" a="1"/>
  <c r="AI164" i="30" a="1"/>
  <c r="AI165" i="30" a="1"/>
  <c r="AI166" i="30" a="1"/>
  <c r="AI167" i="30" a="1"/>
  <c r="AI168" i="30" a="1"/>
  <c r="AI169" i="30" a="1"/>
  <c r="AI170" i="30" a="1"/>
  <c r="AI171" i="30" a="1"/>
  <c r="AI172" i="30" a="1"/>
  <c r="AI173" i="30" a="1"/>
  <c r="AI174" i="30" a="1"/>
  <c r="AI175" i="30" a="1"/>
  <c r="AI176" i="30" a="1"/>
  <c r="AI177" i="30" a="1"/>
  <c r="AI178" i="30" a="1"/>
  <c r="AI179" i="30" a="1"/>
  <c r="AI180" i="30" a="1"/>
  <c r="AI181" i="30" a="1"/>
  <c r="AI182" i="30" a="1"/>
  <c r="AI183" i="30" a="1"/>
  <c r="AI184" i="30" a="1"/>
  <c r="AI185" i="30" a="1"/>
  <c r="AI186" i="30" a="1"/>
  <c r="AI187" i="30" a="1"/>
  <c r="AI188" i="30" a="1"/>
  <c r="AI189" i="30" a="1"/>
  <c r="AI190" i="30" a="1"/>
  <c r="AI191" i="30" a="1"/>
  <c r="AI192" i="30" a="1"/>
  <c r="AI193" i="30" a="1"/>
  <c r="AI194" i="30" a="1"/>
  <c r="AI195" i="30" a="1"/>
  <c r="AI196" i="30" a="1"/>
  <c r="AI197" i="30" a="1"/>
  <c r="AI198" i="30" a="1"/>
  <c r="AI199" i="30" a="1"/>
  <c r="AI200" i="30" a="1"/>
  <c r="AI201" i="30" a="1"/>
  <c r="AI202" i="30" a="1"/>
  <c r="AI203" i="30" a="1"/>
  <c r="AI204" i="30" a="1"/>
  <c r="AI205" i="30" a="1"/>
  <c r="AI206" i="30" a="1"/>
  <c r="AI207" i="30" a="1"/>
  <c r="AI208" i="30" a="1"/>
  <c r="AI209" i="30" a="1"/>
  <c r="AI210" i="30" a="1"/>
  <c r="AI211" i="30" a="1"/>
  <c r="AI212" i="30" a="1"/>
  <c r="AI213" i="30" a="1"/>
  <c r="AI214" i="30" a="1"/>
  <c r="AI215" i="30" a="1"/>
  <c r="AI216" i="30" a="1"/>
  <c r="AI217" i="30" a="1"/>
  <c r="AI218" i="30" a="1"/>
  <c r="AI219" i="30" a="1"/>
  <c r="AI220" i="30" a="1"/>
  <c r="AI221" i="30" a="1"/>
  <c r="AI222" i="30" a="1"/>
  <c r="AI223" i="30" a="1"/>
  <c r="AI224" i="30" a="1"/>
  <c r="AI225" i="30" a="1"/>
  <c r="AI226" i="30" a="1"/>
  <c r="AI227" i="30" a="1"/>
  <c r="AI228" i="30" a="1"/>
  <c r="AI229" i="30" a="1"/>
  <c r="AI230" i="30" a="1"/>
  <c r="AI231" i="30" a="1"/>
  <c r="AI232" i="30" a="1"/>
  <c r="AI233" i="30" a="1"/>
  <c r="AI234" i="30" a="1"/>
  <c r="AI235" i="30" a="1"/>
  <c r="AI236" i="30" a="1"/>
  <c r="AI237" i="30" a="1"/>
  <c r="AI238" i="30" a="1"/>
  <c r="AI239" i="30" a="1"/>
  <c r="AI240" i="30" a="1"/>
  <c r="AI241" i="30" a="1"/>
  <c r="AI242" i="30" a="1"/>
  <c r="AI243" i="30" a="1"/>
  <c r="AI244" i="30" a="1"/>
  <c r="AI245" i="30" a="1"/>
  <c r="AI246" i="30" a="1"/>
  <c r="AI247" i="30" a="1"/>
  <c r="AI248" i="30" a="1"/>
  <c r="AI249" i="30" a="1"/>
  <c r="AI250" i="30" a="1"/>
  <c r="AI251" i="30" a="1"/>
  <c r="AI252" i="30" a="1"/>
  <c r="AI253" i="30" a="1"/>
  <c r="AI254" i="30" a="1"/>
  <c r="AI255" i="30" a="1"/>
  <c r="AI256" i="30" a="1"/>
  <c r="AI257" i="30" a="1"/>
  <c r="AI258" i="30" a="1"/>
  <c r="AI259" i="30" a="1"/>
  <c r="AI260" i="30" a="1"/>
  <c r="AI261" i="30" a="1"/>
  <c r="AI262" i="30" a="1"/>
  <c r="AI263" i="30" a="1"/>
  <c r="AI264" i="30" a="1"/>
  <c r="AI265" i="30" a="1"/>
  <c r="AI266" i="30" a="1"/>
  <c r="AI267" i="30" a="1"/>
  <c r="AI268" i="30" a="1"/>
  <c r="AI269" i="30" a="1"/>
  <c r="AI270" i="30" a="1"/>
  <c r="AI271" i="30" a="1"/>
  <c r="AI272" i="30" a="1"/>
  <c r="AI273" i="30" a="1"/>
  <c r="AI274" i="30" a="1"/>
  <c r="AI275" i="30" a="1"/>
  <c r="AI276" i="30" a="1"/>
  <c r="AI277" i="30" a="1"/>
  <c r="AI278" i="30" a="1"/>
  <c r="AI279" i="30" a="1"/>
  <c r="AI280" i="30" a="1"/>
  <c r="AI281" i="30" a="1"/>
  <c r="AI282" i="30" a="1"/>
  <c r="AI283" i="30" a="1"/>
  <c r="AI284" i="30" a="1"/>
  <c r="AI285" i="30" a="1"/>
  <c r="AI286" i="30" a="1"/>
  <c r="AI287" i="30" a="1"/>
  <c r="AI288" i="30" a="1"/>
  <c r="AI289" i="30" a="1"/>
  <c r="AI290" i="30" a="1"/>
  <c r="AI291" i="30" a="1"/>
  <c r="AI292" i="30" a="1"/>
  <c r="AI293" i="30" a="1"/>
  <c r="AI294" i="30" a="1"/>
  <c r="AI295" i="30" a="1"/>
  <c r="AI296" i="30" a="1"/>
  <c r="AI297" i="30" a="1"/>
  <c r="AI298" i="30" a="1"/>
  <c r="AI299" i="30" a="1"/>
  <c r="AI300" i="30" a="1"/>
  <c r="AI301" i="30" a="1"/>
  <c r="AI302" i="30" a="1"/>
  <c r="AI303" i="30" a="1"/>
  <c r="AI304" i="30" a="1"/>
  <c r="AI305" i="30" a="1"/>
  <c r="AI8" i="30"/>
  <c r="AI9" i="30"/>
  <c r="AI10" i="30"/>
  <c r="AI11" i="30"/>
  <c r="AI12" i="30"/>
  <c r="AI13" i="30"/>
  <c r="AI14" i="30"/>
  <c r="AI15" i="30"/>
  <c r="AI16" i="30"/>
  <c r="AI17" i="30"/>
  <c r="AI18" i="30"/>
  <c r="AI19" i="30"/>
  <c r="AI20" i="30"/>
  <c r="AI21" i="30"/>
  <c r="AI22" i="30"/>
  <c r="AI23" i="30"/>
  <c r="AI24" i="30"/>
  <c r="AI25" i="30"/>
  <c r="AI26" i="30"/>
  <c r="AI27" i="30"/>
  <c r="AI28" i="30"/>
  <c r="AI29" i="30"/>
  <c r="AI30" i="30"/>
  <c r="AI31" i="30"/>
  <c r="AI32" i="30"/>
  <c r="AI33" i="30"/>
  <c r="AI34" i="30"/>
  <c r="AI35" i="30"/>
  <c r="AI36" i="30"/>
  <c r="AI37" i="30"/>
  <c r="AI38" i="30"/>
  <c r="AI39" i="30"/>
  <c r="AI40" i="30"/>
  <c r="AI41" i="30"/>
  <c r="AI42" i="30"/>
  <c r="AI43" i="30"/>
  <c r="AI44" i="30"/>
  <c r="AI45" i="30"/>
  <c r="AI46" i="30"/>
  <c r="AI47" i="30"/>
  <c r="AI48" i="30"/>
  <c r="AI49" i="30"/>
  <c r="AI50" i="30"/>
  <c r="AI51" i="30"/>
  <c r="AI52" i="30"/>
  <c r="AI53" i="30"/>
  <c r="AI54" i="30"/>
  <c r="AI55" i="30"/>
  <c r="AI56" i="30"/>
  <c r="AI57" i="30"/>
  <c r="AI58" i="30"/>
  <c r="AI59" i="30"/>
  <c r="AI60" i="30"/>
  <c r="AI61" i="30"/>
  <c r="AI62" i="30"/>
  <c r="AI63" i="30"/>
  <c r="AI64" i="30"/>
  <c r="AI65" i="30"/>
  <c r="AI66" i="30"/>
  <c r="AI67" i="30"/>
  <c r="AI68" i="30"/>
  <c r="AI69" i="30"/>
  <c r="AI70" i="30"/>
  <c r="AI71" i="30"/>
  <c r="AI72" i="30"/>
  <c r="AI73" i="30"/>
  <c r="AI74" i="30"/>
  <c r="AI75" i="30"/>
  <c r="AI76" i="30"/>
  <c r="AI77" i="30"/>
  <c r="AI78" i="30"/>
  <c r="AI79" i="30"/>
  <c r="AI80" i="30"/>
  <c r="AI81" i="30"/>
  <c r="AI82" i="30"/>
  <c r="AI83" i="30"/>
  <c r="AI84" i="30"/>
  <c r="AI85" i="30"/>
  <c r="AI86" i="30"/>
  <c r="AI87" i="30"/>
  <c r="AI88" i="30"/>
  <c r="AI89" i="30"/>
  <c r="AI90" i="30"/>
  <c r="AI91" i="30"/>
  <c r="AI92" i="30"/>
  <c r="AI93" i="30"/>
  <c r="AI94" i="30"/>
  <c r="AI95" i="30"/>
  <c r="AI96" i="30"/>
  <c r="AI97" i="30"/>
  <c r="AI98" i="30"/>
  <c r="AI99" i="30"/>
  <c r="AI100" i="30"/>
  <c r="AI101" i="30"/>
  <c r="AI102" i="30"/>
  <c r="AI103" i="30"/>
  <c r="AI104" i="30"/>
  <c r="AI105" i="30"/>
  <c r="AI106" i="30"/>
  <c r="AI107" i="30"/>
  <c r="AI108" i="30"/>
  <c r="AI109" i="30"/>
  <c r="AI110" i="30"/>
  <c r="AI111" i="30"/>
  <c r="AI112" i="30"/>
  <c r="AI113" i="30"/>
  <c r="AI114" i="30"/>
  <c r="AI115" i="30"/>
  <c r="AI116" i="30"/>
  <c r="AI117" i="30"/>
  <c r="AI118" i="30"/>
  <c r="AI119" i="30"/>
  <c r="AI120" i="30"/>
  <c r="AI121" i="30"/>
  <c r="AI122" i="30"/>
  <c r="AI123" i="30"/>
  <c r="AI124" i="30"/>
  <c r="AI125" i="30"/>
  <c r="AI126" i="30"/>
  <c r="AI127" i="30"/>
  <c r="AI128" i="30"/>
  <c r="AI129" i="30"/>
  <c r="AI130" i="30"/>
  <c r="AI131" i="30"/>
  <c r="AI132" i="30"/>
  <c r="AI133" i="30"/>
  <c r="AI134" i="30"/>
  <c r="AI135" i="30"/>
  <c r="AI136" i="30"/>
  <c r="AI137" i="30"/>
  <c r="AI138" i="30"/>
  <c r="AI139" i="30"/>
  <c r="AI140" i="30"/>
  <c r="AI141" i="30"/>
  <c r="AI142" i="30"/>
  <c r="AI143" i="30"/>
  <c r="AI144" i="30"/>
  <c r="AI145" i="30"/>
  <c r="AI146" i="30"/>
  <c r="AI147" i="30"/>
  <c r="AI148" i="30"/>
  <c r="AI149" i="30"/>
  <c r="AI150" i="30"/>
  <c r="AI151" i="30"/>
  <c r="AI152" i="30"/>
  <c r="AI153" i="30"/>
  <c r="AI154" i="30"/>
  <c r="AI155" i="30"/>
  <c r="AI156" i="30"/>
  <c r="AI157" i="30"/>
  <c r="AI158" i="30"/>
  <c r="AI159" i="30"/>
  <c r="AI160" i="30"/>
  <c r="AI161" i="30"/>
  <c r="AI162" i="30"/>
  <c r="AI163" i="30"/>
  <c r="AI164" i="30"/>
  <c r="AI165" i="30"/>
  <c r="AI166" i="30"/>
  <c r="AI167" i="30"/>
  <c r="AI168" i="30"/>
  <c r="AI169" i="30"/>
  <c r="AI170" i="30"/>
  <c r="AI171" i="30"/>
  <c r="AI172" i="30"/>
  <c r="AI173" i="30"/>
  <c r="AI174" i="30"/>
  <c r="AI175" i="30"/>
  <c r="AI176" i="30"/>
  <c r="AI177" i="30"/>
  <c r="AI178" i="30"/>
  <c r="AI179" i="30"/>
  <c r="AI180" i="30"/>
  <c r="AI181" i="30"/>
  <c r="AI182" i="30"/>
  <c r="AI183" i="30"/>
  <c r="AI184" i="30"/>
  <c r="AI185" i="30"/>
  <c r="AI186" i="30"/>
  <c r="AI187" i="30"/>
  <c r="AI188" i="30"/>
  <c r="AI189" i="30"/>
  <c r="AI190" i="30"/>
  <c r="AI191" i="30"/>
  <c r="AI192" i="30"/>
  <c r="AI193" i="30"/>
  <c r="AI194" i="30"/>
  <c r="AI195" i="30"/>
  <c r="AI196" i="30"/>
  <c r="AI197" i="30"/>
  <c r="AI198" i="30"/>
  <c r="AI199" i="30"/>
  <c r="AI200" i="30"/>
  <c r="AI201" i="30"/>
  <c r="AI202" i="30"/>
  <c r="AI203" i="30"/>
  <c r="AI204" i="30"/>
  <c r="AI205" i="30"/>
  <c r="AI206" i="30"/>
  <c r="AI207" i="30"/>
  <c r="AI208" i="30"/>
  <c r="AI209" i="30"/>
  <c r="AI210" i="30"/>
  <c r="AI211" i="30"/>
  <c r="AI212" i="30"/>
  <c r="AI213" i="30"/>
  <c r="AI214" i="30"/>
  <c r="AI215" i="30"/>
  <c r="AI216" i="30"/>
  <c r="AI217" i="30"/>
  <c r="AI218" i="30"/>
  <c r="AI219" i="30"/>
  <c r="AI220" i="30"/>
  <c r="AI221" i="30"/>
  <c r="AI222" i="30"/>
  <c r="AI223" i="30"/>
  <c r="AI224" i="30"/>
  <c r="AI225" i="30"/>
  <c r="AI226" i="30"/>
  <c r="AI227" i="30"/>
  <c r="AI228" i="30"/>
  <c r="AI229" i="30"/>
  <c r="AI230" i="30"/>
  <c r="AI231" i="30"/>
  <c r="AI232" i="30"/>
  <c r="AI233" i="30"/>
  <c r="AI234" i="30"/>
  <c r="AI235" i="30"/>
  <c r="AI236" i="30"/>
  <c r="AI237" i="30"/>
  <c r="AI238" i="30"/>
  <c r="AI239" i="30"/>
  <c r="AI240" i="30"/>
  <c r="AI241" i="30"/>
  <c r="AI242" i="30"/>
  <c r="AI243" i="30"/>
  <c r="AI244" i="30"/>
  <c r="AI245" i="30"/>
  <c r="AI246" i="30"/>
  <c r="AI247" i="30"/>
  <c r="AI248" i="30"/>
  <c r="AI249" i="30"/>
  <c r="AI250" i="30"/>
  <c r="AI251" i="30"/>
  <c r="AI252" i="30"/>
  <c r="AI253" i="30"/>
  <c r="AI254" i="30"/>
  <c r="AI255" i="30"/>
  <c r="AI256" i="30"/>
  <c r="AI257" i="30"/>
  <c r="AI258" i="30"/>
  <c r="AI259" i="30"/>
  <c r="AI260" i="30"/>
  <c r="AI261" i="30"/>
  <c r="AI262" i="30"/>
  <c r="AI263" i="30"/>
  <c r="AI264" i="30"/>
  <c r="AI265" i="30"/>
  <c r="AI266" i="30"/>
  <c r="AI267" i="30"/>
  <c r="AI268" i="30"/>
  <c r="AI269" i="30"/>
  <c r="AI270" i="30"/>
  <c r="AI271" i="30"/>
  <c r="AI272" i="30"/>
  <c r="AI273" i="30"/>
  <c r="AI274" i="30"/>
  <c r="AI275" i="30"/>
  <c r="AI276" i="30"/>
  <c r="AI277" i="30"/>
  <c r="AI278" i="30"/>
  <c r="AI279" i="30"/>
  <c r="AI280" i="30"/>
  <c r="AI281" i="30"/>
  <c r="AI282" i="30"/>
  <c r="AI283" i="30"/>
  <c r="AI284" i="30"/>
  <c r="AI285" i="30"/>
  <c r="AI286" i="30"/>
  <c r="AI287" i="30"/>
  <c r="AI288" i="30"/>
  <c r="AI289" i="30"/>
  <c r="AI290" i="30"/>
  <c r="AI291" i="30"/>
  <c r="AI292" i="30"/>
  <c r="AI293" i="30"/>
  <c r="AI294" i="30"/>
  <c r="AI295" i="30"/>
  <c r="AI296" i="30"/>
  <c r="AI297" i="30"/>
  <c r="AI298" i="30"/>
  <c r="AI299" i="30"/>
  <c r="AI300" i="30"/>
  <c r="AI301" i="30"/>
  <c r="AI302" i="30"/>
  <c r="AI303" i="30"/>
  <c r="AI304" i="30"/>
  <c r="AI305" i="30"/>
  <c r="AI323" i="30"/>
  <c r="AI315" i="30"/>
  <c r="AJ6" i="30" a="1"/>
  <c r="AJ6" i="30"/>
  <c r="AJ7" i="30" a="1"/>
  <c r="AJ7" i="30"/>
  <c r="AJ8" i="30" a="1"/>
  <c r="AJ9" i="30" a="1"/>
  <c r="AJ10" i="30" a="1"/>
  <c r="AJ11" i="30" a="1"/>
  <c r="AJ12" i="30" a="1"/>
  <c r="AJ13" i="30" a="1"/>
  <c r="AJ14" i="30" a="1"/>
  <c r="AJ15" i="30" a="1"/>
  <c r="AJ16" i="30" a="1"/>
  <c r="AJ17" i="30" a="1"/>
  <c r="AJ18" i="30" a="1"/>
  <c r="AJ19" i="30" a="1"/>
  <c r="AJ20" i="30" a="1"/>
  <c r="AJ21" i="30" a="1"/>
  <c r="AJ22" i="30" a="1"/>
  <c r="AJ23" i="30" a="1"/>
  <c r="AJ24" i="30" a="1"/>
  <c r="AJ25" i="30" a="1"/>
  <c r="AJ26" i="30" a="1"/>
  <c r="AJ27" i="30" a="1"/>
  <c r="AJ28" i="30" a="1"/>
  <c r="AJ29" i="30" a="1"/>
  <c r="AJ30" i="30" a="1"/>
  <c r="AJ31" i="30" a="1"/>
  <c r="AJ32" i="30" a="1"/>
  <c r="AJ33" i="30" a="1"/>
  <c r="AJ34" i="30" a="1"/>
  <c r="AJ35" i="30" a="1"/>
  <c r="AJ36" i="30" a="1"/>
  <c r="AJ37" i="30" a="1"/>
  <c r="AJ38" i="30" a="1"/>
  <c r="AJ39" i="30" a="1"/>
  <c r="AJ40" i="30" a="1"/>
  <c r="AJ41" i="30" a="1"/>
  <c r="AJ42" i="30" a="1"/>
  <c r="AJ43" i="30" a="1"/>
  <c r="AJ44" i="30" a="1"/>
  <c r="AJ45" i="30" a="1"/>
  <c r="AJ46" i="30" a="1"/>
  <c r="AJ47" i="30" a="1"/>
  <c r="AJ48" i="30" a="1"/>
  <c r="AJ49" i="30" a="1"/>
  <c r="AJ50" i="30" a="1"/>
  <c r="AJ51" i="30" a="1"/>
  <c r="AJ52" i="30" a="1"/>
  <c r="AJ53" i="30" a="1"/>
  <c r="AJ54" i="30" a="1"/>
  <c r="AJ55" i="30" a="1"/>
  <c r="AJ56" i="30" a="1"/>
  <c r="AJ57" i="30" a="1"/>
  <c r="AJ58" i="30" a="1"/>
  <c r="AJ59" i="30" a="1"/>
  <c r="AJ60" i="30" a="1"/>
  <c r="AJ61" i="30" a="1"/>
  <c r="AJ62" i="30" a="1"/>
  <c r="AJ63" i="30" a="1"/>
  <c r="AJ64" i="30" a="1"/>
  <c r="AJ65" i="30" a="1"/>
  <c r="AJ66" i="30" a="1"/>
  <c r="AJ67" i="30" a="1"/>
  <c r="AJ68" i="30" a="1"/>
  <c r="AJ69" i="30" a="1"/>
  <c r="AJ70" i="30" a="1"/>
  <c r="AJ71" i="30" a="1"/>
  <c r="AJ72" i="30" a="1"/>
  <c r="AJ73" i="30" a="1"/>
  <c r="AJ74" i="30" a="1"/>
  <c r="AJ75" i="30" a="1"/>
  <c r="AJ76" i="30" a="1"/>
  <c r="AJ77" i="30" a="1"/>
  <c r="AJ78" i="30" a="1"/>
  <c r="AJ79" i="30" a="1"/>
  <c r="AJ80" i="30" a="1"/>
  <c r="AJ81" i="30" a="1"/>
  <c r="AJ82" i="30" a="1"/>
  <c r="AJ83" i="30" a="1"/>
  <c r="AJ84" i="30" a="1"/>
  <c r="AJ85" i="30" a="1"/>
  <c r="AJ86" i="30" a="1"/>
  <c r="AJ87" i="30" a="1"/>
  <c r="AJ88" i="30" a="1"/>
  <c r="AJ89" i="30" a="1"/>
  <c r="AJ90" i="30" a="1"/>
  <c r="AJ91" i="30" a="1"/>
  <c r="AJ92" i="30" a="1"/>
  <c r="AJ93" i="30" a="1"/>
  <c r="AJ94" i="30" a="1"/>
  <c r="AJ95" i="30" a="1"/>
  <c r="AJ96" i="30" a="1"/>
  <c r="AJ97" i="30" a="1"/>
  <c r="AJ98" i="30" a="1"/>
  <c r="AJ99" i="30" a="1"/>
  <c r="AJ100" i="30" a="1"/>
  <c r="AJ101" i="30" a="1"/>
  <c r="AJ102" i="30" a="1"/>
  <c r="AJ103" i="30" a="1"/>
  <c r="AJ104" i="30" a="1"/>
  <c r="AJ105" i="30" a="1"/>
  <c r="AJ106" i="30" a="1"/>
  <c r="AJ107" i="30" a="1"/>
  <c r="AJ108" i="30" a="1"/>
  <c r="AJ109" i="30" a="1"/>
  <c r="AJ110" i="30" a="1"/>
  <c r="AJ111" i="30" a="1"/>
  <c r="AJ112" i="30" a="1"/>
  <c r="AJ113" i="30" a="1"/>
  <c r="AJ114" i="30" a="1"/>
  <c r="AJ115" i="30" a="1"/>
  <c r="AJ116" i="30" a="1"/>
  <c r="AJ117" i="30" a="1"/>
  <c r="AJ118" i="30" a="1"/>
  <c r="AJ119" i="30" a="1"/>
  <c r="AJ120" i="30" a="1"/>
  <c r="AJ121" i="30" a="1"/>
  <c r="AJ122" i="30" a="1"/>
  <c r="AJ123" i="30" a="1"/>
  <c r="AJ124" i="30" a="1"/>
  <c r="AJ125" i="30" a="1"/>
  <c r="AJ126" i="30" a="1"/>
  <c r="AJ127" i="30" a="1"/>
  <c r="AJ128" i="30" a="1"/>
  <c r="AJ129" i="30" a="1"/>
  <c r="AJ130" i="30" a="1"/>
  <c r="AJ131" i="30" a="1"/>
  <c r="AJ132" i="30" a="1"/>
  <c r="AJ133" i="30" a="1"/>
  <c r="AJ134" i="30" a="1"/>
  <c r="AJ135" i="30" a="1"/>
  <c r="AJ136" i="30" a="1"/>
  <c r="AJ137" i="30" a="1"/>
  <c r="AJ138" i="30" a="1"/>
  <c r="AJ139" i="30" a="1"/>
  <c r="AJ140" i="30" a="1"/>
  <c r="AJ141" i="30" a="1"/>
  <c r="AJ142" i="30" a="1"/>
  <c r="AJ143" i="30" a="1"/>
  <c r="AJ144" i="30" a="1"/>
  <c r="AJ145" i="30" a="1"/>
  <c r="AJ146" i="30" a="1"/>
  <c r="AJ147" i="30" a="1"/>
  <c r="AJ148" i="30" a="1"/>
  <c r="AJ149" i="30" a="1"/>
  <c r="AJ150" i="30" a="1"/>
  <c r="AJ151" i="30" a="1"/>
  <c r="AJ152" i="30" a="1"/>
  <c r="AJ153" i="30" a="1"/>
  <c r="AJ154" i="30" a="1"/>
  <c r="AJ155" i="30" a="1"/>
  <c r="AJ156" i="30" a="1"/>
  <c r="AJ157" i="30" a="1"/>
  <c r="AJ158" i="30" a="1"/>
  <c r="AJ159" i="30" a="1"/>
  <c r="AJ160" i="30" a="1"/>
  <c r="AJ161" i="30" a="1"/>
  <c r="AJ162" i="30" a="1"/>
  <c r="AJ163" i="30" a="1"/>
  <c r="AJ164" i="30" a="1"/>
  <c r="AJ165" i="30" a="1"/>
  <c r="AJ166" i="30" a="1"/>
  <c r="AJ167" i="30" a="1"/>
  <c r="AJ168" i="30" a="1"/>
  <c r="AJ169" i="30" a="1"/>
  <c r="AJ170" i="30" a="1"/>
  <c r="AJ171" i="30" a="1"/>
  <c r="AJ172" i="30" a="1"/>
  <c r="AJ173" i="30" a="1"/>
  <c r="AJ174" i="30" a="1"/>
  <c r="AJ175" i="30" a="1"/>
  <c r="AJ176" i="30" a="1"/>
  <c r="AJ177" i="30" a="1"/>
  <c r="AJ178" i="30" a="1"/>
  <c r="AJ179" i="30" a="1"/>
  <c r="AJ180" i="30" a="1"/>
  <c r="AJ181" i="30" a="1"/>
  <c r="AJ182" i="30" a="1"/>
  <c r="AJ183" i="30" a="1"/>
  <c r="AJ184" i="30" a="1"/>
  <c r="AJ185" i="30" a="1"/>
  <c r="AJ186" i="30" a="1"/>
  <c r="AJ187" i="30" a="1"/>
  <c r="AJ188" i="30" a="1"/>
  <c r="AJ189" i="30" a="1"/>
  <c r="AJ190" i="30" a="1"/>
  <c r="AJ191" i="30" a="1"/>
  <c r="AJ192" i="30" a="1"/>
  <c r="AJ193" i="30" a="1"/>
  <c r="AJ194" i="30" a="1"/>
  <c r="AJ195" i="30" a="1"/>
  <c r="AJ196" i="30" a="1"/>
  <c r="AJ197" i="30" a="1"/>
  <c r="AJ198" i="30" a="1"/>
  <c r="AJ199" i="30" a="1"/>
  <c r="AJ200" i="30" a="1"/>
  <c r="AJ201" i="30" a="1"/>
  <c r="AJ202" i="30" a="1"/>
  <c r="AJ203" i="30" a="1"/>
  <c r="AJ204" i="30" a="1"/>
  <c r="AJ205" i="30" a="1"/>
  <c r="AJ206" i="30" a="1"/>
  <c r="AJ207" i="30" a="1"/>
  <c r="AJ208" i="30" a="1"/>
  <c r="AJ209" i="30" a="1"/>
  <c r="AJ210" i="30" a="1"/>
  <c r="AJ211" i="30" a="1"/>
  <c r="AJ212" i="30" a="1"/>
  <c r="AJ213" i="30" a="1"/>
  <c r="AJ214" i="30" a="1"/>
  <c r="AJ215" i="30" a="1"/>
  <c r="AJ216" i="30" a="1"/>
  <c r="AJ217" i="30" a="1"/>
  <c r="AJ218" i="30" a="1"/>
  <c r="AJ219" i="30" a="1"/>
  <c r="AJ220" i="30" a="1"/>
  <c r="AJ221" i="30" a="1"/>
  <c r="AJ222" i="30" a="1"/>
  <c r="AJ223" i="30" a="1"/>
  <c r="AJ224" i="30" a="1"/>
  <c r="AJ225" i="30" a="1"/>
  <c r="AJ226" i="30" a="1"/>
  <c r="AJ227" i="30" a="1"/>
  <c r="AJ228" i="30" a="1"/>
  <c r="AJ229" i="30" a="1"/>
  <c r="AJ230" i="30" a="1"/>
  <c r="AJ231" i="30" a="1"/>
  <c r="AJ232" i="30" a="1"/>
  <c r="AJ233" i="30" a="1"/>
  <c r="AJ234" i="30" a="1"/>
  <c r="AJ235" i="30" a="1"/>
  <c r="AJ236" i="30" a="1"/>
  <c r="AJ237" i="30" a="1"/>
  <c r="AJ238" i="30" a="1"/>
  <c r="AJ239" i="30" a="1"/>
  <c r="AJ240" i="30" a="1"/>
  <c r="AJ241" i="30" a="1"/>
  <c r="AJ242" i="30" a="1"/>
  <c r="AJ243" i="30" a="1"/>
  <c r="AJ244" i="30" a="1"/>
  <c r="AJ245" i="30" a="1"/>
  <c r="AJ246" i="30" a="1"/>
  <c r="AJ247" i="30" a="1"/>
  <c r="AJ248" i="30" a="1"/>
  <c r="AJ249" i="30" a="1"/>
  <c r="AJ250" i="30" a="1"/>
  <c r="AJ251" i="30" a="1"/>
  <c r="AJ252" i="30" a="1"/>
  <c r="AJ253" i="30" a="1"/>
  <c r="AJ254" i="30" a="1"/>
  <c r="AJ255" i="30" a="1"/>
  <c r="AJ256" i="30" a="1"/>
  <c r="AJ257" i="30" a="1"/>
  <c r="AJ258" i="30" a="1"/>
  <c r="AJ259" i="30" a="1"/>
  <c r="AJ260" i="30" a="1"/>
  <c r="AJ261" i="30" a="1"/>
  <c r="AJ262" i="30" a="1"/>
  <c r="AJ263" i="30" a="1"/>
  <c r="AJ264" i="30" a="1"/>
  <c r="AJ265" i="30" a="1"/>
  <c r="AJ266" i="30" a="1"/>
  <c r="AJ267" i="30" a="1"/>
  <c r="AJ268" i="30" a="1"/>
  <c r="AJ269" i="30" a="1"/>
  <c r="AJ270" i="30" a="1"/>
  <c r="AJ271" i="30" a="1"/>
  <c r="AJ272" i="30" a="1"/>
  <c r="AJ273" i="30" a="1"/>
  <c r="AJ274" i="30" a="1"/>
  <c r="AJ275" i="30" a="1"/>
  <c r="AJ276" i="30" a="1"/>
  <c r="AJ277" i="30" a="1"/>
  <c r="AJ278" i="30" a="1"/>
  <c r="AJ279" i="30" a="1"/>
  <c r="AJ280" i="30" a="1"/>
  <c r="AJ281" i="30" a="1"/>
  <c r="AJ282" i="30" a="1"/>
  <c r="AJ283" i="30" a="1"/>
  <c r="AJ284" i="30" a="1"/>
  <c r="AJ285" i="30" a="1"/>
  <c r="AJ286" i="30" a="1"/>
  <c r="AJ287" i="30" a="1"/>
  <c r="AJ288" i="30" a="1"/>
  <c r="AJ289" i="30" a="1"/>
  <c r="AJ290" i="30" a="1"/>
  <c r="AJ291" i="30" a="1"/>
  <c r="AJ292" i="30" a="1"/>
  <c r="AJ293" i="30" a="1"/>
  <c r="AJ294" i="30" a="1"/>
  <c r="AJ295" i="30" a="1"/>
  <c r="AJ296" i="30" a="1"/>
  <c r="AJ297" i="30" a="1"/>
  <c r="AJ298" i="30" a="1"/>
  <c r="AJ299" i="30" a="1"/>
  <c r="AJ300" i="30" a="1"/>
  <c r="AJ301" i="30" a="1"/>
  <c r="AJ302" i="30" a="1"/>
  <c r="AJ303" i="30" a="1"/>
  <c r="AJ304" i="30" a="1"/>
  <c r="AJ305" i="30" a="1"/>
  <c r="AJ8" i="30"/>
  <c r="AJ9" i="30"/>
  <c r="AJ10" i="30"/>
  <c r="AJ11" i="30"/>
  <c r="AJ12" i="30"/>
  <c r="AJ13" i="30"/>
  <c r="AJ14" i="30"/>
  <c r="AJ15" i="30"/>
  <c r="AJ16" i="30"/>
  <c r="AJ17" i="30"/>
  <c r="AJ18" i="30"/>
  <c r="AJ19" i="30"/>
  <c r="AJ20" i="30"/>
  <c r="AJ21" i="30"/>
  <c r="AJ22" i="30"/>
  <c r="AJ23" i="30"/>
  <c r="AJ24" i="30"/>
  <c r="AJ25" i="30"/>
  <c r="AJ26" i="30"/>
  <c r="AJ27" i="30"/>
  <c r="AJ28" i="30"/>
  <c r="AJ29" i="30"/>
  <c r="AJ30" i="30"/>
  <c r="AJ31" i="30"/>
  <c r="AJ32" i="30"/>
  <c r="AJ33" i="30"/>
  <c r="AJ34" i="30"/>
  <c r="AJ35" i="30"/>
  <c r="AJ36" i="30"/>
  <c r="AJ37" i="30"/>
  <c r="AJ38" i="30"/>
  <c r="AJ39" i="30"/>
  <c r="AJ40" i="30"/>
  <c r="AJ41" i="30"/>
  <c r="AJ42" i="30"/>
  <c r="AJ43" i="30"/>
  <c r="AJ44" i="30"/>
  <c r="AJ45" i="30"/>
  <c r="AJ46" i="30"/>
  <c r="AJ47" i="30"/>
  <c r="AJ48" i="30"/>
  <c r="AJ49" i="30"/>
  <c r="AJ50" i="30"/>
  <c r="AJ51" i="30"/>
  <c r="AJ52" i="30"/>
  <c r="AJ53" i="30"/>
  <c r="AJ54" i="30"/>
  <c r="AJ55" i="30"/>
  <c r="AJ56" i="30"/>
  <c r="AJ57" i="30"/>
  <c r="AJ58" i="30"/>
  <c r="AJ59" i="30"/>
  <c r="AJ60" i="30"/>
  <c r="AJ61" i="30"/>
  <c r="AJ62" i="30"/>
  <c r="AJ63" i="30"/>
  <c r="AJ64" i="30"/>
  <c r="AJ65" i="30"/>
  <c r="AJ66" i="30"/>
  <c r="AJ67" i="30"/>
  <c r="AJ68" i="30"/>
  <c r="AJ69" i="30"/>
  <c r="AJ70" i="30"/>
  <c r="AJ71" i="30"/>
  <c r="AJ72" i="30"/>
  <c r="AJ73" i="30"/>
  <c r="AJ74" i="30"/>
  <c r="AJ75" i="30"/>
  <c r="AJ76" i="30"/>
  <c r="AJ77" i="30"/>
  <c r="AJ78" i="30"/>
  <c r="AJ79" i="30"/>
  <c r="AJ80" i="30"/>
  <c r="AJ81" i="30"/>
  <c r="AJ82" i="30"/>
  <c r="AJ83" i="30"/>
  <c r="AJ84" i="30"/>
  <c r="AJ85" i="30"/>
  <c r="AJ86" i="30"/>
  <c r="AJ87" i="30"/>
  <c r="AJ88" i="30"/>
  <c r="AJ89" i="30"/>
  <c r="AJ90" i="30"/>
  <c r="AJ91" i="30"/>
  <c r="AJ92" i="30"/>
  <c r="AJ93" i="30"/>
  <c r="AJ94" i="30"/>
  <c r="AJ95" i="30"/>
  <c r="AJ96" i="30"/>
  <c r="AJ97" i="30"/>
  <c r="AJ98" i="30"/>
  <c r="AJ99" i="30"/>
  <c r="AJ100" i="30"/>
  <c r="AJ101" i="30"/>
  <c r="AJ102" i="30"/>
  <c r="AJ103" i="30"/>
  <c r="AJ104" i="30"/>
  <c r="AJ105" i="30"/>
  <c r="AJ106" i="30"/>
  <c r="AJ107" i="30"/>
  <c r="AJ108" i="30"/>
  <c r="AJ109" i="30"/>
  <c r="AJ110" i="30"/>
  <c r="AJ111" i="30"/>
  <c r="AJ112" i="30"/>
  <c r="AJ113" i="30"/>
  <c r="AJ114" i="30"/>
  <c r="AJ115" i="30"/>
  <c r="AJ116" i="30"/>
  <c r="AJ117" i="30"/>
  <c r="AJ118" i="30"/>
  <c r="AJ119" i="30"/>
  <c r="AJ120" i="30"/>
  <c r="AJ121" i="30"/>
  <c r="AJ122" i="30"/>
  <c r="AJ123" i="30"/>
  <c r="AJ124" i="30"/>
  <c r="AJ125" i="30"/>
  <c r="AJ126" i="30"/>
  <c r="AJ127" i="30"/>
  <c r="AJ128" i="30"/>
  <c r="AJ129" i="30"/>
  <c r="AJ130" i="30"/>
  <c r="AJ131" i="30"/>
  <c r="AJ132" i="30"/>
  <c r="AJ133" i="30"/>
  <c r="AJ134" i="30"/>
  <c r="AJ135" i="30"/>
  <c r="AJ136" i="30"/>
  <c r="AJ137" i="30"/>
  <c r="AJ138" i="30"/>
  <c r="AJ139" i="30"/>
  <c r="AJ140" i="30"/>
  <c r="AJ141" i="30"/>
  <c r="AJ142" i="30"/>
  <c r="AJ143" i="30"/>
  <c r="AJ144" i="30"/>
  <c r="AJ145" i="30"/>
  <c r="AJ146" i="30"/>
  <c r="AJ147" i="30"/>
  <c r="AJ148" i="30"/>
  <c r="AJ149" i="30"/>
  <c r="AJ150" i="30"/>
  <c r="AJ151" i="30"/>
  <c r="AJ152" i="30"/>
  <c r="AJ153" i="30"/>
  <c r="AJ154" i="30"/>
  <c r="AJ155" i="30"/>
  <c r="AJ156" i="30"/>
  <c r="AJ157" i="30"/>
  <c r="AJ158" i="30"/>
  <c r="AJ159" i="30"/>
  <c r="AJ160" i="30"/>
  <c r="AJ161" i="30"/>
  <c r="AJ162" i="30"/>
  <c r="AJ163" i="30"/>
  <c r="AJ164" i="30"/>
  <c r="AJ165" i="30"/>
  <c r="AJ166" i="30"/>
  <c r="AJ167" i="30"/>
  <c r="AJ168" i="30"/>
  <c r="AJ169" i="30"/>
  <c r="AJ170" i="30"/>
  <c r="AJ171" i="30"/>
  <c r="AJ172" i="30"/>
  <c r="AJ173" i="30"/>
  <c r="AJ174" i="30"/>
  <c r="AJ175" i="30"/>
  <c r="AJ176" i="30"/>
  <c r="AJ177" i="30"/>
  <c r="AJ178" i="30"/>
  <c r="AJ179" i="30"/>
  <c r="AJ180" i="30"/>
  <c r="AJ181" i="30"/>
  <c r="AJ182" i="30"/>
  <c r="AJ183" i="30"/>
  <c r="AJ184" i="30"/>
  <c r="AJ185" i="30"/>
  <c r="AJ186" i="30"/>
  <c r="AJ187" i="30"/>
  <c r="AJ188" i="30"/>
  <c r="AJ189" i="30"/>
  <c r="AJ190" i="30"/>
  <c r="AJ191" i="30"/>
  <c r="AJ192" i="30"/>
  <c r="AJ193" i="30"/>
  <c r="AJ194" i="30"/>
  <c r="AJ195" i="30"/>
  <c r="AJ196" i="30"/>
  <c r="AJ197" i="30"/>
  <c r="AJ198" i="30"/>
  <c r="AJ199" i="30"/>
  <c r="AJ200" i="30"/>
  <c r="AJ201" i="30"/>
  <c r="AJ202" i="30"/>
  <c r="AJ203" i="30"/>
  <c r="AJ204" i="30"/>
  <c r="AJ205" i="30"/>
  <c r="AJ206" i="30"/>
  <c r="AJ207" i="30"/>
  <c r="AJ208" i="30"/>
  <c r="AJ209" i="30"/>
  <c r="AJ210" i="30"/>
  <c r="AJ211" i="30"/>
  <c r="AJ212" i="30"/>
  <c r="AJ213" i="30"/>
  <c r="AJ214" i="30"/>
  <c r="AJ215" i="30"/>
  <c r="AJ216" i="30"/>
  <c r="AJ217" i="30"/>
  <c r="AJ218" i="30"/>
  <c r="AJ219" i="30"/>
  <c r="AJ220" i="30"/>
  <c r="AJ221" i="30"/>
  <c r="AJ222" i="30"/>
  <c r="AJ223" i="30"/>
  <c r="AJ224" i="30"/>
  <c r="AJ225" i="30"/>
  <c r="AJ226" i="30"/>
  <c r="AJ227" i="30"/>
  <c r="AJ228" i="30"/>
  <c r="AJ229" i="30"/>
  <c r="AJ230" i="30"/>
  <c r="AJ231" i="30"/>
  <c r="AJ232" i="30"/>
  <c r="AJ233" i="30"/>
  <c r="AJ234" i="30"/>
  <c r="AJ235" i="30"/>
  <c r="AJ236" i="30"/>
  <c r="AJ237" i="30"/>
  <c r="AJ238" i="30"/>
  <c r="AJ239" i="30"/>
  <c r="AJ240" i="30"/>
  <c r="AJ241" i="30"/>
  <c r="AJ242" i="30"/>
  <c r="AJ243" i="30"/>
  <c r="AJ244" i="30"/>
  <c r="AJ245" i="30"/>
  <c r="AJ246" i="30"/>
  <c r="AJ247" i="30"/>
  <c r="AJ248" i="30"/>
  <c r="AJ249" i="30"/>
  <c r="AJ250" i="30"/>
  <c r="AJ251" i="30"/>
  <c r="AJ252" i="30"/>
  <c r="AJ253" i="30"/>
  <c r="AJ254" i="30"/>
  <c r="AJ255" i="30"/>
  <c r="AJ256" i="30"/>
  <c r="AJ257" i="30"/>
  <c r="AJ258" i="30"/>
  <c r="AJ259" i="30"/>
  <c r="AJ260" i="30"/>
  <c r="AJ261" i="30"/>
  <c r="AJ262" i="30"/>
  <c r="AJ263" i="30"/>
  <c r="AJ264" i="30"/>
  <c r="AJ265" i="30"/>
  <c r="AJ266" i="30"/>
  <c r="AJ267" i="30"/>
  <c r="AJ268" i="30"/>
  <c r="AJ269" i="30"/>
  <c r="AJ270" i="30"/>
  <c r="AJ271" i="30"/>
  <c r="AJ272" i="30"/>
  <c r="AJ273" i="30"/>
  <c r="AJ274" i="30"/>
  <c r="AJ275" i="30"/>
  <c r="AJ276" i="30"/>
  <c r="AJ277" i="30"/>
  <c r="AJ278" i="30"/>
  <c r="AJ279" i="30"/>
  <c r="AJ280" i="30"/>
  <c r="AJ281" i="30"/>
  <c r="AJ282" i="30"/>
  <c r="AJ283" i="30"/>
  <c r="AJ284" i="30"/>
  <c r="AJ285" i="30"/>
  <c r="AJ286" i="30"/>
  <c r="AJ287" i="30"/>
  <c r="AJ288" i="30"/>
  <c r="AJ289" i="30"/>
  <c r="AJ290" i="30"/>
  <c r="AJ291" i="30"/>
  <c r="AJ292" i="30"/>
  <c r="AJ293" i="30"/>
  <c r="AJ294" i="30"/>
  <c r="AJ295" i="30"/>
  <c r="AJ296" i="30"/>
  <c r="AJ297" i="30"/>
  <c r="AJ298" i="30"/>
  <c r="AJ299" i="30"/>
  <c r="AJ300" i="30"/>
  <c r="AJ301" i="30"/>
  <c r="AJ302" i="30"/>
  <c r="AJ303" i="30"/>
  <c r="AJ304" i="30"/>
  <c r="AJ305" i="30"/>
  <c r="AJ323" i="30"/>
  <c r="AJ315" i="30"/>
  <c r="AK6" i="30" a="1"/>
  <c r="AK6" i="30"/>
  <c r="AK7" i="30" a="1"/>
  <c r="AK7" i="30"/>
  <c r="AK8" i="30" a="1"/>
  <c r="AK9" i="30" a="1"/>
  <c r="AK10" i="30" a="1"/>
  <c r="AK11" i="30" a="1"/>
  <c r="AK12" i="30" a="1"/>
  <c r="AK13" i="30" a="1"/>
  <c r="AK14" i="30" a="1"/>
  <c r="AK15" i="30" a="1"/>
  <c r="AK16" i="30" a="1"/>
  <c r="AK17" i="30" a="1"/>
  <c r="AK18" i="30" a="1"/>
  <c r="AK19" i="30" a="1"/>
  <c r="AK20" i="30" a="1"/>
  <c r="AK21" i="30" a="1"/>
  <c r="AK22" i="30" a="1"/>
  <c r="AK23" i="30" a="1"/>
  <c r="AK24" i="30" a="1"/>
  <c r="AK25" i="30" a="1"/>
  <c r="AK26" i="30" a="1"/>
  <c r="AK27" i="30" a="1"/>
  <c r="AK28" i="30" a="1"/>
  <c r="AK29" i="30" a="1"/>
  <c r="AK30" i="30" a="1"/>
  <c r="AK31" i="30" a="1"/>
  <c r="AK32" i="30" a="1"/>
  <c r="AK33" i="30" a="1"/>
  <c r="AK34" i="30" a="1"/>
  <c r="AK35" i="30" a="1"/>
  <c r="AK36" i="30" a="1"/>
  <c r="AK37" i="30" a="1"/>
  <c r="AK38" i="30" a="1"/>
  <c r="AK39" i="30" a="1"/>
  <c r="AK40" i="30" a="1"/>
  <c r="AK41" i="30" a="1"/>
  <c r="AK42" i="30" a="1"/>
  <c r="AK43" i="30" a="1"/>
  <c r="AK44" i="30" a="1"/>
  <c r="AK45" i="30" a="1"/>
  <c r="AK46" i="30" a="1"/>
  <c r="AK47" i="30" a="1"/>
  <c r="AK48" i="30" a="1"/>
  <c r="AK49" i="30" a="1"/>
  <c r="AK50" i="30" a="1"/>
  <c r="AK51" i="30" a="1"/>
  <c r="AK52" i="30" a="1"/>
  <c r="AK53" i="30" a="1"/>
  <c r="AK54" i="30" a="1"/>
  <c r="AK55" i="30" a="1"/>
  <c r="AK56" i="30" a="1"/>
  <c r="AK57" i="30" a="1"/>
  <c r="AK58" i="30" a="1"/>
  <c r="AK59" i="30" a="1"/>
  <c r="AK60" i="30" a="1"/>
  <c r="AK61" i="30" a="1"/>
  <c r="AK62" i="30" a="1"/>
  <c r="AK63" i="30" a="1"/>
  <c r="AK64" i="30" a="1"/>
  <c r="AK65" i="30" a="1"/>
  <c r="AK66" i="30" a="1"/>
  <c r="AK67" i="30" a="1"/>
  <c r="AK68" i="30" a="1"/>
  <c r="AK69" i="30" a="1"/>
  <c r="AK70" i="30" a="1"/>
  <c r="AK71" i="30" a="1"/>
  <c r="AK72" i="30" a="1"/>
  <c r="AK73" i="30" a="1"/>
  <c r="AK74" i="30" a="1"/>
  <c r="AK75" i="30" a="1"/>
  <c r="AK76" i="30" a="1"/>
  <c r="AK77" i="30" a="1"/>
  <c r="AK78" i="30" a="1"/>
  <c r="AK79" i="30" a="1"/>
  <c r="AK80" i="30" a="1"/>
  <c r="AK81" i="30" a="1"/>
  <c r="AK82" i="30" a="1"/>
  <c r="AK83" i="30" a="1"/>
  <c r="AK84" i="30" a="1"/>
  <c r="AK85" i="30" a="1"/>
  <c r="AK86" i="30" a="1"/>
  <c r="AK87" i="30" a="1"/>
  <c r="AK88" i="30" a="1"/>
  <c r="AK89" i="30" a="1"/>
  <c r="AK90" i="30" a="1"/>
  <c r="AK91" i="30" a="1"/>
  <c r="AK92" i="30" a="1"/>
  <c r="AK93" i="30" a="1"/>
  <c r="AK94" i="30" a="1"/>
  <c r="AK95" i="30" a="1"/>
  <c r="AK96" i="30" a="1"/>
  <c r="AK97" i="30" a="1"/>
  <c r="AK98" i="30" a="1"/>
  <c r="AK99" i="30" a="1"/>
  <c r="AK100" i="30" a="1"/>
  <c r="AK101" i="30" a="1"/>
  <c r="AK102" i="30" a="1"/>
  <c r="AK103" i="30" a="1"/>
  <c r="AK104" i="30" a="1"/>
  <c r="AK105" i="30" a="1"/>
  <c r="AK106" i="30" a="1"/>
  <c r="AK107" i="30" a="1"/>
  <c r="AK108" i="30" a="1"/>
  <c r="AK109" i="30" a="1"/>
  <c r="AK110" i="30" a="1"/>
  <c r="AK111" i="30" a="1"/>
  <c r="AK112" i="30" a="1"/>
  <c r="AK113" i="30" a="1"/>
  <c r="AK114" i="30" a="1"/>
  <c r="AK115" i="30" a="1"/>
  <c r="AK116" i="30" a="1"/>
  <c r="AK117" i="30" a="1"/>
  <c r="AK118" i="30" a="1"/>
  <c r="AK119" i="30" a="1"/>
  <c r="AK120" i="30" a="1"/>
  <c r="AK121" i="30" a="1"/>
  <c r="AK122" i="30" a="1"/>
  <c r="AK123" i="30" a="1"/>
  <c r="AK124" i="30" a="1"/>
  <c r="AK125" i="30" a="1"/>
  <c r="AK126" i="30" a="1"/>
  <c r="AK127" i="30" a="1"/>
  <c r="AK128" i="30" a="1"/>
  <c r="AK129" i="30" a="1"/>
  <c r="AK130" i="30" a="1"/>
  <c r="AK131" i="30" a="1"/>
  <c r="AK132" i="30" a="1"/>
  <c r="AK133" i="30" a="1"/>
  <c r="AK134" i="30" a="1"/>
  <c r="AK135" i="30" a="1"/>
  <c r="AK136" i="30" a="1"/>
  <c r="AK137" i="30" a="1"/>
  <c r="AK138" i="30" a="1"/>
  <c r="AK139" i="30" a="1"/>
  <c r="AK140" i="30" a="1"/>
  <c r="AK141" i="30" a="1"/>
  <c r="AK142" i="30" a="1"/>
  <c r="AK143" i="30" a="1"/>
  <c r="AK144" i="30" a="1"/>
  <c r="AK145" i="30" a="1"/>
  <c r="AK146" i="30" a="1"/>
  <c r="AK147" i="30" a="1"/>
  <c r="AK148" i="30" a="1"/>
  <c r="AK149" i="30" a="1"/>
  <c r="AK150" i="30" a="1"/>
  <c r="AK151" i="30" a="1"/>
  <c r="AK152" i="30" a="1"/>
  <c r="AK153" i="30" a="1"/>
  <c r="AK154" i="30" a="1"/>
  <c r="AK155" i="30" a="1"/>
  <c r="AK156" i="30" a="1"/>
  <c r="AK157" i="30" a="1"/>
  <c r="AK158" i="30" a="1"/>
  <c r="AK159" i="30" a="1"/>
  <c r="AK160" i="30" a="1"/>
  <c r="AK161" i="30" a="1"/>
  <c r="AK162" i="30" a="1"/>
  <c r="AK163" i="30" a="1"/>
  <c r="AK164" i="30" a="1"/>
  <c r="AK165" i="30" a="1"/>
  <c r="AK166" i="30" a="1"/>
  <c r="AK167" i="30" a="1"/>
  <c r="AK168" i="30" a="1"/>
  <c r="AK169" i="30" a="1"/>
  <c r="AK170" i="30" a="1"/>
  <c r="AK171" i="30" a="1"/>
  <c r="AK172" i="30" a="1"/>
  <c r="AK173" i="30" a="1"/>
  <c r="AK174" i="30" a="1"/>
  <c r="AK175" i="30" a="1"/>
  <c r="AK176" i="30" a="1"/>
  <c r="AK177" i="30" a="1"/>
  <c r="AK178" i="30" a="1"/>
  <c r="AK179" i="30" a="1"/>
  <c r="AK180" i="30" a="1"/>
  <c r="AK181" i="30" a="1"/>
  <c r="AK182" i="30" a="1"/>
  <c r="AK183" i="30" a="1"/>
  <c r="AK184" i="30" a="1"/>
  <c r="AK185" i="30" a="1"/>
  <c r="AK186" i="30" a="1"/>
  <c r="AK187" i="30" a="1"/>
  <c r="AK188" i="30" a="1"/>
  <c r="AK189" i="30" a="1"/>
  <c r="AK190" i="30" a="1"/>
  <c r="AK191" i="30" a="1"/>
  <c r="AK192" i="30" a="1"/>
  <c r="AK193" i="30" a="1"/>
  <c r="AK194" i="30" a="1"/>
  <c r="AK195" i="30" a="1"/>
  <c r="AK196" i="30" a="1"/>
  <c r="AK197" i="30" a="1"/>
  <c r="AK198" i="30" a="1"/>
  <c r="AK199" i="30" a="1"/>
  <c r="AK200" i="30" a="1"/>
  <c r="AK201" i="30" a="1"/>
  <c r="AK202" i="30" a="1"/>
  <c r="AK203" i="30" a="1"/>
  <c r="AK204" i="30" a="1"/>
  <c r="AK205" i="30" a="1"/>
  <c r="AK206" i="30" a="1"/>
  <c r="AK207" i="30" a="1"/>
  <c r="AK208" i="30" a="1"/>
  <c r="AK209" i="30" a="1"/>
  <c r="AK210" i="30" a="1"/>
  <c r="AK211" i="30" a="1"/>
  <c r="AK212" i="30" a="1"/>
  <c r="AK213" i="30" a="1"/>
  <c r="AK214" i="30" a="1"/>
  <c r="AK215" i="30" a="1"/>
  <c r="AK216" i="30" a="1"/>
  <c r="AK217" i="30" a="1"/>
  <c r="AK218" i="30" a="1"/>
  <c r="AK219" i="30" a="1"/>
  <c r="AK220" i="30" a="1"/>
  <c r="AK221" i="30" a="1"/>
  <c r="AK222" i="30" a="1"/>
  <c r="AK223" i="30" a="1"/>
  <c r="AK224" i="30" a="1"/>
  <c r="AK225" i="30" a="1"/>
  <c r="AK226" i="30" a="1"/>
  <c r="AK227" i="30" a="1"/>
  <c r="AK228" i="30" a="1"/>
  <c r="AK229" i="30" a="1"/>
  <c r="AK230" i="30" a="1"/>
  <c r="AK231" i="30" a="1"/>
  <c r="AK232" i="30" a="1"/>
  <c r="AK233" i="30" a="1"/>
  <c r="AK234" i="30" a="1"/>
  <c r="AK235" i="30" a="1"/>
  <c r="AK236" i="30" a="1"/>
  <c r="AK237" i="30" a="1"/>
  <c r="AK238" i="30" a="1"/>
  <c r="AK239" i="30" a="1"/>
  <c r="AK240" i="30" a="1"/>
  <c r="AK241" i="30" a="1"/>
  <c r="AK242" i="30" a="1"/>
  <c r="AK243" i="30" a="1"/>
  <c r="AK244" i="30" a="1"/>
  <c r="AK245" i="30" a="1"/>
  <c r="AK246" i="30" a="1"/>
  <c r="AK247" i="30" a="1"/>
  <c r="AK248" i="30" a="1"/>
  <c r="AK249" i="30" a="1"/>
  <c r="AK250" i="30" a="1"/>
  <c r="AK251" i="30" a="1"/>
  <c r="AK252" i="30" a="1"/>
  <c r="AK253" i="30" a="1"/>
  <c r="AK254" i="30" a="1"/>
  <c r="AK255" i="30" a="1"/>
  <c r="AK256" i="30" a="1"/>
  <c r="AK257" i="30" a="1"/>
  <c r="AK258" i="30" a="1"/>
  <c r="AK259" i="30" a="1"/>
  <c r="AK260" i="30" a="1"/>
  <c r="AK261" i="30" a="1"/>
  <c r="AK262" i="30" a="1"/>
  <c r="AK263" i="30" a="1"/>
  <c r="AK264" i="30" a="1"/>
  <c r="AK265" i="30" a="1"/>
  <c r="AK266" i="30" a="1"/>
  <c r="AK267" i="30" a="1"/>
  <c r="AK268" i="30" a="1"/>
  <c r="AK269" i="30" a="1"/>
  <c r="AK270" i="30" a="1"/>
  <c r="AK271" i="30" a="1"/>
  <c r="AK272" i="30" a="1"/>
  <c r="AK273" i="30" a="1"/>
  <c r="AK274" i="30" a="1"/>
  <c r="AK275" i="30" a="1"/>
  <c r="AK276" i="30" a="1"/>
  <c r="AK277" i="30" a="1"/>
  <c r="AK278" i="30" a="1"/>
  <c r="AK279" i="30" a="1"/>
  <c r="AK280" i="30" a="1"/>
  <c r="AK281" i="30" a="1"/>
  <c r="AK282" i="30" a="1"/>
  <c r="AK283" i="30" a="1"/>
  <c r="AK284" i="30" a="1"/>
  <c r="AK285" i="30" a="1"/>
  <c r="AK286" i="30" a="1"/>
  <c r="AK287" i="30" a="1"/>
  <c r="AK288" i="30" a="1"/>
  <c r="AK289" i="30" a="1"/>
  <c r="AK290" i="30" a="1"/>
  <c r="AK291" i="30" a="1"/>
  <c r="AK292" i="30" a="1"/>
  <c r="AK293" i="30" a="1"/>
  <c r="AK294" i="30" a="1"/>
  <c r="AK295" i="30" a="1"/>
  <c r="AK296" i="30" a="1"/>
  <c r="AK297" i="30" a="1"/>
  <c r="AK298" i="30" a="1"/>
  <c r="AK299" i="30" a="1"/>
  <c r="AK300" i="30" a="1"/>
  <c r="AK301" i="30" a="1"/>
  <c r="AK302" i="30" a="1"/>
  <c r="AK303" i="30" a="1"/>
  <c r="AK304" i="30" a="1"/>
  <c r="AK305" i="30" a="1"/>
  <c r="AK8" i="30"/>
  <c r="AK9" i="30"/>
  <c r="AK10" i="30"/>
  <c r="AK11" i="30"/>
  <c r="AK12" i="30"/>
  <c r="AK13" i="30"/>
  <c r="AK14" i="30"/>
  <c r="AK15" i="30"/>
  <c r="AK16" i="30"/>
  <c r="AK17" i="30"/>
  <c r="AK18" i="30"/>
  <c r="AK19" i="30"/>
  <c r="AK20" i="30"/>
  <c r="AK21" i="30"/>
  <c r="AK22" i="30"/>
  <c r="AK23" i="30"/>
  <c r="AK24" i="30"/>
  <c r="AK25" i="30"/>
  <c r="AK26" i="30"/>
  <c r="AK27" i="30"/>
  <c r="AK28" i="30"/>
  <c r="AK29" i="30"/>
  <c r="AK30" i="30"/>
  <c r="AK31" i="30"/>
  <c r="AK32" i="30"/>
  <c r="AK33" i="30"/>
  <c r="AK34" i="30"/>
  <c r="AK35" i="30"/>
  <c r="AK36" i="30"/>
  <c r="AK37" i="30"/>
  <c r="AK38" i="30"/>
  <c r="AK39" i="30"/>
  <c r="AK40" i="30"/>
  <c r="AK41" i="30"/>
  <c r="AK42" i="30"/>
  <c r="AK43" i="30"/>
  <c r="AK44" i="30"/>
  <c r="AK45" i="30"/>
  <c r="AK46" i="30"/>
  <c r="AK47" i="30"/>
  <c r="AK48" i="30"/>
  <c r="AK49" i="30"/>
  <c r="AK50" i="30"/>
  <c r="AK51" i="30"/>
  <c r="AK52" i="30"/>
  <c r="AK53" i="30"/>
  <c r="AK54" i="30"/>
  <c r="AK55" i="30"/>
  <c r="AK56" i="30"/>
  <c r="AK57" i="30"/>
  <c r="AK58" i="30"/>
  <c r="AK59" i="30"/>
  <c r="AK60" i="30"/>
  <c r="AK61" i="30"/>
  <c r="AK62" i="30"/>
  <c r="AK63" i="30"/>
  <c r="AK64" i="30"/>
  <c r="AK65" i="30"/>
  <c r="AK66" i="30"/>
  <c r="AK67" i="30"/>
  <c r="AK68" i="30"/>
  <c r="AK69" i="30"/>
  <c r="AK70" i="30"/>
  <c r="AK71" i="30"/>
  <c r="AK72" i="30"/>
  <c r="AK73" i="30"/>
  <c r="AK74" i="30"/>
  <c r="AK75" i="30"/>
  <c r="AK76" i="30"/>
  <c r="AK77" i="30"/>
  <c r="AK78" i="30"/>
  <c r="AK79" i="30"/>
  <c r="AK80" i="30"/>
  <c r="AK81" i="30"/>
  <c r="AK82" i="30"/>
  <c r="AK83" i="30"/>
  <c r="AK84" i="30"/>
  <c r="AK85" i="30"/>
  <c r="AK86" i="30"/>
  <c r="AK87" i="30"/>
  <c r="AK88" i="30"/>
  <c r="AK89" i="30"/>
  <c r="AK90" i="30"/>
  <c r="AK91" i="30"/>
  <c r="AK92" i="30"/>
  <c r="AK93" i="30"/>
  <c r="AK94" i="30"/>
  <c r="AK95" i="30"/>
  <c r="AK96" i="30"/>
  <c r="AK97" i="30"/>
  <c r="AK98" i="30"/>
  <c r="AK99" i="30"/>
  <c r="AK100" i="30"/>
  <c r="AK101" i="30"/>
  <c r="AK102" i="30"/>
  <c r="AK103" i="30"/>
  <c r="AK104" i="30"/>
  <c r="AK105" i="30"/>
  <c r="AK106" i="30"/>
  <c r="AK107" i="30"/>
  <c r="AK108" i="30"/>
  <c r="AK109" i="30"/>
  <c r="AK110" i="30"/>
  <c r="AK111" i="30"/>
  <c r="AK112" i="30"/>
  <c r="AK113" i="30"/>
  <c r="AK114" i="30"/>
  <c r="AK115" i="30"/>
  <c r="AK116" i="30"/>
  <c r="AK117" i="30"/>
  <c r="AK118" i="30"/>
  <c r="AK119" i="30"/>
  <c r="AK120" i="30"/>
  <c r="AK121" i="30"/>
  <c r="AK122" i="30"/>
  <c r="AK123" i="30"/>
  <c r="AK124" i="30"/>
  <c r="AK125" i="30"/>
  <c r="AK126" i="30"/>
  <c r="AK127" i="30"/>
  <c r="AK128" i="30"/>
  <c r="AK129" i="30"/>
  <c r="AK130" i="30"/>
  <c r="AK131" i="30"/>
  <c r="AK132" i="30"/>
  <c r="AK133" i="30"/>
  <c r="AK134" i="30"/>
  <c r="AK135" i="30"/>
  <c r="AK136" i="30"/>
  <c r="AK137" i="30"/>
  <c r="AK138" i="30"/>
  <c r="AK139" i="30"/>
  <c r="AK140" i="30"/>
  <c r="AK141" i="30"/>
  <c r="AK142" i="30"/>
  <c r="AK143" i="30"/>
  <c r="AK144" i="30"/>
  <c r="AK145" i="30"/>
  <c r="AK146" i="30"/>
  <c r="AK147" i="30"/>
  <c r="AK148" i="30"/>
  <c r="AK149" i="30"/>
  <c r="AK150" i="30"/>
  <c r="AK151" i="30"/>
  <c r="AK152" i="30"/>
  <c r="AK153" i="30"/>
  <c r="AK154" i="30"/>
  <c r="AK155" i="30"/>
  <c r="AK156" i="30"/>
  <c r="AK157" i="30"/>
  <c r="AK158" i="30"/>
  <c r="AK159" i="30"/>
  <c r="AK160" i="30"/>
  <c r="AK161" i="30"/>
  <c r="AK162" i="30"/>
  <c r="AK163" i="30"/>
  <c r="AK164" i="30"/>
  <c r="AK165" i="30"/>
  <c r="AK166" i="30"/>
  <c r="AK167" i="30"/>
  <c r="AK168" i="30"/>
  <c r="AK169" i="30"/>
  <c r="AK170" i="30"/>
  <c r="AK171" i="30"/>
  <c r="AK172" i="30"/>
  <c r="AK173" i="30"/>
  <c r="AK174" i="30"/>
  <c r="AK175" i="30"/>
  <c r="AK176" i="30"/>
  <c r="AK177" i="30"/>
  <c r="AK178" i="30"/>
  <c r="AK179" i="30"/>
  <c r="AK180" i="30"/>
  <c r="AK181" i="30"/>
  <c r="AK182" i="30"/>
  <c r="AK183" i="30"/>
  <c r="AK184" i="30"/>
  <c r="AK185" i="30"/>
  <c r="AK186" i="30"/>
  <c r="AK187" i="30"/>
  <c r="AK188" i="30"/>
  <c r="AK189" i="30"/>
  <c r="AK190" i="30"/>
  <c r="AK191" i="30"/>
  <c r="AK192" i="30"/>
  <c r="AK193" i="30"/>
  <c r="AK194" i="30"/>
  <c r="AK195" i="30"/>
  <c r="AK196" i="30"/>
  <c r="AK197" i="30"/>
  <c r="AK198" i="30"/>
  <c r="AK199" i="30"/>
  <c r="AK200" i="30"/>
  <c r="AK201" i="30"/>
  <c r="AK202" i="30"/>
  <c r="AK203" i="30"/>
  <c r="AK204" i="30"/>
  <c r="AK205" i="30"/>
  <c r="AK206" i="30"/>
  <c r="AK207" i="30"/>
  <c r="AK208" i="30"/>
  <c r="AK209" i="30"/>
  <c r="AK210" i="30"/>
  <c r="AK211" i="30"/>
  <c r="AK212" i="30"/>
  <c r="AK213" i="30"/>
  <c r="AK214" i="30"/>
  <c r="AK215" i="30"/>
  <c r="AK216" i="30"/>
  <c r="AK217" i="30"/>
  <c r="AK218" i="30"/>
  <c r="AK219" i="30"/>
  <c r="AK220" i="30"/>
  <c r="AK221" i="30"/>
  <c r="AK222" i="30"/>
  <c r="AK223" i="30"/>
  <c r="AK224" i="30"/>
  <c r="AK225" i="30"/>
  <c r="AK226" i="30"/>
  <c r="AK227" i="30"/>
  <c r="AK228" i="30"/>
  <c r="AK229" i="30"/>
  <c r="AK230" i="30"/>
  <c r="AK231" i="30"/>
  <c r="AK232" i="30"/>
  <c r="AK233" i="30"/>
  <c r="AK234" i="30"/>
  <c r="AK235" i="30"/>
  <c r="AK236" i="30"/>
  <c r="AK237" i="30"/>
  <c r="AK238" i="30"/>
  <c r="AK239" i="30"/>
  <c r="AK240" i="30"/>
  <c r="AK241" i="30"/>
  <c r="AK242" i="30"/>
  <c r="AK243" i="30"/>
  <c r="AK244" i="30"/>
  <c r="AK245" i="30"/>
  <c r="AK246" i="30"/>
  <c r="AK247" i="30"/>
  <c r="AK248" i="30"/>
  <c r="AK249" i="30"/>
  <c r="AK250" i="30"/>
  <c r="AK251" i="30"/>
  <c r="AK252" i="30"/>
  <c r="AK253" i="30"/>
  <c r="AK254" i="30"/>
  <c r="AK255" i="30"/>
  <c r="AK256" i="30"/>
  <c r="AK257" i="30"/>
  <c r="AK258" i="30"/>
  <c r="AK259" i="30"/>
  <c r="AK260" i="30"/>
  <c r="AK261" i="30"/>
  <c r="AK262" i="30"/>
  <c r="AK263" i="30"/>
  <c r="AK264" i="30"/>
  <c r="AK265" i="30"/>
  <c r="AK266" i="30"/>
  <c r="AK267" i="30"/>
  <c r="AK268" i="30"/>
  <c r="AK269" i="30"/>
  <c r="AK270" i="30"/>
  <c r="AK271" i="30"/>
  <c r="AK272" i="30"/>
  <c r="AK273" i="30"/>
  <c r="AK274" i="30"/>
  <c r="AK275" i="30"/>
  <c r="AK276" i="30"/>
  <c r="AK277" i="30"/>
  <c r="AK278" i="30"/>
  <c r="AK279" i="30"/>
  <c r="AK280" i="30"/>
  <c r="AK281" i="30"/>
  <c r="AK282" i="30"/>
  <c r="AK283" i="30"/>
  <c r="AK284" i="30"/>
  <c r="AK285" i="30"/>
  <c r="AK286" i="30"/>
  <c r="AK287" i="30"/>
  <c r="AK288" i="30"/>
  <c r="AK289" i="30"/>
  <c r="AK290" i="30"/>
  <c r="AK291" i="30"/>
  <c r="AK292" i="30"/>
  <c r="AK293" i="30"/>
  <c r="AK294" i="30"/>
  <c r="AK295" i="30"/>
  <c r="AK296" i="30"/>
  <c r="AK297" i="30"/>
  <c r="AK298" i="30"/>
  <c r="AK299" i="30"/>
  <c r="AK300" i="30"/>
  <c r="AK301" i="30"/>
  <c r="AK302" i="30"/>
  <c r="AK303" i="30"/>
  <c r="AK304" i="30"/>
  <c r="AK305" i="30"/>
  <c r="AK323" i="30"/>
  <c r="AK315" i="30"/>
  <c r="AL6" i="30" a="1"/>
  <c r="AL6" i="30"/>
  <c r="AL7" i="30" a="1"/>
  <c r="AL7" i="30"/>
  <c r="AL8" i="30" a="1"/>
  <c r="AL9" i="30" a="1"/>
  <c r="AL10" i="30" a="1"/>
  <c r="AL11" i="30" a="1"/>
  <c r="AL12" i="30" a="1"/>
  <c r="AL13" i="30" a="1"/>
  <c r="AL14" i="30" a="1"/>
  <c r="AL15" i="30" a="1"/>
  <c r="AL16" i="30" a="1"/>
  <c r="AL17" i="30" a="1"/>
  <c r="AL18" i="30" a="1"/>
  <c r="AL19" i="30" a="1"/>
  <c r="AL20" i="30" a="1"/>
  <c r="AL21" i="30" a="1"/>
  <c r="AL22" i="30" a="1"/>
  <c r="AL23" i="30" a="1"/>
  <c r="AL24" i="30" a="1"/>
  <c r="AL25" i="30" a="1"/>
  <c r="AL26" i="30" a="1"/>
  <c r="AL27" i="30" a="1"/>
  <c r="AL28" i="30" a="1"/>
  <c r="AL29" i="30" a="1"/>
  <c r="AL30" i="30" a="1"/>
  <c r="AL31" i="30" a="1"/>
  <c r="AL32" i="30" a="1"/>
  <c r="AL33" i="30" a="1"/>
  <c r="AL34" i="30" a="1"/>
  <c r="AL35" i="30" a="1"/>
  <c r="AL36" i="30" a="1"/>
  <c r="AL37" i="30" a="1"/>
  <c r="AL38" i="30" a="1"/>
  <c r="AL39" i="30" a="1"/>
  <c r="AL40" i="30" a="1"/>
  <c r="AL41" i="30" a="1"/>
  <c r="AL42" i="30" a="1"/>
  <c r="AL43" i="30" a="1"/>
  <c r="AL44" i="30" a="1"/>
  <c r="AL45" i="30" a="1"/>
  <c r="AL46" i="30" a="1"/>
  <c r="AL47" i="30" a="1"/>
  <c r="AL48" i="30" a="1"/>
  <c r="AL49" i="30" a="1"/>
  <c r="AL50" i="30" a="1"/>
  <c r="AL51" i="30" a="1"/>
  <c r="AL52" i="30" a="1"/>
  <c r="AL53" i="30" a="1"/>
  <c r="AL54" i="30" a="1"/>
  <c r="AL55" i="30" a="1"/>
  <c r="AL56" i="30" a="1"/>
  <c r="AL57" i="30" a="1"/>
  <c r="AL58" i="30" a="1"/>
  <c r="AL59" i="30" a="1"/>
  <c r="AL60" i="30" a="1"/>
  <c r="AL61" i="30" a="1"/>
  <c r="AL62" i="30" a="1"/>
  <c r="AL63" i="30" a="1"/>
  <c r="AL64" i="30" a="1"/>
  <c r="AL65" i="30" a="1"/>
  <c r="AL66" i="30" a="1"/>
  <c r="AL67" i="30" a="1"/>
  <c r="AL68" i="30" a="1"/>
  <c r="AL69" i="30" a="1"/>
  <c r="AL70" i="30" a="1"/>
  <c r="AL71" i="30" a="1"/>
  <c r="AL72" i="30" a="1"/>
  <c r="AL73" i="30" a="1"/>
  <c r="AL74" i="30" a="1"/>
  <c r="AL75" i="30" a="1"/>
  <c r="AL76" i="30" a="1"/>
  <c r="AL77" i="30" a="1"/>
  <c r="AL78" i="30" a="1"/>
  <c r="AL79" i="30" a="1"/>
  <c r="AL80" i="30" a="1"/>
  <c r="AL81" i="30" a="1"/>
  <c r="AL82" i="30" a="1"/>
  <c r="AL83" i="30" a="1"/>
  <c r="AL84" i="30" a="1"/>
  <c r="AL85" i="30" a="1"/>
  <c r="AL86" i="30" a="1"/>
  <c r="AL87" i="30" a="1"/>
  <c r="AL88" i="30" a="1"/>
  <c r="AL89" i="30" a="1"/>
  <c r="AL90" i="30" a="1"/>
  <c r="AL91" i="30" a="1"/>
  <c r="AL92" i="30" a="1"/>
  <c r="AL93" i="30" a="1"/>
  <c r="AL94" i="30" a="1"/>
  <c r="AL95" i="30" a="1"/>
  <c r="AL96" i="30" a="1"/>
  <c r="AL97" i="30" a="1"/>
  <c r="AL98" i="30" a="1"/>
  <c r="AL99" i="30" a="1"/>
  <c r="AL100" i="30" a="1"/>
  <c r="AL101" i="30" a="1"/>
  <c r="AL102" i="30" a="1"/>
  <c r="AL103" i="30" a="1"/>
  <c r="AL104" i="30" a="1"/>
  <c r="AL105" i="30" a="1"/>
  <c r="AL106" i="30" a="1"/>
  <c r="AL107" i="30" a="1"/>
  <c r="AL108" i="30" a="1"/>
  <c r="AL109" i="30" a="1"/>
  <c r="AL110" i="30" a="1"/>
  <c r="AL111" i="30" a="1"/>
  <c r="AL112" i="30" a="1"/>
  <c r="AL113" i="30" a="1"/>
  <c r="AL114" i="30" a="1"/>
  <c r="AL115" i="30" a="1"/>
  <c r="AL116" i="30" a="1"/>
  <c r="AL117" i="30" a="1"/>
  <c r="AL118" i="30" a="1"/>
  <c r="AL119" i="30" a="1"/>
  <c r="AL120" i="30" a="1"/>
  <c r="AL121" i="30" a="1"/>
  <c r="AL122" i="30" a="1"/>
  <c r="AL123" i="30" a="1"/>
  <c r="AL124" i="30" a="1"/>
  <c r="AL125" i="30" a="1"/>
  <c r="AL126" i="30" a="1"/>
  <c r="AL127" i="30" a="1"/>
  <c r="AL128" i="30" a="1"/>
  <c r="AL129" i="30" a="1"/>
  <c r="AL130" i="30" a="1"/>
  <c r="AL131" i="30" a="1"/>
  <c r="AL132" i="30" a="1"/>
  <c r="AL133" i="30" a="1"/>
  <c r="AL134" i="30" a="1"/>
  <c r="AL135" i="30" a="1"/>
  <c r="AL136" i="30" a="1"/>
  <c r="AL137" i="30" a="1"/>
  <c r="AL138" i="30" a="1"/>
  <c r="AL139" i="30" a="1"/>
  <c r="AL140" i="30" a="1"/>
  <c r="AL141" i="30" a="1"/>
  <c r="AL142" i="30" a="1"/>
  <c r="AL143" i="30" a="1"/>
  <c r="AL144" i="30" a="1"/>
  <c r="AL145" i="30" a="1"/>
  <c r="AL146" i="30" a="1"/>
  <c r="AL147" i="30" a="1"/>
  <c r="AL148" i="30" a="1"/>
  <c r="AL149" i="30" a="1"/>
  <c r="AL150" i="30" a="1"/>
  <c r="AL151" i="30" a="1"/>
  <c r="AL152" i="30" a="1"/>
  <c r="AL153" i="30" a="1"/>
  <c r="AL154" i="30" a="1"/>
  <c r="AL155" i="30" a="1"/>
  <c r="AL156" i="30" a="1"/>
  <c r="AL157" i="30" a="1"/>
  <c r="AL158" i="30" a="1"/>
  <c r="AL159" i="30" a="1"/>
  <c r="AL160" i="30" a="1"/>
  <c r="AL161" i="30" a="1"/>
  <c r="AL162" i="30" a="1"/>
  <c r="AL163" i="30" a="1"/>
  <c r="AL164" i="30" a="1"/>
  <c r="AL165" i="30" a="1"/>
  <c r="AL166" i="30" a="1"/>
  <c r="AL167" i="30" a="1"/>
  <c r="AL168" i="30" a="1"/>
  <c r="AL169" i="30" a="1"/>
  <c r="AL170" i="30" a="1"/>
  <c r="AL171" i="30" a="1"/>
  <c r="AL172" i="30" a="1"/>
  <c r="AL173" i="30" a="1"/>
  <c r="AL174" i="30" a="1"/>
  <c r="AL175" i="30" a="1"/>
  <c r="AL176" i="30" a="1"/>
  <c r="AL177" i="30" a="1"/>
  <c r="AL178" i="30" a="1"/>
  <c r="AL179" i="30" a="1"/>
  <c r="AL180" i="30" a="1"/>
  <c r="AL181" i="30" a="1"/>
  <c r="AL182" i="30" a="1"/>
  <c r="AL183" i="30" a="1"/>
  <c r="AL184" i="30" a="1"/>
  <c r="AL185" i="30" a="1"/>
  <c r="AL186" i="30" a="1"/>
  <c r="AL187" i="30" a="1"/>
  <c r="AL188" i="30" a="1"/>
  <c r="AL189" i="30" a="1"/>
  <c r="AL190" i="30" a="1"/>
  <c r="AL191" i="30" a="1"/>
  <c r="AL192" i="30" a="1"/>
  <c r="AL193" i="30" a="1"/>
  <c r="AL194" i="30" a="1"/>
  <c r="AL195" i="30" a="1"/>
  <c r="AL196" i="30" a="1"/>
  <c r="AL197" i="30" a="1"/>
  <c r="AL198" i="30" a="1"/>
  <c r="AL199" i="30" a="1"/>
  <c r="AL200" i="30" a="1"/>
  <c r="AL201" i="30" a="1"/>
  <c r="AL202" i="30" a="1"/>
  <c r="AL203" i="30" a="1"/>
  <c r="AL204" i="30" a="1"/>
  <c r="AL205" i="30" a="1"/>
  <c r="AL206" i="30" a="1"/>
  <c r="AL207" i="30" a="1"/>
  <c r="AL208" i="30" a="1"/>
  <c r="AL209" i="30" a="1"/>
  <c r="AL210" i="30" a="1"/>
  <c r="AL211" i="30" a="1"/>
  <c r="AL212" i="30" a="1"/>
  <c r="AL213" i="30" a="1"/>
  <c r="AL214" i="30" a="1"/>
  <c r="AL215" i="30" a="1"/>
  <c r="AL216" i="30" a="1"/>
  <c r="AL217" i="30" a="1"/>
  <c r="AL218" i="30" a="1"/>
  <c r="AL219" i="30" a="1"/>
  <c r="AL220" i="30" a="1"/>
  <c r="AL221" i="30" a="1"/>
  <c r="AL222" i="30" a="1"/>
  <c r="AL223" i="30" a="1"/>
  <c r="AL224" i="30" a="1"/>
  <c r="AL225" i="30" a="1"/>
  <c r="AL226" i="30" a="1"/>
  <c r="AL227" i="30" a="1"/>
  <c r="AL228" i="30" a="1"/>
  <c r="AL229" i="30" a="1"/>
  <c r="AL230" i="30" a="1"/>
  <c r="AL231" i="30" a="1"/>
  <c r="AL232" i="30" a="1"/>
  <c r="AL233" i="30" a="1"/>
  <c r="AL234" i="30" a="1"/>
  <c r="AL235" i="30" a="1"/>
  <c r="AL236" i="30" a="1"/>
  <c r="AL237" i="30" a="1"/>
  <c r="AL238" i="30" a="1"/>
  <c r="AL239" i="30" a="1"/>
  <c r="AL240" i="30" a="1"/>
  <c r="AL241" i="30" a="1"/>
  <c r="AL242" i="30" a="1"/>
  <c r="AL243" i="30" a="1"/>
  <c r="AL244" i="30" a="1"/>
  <c r="AL245" i="30" a="1"/>
  <c r="AL246" i="30" a="1"/>
  <c r="AL247" i="30" a="1"/>
  <c r="AL248" i="30" a="1"/>
  <c r="AL249" i="30" a="1"/>
  <c r="AL250" i="30" a="1"/>
  <c r="AL251" i="30" a="1"/>
  <c r="AL252" i="30" a="1"/>
  <c r="AL253" i="30" a="1"/>
  <c r="AL254" i="30" a="1"/>
  <c r="AL255" i="30" a="1"/>
  <c r="AL256" i="30" a="1"/>
  <c r="AL257" i="30" a="1"/>
  <c r="AL258" i="30" a="1"/>
  <c r="AL259" i="30" a="1"/>
  <c r="AL260" i="30" a="1"/>
  <c r="AL261" i="30" a="1"/>
  <c r="AL262" i="30" a="1"/>
  <c r="AL263" i="30" a="1"/>
  <c r="AL264" i="30" a="1"/>
  <c r="AL265" i="30" a="1"/>
  <c r="AL266" i="30" a="1"/>
  <c r="AL267" i="30" a="1"/>
  <c r="AL268" i="30" a="1"/>
  <c r="AL269" i="30" a="1"/>
  <c r="AL270" i="30" a="1"/>
  <c r="AL271" i="30" a="1"/>
  <c r="AL272" i="30" a="1"/>
  <c r="AL273" i="30" a="1"/>
  <c r="AL274" i="30" a="1"/>
  <c r="AL275" i="30" a="1"/>
  <c r="AL276" i="30" a="1"/>
  <c r="AL277" i="30" a="1"/>
  <c r="AL278" i="30" a="1"/>
  <c r="AL279" i="30" a="1"/>
  <c r="AL280" i="30" a="1"/>
  <c r="AL281" i="30" a="1"/>
  <c r="AL282" i="30" a="1"/>
  <c r="AL283" i="30" a="1"/>
  <c r="AL284" i="30" a="1"/>
  <c r="AL285" i="30" a="1"/>
  <c r="AL286" i="30" a="1"/>
  <c r="AL287" i="30" a="1"/>
  <c r="AL288" i="30" a="1"/>
  <c r="AL289" i="30" a="1"/>
  <c r="AL290" i="30" a="1"/>
  <c r="AL291" i="30" a="1"/>
  <c r="AL292" i="30" a="1"/>
  <c r="AL293" i="30" a="1"/>
  <c r="AL294" i="30" a="1"/>
  <c r="AL295" i="30" a="1"/>
  <c r="AL296" i="30" a="1"/>
  <c r="AL297" i="30" a="1"/>
  <c r="AL298" i="30" a="1"/>
  <c r="AL299" i="30" a="1"/>
  <c r="AL300" i="30" a="1"/>
  <c r="AL301" i="30" a="1"/>
  <c r="AL302" i="30" a="1"/>
  <c r="AL303" i="30" a="1"/>
  <c r="AL304" i="30" a="1"/>
  <c r="AL305" i="30" a="1"/>
  <c r="AL8" i="30"/>
  <c r="AL9" i="30"/>
  <c r="AL10" i="30"/>
  <c r="AL11" i="30"/>
  <c r="AL12" i="30"/>
  <c r="AL13" i="30"/>
  <c r="AL14" i="30"/>
  <c r="AL15" i="30"/>
  <c r="AL16" i="30"/>
  <c r="AL17" i="30"/>
  <c r="AL18" i="30"/>
  <c r="AL19" i="30"/>
  <c r="AL20" i="30"/>
  <c r="AL21" i="30"/>
  <c r="AL22" i="30"/>
  <c r="AL23" i="30"/>
  <c r="AL24" i="30"/>
  <c r="AL25" i="30"/>
  <c r="AL26" i="30"/>
  <c r="AL27" i="30"/>
  <c r="AL28" i="30"/>
  <c r="AL29" i="30"/>
  <c r="AL30" i="30"/>
  <c r="AL31" i="30"/>
  <c r="AL32" i="30"/>
  <c r="AL33" i="30"/>
  <c r="AL34" i="30"/>
  <c r="AL35" i="30"/>
  <c r="AL36" i="30"/>
  <c r="AL37" i="30"/>
  <c r="AL38" i="30"/>
  <c r="AL39" i="30"/>
  <c r="AL40" i="30"/>
  <c r="AL41" i="30"/>
  <c r="AL42" i="30"/>
  <c r="AL43" i="30"/>
  <c r="AL44" i="30"/>
  <c r="AL45" i="30"/>
  <c r="AL46" i="30"/>
  <c r="AL47" i="30"/>
  <c r="AL48" i="30"/>
  <c r="AL49" i="30"/>
  <c r="AL50" i="30"/>
  <c r="AL51" i="30"/>
  <c r="AL52" i="30"/>
  <c r="AL53" i="30"/>
  <c r="AL54" i="30"/>
  <c r="AL55" i="30"/>
  <c r="AL56" i="30"/>
  <c r="AL57" i="30"/>
  <c r="AL58" i="30"/>
  <c r="AL59" i="30"/>
  <c r="AL60" i="30"/>
  <c r="AL61" i="30"/>
  <c r="AL62" i="30"/>
  <c r="AL63" i="30"/>
  <c r="AL64" i="30"/>
  <c r="AL65" i="30"/>
  <c r="AL66" i="30"/>
  <c r="AL67" i="30"/>
  <c r="AL68" i="30"/>
  <c r="AL69" i="30"/>
  <c r="AL70" i="30"/>
  <c r="AL71" i="30"/>
  <c r="AL72" i="30"/>
  <c r="AL73" i="30"/>
  <c r="AL74" i="30"/>
  <c r="AL75" i="30"/>
  <c r="AL76" i="30"/>
  <c r="AL77" i="30"/>
  <c r="AL78" i="30"/>
  <c r="AL79" i="30"/>
  <c r="AL80" i="30"/>
  <c r="AL81" i="30"/>
  <c r="AL82" i="30"/>
  <c r="AL83" i="30"/>
  <c r="AL84" i="30"/>
  <c r="AL85" i="30"/>
  <c r="AL86" i="30"/>
  <c r="AL87" i="30"/>
  <c r="AL88" i="30"/>
  <c r="AL89" i="30"/>
  <c r="AL90" i="30"/>
  <c r="AL91" i="30"/>
  <c r="AL92" i="30"/>
  <c r="AL93" i="30"/>
  <c r="AL94" i="30"/>
  <c r="AL95" i="30"/>
  <c r="AL96" i="30"/>
  <c r="AL97" i="30"/>
  <c r="AL98" i="30"/>
  <c r="AL99" i="30"/>
  <c r="AL100" i="30"/>
  <c r="AL101" i="30"/>
  <c r="AL102" i="30"/>
  <c r="AL103" i="30"/>
  <c r="AL104" i="30"/>
  <c r="AL105" i="30"/>
  <c r="AL106" i="30"/>
  <c r="AL107" i="30"/>
  <c r="AL108" i="30"/>
  <c r="AL109" i="30"/>
  <c r="AL110" i="30"/>
  <c r="AL111" i="30"/>
  <c r="AL112" i="30"/>
  <c r="AL113" i="30"/>
  <c r="AL114" i="30"/>
  <c r="AL115" i="30"/>
  <c r="AL116" i="30"/>
  <c r="AL117" i="30"/>
  <c r="AL118" i="30"/>
  <c r="AL119" i="30"/>
  <c r="AL120" i="30"/>
  <c r="AL121" i="30"/>
  <c r="AL122" i="30"/>
  <c r="AL123" i="30"/>
  <c r="AL124" i="30"/>
  <c r="AL125" i="30"/>
  <c r="AL126" i="30"/>
  <c r="AL127" i="30"/>
  <c r="AL128" i="30"/>
  <c r="AL129" i="30"/>
  <c r="AL130" i="30"/>
  <c r="AL131" i="30"/>
  <c r="AL132" i="30"/>
  <c r="AL133" i="30"/>
  <c r="AL134" i="30"/>
  <c r="AL135" i="30"/>
  <c r="AL136" i="30"/>
  <c r="AL137" i="30"/>
  <c r="AL138" i="30"/>
  <c r="AL139" i="30"/>
  <c r="AL140" i="30"/>
  <c r="AL141" i="30"/>
  <c r="AL142" i="30"/>
  <c r="AL143" i="30"/>
  <c r="AL144" i="30"/>
  <c r="AL145" i="30"/>
  <c r="AL146" i="30"/>
  <c r="AL147" i="30"/>
  <c r="AL148" i="30"/>
  <c r="AL149" i="30"/>
  <c r="AL150" i="30"/>
  <c r="AL151" i="30"/>
  <c r="AL152" i="30"/>
  <c r="AL153" i="30"/>
  <c r="AL154" i="30"/>
  <c r="AL155" i="30"/>
  <c r="AL156" i="30"/>
  <c r="AL157" i="30"/>
  <c r="AL158" i="30"/>
  <c r="AL159" i="30"/>
  <c r="AL160" i="30"/>
  <c r="AL161" i="30"/>
  <c r="AL162" i="30"/>
  <c r="AL163" i="30"/>
  <c r="AL164" i="30"/>
  <c r="AL165" i="30"/>
  <c r="AL166" i="30"/>
  <c r="AL167" i="30"/>
  <c r="AL168" i="30"/>
  <c r="AL169" i="30"/>
  <c r="AL170" i="30"/>
  <c r="AL171" i="30"/>
  <c r="AL172" i="30"/>
  <c r="AL173" i="30"/>
  <c r="AL174" i="30"/>
  <c r="AL175" i="30"/>
  <c r="AL176" i="30"/>
  <c r="AL177" i="30"/>
  <c r="AL178" i="30"/>
  <c r="AL179" i="30"/>
  <c r="AL180" i="30"/>
  <c r="AL181" i="30"/>
  <c r="AL182" i="30"/>
  <c r="AL183" i="30"/>
  <c r="AL184" i="30"/>
  <c r="AL185" i="30"/>
  <c r="AL186" i="30"/>
  <c r="AL187" i="30"/>
  <c r="AL188" i="30"/>
  <c r="AL189" i="30"/>
  <c r="AL190" i="30"/>
  <c r="AL191" i="30"/>
  <c r="AL192" i="30"/>
  <c r="AL193" i="30"/>
  <c r="AL194" i="30"/>
  <c r="AL195" i="30"/>
  <c r="AL196" i="30"/>
  <c r="AL197" i="30"/>
  <c r="AL198" i="30"/>
  <c r="AL199" i="30"/>
  <c r="AL200" i="30"/>
  <c r="AL201" i="30"/>
  <c r="AL202" i="30"/>
  <c r="AL203" i="30"/>
  <c r="AL204" i="30"/>
  <c r="AL205" i="30"/>
  <c r="AL206" i="30"/>
  <c r="AL207" i="30"/>
  <c r="AL208" i="30"/>
  <c r="AL209" i="30"/>
  <c r="AL210" i="30"/>
  <c r="AL211" i="30"/>
  <c r="AL212" i="30"/>
  <c r="AL213" i="30"/>
  <c r="AL214" i="30"/>
  <c r="AL215" i="30"/>
  <c r="AL216" i="30"/>
  <c r="AL217" i="30"/>
  <c r="AL218" i="30"/>
  <c r="AL219" i="30"/>
  <c r="AL220" i="30"/>
  <c r="AL221" i="30"/>
  <c r="AL222" i="30"/>
  <c r="AL223" i="30"/>
  <c r="AL224" i="30"/>
  <c r="AL225" i="30"/>
  <c r="AL226" i="30"/>
  <c r="AL227" i="30"/>
  <c r="AL228" i="30"/>
  <c r="AL229" i="30"/>
  <c r="AL230" i="30"/>
  <c r="AL231" i="30"/>
  <c r="AL232" i="30"/>
  <c r="AL233" i="30"/>
  <c r="AL234" i="30"/>
  <c r="AL235" i="30"/>
  <c r="AL236" i="30"/>
  <c r="AL237" i="30"/>
  <c r="AL238" i="30"/>
  <c r="AL239" i="30"/>
  <c r="AL240" i="30"/>
  <c r="AL241" i="30"/>
  <c r="AL242" i="30"/>
  <c r="AL243" i="30"/>
  <c r="AL244" i="30"/>
  <c r="AL245" i="30"/>
  <c r="AL246" i="30"/>
  <c r="AL247" i="30"/>
  <c r="AL248" i="30"/>
  <c r="AL249" i="30"/>
  <c r="AL250" i="30"/>
  <c r="AL251" i="30"/>
  <c r="AL252" i="30"/>
  <c r="AL253" i="30"/>
  <c r="AL254" i="30"/>
  <c r="AL255" i="30"/>
  <c r="AL256" i="30"/>
  <c r="AL257" i="30"/>
  <c r="AL258" i="30"/>
  <c r="AL259" i="30"/>
  <c r="AL260" i="30"/>
  <c r="AL261" i="30"/>
  <c r="AL262" i="30"/>
  <c r="AL263" i="30"/>
  <c r="AL264" i="30"/>
  <c r="AL265" i="30"/>
  <c r="AL266" i="30"/>
  <c r="AL267" i="30"/>
  <c r="AL268" i="30"/>
  <c r="AL269" i="30"/>
  <c r="AL270" i="30"/>
  <c r="AL271" i="30"/>
  <c r="AL272" i="30"/>
  <c r="AL273" i="30"/>
  <c r="AL274" i="30"/>
  <c r="AL275" i="30"/>
  <c r="AL276" i="30"/>
  <c r="AL277" i="30"/>
  <c r="AL278" i="30"/>
  <c r="AL279" i="30"/>
  <c r="AL280" i="30"/>
  <c r="AL281" i="30"/>
  <c r="AL282" i="30"/>
  <c r="AL283" i="30"/>
  <c r="AL284" i="30"/>
  <c r="AL285" i="30"/>
  <c r="AL286" i="30"/>
  <c r="AL287" i="30"/>
  <c r="AL288" i="30"/>
  <c r="AL289" i="30"/>
  <c r="AL290" i="30"/>
  <c r="AL291" i="30"/>
  <c r="AL292" i="30"/>
  <c r="AL293" i="30"/>
  <c r="AL294" i="30"/>
  <c r="AL295" i="30"/>
  <c r="AL296" i="30"/>
  <c r="AL297" i="30"/>
  <c r="AL298" i="30"/>
  <c r="AL299" i="30"/>
  <c r="AL300" i="30"/>
  <c r="AL301" i="30"/>
  <c r="AL302" i="30"/>
  <c r="AL303" i="30"/>
  <c r="AL304" i="30"/>
  <c r="AL305" i="30"/>
  <c r="AL323" i="30"/>
  <c r="AL315" i="30"/>
  <c r="AM6" i="30" a="1"/>
  <c r="AM6" i="30"/>
  <c r="AM7" i="30" a="1"/>
  <c r="AM7" i="30"/>
  <c r="AM8" i="30" a="1"/>
  <c r="AM9" i="30" a="1"/>
  <c r="AM10" i="30" a="1"/>
  <c r="AM11" i="30" a="1"/>
  <c r="AM12" i="30" a="1"/>
  <c r="AM13" i="30" a="1"/>
  <c r="AM14" i="30" a="1"/>
  <c r="AM15" i="30" a="1"/>
  <c r="AM16" i="30" a="1"/>
  <c r="AM17" i="30" a="1"/>
  <c r="AM18" i="30" a="1"/>
  <c r="AM19" i="30" a="1"/>
  <c r="AM20" i="30" a="1"/>
  <c r="AM21" i="30" a="1"/>
  <c r="AM22" i="30" a="1"/>
  <c r="AM23" i="30" a="1"/>
  <c r="AM24" i="30" a="1"/>
  <c r="AM25" i="30" a="1"/>
  <c r="AM26" i="30" a="1"/>
  <c r="AM27" i="30" a="1"/>
  <c r="AM28" i="30" a="1"/>
  <c r="AM29" i="30" a="1"/>
  <c r="AM30" i="30" a="1"/>
  <c r="AM31" i="30" a="1"/>
  <c r="AM32" i="30" a="1"/>
  <c r="AM33" i="30" a="1"/>
  <c r="AM34" i="30" a="1"/>
  <c r="AM35" i="30" a="1"/>
  <c r="AM36" i="30" a="1"/>
  <c r="AM37" i="30" a="1"/>
  <c r="AM38" i="30" a="1"/>
  <c r="AM39" i="30" a="1"/>
  <c r="AM40" i="30" a="1"/>
  <c r="AM41" i="30" a="1"/>
  <c r="AM42" i="30" a="1"/>
  <c r="AM43" i="30" a="1"/>
  <c r="AM44" i="30" a="1"/>
  <c r="AM45" i="30" a="1"/>
  <c r="AM46" i="30" a="1"/>
  <c r="AM47" i="30" a="1"/>
  <c r="AM48" i="30" a="1"/>
  <c r="AM49" i="30" a="1"/>
  <c r="AM50" i="30" a="1"/>
  <c r="AM51" i="30" a="1"/>
  <c r="AM52" i="30" a="1"/>
  <c r="AM53" i="30" a="1"/>
  <c r="AM54" i="30" a="1"/>
  <c r="AM55" i="30" a="1"/>
  <c r="AM56" i="30" a="1"/>
  <c r="AM57" i="30" a="1"/>
  <c r="AM58" i="30" a="1"/>
  <c r="AM59" i="30" a="1"/>
  <c r="AM60" i="30" a="1"/>
  <c r="AM61" i="30" a="1"/>
  <c r="AM62" i="30" a="1"/>
  <c r="AM63" i="30" a="1"/>
  <c r="AM64" i="30" a="1"/>
  <c r="AM65" i="30" a="1"/>
  <c r="AM66" i="30" a="1"/>
  <c r="AM67" i="30" a="1"/>
  <c r="AM68" i="30" a="1"/>
  <c r="AM69" i="30" a="1"/>
  <c r="AM70" i="30" a="1"/>
  <c r="AM71" i="30" a="1"/>
  <c r="AM72" i="30" a="1"/>
  <c r="AM73" i="30" a="1"/>
  <c r="AM74" i="30" a="1"/>
  <c r="AM75" i="30" a="1"/>
  <c r="AM76" i="30" a="1"/>
  <c r="AM77" i="30" a="1"/>
  <c r="AM78" i="30" a="1"/>
  <c r="AM79" i="30" a="1"/>
  <c r="AM80" i="30" a="1"/>
  <c r="AM81" i="30" a="1"/>
  <c r="AM82" i="30" a="1"/>
  <c r="AM83" i="30" a="1"/>
  <c r="AM84" i="30" a="1"/>
  <c r="AM85" i="30" a="1"/>
  <c r="AM86" i="30" a="1"/>
  <c r="AM87" i="30" a="1"/>
  <c r="AM88" i="30" a="1"/>
  <c r="AM89" i="30" a="1"/>
  <c r="AM90" i="30" a="1"/>
  <c r="AM91" i="30" a="1"/>
  <c r="AM92" i="30" a="1"/>
  <c r="AM93" i="30" a="1"/>
  <c r="AM94" i="30" a="1"/>
  <c r="AM95" i="30" a="1"/>
  <c r="AM96" i="30" a="1"/>
  <c r="AM97" i="30" a="1"/>
  <c r="AM98" i="30" a="1"/>
  <c r="AM99" i="30" a="1"/>
  <c r="AM100" i="30" a="1"/>
  <c r="AM101" i="30" a="1"/>
  <c r="AM102" i="30" a="1"/>
  <c r="AM103" i="30" a="1"/>
  <c r="AM104" i="30" a="1"/>
  <c r="AM105" i="30" a="1"/>
  <c r="AM106" i="30" a="1"/>
  <c r="AM107" i="30" a="1"/>
  <c r="AM108" i="30" a="1"/>
  <c r="AM109" i="30" a="1"/>
  <c r="AM110" i="30" a="1"/>
  <c r="AM111" i="30" a="1"/>
  <c r="AM112" i="30" a="1"/>
  <c r="AM113" i="30" a="1"/>
  <c r="AM114" i="30" a="1"/>
  <c r="AM115" i="30" a="1"/>
  <c r="AM116" i="30" a="1"/>
  <c r="AM117" i="30" a="1"/>
  <c r="AM118" i="30" a="1"/>
  <c r="AM119" i="30" a="1"/>
  <c r="AM120" i="30" a="1"/>
  <c r="AM121" i="30" a="1"/>
  <c r="AM122" i="30" a="1"/>
  <c r="AM123" i="30" a="1"/>
  <c r="AM124" i="30" a="1"/>
  <c r="AM125" i="30" a="1"/>
  <c r="AM126" i="30" a="1"/>
  <c r="AM127" i="30" a="1"/>
  <c r="AM128" i="30" a="1"/>
  <c r="AM129" i="30" a="1"/>
  <c r="AM130" i="30" a="1"/>
  <c r="AM131" i="30" a="1"/>
  <c r="AM132" i="30" a="1"/>
  <c r="AM133" i="30" a="1"/>
  <c r="AM134" i="30" a="1"/>
  <c r="AM135" i="30" a="1"/>
  <c r="AM136" i="30" a="1"/>
  <c r="AM137" i="30" a="1"/>
  <c r="AM138" i="30" a="1"/>
  <c r="AM139" i="30" a="1"/>
  <c r="AM140" i="30" a="1"/>
  <c r="AM141" i="30" a="1"/>
  <c r="AM142" i="30" a="1"/>
  <c r="AM143" i="30" a="1"/>
  <c r="AM144" i="30" a="1"/>
  <c r="AM145" i="30" a="1"/>
  <c r="AM146" i="30" a="1"/>
  <c r="AM147" i="30" a="1"/>
  <c r="AM148" i="30" a="1"/>
  <c r="AM149" i="30" a="1"/>
  <c r="AM150" i="30" a="1"/>
  <c r="AM151" i="30" a="1"/>
  <c r="AM152" i="30" a="1"/>
  <c r="AM153" i="30" a="1"/>
  <c r="AM154" i="30" a="1"/>
  <c r="AM155" i="30" a="1"/>
  <c r="AM156" i="30" a="1"/>
  <c r="AM157" i="30" a="1"/>
  <c r="AM158" i="30" a="1"/>
  <c r="AM159" i="30" a="1"/>
  <c r="AM160" i="30" a="1"/>
  <c r="AM161" i="30" a="1"/>
  <c r="AM162" i="30" a="1"/>
  <c r="AM163" i="30" a="1"/>
  <c r="AM164" i="30" a="1"/>
  <c r="AM165" i="30" a="1"/>
  <c r="AM166" i="30" a="1"/>
  <c r="AM167" i="30" a="1"/>
  <c r="AM168" i="30" a="1"/>
  <c r="AM169" i="30" a="1"/>
  <c r="AM170" i="30" a="1"/>
  <c r="AM171" i="30" a="1"/>
  <c r="AM172" i="30" a="1"/>
  <c r="AM173" i="30" a="1"/>
  <c r="AM174" i="30" a="1"/>
  <c r="AM175" i="30" a="1"/>
  <c r="AM176" i="30" a="1"/>
  <c r="AM177" i="30" a="1"/>
  <c r="AM178" i="30" a="1"/>
  <c r="AM179" i="30" a="1"/>
  <c r="AM180" i="30" a="1"/>
  <c r="AM181" i="30" a="1"/>
  <c r="AM182" i="30" a="1"/>
  <c r="AM183" i="30" a="1"/>
  <c r="AM184" i="30" a="1"/>
  <c r="AM185" i="30" a="1"/>
  <c r="AM186" i="30" a="1"/>
  <c r="AM187" i="30" a="1"/>
  <c r="AM188" i="30" a="1"/>
  <c r="AM189" i="30" a="1"/>
  <c r="AM190" i="30" a="1"/>
  <c r="AM191" i="30" a="1"/>
  <c r="AM192" i="30" a="1"/>
  <c r="AM193" i="30" a="1"/>
  <c r="AM194" i="30" a="1"/>
  <c r="AM195" i="30" a="1"/>
  <c r="AM196" i="30" a="1"/>
  <c r="AM197" i="30" a="1"/>
  <c r="AM198" i="30" a="1"/>
  <c r="AM199" i="30" a="1"/>
  <c r="AM200" i="30" a="1"/>
  <c r="AM201" i="30" a="1"/>
  <c r="AM202" i="30" a="1"/>
  <c r="AM203" i="30" a="1"/>
  <c r="AM204" i="30" a="1"/>
  <c r="AM205" i="30" a="1"/>
  <c r="AM206" i="30" a="1"/>
  <c r="AM207" i="30" a="1"/>
  <c r="AM208" i="30" a="1"/>
  <c r="AM209" i="30" a="1"/>
  <c r="AM210" i="30" a="1"/>
  <c r="AM211" i="30" a="1"/>
  <c r="AM212" i="30" a="1"/>
  <c r="AM213" i="30" a="1"/>
  <c r="AM214" i="30" a="1"/>
  <c r="AM215" i="30" a="1"/>
  <c r="AM216" i="30" a="1"/>
  <c r="AM217" i="30" a="1"/>
  <c r="AM218" i="30" a="1"/>
  <c r="AM219" i="30" a="1"/>
  <c r="AM220" i="30" a="1"/>
  <c r="AM221" i="30" a="1"/>
  <c r="AM222" i="30" a="1"/>
  <c r="AM223" i="30" a="1"/>
  <c r="AM224" i="30" a="1"/>
  <c r="AM225" i="30" a="1"/>
  <c r="AM226" i="30" a="1"/>
  <c r="AM227" i="30" a="1"/>
  <c r="AM228" i="30" a="1"/>
  <c r="AM229" i="30" a="1"/>
  <c r="AM230" i="30" a="1"/>
  <c r="AM231" i="30" a="1"/>
  <c r="AM232" i="30" a="1"/>
  <c r="AM233" i="30" a="1"/>
  <c r="AM234" i="30" a="1"/>
  <c r="AM235" i="30" a="1"/>
  <c r="AM236" i="30" a="1"/>
  <c r="AM237" i="30" a="1"/>
  <c r="AM238" i="30" a="1"/>
  <c r="AM239" i="30" a="1"/>
  <c r="AM240" i="30" a="1"/>
  <c r="AM241" i="30" a="1"/>
  <c r="AM242" i="30" a="1"/>
  <c r="AM243" i="30" a="1"/>
  <c r="AM244" i="30" a="1"/>
  <c r="AM245" i="30" a="1"/>
  <c r="AM246" i="30" a="1"/>
  <c r="AM247" i="30" a="1"/>
  <c r="AM248" i="30" a="1"/>
  <c r="AM249" i="30" a="1"/>
  <c r="AM250" i="30" a="1"/>
  <c r="AM251" i="30" a="1"/>
  <c r="AM252" i="30" a="1"/>
  <c r="AM253" i="30" a="1"/>
  <c r="AM254" i="30" a="1"/>
  <c r="AM255" i="30" a="1"/>
  <c r="AM256" i="30" a="1"/>
  <c r="AM257" i="30" a="1"/>
  <c r="AM258" i="30" a="1"/>
  <c r="AM259" i="30" a="1"/>
  <c r="AM260" i="30" a="1"/>
  <c r="AM261" i="30" a="1"/>
  <c r="AM262" i="30" a="1"/>
  <c r="AM263" i="30" a="1"/>
  <c r="AM264" i="30" a="1"/>
  <c r="AM265" i="30" a="1"/>
  <c r="AM266" i="30" a="1"/>
  <c r="AM267" i="30" a="1"/>
  <c r="AM268" i="30" a="1"/>
  <c r="AM269" i="30" a="1"/>
  <c r="AM270" i="30" a="1"/>
  <c r="AM271" i="30" a="1"/>
  <c r="AM272" i="30" a="1"/>
  <c r="AM273" i="30" a="1"/>
  <c r="AM274" i="30" a="1"/>
  <c r="AM275" i="30" a="1"/>
  <c r="AM276" i="30" a="1"/>
  <c r="AM277" i="30" a="1"/>
  <c r="AM278" i="30" a="1"/>
  <c r="AM279" i="30" a="1"/>
  <c r="AM280" i="30" a="1"/>
  <c r="AM281" i="30" a="1"/>
  <c r="AM282" i="30" a="1"/>
  <c r="AM283" i="30" a="1"/>
  <c r="AM284" i="30" a="1"/>
  <c r="AM285" i="30" a="1"/>
  <c r="AM286" i="30" a="1"/>
  <c r="AM287" i="30" a="1"/>
  <c r="AM288" i="30" a="1"/>
  <c r="AM289" i="30" a="1"/>
  <c r="AM290" i="30" a="1"/>
  <c r="AM291" i="30" a="1"/>
  <c r="AM292" i="30" a="1"/>
  <c r="AM293" i="30" a="1"/>
  <c r="AM294" i="30" a="1"/>
  <c r="AM295" i="30" a="1"/>
  <c r="AM296" i="30" a="1"/>
  <c r="AM297" i="30" a="1"/>
  <c r="AM298" i="30" a="1"/>
  <c r="AM299" i="30" a="1"/>
  <c r="AM300" i="30" a="1"/>
  <c r="AM301" i="30" a="1"/>
  <c r="AM302" i="30" a="1"/>
  <c r="AM303" i="30" a="1"/>
  <c r="AM304" i="30" a="1"/>
  <c r="AM305" i="30" a="1"/>
  <c r="AM8" i="30"/>
  <c r="AM9" i="30"/>
  <c r="AM10" i="30"/>
  <c r="AM11" i="30"/>
  <c r="AM12" i="30"/>
  <c r="AM13" i="30"/>
  <c r="AM14" i="30"/>
  <c r="AM15" i="30"/>
  <c r="AM16" i="30"/>
  <c r="AM17" i="30"/>
  <c r="AM18" i="30"/>
  <c r="AM19" i="30"/>
  <c r="AM20" i="30"/>
  <c r="AM21" i="30"/>
  <c r="AM22" i="30"/>
  <c r="AM23" i="30"/>
  <c r="AM24" i="30"/>
  <c r="AM25" i="30"/>
  <c r="AM26" i="30"/>
  <c r="AM27" i="30"/>
  <c r="AM28" i="30"/>
  <c r="AM29" i="30"/>
  <c r="AM30" i="30"/>
  <c r="AM31" i="30"/>
  <c r="AM32" i="30"/>
  <c r="AM33" i="30"/>
  <c r="AM34" i="30"/>
  <c r="AM35" i="30"/>
  <c r="AM36" i="30"/>
  <c r="AM37" i="30"/>
  <c r="AM38" i="30"/>
  <c r="AM39" i="30"/>
  <c r="AM40" i="30"/>
  <c r="AM41" i="30"/>
  <c r="AM42" i="30"/>
  <c r="AM43" i="30"/>
  <c r="AM44" i="30"/>
  <c r="AM45" i="30"/>
  <c r="AM46" i="30"/>
  <c r="AM47" i="30"/>
  <c r="AM48" i="30"/>
  <c r="AM49" i="30"/>
  <c r="AM50" i="30"/>
  <c r="AM51" i="30"/>
  <c r="AM52" i="30"/>
  <c r="AM53" i="30"/>
  <c r="AM54" i="30"/>
  <c r="AM55" i="30"/>
  <c r="AM56" i="30"/>
  <c r="AM57" i="30"/>
  <c r="AM58" i="30"/>
  <c r="AM59" i="30"/>
  <c r="AM60" i="30"/>
  <c r="AM61" i="30"/>
  <c r="AM62" i="30"/>
  <c r="AM63" i="30"/>
  <c r="AM64" i="30"/>
  <c r="AM65" i="30"/>
  <c r="AM66" i="30"/>
  <c r="AM67" i="30"/>
  <c r="AM68" i="30"/>
  <c r="AM69" i="30"/>
  <c r="AM70" i="30"/>
  <c r="AM71" i="30"/>
  <c r="AM72" i="30"/>
  <c r="AM73" i="30"/>
  <c r="AM74" i="30"/>
  <c r="AM75" i="30"/>
  <c r="AM76" i="30"/>
  <c r="AM77" i="30"/>
  <c r="AM78" i="30"/>
  <c r="AM79" i="30"/>
  <c r="AM80" i="30"/>
  <c r="AM81" i="30"/>
  <c r="AM82" i="30"/>
  <c r="AM83" i="30"/>
  <c r="AM84" i="30"/>
  <c r="AM85" i="30"/>
  <c r="AM86" i="30"/>
  <c r="AM87" i="30"/>
  <c r="AM88" i="30"/>
  <c r="AM89" i="30"/>
  <c r="AM90" i="30"/>
  <c r="AM91" i="30"/>
  <c r="AM92" i="30"/>
  <c r="AM93" i="30"/>
  <c r="AM94" i="30"/>
  <c r="AM95" i="30"/>
  <c r="AM96" i="30"/>
  <c r="AM97" i="30"/>
  <c r="AM98" i="30"/>
  <c r="AM99" i="30"/>
  <c r="AM100" i="30"/>
  <c r="AM101" i="30"/>
  <c r="AM102" i="30"/>
  <c r="AM103" i="30"/>
  <c r="AM104" i="30"/>
  <c r="AM105" i="30"/>
  <c r="AM106" i="30"/>
  <c r="AM107" i="30"/>
  <c r="AM108" i="30"/>
  <c r="AM109" i="30"/>
  <c r="AM110" i="30"/>
  <c r="AM111" i="30"/>
  <c r="AM112" i="30"/>
  <c r="AM113" i="30"/>
  <c r="AM114" i="30"/>
  <c r="AM115" i="30"/>
  <c r="AM116" i="30"/>
  <c r="AM117" i="30"/>
  <c r="AM118" i="30"/>
  <c r="AM119" i="30"/>
  <c r="AM120" i="30"/>
  <c r="AM121" i="30"/>
  <c r="AM122" i="30"/>
  <c r="AM123" i="30"/>
  <c r="AM124" i="30"/>
  <c r="AM125" i="30"/>
  <c r="AM126" i="30"/>
  <c r="AM127" i="30"/>
  <c r="AM128" i="30"/>
  <c r="AM129" i="30"/>
  <c r="AM130" i="30"/>
  <c r="AM131" i="30"/>
  <c r="AM132" i="30"/>
  <c r="AM133" i="30"/>
  <c r="AM134" i="30"/>
  <c r="AM135" i="30"/>
  <c r="AM136" i="30"/>
  <c r="AM137" i="30"/>
  <c r="AM138" i="30"/>
  <c r="AM139" i="30"/>
  <c r="AM140" i="30"/>
  <c r="AM141" i="30"/>
  <c r="AM142" i="30"/>
  <c r="AM143" i="30"/>
  <c r="AM144" i="30"/>
  <c r="AM145" i="30"/>
  <c r="AM146" i="30"/>
  <c r="AM147" i="30"/>
  <c r="AM148" i="30"/>
  <c r="AM149" i="30"/>
  <c r="AM150" i="30"/>
  <c r="AM151" i="30"/>
  <c r="AM152" i="30"/>
  <c r="AM153" i="30"/>
  <c r="AM154" i="30"/>
  <c r="AM155" i="30"/>
  <c r="AM156" i="30"/>
  <c r="AM157" i="30"/>
  <c r="AM158" i="30"/>
  <c r="AM159" i="30"/>
  <c r="AM160" i="30"/>
  <c r="AM161" i="30"/>
  <c r="AM162" i="30"/>
  <c r="AM163" i="30"/>
  <c r="AM164" i="30"/>
  <c r="AM165" i="30"/>
  <c r="AM166" i="30"/>
  <c r="AM167" i="30"/>
  <c r="AM168" i="30"/>
  <c r="AM169" i="30"/>
  <c r="AM170" i="30"/>
  <c r="AM171" i="30"/>
  <c r="AM172" i="30"/>
  <c r="AM173" i="30"/>
  <c r="AM174" i="30"/>
  <c r="AM175" i="30"/>
  <c r="AM176" i="30"/>
  <c r="AM177" i="30"/>
  <c r="AM178" i="30"/>
  <c r="AM179" i="30"/>
  <c r="AM180" i="30"/>
  <c r="AM181" i="30"/>
  <c r="AM182" i="30"/>
  <c r="AM183" i="30"/>
  <c r="AM184" i="30"/>
  <c r="AM185" i="30"/>
  <c r="AM186" i="30"/>
  <c r="AM187" i="30"/>
  <c r="AM188" i="30"/>
  <c r="AM189" i="30"/>
  <c r="AM190" i="30"/>
  <c r="AM191" i="30"/>
  <c r="AM192" i="30"/>
  <c r="AM193" i="30"/>
  <c r="AM194" i="30"/>
  <c r="AM195" i="30"/>
  <c r="AM196" i="30"/>
  <c r="AM197" i="30"/>
  <c r="AM198" i="30"/>
  <c r="AM199" i="30"/>
  <c r="AM200" i="30"/>
  <c r="AM201" i="30"/>
  <c r="AM202" i="30"/>
  <c r="AM203" i="30"/>
  <c r="AM204" i="30"/>
  <c r="AM205" i="30"/>
  <c r="AM206" i="30"/>
  <c r="AM207" i="30"/>
  <c r="AM208" i="30"/>
  <c r="AM209" i="30"/>
  <c r="AM210" i="30"/>
  <c r="AM211" i="30"/>
  <c r="AM212" i="30"/>
  <c r="AM213" i="30"/>
  <c r="AM214" i="30"/>
  <c r="AM215" i="30"/>
  <c r="AM216" i="30"/>
  <c r="AM217" i="30"/>
  <c r="AM218" i="30"/>
  <c r="AM219" i="30"/>
  <c r="AM220" i="30"/>
  <c r="AM221" i="30"/>
  <c r="AM222" i="30"/>
  <c r="AM223" i="30"/>
  <c r="AM224" i="30"/>
  <c r="AM225" i="30"/>
  <c r="AM226" i="30"/>
  <c r="AM227" i="30"/>
  <c r="AM228" i="30"/>
  <c r="AM229" i="30"/>
  <c r="AM230" i="30"/>
  <c r="AM231" i="30"/>
  <c r="AM232" i="30"/>
  <c r="AM233" i="30"/>
  <c r="AM234" i="30"/>
  <c r="AM235" i="30"/>
  <c r="AM236" i="30"/>
  <c r="AM237" i="30"/>
  <c r="AM238" i="30"/>
  <c r="AM239" i="30"/>
  <c r="AM240" i="30"/>
  <c r="AM241" i="30"/>
  <c r="AM242" i="30"/>
  <c r="AM243" i="30"/>
  <c r="AM244" i="30"/>
  <c r="AM245" i="30"/>
  <c r="AM246" i="30"/>
  <c r="AM247" i="30"/>
  <c r="AM248" i="30"/>
  <c r="AM249" i="30"/>
  <c r="AM250" i="30"/>
  <c r="AM251" i="30"/>
  <c r="AM252" i="30"/>
  <c r="AM253" i="30"/>
  <c r="AM254" i="30"/>
  <c r="AM255" i="30"/>
  <c r="AM256" i="30"/>
  <c r="AM257" i="30"/>
  <c r="AM258" i="30"/>
  <c r="AM259" i="30"/>
  <c r="AM260" i="30"/>
  <c r="AM261" i="30"/>
  <c r="AM262" i="30"/>
  <c r="AM263" i="30"/>
  <c r="AM264" i="30"/>
  <c r="AM265" i="30"/>
  <c r="AM266" i="30"/>
  <c r="AM267" i="30"/>
  <c r="AM268" i="30"/>
  <c r="AM269" i="30"/>
  <c r="AM270" i="30"/>
  <c r="AM271" i="30"/>
  <c r="AM272" i="30"/>
  <c r="AM273" i="30"/>
  <c r="AM274" i="30"/>
  <c r="AM275" i="30"/>
  <c r="AM276" i="30"/>
  <c r="AM277" i="30"/>
  <c r="AM278" i="30"/>
  <c r="AM279" i="30"/>
  <c r="AM280" i="30"/>
  <c r="AM281" i="30"/>
  <c r="AM282" i="30"/>
  <c r="AM283" i="30"/>
  <c r="AM284" i="30"/>
  <c r="AM285" i="30"/>
  <c r="AM286" i="30"/>
  <c r="AM287" i="30"/>
  <c r="AM288" i="30"/>
  <c r="AM289" i="30"/>
  <c r="AM290" i="30"/>
  <c r="AM291" i="30"/>
  <c r="AM292" i="30"/>
  <c r="AM293" i="30"/>
  <c r="AM294" i="30"/>
  <c r="AM295" i="30"/>
  <c r="AM296" i="30"/>
  <c r="AM297" i="30"/>
  <c r="AM298" i="30"/>
  <c r="AM299" i="30"/>
  <c r="AM300" i="30"/>
  <c r="AM301" i="30"/>
  <c r="AM302" i="30"/>
  <c r="AM303" i="30"/>
  <c r="AM304" i="30"/>
  <c r="AM305" i="30"/>
  <c r="AM323" i="30"/>
  <c r="AM315" i="30"/>
  <c r="AN6" i="30" a="1"/>
  <c r="AN6" i="30"/>
  <c r="AN7" i="30" a="1"/>
  <c r="AN7" i="30"/>
  <c r="AN8" i="30" a="1"/>
  <c r="AN9" i="30" a="1"/>
  <c r="AN10" i="30" a="1"/>
  <c r="AN11" i="30" a="1"/>
  <c r="AN12" i="30" a="1"/>
  <c r="AN13" i="30" a="1"/>
  <c r="AN14" i="30" a="1"/>
  <c r="AN15" i="30" a="1"/>
  <c r="AN16" i="30" a="1"/>
  <c r="AN17" i="30" a="1"/>
  <c r="AN18" i="30" a="1"/>
  <c r="AN19" i="30" a="1"/>
  <c r="AN20" i="30" a="1"/>
  <c r="AN21" i="30" a="1"/>
  <c r="AN22" i="30" a="1"/>
  <c r="AN23" i="30" a="1"/>
  <c r="AN24" i="30" a="1"/>
  <c r="AN25" i="30" a="1"/>
  <c r="AN26" i="30" a="1"/>
  <c r="AN27" i="30" a="1"/>
  <c r="AN28" i="30" a="1"/>
  <c r="AN29" i="30" a="1"/>
  <c r="AN30" i="30" a="1"/>
  <c r="AN31" i="30" a="1"/>
  <c r="AN32" i="30" a="1"/>
  <c r="AN33" i="30" a="1"/>
  <c r="AN34" i="30" a="1"/>
  <c r="AN35" i="30" a="1"/>
  <c r="AN36" i="30" a="1"/>
  <c r="AN37" i="30" a="1"/>
  <c r="AN38" i="30" a="1"/>
  <c r="AN39" i="30" a="1"/>
  <c r="AN40" i="30" a="1"/>
  <c r="AN41" i="30" a="1"/>
  <c r="AN42" i="30" a="1"/>
  <c r="AN43" i="30" a="1"/>
  <c r="AN44" i="30" a="1"/>
  <c r="AN45" i="30" a="1"/>
  <c r="AN46" i="30" a="1"/>
  <c r="AN47" i="30" a="1"/>
  <c r="AN48" i="30" a="1"/>
  <c r="AN49" i="30" a="1"/>
  <c r="AN50" i="30" a="1"/>
  <c r="AN51" i="30" a="1"/>
  <c r="AN52" i="30" a="1"/>
  <c r="AN53" i="30" a="1"/>
  <c r="AN54" i="30" a="1"/>
  <c r="AN55" i="30" a="1"/>
  <c r="AN56" i="30" a="1"/>
  <c r="AN57" i="30" a="1"/>
  <c r="AN58" i="30" a="1"/>
  <c r="AN59" i="30" a="1"/>
  <c r="AN60" i="30" a="1"/>
  <c r="AN61" i="30" a="1"/>
  <c r="AN62" i="30" a="1"/>
  <c r="AN63" i="30" a="1"/>
  <c r="AN64" i="30" a="1"/>
  <c r="AN65" i="30" a="1"/>
  <c r="AN66" i="30" a="1"/>
  <c r="AN67" i="30" a="1"/>
  <c r="AN68" i="30" a="1"/>
  <c r="AN69" i="30" a="1"/>
  <c r="AN70" i="30" a="1"/>
  <c r="AN71" i="30" a="1"/>
  <c r="AN72" i="30" a="1"/>
  <c r="AN73" i="30" a="1"/>
  <c r="AN74" i="30" a="1"/>
  <c r="AN75" i="30" a="1"/>
  <c r="AN76" i="30" a="1"/>
  <c r="AN77" i="30" a="1"/>
  <c r="AN78" i="30" a="1"/>
  <c r="AN79" i="30" a="1"/>
  <c r="AN80" i="30" a="1"/>
  <c r="AN81" i="30" a="1"/>
  <c r="AN82" i="30" a="1"/>
  <c r="AN83" i="30" a="1"/>
  <c r="AN84" i="30" a="1"/>
  <c r="AN85" i="30" a="1"/>
  <c r="AN86" i="30" a="1"/>
  <c r="AN87" i="30" a="1"/>
  <c r="AN88" i="30" a="1"/>
  <c r="AN89" i="30" a="1"/>
  <c r="AN90" i="30" a="1"/>
  <c r="AN91" i="30" a="1"/>
  <c r="AN92" i="30" a="1"/>
  <c r="AN93" i="30" a="1"/>
  <c r="AN94" i="30" a="1"/>
  <c r="AN95" i="30" a="1"/>
  <c r="AN96" i="30" a="1"/>
  <c r="AN97" i="30" a="1"/>
  <c r="AN98" i="30" a="1"/>
  <c r="AN99" i="30" a="1"/>
  <c r="AN100" i="30" a="1"/>
  <c r="AN101" i="30" a="1"/>
  <c r="AN102" i="30" a="1"/>
  <c r="AN103" i="30" a="1"/>
  <c r="AN104" i="30" a="1"/>
  <c r="AN105" i="30" a="1"/>
  <c r="AN106" i="30" a="1"/>
  <c r="AN107" i="30" a="1"/>
  <c r="AN108" i="30" a="1"/>
  <c r="AN109" i="30" a="1"/>
  <c r="AN110" i="30" a="1"/>
  <c r="AN111" i="30" a="1"/>
  <c r="AN112" i="30" a="1"/>
  <c r="AN113" i="30" a="1"/>
  <c r="AN114" i="30" a="1"/>
  <c r="AN115" i="30" a="1"/>
  <c r="AN116" i="30" a="1"/>
  <c r="AN117" i="30" a="1"/>
  <c r="AN118" i="30" a="1"/>
  <c r="AN119" i="30" a="1"/>
  <c r="AN120" i="30" a="1"/>
  <c r="AN121" i="30" a="1"/>
  <c r="AN122" i="30" a="1"/>
  <c r="AN123" i="30" a="1"/>
  <c r="AN124" i="30" a="1"/>
  <c r="AN125" i="30" a="1"/>
  <c r="AN126" i="30" a="1"/>
  <c r="AN127" i="30" a="1"/>
  <c r="AN128" i="30" a="1"/>
  <c r="AN129" i="30" a="1"/>
  <c r="AN130" i="30" a="1"/>
  <c r="AN131" i="30" a="1"/>
  <c r="AN132" i="30" a="1"/>
  <c r="AN133" i="30" a="1"/>
  <c r="AN134" i="30" a="1"/>
  <c r="AN135" i="30" a="1"/>
  <c r="AN136" i="30" a="1"/>
  <c r="AN137" i="30" a="1"/>
  <c r="AN138" i="30" a="1"/>
  <c r="AN139" i="30" a="1"/>
  <c r="AN140" i="30" a="1"/>
  <c r="AN141" i="30" a="1"/>
  <c r="AN142" i="30" a="1"/>
  <c r="AN143" i="30" a="1"/>
  <c r="AN144" i="30" a="1"/>
  <c r="AN145" i="30" a="1"/>
  <c r="AN146" i="30" a="1"/>
  <c r="AN147" i="30" a="1"/>
  <c r="AN148" i="30" a="1"/>
  <c r="AN149" i="30" a="1"/>
  <c r="AN150" i="30" a="1"/>
  <c r="AN151" i="30" a="1"/>
  <c r="AN152" i="30" a="1"/>
  <c r="AN153" i="30" a="1"/>
  <c r="AN154" i="30" a="1"/>
  <c r="AN155" i="30" a="1"/>
  <c r="AN156" i="30" a="1"/>
  <c r="AN157" i="30" a="1"/>
  <c r="AN158" i="30" a="1"/>
  <c r="AN159" i="30" a="1"/>
  <c r="AN160" i="30" a="1"/>
  <c r="AN161" i="30" a="1"/>
  <c r="AN162" i="30" a="1"/>
  <c r="AN163" i="30" a="1"/>
  <c r="AN164" i="30" a="1"/>
  <c r="AN165" i="30" a="1"/>
  <c r="AN166" i="30" a="1"/>
  <c r="AN167" i="30" a="1"/>
  <c r="AN168" i="30" a="1"/>
  <c r="AN169" i="30" a="1"/>
  <c r="AN170" i="30" a="1"/>
  <c r="AN171" i="30" a="1"/>
  <c r="AN172" i="30" a="1"/>
  <c r="AN173" i="30" a="1"/>
  <c r="AN174" i="30" a="1"/>
  <c r="AN175" i="30" a="1"/>
  <c r="AN176" i="30" a="1"/>
  <c r="AN177" i="30" a="1"/>
  <c r="AN178" i="30" a="1"/>
  <c r="AN179" i="30" a="1"/>
  <c r="AN180" i="30" a="1"/>
  <c r="AN181" i="30" a="1"/>
  <c r="AN182" i="30" a="1"/>
  <c r="AN183" i="30" a="1"/>
  <c r="AN184" i="30" a="1"/>
  <c r="AN185" i="30" a="1"/>
  <c r="AN186" i="30" a="1"/>
  <c r="AN187" i="30" a="1"/>
  <c r="AN188" i="30" a="1"/>
  <c r="AN189" i="30" a="1"/>
  <c r="AN190" i="30" a="1"/>
  <c r="AN191" i="30" a="1"/>
  <c r="AN192" i="30" a="1"/>
  <c r="AN193" i="30" a="1"/>
  <c r="AN194" i="30" a="1"/>
  <c r="AN195" i="30" a="1"/>
  <c r="AN196" i="30" a="1"/>
  <c r="AN197" i="30" a="1"/>
  <c r="AN198" i="30" a="1"/>
  <c r="AN199" i="30" a="1"/>
  <c r="AN200" i="30" a="1"/>
  <c r="AN201" i="30" a="1"/>
  <c r="AN202" i="30" a="1"/>
  <c r="AN203" i="30" a="1"/>
  <c r="AN204" i="30" a="1"/>
  <c r="AN205" i="30" a="1"/>
  <c r="AN206" i="30" a="1"/>
  <c r="AN207" i="30" a="1"/>
  <c r="AN208" i="30" a="1"/>
  <c r="AN209" i="30" a="1"/>
  <c r="AN210" i="30" a="1"/>
  <c r="AN211" i="30" a="1"/>
  <c r="AN212" i="30" a="1"/>
  <c r="AN213" i="30" a="1"/>
  <c r="AN214" i="30" a="1"/>
  <c r="AN215" i="30" a="1"/>
  <c r="AN216" i="30" a="1"/>
  <c r="AN217" i="30" a="1"/>
  <c r="AN218" i="30" a="1"/>
  <c r="AN219" i="30" a="1"/>
  <c r="AN220" i="30" a="1"/>
  <c r="AN221" i="30" a="1"/>
  <c r="AN222" i="30" a="1"/>
  <c r="AN223" i="30" a="1"/>
  <c r="AN224" i="30" a="1"/>
  <c r="AN225" i="30" a="1"/>
  <c r="AN226" i="30" a="1"/>
  <c r="AN227" i="30" a="1"/>
  <c r="AN228" i="30" a="1"/>
  <c r="AN229" i="30" a="1"/>
  <c r="AN230" i="30" a="1"/>
  <c r="AN231" i="30" a="1"/>
  <c r="AN232" i="30" a="1"/>
  <c r="AN233" i="30" a="1"/>
  <c r="AN234" i="30" a="1"/>
  <c r="AN235" i="30" a="1"/>
  <c r="AN236" i="30" a="1"/>
  <c r="AN237" i="30" a="1"/>
  <c r="AN238" i="30" a="1"/>
  <c r="AN239" i="30" a="1"/>
  <c r="AN240" i="30" a="1"/>
  <c r="AN241" i="30" a="1"/>
  <c r="AN242" i="30" a="1"/>
  <c r="AN243" i="30" a="1"/>
  <c r="AN244" i="30" a="1"/>
  <c r="AN245" i="30" a="1"/>
  <c r="AN246" i="30" a="1"/>
  <c r="AN247" i="30" a="1"/>
  <c r="AN248" i="30" a="1"/>
  <c r="AN249" i="30" a="1"/>
  <c r="AN250" i="30" a="1"/>
  <c r="AN251" i="30" a="1"/>
  <c r="AN252" i="30" a="1"/>
  <c r="AN253" i="30" a="1"/>
  <c r="AN254" i="30" a="1"/>
  <c r="AN255" i="30" a="1"/>
  <c r="AN256" i="30" a="1"/>
  <c r="AN257" i="30" a="1"/>
  <c r="AN258" i="30" a="1"/>
  <c r="AN259" i="30" a="1"/>
  <c r="AN260" i="30" a="1"/>
  <c r="AN261" i="30" a="1"/>
  <c r="AN262" i="30" a="1"/>
  <c r="AN263" i="30" a="1"/>
  <c r="AN264" i="30" a="1"/>
  <c r="AN265" i="30" a="1"/>
  <c r="AN266" i="30" a="1"/>
  <c r="AN267" i="30" a="1"/>
  <c r="AN268" i="30" a="1"/>
  <c r="AN269" i="30" a="1"/>
  <c r="AN270" i="30" a="1"/>
  <c r="AN271" i="30" a="1"/>
  <c r="AN272" i="30" a="1"/>
  <c r="AN273" i="30" a="1"/>
  <c r="AN274" i="30" a="1"/>
  <c r="AN275" i="30" a="1"/>
  <c r="AN276" i="30" a="1"/>
  <c r="AN277" i="30" a="1"/>
  <c r="AN278" i="30" a="1"/>
  <c r="AN279" i="30" a="1"/>
  <c r="AN280" i="30" a="1"/>
  <c r="AN281" i="30" a="1"/>
  <c r="AN282" i="30" a="1"/>
  <c r="AN283" i="30" a="1"/>
  <c r="AN284" i="30" a="1"/>
  <c r="AN285" i="30" a="1"/>
  <c r="AN286" i="30" a="1"/>
  <c r="AN287" i="30" a="1"/>
  <c r="AN288" i="30" a="1"/>
  <c r="AN289" i="30" a="1"/>
  <c r="AN290" i="30" a="1"/>
  <c r="AN291" i="30" a="1"/>
  <c r="AN292" i="30" a="1"/>
  <c r="AN293" i="30" a="1"/>
  <c r="AN294" i="30" a="1"/>
  <c r="AN295" i="30" a="1"/>
  <c r="AN296" i="30" a="1"/>
  <c r="AN297" i="30" a="1"/>
  <c r="AN298" i="30" a="1"/>
  <c r="AN299" i="30" a="1"/>
  <c r="AN300" i="30" a="1"/>
  <c r="AN301" i="30" a="1"/>
  <c r="AN302" i="30" a="1"/>
  <c r="AN303" i="30" a="1"/>
  <c r="AN304" i="30" a="1"/>
  <c r="AN305" i="30" a="1"/>
  <c r="AN8" i="30"/>
  <c r="AN9" i="30"/>
  <c r="AN10" i="30"/>
  <c r="AN11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29" i="30"/>
  <c r="AN30" i="30"/>
  <c r="AN31" i="30"/>
  <c r="AN32" i="30"/>
  <c r="AN33" i="30"/>
  <c r="AN34" i="30"/>
  <c r="AN35" i="30"/>
  <c r="AN36" i="30"/>
  <c r="AN37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0" i="30"/>
  <c r="AN51" i="30"/>
  <c r="AN52" i="30"/>
  <c r="AN53" i="30"/>
  <c r="AN54" i="30"/>
  <c r="AN55" i="30"/>
  <c r="AN56" i="30"/>
  <c r="AN57" i="30"/>
  <c r="AN58" i="30"/>
  <c r="AN59" i="30"/>
  <c r="AN60" i="30"/>
  <c r="AN61" i="30"/>
  <c r="AN62" i="30"/>
  <c r="AN63" i="30"/>
  <c r="AN64" i="30"/>
  <c r="AN65" i="30"/>
  <c r="AN66" i="30"/>
  <c r="AN67" i="30"/>
  <c r="AN68" i="30"/>
  <c r="AN69" i="30"/>
  <c r="AN70" i="30"/>
  <c r="AN71" i="30"/>
  <c r="AN72" i="30"/>
  <c r="AN73" i="30"/>
  <c r="AN74" i="30"/>
  <c r="AN75" i="30"/>
  <c r="AN76" i="30"/>
  <c r="AN77" i="30"/>
  <c r="AN78" i="30"/>
  <c r="AN79" i="30"/>
  <c r="AN80" i="30"/>
  <c r="AN81" i="30"/>
  <c r="AN82" i="30"/>
  <c r="AN83" i="30"/>
  <c r="AN84" i="30"/>
  <c r="AN85" i="30"/>
  <c r="AN86" i="30"/>
  <c r="AN87" i="30"/>
  <c r="AN88" i="30"/>
  <c r="AN89" i="30"/>
  <c r="AN90" i="30"/>
  <c r="AN91" i="30"/>
  <c r="AN92" i="30"/>
  <c r="AN93" i="30"/>
  <c r="AN94" i="30"/>
  <c r="AN95" i="30"/>
  <c r="AN96" i="30"/>
  <c r="AN97" i="30"/>
  <c r="AN98" i="30"/>
  <c r="AN99" i="30"/>
  <c r="AN100" i="30"/>
  <c r="AN101" i="30"/>
  <c r="AN102" i="30"/>
  <c r="AN103" i="30"/>
  <c r="AN104" i="30"/>
  <c r="AN105" i="30"/>
  <c r="AN106" i="30"/>
  <c r="AN107" i="30"/>
  <c r="AN108" i="30"/>
  <c r="AN109" i="30"/>
  <c r="AN110" i="30"/>
  <c r="AN111" i="30"/>
  <c r="AN112" i="30"/>
  <c r="AN113" i="30"/>
  <c r="AN114" i="30"/>
  <c r="AN115" i="30"/>
  <c r="AN116" i="30"/>
  <c r="AN117" i="30"/>
  <c r="AN118" i="30"/>
  <c r="AN119" i="30"/>
  <c r="AN120" i="30"/>
  <c r="AN121" i="30"/>
  <c r="AN122" i="30"/>
  <c r="AN123" i="30"/>
  <c r="AN124" i="30"/>
  <c r="AN125" i="30"/>
  <c r="AN126" i="30"/>
  <c r="AN127" i="30"/>
  <c r="AN128" i="30"/>
  <c r="AN129" i="30"/>
  <c r="AN130" i="30"/>
  <c r="AN131" i="30"/>
  <c r="AN132" i="30"/>
  <c r="AN133" i="30"/>
  <c r="AN134" i="30"/>
  <c r="AN135" i="30"/>
  <c r="AN136" i="30"/>
  <c r="AN137" i="30"/>
  <c r="AN138" i="30"/>
  <c r="AN139" i="30"/>
  <c r="AN140" i="30"/>
  <c r="AN141" i="30"/>
  <c r="AN142" i="30"/>
  <c r="AN143" i="30"/>
  <c r="AN144" i="30"/>
  <c r="AN145" i="30"/>
  <c r="AN146" i="30"/>
  <c r="AN147" i="30"/>
  <c r="AN148" i="30"/>
  <c r="AN149" i="30"/>
  <c r="AN150" i="30"/>
  <c r="AN151" i="30"/>
  <c r="AN152" i="30"/>
  <c r="AN153" i="30"/>
  <c r="AN154" i="30"/>
  <c r="AN155" i="30"/>
  <c r="AN156" i="30"/>
  <c r="AN157" i="30"/>
  <c r="AN158" i="30"/>
  <c r="AN159" i="30"/>
  <c r="AN160" i="30"/>
  <c r="AN161" i="30"/>
  <c r="AN162" i="30"/>
  <c r="AN163" i="30"/>
  <c r="AN164" i="30"/>
  <c r="AN165" i="30"/>
  <c r="AN166" i="30"/>
  <c r="AN167" i="30"/>
  <c r="AN168" i="30"/>
  <c r="AN169" i="30"/>
  <c r="AN170" i="30"/>
  <c r="AN171" i="30"/>
  <c r="AN172" i="30"/>
  <c r="AN173" i="30"/>
  <c r="AN174" i="30"/>
  <c r="AN175" i="30"/>
  <c r="AN176" i="30"/>
  <c r="AN177" i="30"/>
  <c r="AN178" i="30"/>
  <c r="AN179" i="30"/>
  <c r="AN180" i="30"/>
  <c r="AN181" i="30"/>
  <c r="AN182" i="30"/>
  <c r="AN183" i="30"/>
  <c r="AN184" i="30"/>
  <c r="AN185" i="30"/>
  <c r="AN186" i="30"/>
  <c r="AN187" i="30"/>
  <c r="AN188" i="30"/>
  <c r="AN189" i="30"/>
  <c r="AN190" i="30"/>
  <c r="AN191" i="30"/>
  <c r="AN192" i="30"/>
  <c r="AN193" i="30"/>
  <c r="AN194" i="30"/>
  <c r="AN195" i="30"/>
  <c r="AN196" i="30"/>
  <c r="AN197" i="30"/>
  <c r="AN198" i="30"/>
  <c r="AN199" i="30"/>
  <c r="AN200" i="30"/>
  <c r="AN201" i="30"/>
  <c r="AN202" i="30"/>
  <c r="AN203" i="30"/>
  <c r="AN204" i="30"/>
  <c r="AN205" i="30"/>
  <c r="AN206" i="30"/>
  <c r="AN207" i="30"/>
  <c r="AN208" i="30"/>
  <c r="AN209" i="30"/>
  <c r="AN210" i="30"/>
  <c r="AN211" i="30"/>
  <c r="AN212" i="30"/>
  <c r="AN213" i="30"/>
  <c r="AN214" i="30"/>
  <c r="AN215" i="30"/>
  <c r="AN216" i="30"/>
  <c r="AN217" i="30"/>
  <c r="AN218" i="30"/>
  <c r="AN219" i="30"/>
  <c r="AN220" i="30"/>
  <c r="AN221" i="30"/>
  <c r="AN222" i="30"/>
  <c r="AN223" i="30"/>
  <c r="AN224" i="30"/>
  <c r="AN225" i="30"/>
  <c r="AN226" i="30"/>
  <c r="AN227" i="30"/>
  <c r="AN228" i="30"/>
  <c r="AN229" i="30"/>
  <c r="AN230" i="30"/>
  <c r="AN231" i="30"/>
  <c r="AN232" i="30"/>
  <c r="AN233" i="30"/>
  <c r="AN234" i="30"/>
  <c r="AN235" i="30"/>
  <c r="AN236" i="30"/>
  <c r="AN237" i="30"/>
  <c r="AN238" i="30"/>
  <c r="AN239" i="30"/>
  <c r="AN240" i="30"/>
  <c r="AN241" i="30"/>
  <c r="AN242" i="30"/>
  <c r="AN243" i="30"/>
  <c r="AN244" i="30"/>
  <c r="AN245" i="30"/>
  <c r="AN246" i="30"/>
  <c r="AN247" i="30"/>
  <c r="AN248" i="30"/>
  <c r="AN249" i="30"/>
  <c r="AN250" i="30"/>
  <c r="AN251" i="30"/>
  <c r="AN252" i="30"/>
  <c r="AN253" i="30"/>
  <c r="AN254" i="30"/>
  <c r="AN255" i="30"/>
  <c r="AN256" i="30"/>
  <c r="AN257" i="30"/>
  <c r="AN258" i="30"/>
  <c r="AN259" i="30"/>
  <c r="AN260" i="30"/>
  <c r="AN261" i="30"/>
  <c r="AN262" i="30"/>
  <c r="AN263" i="30"/>
  <c r="AN264" i="30"/>
  <c r="AN265" i="30"/>
  <c r="AN266" i="30"/>
  <c r="AN267" i="30"/>
  <c r="AN268" i="30"/>
  <c r="AN269" i="30"/>
  <c r="AN270" i="30"/>
  <c r="AN271" i="30"/>
  <c r="AN272" i="30"/>
  <c r="AN273" i="30"/>
  <c r="AN274" i="30"/>
  <c r="AN275" i="30"/>
  <c r="AN276" i="30"/>
  <c r="AN277" i="30"/>
  <c r="AN278" i="30"/>
  <c r="AN279" i="30"/>
  <c r="AN280" i="30"/>
  <c r="AN281" i="30"/>
  <c r="AN282" i="30"/>
  <c r="AN283" i="30"/>
  <c r="AN284" i="30"/>
  <c r="AN285" i="30"/>
  <c r="AN286" i="30"/>
  <c r="AN287" i="30"/>
  <c r="AN288" i="30"/>
  <c r="AN289" i="30"/>
  <c r="AN290" i="30"/>
  <c r="AN291" i="30"/>
  <c r="AN292" i="30"/>
  <c r="AN293" i="30"/>
  <c r="AN294" i="30"/>
  <c r="AN295" i="30"/>
  <c r="AN296" i="30"/>
  <c r="AN297" i="30"/>
  <c r="AN298" i="30"/>
  <c r="AN299" i="30"/>
  <c r="AN300" i="30"/>
  <c r="AN301" i="30"/>
  <c r="AN302" i="30"/>
  <c r="AN303" i="30"/>
  <c r="AN304" i="30"/>
  <c r="AN305" i="30"/>
  <c r="AN323" i="30"/>
  <c r="AN315" i="30"/>
  <c r="AO6" i="30" a="1"/>
  <c r="AO6" i="30"/>
  <c r="AO7" i="30" a="1"/>
  <c r="AO7" i="30"/>
  <c r="AO8" i="30" a="1"/>
  <c r="AO9" i="30" a="1"/>
  <c r="AO10" i="30" a="1"/>
  <c r="AO11" i="30" a="1"/>
  <c r="AO12" i="30" a="1"/>
  <c r="AO13" i="30" a="1"/>
  <c r="AO14" i="30" a="1"/>
  <c r="AO15" i="30" a="1"/>
  <c r="AO16" i="30" a="1"/>
  <c r="AO17" i="30" a="1"/>
  <c r="AO18" i="30" a="1"/>
  <c r="AO19" i="30" a="1"/>
  <c r="AO20" i="30" a="1"/>
  <c r="AO21" i="30" a="1"/>
  <c r="AO22" i="30" a="1"/>
  <c r="AO23" i="30" a="1"/>
  <c r="AO24" i="30" a="1"/>
  <c r="AO25" i="30" a="1"/>
  <c r="AO26" i="30" a="1"/>
  <c r="AO27" i="30" a="1"/>
  <c r="AO28" i="30" a="1"/>
  <c r="AO29" i="30" a="1"/>
  <c r="AO30" i="30" a="1"/>
  <c r="AO31" i="30" a="1"/>
  <c r="AO32" i="30" a="1"/>
  <c r="AO33" i="30" a="1"/>
  <c r="AO34" i="30" a="1"/>
  <c r="AO35" i="30" a="1"/>
  <c r="AO36" i="30" a="1"/>
  <c r="AO37" i="30" a="1"/>
  <c r="AO38" i="30" a="1"/>
  <c r="AO39" i="30" a="1"/>
  <c r="AO40" i="30" a="1"/>
  <c r="AO41" i="30" a="1"/>
  <c r="AO42" i="30" a="1"/>
  <c r="AO43" i="30" a="1"/>
  <c r="AO44" i="30" a="1"/>
  <c r="AO45" i="30" a="1"/>
  <c r="AO46" i="30" a="1"/>
  <c r="AO47" i="30" a="1"/>
  <c r="AO48" i="30" a="1"/>
  <c r="AO49" i="30" a="1"/>
  <c r="AO50" i="30" a="1"/>
  <c r="AO51" i="30" a="1"/>
  <c r="AO52" i="30" a="1"/>
  <c r="AO53" i="30" a="1"/>
  <c r="AO54" i="30" a="1"/>
  <c r="AO55" i="30" a="1"/>
  <c r="AO56" i="30" a="1"/>
  <c r="AO57" i="30" a="1"/>
  <c r="AO58" i="30" a="1"/>
  <c r="AO59" i="30" a="1"/>
  <c r="AO60" i="30" a="1"/>
  <c r="AO61" i="30" a="1"/>
  <c r="AO62" i="30" a="1"/>
  <c r="AO63" i="30" a="1"/>
  <c r="AO64" i="30" a="1"/>
  <c r="AO65" i="30" a="1"/>
  <c r="AO66" i="30" a="1"/>
  <c r="AO67" i="30" a="1"/>
  <c r="AO68" i="30" a="1"/>
  <c r="AO69" i="30" a="1"/>
  <c r="AO70" i="30" a="1"/>
  <c r="AO71" i="30" a="1"/>
  <c r="AO72" i="30" a="1"/>
  <c r="AO73" i="30" a="1"/>
  <c r="AO74" i="30" a="1"/>
  <c r="AO75" i="30" a="1"/>
  <c r="AO76" i="30" a="1"/>
  <c r="AO77" i="30" a="1"/>
  <c r="AO78" i="30" a="1"/>
  <c r="AO79" i="30" a="1"/>
  <c r="AO80" i="30" a="1"/>
  <c r="AO81" i="30" a="1"/>
  <c r="AO82" i="30" a="1"/>
  <c r="AO83" i="30" a="1"/>
  <c r="AO84" i="30" a="1"/>
  <c r="AO85" i="30" a="1"/>
  <c r="AO86" i="30" a="1"/>
  <c r="AO87" i="30" a="1"/>
  <c r="AO88" i="30" a="1"/>
  <c r="AO89" i="30" a="1"/>
  <c r="AO90" i="30" a="1"/>
  <c r="AO91" i="30" a="1"/>
  <c r="AO92" i="30" a="1"/>
  <c r="AO93" i="30" a="1"/>
  <c r="AO94" i="30" a="1"/>
  <c r="AO95" i="30" a="1"/>
  <c r="AO96" i="30" a="1"/>
  <c r="AO97" i="30" a="1"/>
  <c r="AO98" i="30" a="1"/>
  <c r="AO99" i="30" a="1"/>
  <c r="AO100" i="30" a="1"/>
  <c r="AO101" i="30" a="1"/>
  <c r="AO102" i="30" a="1"/>
  <c r="AO103" i="30" a="1"/>
  <c r="AO104" i="30" a="1"/>
  <c r="AO105" i="30" a="1"/>
  <c r="AO106" i="30" a="1"/>
  <c r="AO107" i="30" a="1"/>
  <c r="AO108" i="30" a="1"/>
  <c r="AO109" i="30" a="1"/>
  <c r="AO110" i="30" a="1"/>
  <c r="AO111" i="30" a="1"/>
  <c r="AO112" i="30" a="1"/>
  <c r="AO113" i="30" a="1"/>
  <c r="AO114" i="30" a="1"/>
  <c r="AO115" i="30" a="1"/>
  <c r="AO116" i="30" a="1"/>
  <c r="AO117" i="30" a="1"/>
  <c r="AO118" i="30" a="1"/>
  <c r="AO119" i="30" a="1"/>
  <c r="AO120" i="30" a="1"/>
  <c r="AO121" i="30" a="1"/>
  <c r="AO122" i="30" a="1"/>
  <c r="AO123" i="30" a="1"/>
  <c r="AO124" i="30" a="1"/>
  <c r="AO125" i="30" a="1"/>
  <c r="AO126" i="30" a="1"/>
  <c r="AO127" i="30" a="1"/>
  <c r="AO128" i="30" a="1"/>
  <c r="AO129" i="30" a="1"/>
  <c r="AO130" i="30" a="1"/>
  <c r="AO131" i="30" a="1"/>
  <c r="AO132" i="30" a="1"/>
  <c r="AO133" i="30" a="1"/>
  <c r="AO134" i="30" a="1"/>
  <c r="AO135" i="30" a="1"/>
  <c r="AO136" i="30" a="1"/>
  <c r="AO137" i="30" a="1"/>
  <c r="AO138" i="30" a="1"/>
  <c r="AO139" i="30" a="1"/>
  <c r="AO140" i="30" a="1"/>
  <c r="AO141" i="30" a="1"/>
  <c r="AO142" i="30" a="1"/>
  <c r="AO143" i="30" a="1"/>
  <c r="AO144" i="30" a="1"/>
  <c r="AO145" i="30" a="1"/>
  <c r="AO146" i="30" a="1"/>
  <c r="AO147" i="30" a="1"/>
  <c r="AO148" i="30" a="1"/>
  <c r="AO149" i="30" a="1"/>
  <c r="AO150" i="30" a="1"/>
  <c r="AO151" i="30" a="1"/>
  <c r="AO152" i="30" a="1"/>
  <c r="AO153" i="30" a="1"/>
  <c r="AO154" i="30" a="1"/>
  <c r="AO155" i="30" a="1"/>
  <c r="AO156" i="30" a="1"/>
  <c r="AO157" i="30" a="1"/>
  <c r="AO158" i="30" a="1"/>
  <c r="AO159" i="30" a="1"/>
  <c r="AO160" i="30" a="1"/>
  <c r="AO161" i="30" a="1"/>
  <c r="AO162" i="30" a="1"/>
  <c r="AO163" i="30" a="1"/>
  <c r="AO164" i="30" a="1"/>
  <c r="AO165" i="30" a="1"/>
  <c r="AO166" i="30" a="1"/>
  <c r="AO167" i="30" a="1"/>
  <c r="AO168" i="30" a="1"/>
  <c r="AO169" i="30" a="1"/>
  <c r="AO170" i="30" a="1"/>
  <c r="AO171" i="30" a="1"/>
  <c r="AO172" i="30" a="1"/>
  <c r="AO173" i="30" a="1"/>
  <c r="AO174" i="30" a="1"/>
  <c r="AO175" i="30" a="1"/>
  <c r="AO176" i="30" a="1"/>
  <c r="AO177" i="30" a="1"/>
  <c r="AO178" i="30" a="1"/>
  <c r="AO179" i="30" a="1"/>
  <c r="AO180" i="30" a="1"/>
  <c r="AO181" i="30" a="1"/>
  <c r="AO182" i="30" a="1"/>
  <c r="AO183" i="30" a="1"/>
  <c r="AO184" i="30" a="1"/>
  <c r="AO185" i="30" a="1"/>
  <c r="AO186" i="30" a="1"/>
  <c r="AO187" i="30" a="1"/>
  <c r="AO188" i="30" a="1"/>
  <c r="AO189" i="30" a="1"/>
  <c r="AO190" i="30" a="1"/>
  <c r="AO191" i="30" a="1"/>
  <c r="AO192" i="30" a="1"/>
  <c r="AO193" i="30" a="1"/>
  <c r="AO194" i="30" a="1"/>
  <c r="AO195" i="30" a="1"/>
  <c r="AO196" i="30" a="1"/>
  <c r="AO197" i="30" a="1"/>
  <c r="AO198" i="30" a="1"/>
  <c r="AO199" i="30" a="1"/>
  <c r="AO200" i="30" a="1"/>
  <c r="AO201" i="30" a="1"/>
  <c r="AO202" i="30" a="1"/>
  <c r="AO203" i="30" a="1"/>
  <c r="AO204" i="30" a="1"/>
  <c r="AO205" i="30" a="1"/>
  <c r="AO206" i="30" a="1"/>
  <c r="AO207" i="30" a="1"/>
  <c r="AO208" i="30" a="1"/>
  <c r="AO209" i="30" a="1"/>
  <c r="AO210" i="30" a="1"/>
  <c r="AO211" i="30" a="1"/>
  <c r="AO212" i="30" a="1"/>
  <c r="AO213" i="30" a="1"/>
  <c r="AO214" i="30" a="1"/>
  <c r="AO215" i="30" a="1"/>
  <c r="AO216" i="30" a="1"/>
  <c r="AO217" i="30" a="1"/>
  <c r="AO218" i="30" a="1"/>
  <c r="AO219" i="30" a="1"/>
  <c r="AO220" i="30" a="1"/>
  <c r="AO221" i="30" a="1"/>
  <c r="AO222" i="30" a="1"/>
  <c r="AO223" i="30" a="1"/>
  <c r="AO224" i="30" a="1"/>
  <c r="AO225" i="30" a="1"/>
  <c r="AO226" i="30" a="1"/>
  <c r="AO227" i="30" a="1"/>
  <c r="AO228" i="30" a="1"/>
  <c r="AO229" i="30" a="1"/>
  <c r="AO230" i="30" a="1"/>
  <c r="AO231" i="30" a="1"/>
  <c r="AO232" i="30" a="1"/>
  <c r="AO233" i="30" a="1"/>
  <c r="AO234" i="30" a="1"/>
  <c r="AO235" i="30" a="1"/>
  <c r="AO236" i="30" a="1"/>
  <c r="AO237" i="30" a="1"/>
  <c r="AO238" i="30" a="1"/>
  <c r="AO239" i="30" a="1"/>
  <c r="AO240" i="30" a="1"/>
  <c r="AO241" i="30" a="1"/>
  <c r="AO242" i="30" a="1"/>
  <c r="AO243" i="30" a="1"/>
  <c r="AO244" i="30" a="1"/>
  <c r="AO245" i="30" a="1"/>
  <c r="AO246" i="30" a="1"/>
  <c r="AO247" i="30" a="1"/>
  <c r="AO248" i="30" a="1"/>
  <c r="AO249" i="30" a="1"/>
  <c r="AO250" i="30" a="1"/>
  <c r="AO251" i="30" a="1"/>
  <c r="AO252" i="30" a="1"/>
  <c r="AO253" i="30" a="1"/>
  <c r="AO254" i="30" a="1"/>
  <c r="AO255" i="30" a="1"/>
  <c r="AO256" i="30" a="1"/>
  <c r="AO257" i="30" a="1"/>
  <c r="AO258" i="30" a="1"/>
  <c r="AO259" i="30" a="1"/>
  <c r="AO260" i="30" a="1"/>
  <c r="AO261" i="30" a="1"/>
  <c r="AO262" i="30" a="1"/>
  <c r="AO263" i="30" a="1"/>
  <c r="AO264" i="30" a="1"/>
  <c r="AO265" i="30" a="1"/>
  <c r="AO266" i="30" a="1"/>
  <c r="AO267" i="30" a="1"/>
  <c r="AO268" i="30" a="1"/>
  <c r="AO269" i="30" a="1"/>
  <c r="AO270" i="30" a="1"/>
  <c r="AO271" i="30" a="1"/>
  <c r="AO272" i="30" a="1"/>
  <c r="AO273" i="30" a="1"/>
  <c r="AO274" i="30" a="1"/>
  <c r="AO275" i="30" a="1"/>
  <c r="AO276" i="30" a="1"/>
  <c r="AO277" i="30" a="1"/>
  <c r="AO278" i="30" a="1"/>
  <c r="AO279" i="30" a="1"/>
  <c r="AO280" i="30" a="1"/>
  <c r="AO281" i="30" a="1"/>
  <c r="AO282" i="30" a="1"/>
  <c r="AO283" i="30" a="1"/>
  <c r="AO284" i="30" a="1"/>
  <c r="AO285" i="30" a="1"/>
  <c r="AO286" i="30" a="1"/>
  <c r="AO287" i="30" a="1"/>
  <c r="AO288" i="30" a="1"/>
  <c r="AO289" i="30" a="1"/>
  <c r="AO290" i="30" a="1"/>
  <c r="AO291" i="30" a="1"/>
  <c r="AO292" i="30" a="1"/>
  <c r="AO293" i="30" a="1"/>
  <c r="AO294" i="30" a="1"/>
  <c r="AO295" i="30" a="1"/>
  <c r="AO296" i="30" a="1"/>
  <c r="AO297" i="30" a="1"/>
  <c r="AO298" i="30" a="1"/>
  <c r="AO299" i="30" a="1"/>
  <c r="AO300" i="30" a="1"/>
  <c r="AO301" i="30" a="1"/>
  <c r="AO302" i="30" a="1"/>
  <c r="AO303" i="30" a="1"/>
  <c r="AO304" i="30" a="1"/>
  <c r="AO305" i="30" a="1"/>
  <c r="AO8" i="30"/>
  <c r="AO9" i="30"/>
  <c r="AO10" i="30"/>
  <c r="AO11" i="30"/>
  <c r="AO12" i="30"/>
  <c r="AO13" i="30"/>
  <c r="AO14" i="30"/>
  <c r="AO15" i="30"/>
  <c r="AO16" i="30"/>
  <c r="AO17" i="30"/>
  <c r="AO18" i="30"/>
  <c r="AO19" i="30"/>
  <c r="AO20" i="30"/>
  <c r="AO21" i="30"/>
  <c r="AO22" i="30"/>
  <c r="AO23" i="30"/>
  <c r="AO24" i="30"/>
  <c r="AO25" i="30"/>
  <c r="AO26" i="30"/>
  <c r="AO27" i="30"/>
  <c r="AO28" i="30"/>
  <c r="AO29" i="30"/>
  <c r="AO30" i="30"/>
  <c r="AO31" i="30"/>
  <c r="AO32" i="30"/>
  <c r="AO33" i="30"/>
  <c r="AO34" i="30"/>
  <c r="AO35" i="30"/>
  <c r="AO36" i="30"/>
  <c r="AO37" i="30"/>
  <c r="AO38" i="30"/>
  <c r="AO39" i="30"/>
  <c r="AO40" i="30"/>
  <c r="AO41" i="30"/>
  <c r="AO42" i="30"/>
  <c r="AO43" i="30"/>
  <c r="AO44" i="30"/>
  <c r="AO45" i="30"/>
  <c r="AO46" i="30"/>
  <c r="AO47" i="30"/>
  <c r="AO48" i="30"/>
  <c r="AO49" i="30"/>
  <c r="AO50" i="30"/>
  <c r="AO51" i="30"/>
  <c r="AO52" i="30"/>
  <c r="AO53" i="30"/>
  <c r="AO54" i="30"/>
  <c r="AO55" i="30"/>
  <c r="AO56" i="30"/>
  <c r="AO57" i="30"/>
  <c r="AO58" i="30"/>
  <c r="AO59" i="30"/>
  <c r="AO60" i="30"/>
  <c r="AO61" i="30"/>
  <c r="AO62" i="30"/>
  <c r="AO63" i="30"/>
  <c r="AO64" i="30"/>
  <c r="AO65" i="30"/>
  <c r="AO66" i="30"/>
  <c r="AO67" i="30"/>
  <c r="AO68" i="30"/>
  <c r="AO69" i="30"/>
  <c r="AO70" i="30"/>
  <c r="AO71" i="30"/>
  <c r="AO72" i="30"/>
  <c r="AO73" i="30"/>
  <c r="AO74" i="30"/>
  <c r="AO75" i="30"/>
  <c r="AO76" i="30"/>
  <c r="AO77" i="30"/>
  <c r="AO78" i="30"/>
  <c r="AO79" i="30"/>
  <c r="AO80" i="30"/>
  <c r="AO81" i="30"/>
  <c r="AO82" i="30"/>
  <c r="AO83" i="30"/>
  <c r="AO84" i="30"/>
  <c r="AO85" i="30"/>
  <c r="AO86" i="30"/>
  <c r="AO87" i="30"/>
  <c r="AO88" i="30"/>
  <c r="AO89" i="30"/>
  <c r="AO90" i="30"/>
  <c r="AO91" i="30"/>
  <c r="AO92" i="30"/>
  <c r="AO93" i="30"/>
  <c r="AO94" i="30"/>
  <c r="AO95" i="30"/>
  <c r="AO96" i="30"/>
  <c r="AO97" i="30"/>
  <c r="AO98" i="30"/>
  <c r="AO99" i="30"/>
  <c r="AO100" i="30"/>
  <c r="AO101" i="30"/>
  <c r="AO102" i="30"/>
  <c r="AO103" i="30"/>
  <c r="AO104" i="30"/>
  <c r="AO105" i="30"/>
  <c r="AO106" i="30"/>
  <c r="AO107" i="30"/>
  <c r="AO108" i="30"/>
  <c r="AO109" i="30"/>
  <c r="AO110" i="30"/>
  <c r="AO111" i="30"/>
  <c r="AO112" i="30"/>
  <c r="AO113" i="30"/>
  <c r="AO114" i="30"/>
  <c r="AO115" i="30"/>
  <c r="AO116" i="30"/>
  <c r="AO117" i="30"/>
  <c r="AO118" i="30"/>
  <c r="AO119" i="30"/>
  <c r="AO120" i="30"/>
  <c r="AO121" i="30"/>
  <c r="AO122" i="30"/>
  <c r="AO123" i="30"/>
  <c r="AO124" i="30"/>
  <c r="AO125" i="30"/>
  <c r="AO126" i="30"/>
  <c r="AO127" i="30"/>
  <c r="AO128" i="30"/>
  <c r="AO129" i="30"/>
  <c r="AO130" i="30"/>
  <c r="AO131" i="30"/>
  <c r="AO132" i="30"/>
  <c r="AO133" i="30"/>
  <c r="AO134" i="30"/>
  <c r="AO135" i="30"/>
  <c r="AO136" i="30"/>
  <c r="AO137" i="30"/>
  <c r="AO138" i="30"/>
  <c r="AO139" i="30"/>
  <c r="AO140" i="30"/>
  <c r="AO141" i="30"/>
  <c r="AO142" i="30"/>
  <c r="AO143" i="30"/>
  <c r="AO144" i="30"/>
  <c r="AO145" i="30"/>
  <c r="AO146" i="30"/>
  <c r="AO147" i="30"/>
  <c r="AO148" i="30"/>
  <c r="AO149" i="30"/>
  <c r="AO150" i="30"/>
  <c r="AO151" i="30"/>
  <c r="AO152" i="30"/>
  <c r="AO153" i="30"/>
  <c r="AO154" i="30"/>
  <c r="AO155" i="30"/>
  <c r="AO156" i="30"/>
  <c r="AO157" i="30"/>
  <c r="AO158" i="30"/>
  <c r="AO159" i="30"/>
  <c r="AO160" i="30"/>
  <c r="AO161" i="30"/>
  <c r="AO162" i="30"/>
  <c r="AO163" i="30"/>
  <c r="AO164" i="30"/>
  <c r="AO165" i="30"/>
  <c r="AO166" i="30"/>
  <c r="AO167" i="30"/>
  <c r="AO168" i="30"/>
  <c r="AO169" i="30"/>
  <c r="AO170" i="30"/>
  <c r="AO171" i="30"/>
  <c r="AO172" i="30"/>
  <c r="AO173" i="30"/>
  <c r="AO174" i="30"/>
  <c r="AO175" i="30"/>
  <c r="AO176" i="30"/>
  <c r="AO177" i="30"/>
  <c r="AO178" i="30"/>
  <c r="AO179" i="30"/>
  <c r="AO180" i="30"/>
  <c r="AO181" i="30"/>
  <c r="AO182" i="30"/>
  <c r="AO183" i="30"/>
  <c r="AO184" i="30"/>
  <c r="AO185" i="30"/>
  <c r="AO186" i="30"/>
  <c r="AO187" i="30"/>
  <c r="AO188" i="30"/>
  <c r="AO189" i="30"/>
  <c r="AO190" i="30"/>
  <c r="AO191" i="30"/>
  <c r="AO192" i="30"/>
  <c r="AO193" i="30"/>
  <c r="AO194" i="30"/>
  <c r="AO195" i="30"/>
  <c r="AO196" i="30"/>
  <c r="AO197" i="30"/>
  <c r="AO198" i="30"/>
  <c r="AO199" i="30"/>
  <c r="AO200" i="30"/>
  <c r="AO201" i="30"/>
  <c r="AO202" i="30"/>
  <c r="AO203" i="30"/>
  <c r="AO204" i="30"/>
  <c r="AO205" i="30"/>
  <c r="AO206" i="30"/>
  <c r="AO207" i="30"/>
  <c r="AO208" i="30"/>
  <c r="AO209" i="30"/>
  <c r="AO210" i="30"/>
  <c r="AO211" i="30"/>
  <c r="AO212" i="30"/>
  <c r="AO213" i="30"/>
  <c r="AO214" i="30"/>
  <c r="AO215" i="30"/>
  <c r="AO216" i="30"/>
  <c r="AO217" i="30"/>
  <c r="AO218" i="30"/>
  <c r="AO219" i="30"/>
  <c r="AO220" i="30"/>
  <c r="AO221" i="30"/>
  <c r="AO222" i="30"/>
  <c r="AO223" i="30"/>
  <c r="AO224" i="30"/>
  <c r="AO225" i="30"/>
  <c r="AO226" i="30"/>
  <c r="AO227" i="30"/>
  <c r="AO228" i="30"/>
  <c r="AO229" i="30"/>
  <c r="AO230" i="30"/>
  <c r="AO231" i="30"/>
  <c r="AO232" i="30"/>
  <c r="AO233" i="30"/>
  <c r="AO234" i="30"/>
  <c r="AO235" i="30"/>
  <c r="AO236" i="30"/>
  <c r="AO237" i="30"/>
  <c r="AO238" i="30"/>
  <c r="AO239" i="30"/>
  <c r="AO240" i="30"/>
  <c r="AO241" i="30"/>
  <c r="AO242" i="30"/>
  <c r="AO243" i="30"/>
  <c r="AO244" i="30"/>
  <c r="AO245" i="30"/>
  <c r="AO246" i="30"/>
  <c r="AO247" i="30"/>
  <c r="AO248" i="30"/>
  <c r="AO249" i="30"/>
  <c r="AO250" i="30"/>
  <c r="AO251" i="30"/>
  <c r="AO252" i="30"/>
  <c r="AO253" i="30"/>
  <c r="AO254" i="30"/>
  <c r="AO255" i="30"/>
  <c r="AO256" i="30"/>
  <c r="AO257" i="30"/>
  <c r="AO258" i="30"/>
  <c r="AO259" i="30"/>
  <c r="AO260" i="30"/>
  <c r="AO261" i="30"/>
  <c r="AO262" i="30"/>
  <c r="AO263" i="30"/>
  <c r="AO264" i="30"/>
  <c r="AO265" i="30"/>
  <c r="AO266" i="30"/>
  <c r="AO267" i="30"/>
  <c r="AO268" i="30"/>
  <c r="AO269" i="30"/>
  <c r="AO270" i="30"/>
  <c r="AO271" i="30"/>
  <c r="AO272" i="30"/>
  <c r="AO273" i="30"/>
  <c r="AO274" i="30"/>
  <c r="AO275" i="30"/>
  <c r="AO276" i="30"/>
  <c r="AO277" i="30"/>
  <c r="AO278" i="30"/>
  <c r="AO279" i="30"/>
  <c r="AO280" i="30"/>
  <c r="AO281" i="30"/>
  <c r="AO282" i="30"/>
  <c r="AO283" i="30"/>
  <c r="AO284" i="30"/>
  <c r="AO285" i="30"/>
  <c r="AO286" i="30"/>
  <c r="AO287" i="30"/>
  <c r="AO288" i="30"/>
  <c r="AO289" i="30"/>
  <c r="AO290" i="30"/>
  <c r="AO291" i="30"/>
  <c r="AO292" i="30"/>
  <c r="AO293" i="30"/>
  <c r="AO294" i="30"/>
  <c r="AO295" i="30"/>
  <c r="AO296" i="30"/>
  <c r="AO297" i="30"/>
  <c r="AO298" i="30"/>
  <c r="AO299" i="30"/>
  <c r="AO300" i="30"/>
  <c r="AO301" i="30"/>
  <c r="AO302" i="30"/>
  <c r="AO303" i="30"/>
  <c r="AO304" i="30"/>
  <c r="AO305" i="30"/>
  <c r="AO323" i="30"/>
  <c r="AO315" i="30"/>
  <c r="AP6" i="30" a="1"/>
  <c r="AP6" i="30"/>
  <c r="AP7" i="30" a="1"/>
  <c r="AP7" i="30"/>
  <c r="AP8" i="30" a="1"/>
  <c r="AP9" i="30" a="1"/>
  <c r="AP10" i="30" a="1"/>
  <c r="AP11" i="30" a="1"/>
  <c r="AP12" i="30" a="1"/>
  <c r="AP13" i="30" a="1"/>
  <c r="AP14" i="30" a="1"/>
  <c r="AP15" i="30" a="1"/>
  <c r="AP16" i="30" a="1"/>
  <c r="AP17" i="30" a="1"/>
  <c r="AP18" i="30" a="1"/>
  <c r="AP19" i="30" a="1"/>
  <c r="AP20" i="30" a="1"/>
  <c r="AP21" i="30" a="1"/>
  <c r="AP22" i="30" a="1"/>
  <c r="AP23" i="30" a="1"/>
  <c r="AP24" i="30" a="1"/>
  <c r="AP25" i="30" a="1"/>
  <c r="AP26" i="30" a="1"/>
  <c r="AP27" i="30" a="1"/>
  <c r="AP28" i="30" a="1"/>
  <c r="AP29" i="30" a="1"/>
  <c r="AP30" i="30" a="1"/>
  <c r="AP31" i="30" a="1"/>
  <c r="AP32" i="30" a="1"/>
  <c r="AP33" i="30" a="1"/>
  <c r="AP34" i="30" a="1"/>
  <c r="AP35" i="30" a="1"/>
  <c r="AP36" i="30" a="1"/>
  <c r="AP37" i="30" a="1"/>
  <c r="AP38" i="30" a="1"/>
  <c r="AP39" i="30" a="1"/>
  <c r="AP40" i="30" a="1"/>
  <c r="AP41" i="30" a="1"/>
  <c r="AP42" i="30" a="1"/>
  <c r="AP43" i="30" a="1"/>
  <c r="AP44" i="30" a="1"/>
  <c r="AP45" i="30" a="1"/>
  <c r="AP46" i="30" a="1"/>
  <c r="AP47" i="30" a="1"/>
  <c r="AP48" i="30" a="1"/>
  <c r="AP49" i="30" a="1"/>
  <c r="AP50" i="30" a="1"/>
  <c r="AP51" i="30" a="1"/>
  <c r="AP52" i="30" a="1"/>
  <c r="AP53" i="30" a="1"/>
  <c r="AP54" i="30" a="1"/>
  <c r="AP55" i="30" a="1"/>
  <c r="AP56" i="30" a="1"/>
  <c r="AP57" i="30" a="1"/>
  <c r="AP58" i="30" a="1"/>
  <c r="AP59" i="30" a="1"/>
  <c r="AP60" i="30" a="1"/>
  <c r="AP61" i="30" a="1"/>
  <c r="AP62" i="30" a="1"/>
  <c r="AP63" i="30" a="1"/>
  <c r="AP64" i="30" a="1"/>
  <c r="AP65" i="30" a="1"/>
  <c r="AP66" i="30" a="1"/>
  <c r="AP67" i="30" a="1"/>
  <c r="AP68" i="30" a="1"/>
  <c r="AP69" i="30" a="1"/>
  <c r="AP70" i="30" a="1"/>
  <c r="AP71" i="30" a="1"/>
  <c r="AP72" i="30" a="1"/>
  <c r="AP73" i="30" a="1"/>
  <c r="AP74" i="30" a="1"/>
  <c r="AP75" i="30" a="1"/>
  <c r="AP76" i="30" a="1"/>
  <c r="AP77" i="30" a="1"/>
  <c r="AP78" i="30" a="1"/>
  <c r="AP79" i="30" a="1"/>
  <c r="AP80" i="30" a="1"/>
  <c r="AP81" i="30" a="1"/>
  <c r="AP82" i="30" a="1"/>
  <c r="AP83" i="30" a="1"/>
  <c r="AP84" i="30" a="1"/>
  <c r="AP85" i="30" a="1"/>
  <c r="AP86" i="30" a="1"/>
  <c r="AP87" i="30" a="1"/>
  <c r="AP88" i="30" a="1"/>
  <c r="AP89" i="30" a="1"/>
  <c r="AP90" i="30" a="1"/>
  <c r="AP91" i="30" a="1"/>
  <c r="AP92" i="30" a="1"/>
  <c r="AP93" i="30" a="1"/>
  <c r="AP94" i="30" a="1"/>
  <c r="AP95" i="30" a="1"/>
  <c r="AP96" i="30" a="1"/>
  <c r="AP97" i="30" a="1"/>
  <c r="AP98" i="30" a="1"/>
  <c r="AP99" i="30" a="1"/>
  <c r="AP100" i="30" a="1"/>
  <c r="AP101" i="30" a="1"/>
  <c r="AP102" i="30" a="1"/>
  <c r="AP103" i="30" a="1"/>
  <c r="AP104" i="30" a="1"/>
  <c r="AP105" i="30" a="1"/>
  <c r="AP106" i="30" a="1"/>
  <c r="AP107" i="30" a="1"/>
  <c r="AP108" i="30" a="1"/>
  <c r="AP109" i="30" a="1"/>
  <c r="AP110" i="30" a="1"/>
  <c r="AP111" i="30" a="1"/>
  <c r="AP112" i="30" a="1"/>
  <c r="AP113" i="30" a="1"/>
  <c r="AP114" i="30" a="1"/>
  <c r="AP115" i="30" a="1"/>
  <c r="AP116" i="30" a="1"/>
  <c r="AP117" i="30" a="1"/>
  <c r="AP118" i="30" a="1"/>
  <c r="AP119" i="30" a="1"/>
  <c r="AP120" i="30" a="1"/>
  <c r="AP121" i="30" a="1"/>
  <c r="AP122" i="30" a="1"/>
  <c r="AP123" i="30" a="1"/>
  <c r="AP124" i="30" a="1"/>
  <c r="AP125" i="30" a="1"/>
  <c r="AP126" i="30" a="1"/>
  <c r="AP127" i="30" a="1"/>
  <c r="AP128" i="30" a="1"/>
  <c r="AP129" i="30" a="1"/>
  <c r="AP130" i="30" a="1"/>
  <c r="AP131" i="30" a="1"/>
  <c r="AP132" i="30" a="1"/>
  <c r="AP133" i="30" a="1"/>
  <c r="AP134" i="30" a="1"/>
  <c r="AP135" i="30" a="1"/>
  <c r="AP136" i="30" a="1"/>
  <c r="AP137" i="30" a="1"/>
  <c r="AP138" i="30" a="1"/>
  <c r="AP139" i="30" a="1"/>
  <c r="AP140" i="30" a="1"/>
  <c r="AP141" i="30" a="1"/>
  <c r="AP142" i="30" a="1"/>
  <c r="AP143" i="30" a="1"/>
  <c r="AP144" i="30" a="1"/>
  <c r="AP145" i="30" a="1"/>
  <c r="AP146" i="30" a="1"/>
  <c r="AP147" i="30" a="1"/>
  <c r="AP148" i="30" a="1"/>
  <c r="AP149" i="30" a="1"/>
  <c r="AP150" i="30" a="1"/>
  <c r="AP151" i="30" a="1"/>
  <c r="AP152" i="30" a="1"/>
  <c r="AP153" i="30" a="1"/>
  <c r="AP154" i="30" a="1"/>
  <c r="AP155" i="30" a="1"/>
  <c r="AP156" i="30" a="1"/>
  <c r="AP157" i="30" a="1"/>
  <c r="AP158" i="30" a="1"/>
  <c r="AP159" i="30" a="1"/>
  <c r="AP160" i="30" a="1"/>
  <c r="AP161" i="30" a="1"/>
  <c r="AP162" i="30" a="1"/>
  <c r="AP163" i="30" a="1"/>
  <c r="AP164" i="30" a="1"/>
  <c r="AP165" i="30" a="1"/>
  <c r="AP166" i="30" a="1"/>
  <c r="AP167" i="30" a="1"/>
  <c r="AP168" i="30" a="1"/>
  <c r="AP169" i="30" a="1"/>
  <c r="AP170" i="30" a="1"/>
  <c r="AP171" i="30" a="1"/>
  <c r="AP172" i="30" a="1"/>
  <c r="AP173" i="30" a="1"/>
  <c r="AP174" i="30" a="1"/>
  <c r="AP175" i="30" a="1"/>
  <c r="AP176" i="30" a="1"/>
  <c r="AP177" i="30" a="1"/>
  <c r="AP178" i="30" a="1"/>
  <c r="AP179" i="30" a="1"/>
  <c r="AP180" i="30" a="1"/>
  <c r="AP181" i="30" a="1"/>
  <c r="AP182" i="30" a="1"/>
  <c r="AP183" i="30" a="1"/>
  <c r="AP184" i="30" a="1"/>
  <c r="AP185" i="30" a="1"/>
  <c r="AP186" i="30" a="1"/>
  <c r="AP187" i="30" a="1"/>
  <c r="AP188" i="30" a="1"/>
  <c r="AP189" i="30" a="1"/>
  <c r="AP190" i="30" a="1"/>
  <c r="AP191" i="30" a="1"/>
  <c r="AP192" i="30" a="1"/>
  <c r="AP193" i="30" a="1"/>
  <c r="AP194" i="30" a="1"/>
  <c r="AP195" i="30" a="1"/>
  <c r="AP196" i="30" a="1"/>
  <c r="AP197" i="30" a="1"/>
  <c r="AP198" i="30" a="1"/>
  <c r="AP199" i="30" a="1"/>
  <c r="AP200" i="30" a="1"/>
  <c r="AP201" i="30" a="1"/>
  <c r="AP202" i="30" a="1"/>
  <c r="AP203" i="30" a="1"/>
  <c r="AP204" i="30" a="1"/>
  <c r="AP205" i="30" a="1"/>
  <c r="AP206" i="30" a="1"/>
  <c r="AP207" i="30" a="1"/>
  <c r="AP208" i="30" a="1"/>
  <c r="AP209" i="30" a="1"/>
  <c r="AP210" i="30" a="1"/>
  <c r="AP211" i="30" a="1"/>
  <c r="AP212" i="30" a="1"/>
  <c r="AP213" i="30" a="1"/>
  <c r="AP214" i="30" a="1"/>
  <c r="AP215" i="30" a="1"/>
  <c r="AP216" i="30" a="1"/>
  <c r="AP217" i="30" a="1"/>
  <c r="AP218" i="30" a="1"/>
  <c r="AP219" i="30" a="1"/>
  <c r="AP220" i="30" a="1"/>
  <c r="AP221" i="30" a="1"/>
  <c r="AP222" i="30" a="1"/>
  <c r="AP223" i="30" a="1"/>
  <c r="AP224" i="30" a="1"/>
  <c r="AP225" i="30" a="1"/>
  <c r="AP226" i="30" a="1"/>
  <c r="AP227" i="30" a="1"/>
  <c r="AP228" i="30" a="1"/>
  <c r="AP229" i="30" a="1"/>
  <c r="AP230" i="30" a="1"/>
  <c r="AP231" i="30" a="1"/>
  <c r="AP232" i="30" a="1"/>
  <c r="AP233" i="30" a="1"/>
  <c r="AP234" i="30" a="1"/>
  <c r="AP235" i="30" a="1"/>
  <c r="AP236" i="30" a="1"/>
  <c r="AP237" i="30" a="1"/>
  <c r="AP238" i="30" a="1"/>
  <c r="AP239" i="30" a="1"/>
  <c r="AP240" i="30" a="1"/>
  <c r="AP241" i="30" a="1"/>
  <c r="AP242" i="30" a="1"/>
  <c r="AP243" i="30" a="1"/>
  <c r="AP244" i="30" a="1"/>
  <c r="AP245" i="30" a="1"/>
  <c r="AP246" i="30" a="1"/>
  <c r="AP247" i="30" a="1"/>
  <c r="AP248" i="30" a="1"/>
  <c r="AP249" i="30" a="1"/>
  <c r="AP250" i="30" a="1"/>
  <c r="AP251" i="30" a="1"/>
  <c r="AP252" i="30" a="1"/>
  <c r="AP253" i="30" a="1"/>
  <c r="AP254" i="30" a="1"/>
  <c r="AP255" i="30" a="1"/>
  <c r="AP256" i="30" a="1"/>
  <c r="AP257" i="30" a="1"/>
  <c r="AP258" i="30" a="1"/>
  <c r="AP259" i="30" a="1"/>
  <c r="AP260" i="30" a="1"/>
  <c r="AP261" i="30" a="1"/>
  <c r="AP262" i="30" a="1"/>
  <c r="AP263" i="30" a="1"/>
  <c r="AP264" i="30" a="1"/>
  <c r="AP265" i="30" a="1"/>
  <c r="AP266" i="30" a="1"/>
  <c r="AP267" i="30" a="1"/>
  <c r="AP268" i="30" a="1"/>
  <c r="AP269" i="30" a="1"/>
  <c r="AP270" i="30" a="1"/>
  <c r="AP271" i="30" a="1"/>
  <c r="AP272" i="30" a="1"/>
  <c r="AP273" i="30" a="1"/>
  <c r="AP274" i="30" a="1"/>
  <c r="AP275" i="30" a="1"/>
  <c r="AP276" i="30" a="1"/>
  <c r="AP277" i="30" a="1"/>
  <c r="AP278" i="30" a="1"/>
  <c r="AP279" i="30" a="1"/>
  <c r="AP280" i="30" a="1"/>
  <c r="AP281" i="30" a="1"/>
  <c r="AP282" i="30" a="1"/>
  <c r="AP283" i="30" a="1"/>
  <c r="AP284" i="30" a="1"/>
  <c r="AP285" i="30" a="1"/>
  <c r="AP286" i="30" a="1"/>
  <c r="AP287" i="30" a="1"/>
  <c r="AP288" i="30" a="1"/>
  <c r="AP289" i="30" a="1"/>
  <c r="AP290" i="30" a="1"/>
  <c r="AP291" i="30" a="1"/>
  <c r="AP292" i="30" a="1"/>
  <c r="AP293" i="30" a="1"/>
  <c r="AP294" i="30" a="1"/>
  <c r="AP295" i="30" a="1"/>
  <c r="AP296" i="30" a="1"/>
  <c r="AP297" i="30" a="1"/>
  <c r="AP298" i="30" a="1"/>
  <c r="AP299" i="30" a="1"/>
  <c r="AP300" i="30" a="1"/>
  <c r="AP301" i="30" a="1"/>
  <c r="AP302" i="30" a="1"/>
  <c r="AP303" i="30" a="1"/>
  <c r="AP304" i="30" a="1"/>
  <c r="AP305" i="30" a="1"/>
  <c r="AP8" i="30"/>
  <c r="AP9" i="30"/>
  <c r="AP10" i="30"/>
  <c r="AP11" i="30"/>
  <c r="AP12" i="30"/>
  <c r="AP13" i="30"/>
  <c r="AP14" i="30"/>
  <c r="AP15" i="30"/>
  <c r="AP16" i="30"/>
  <c r="AP17" i="30"/>
  <c r="AP18" i="30"/>
  <c r="AP19" i="30"/>
  <c r="AP20" i="30"/>
  <c r="AP21" i="30"/>
  <c r="AP22" i="30"/>
  <c r="AP23" i="30"/>
  <c r="AP24" i="30"/>
  <c r="AP25" i="30"/>
  <c r="AP26" i="30"/>
  <c r="AP27" i="30"/>
  <c r="AP28" i="30"/>
  <c r="AP29" i="30"/>
  <c r="AP30" i="30"/>
  <c r="AP31" i="30"/>
  <c r="AP32" i="30"/>
  <c r="AP33" i="30"/>
  <c r="AP34" i="30"/>
  <c r="AP35" i="30"/>
  <c r="AP36" i="30"/>
  <c r="AP37" i="30"/>
  <c r="AP38" i="30"/>
  <c r="AP39" i="30"/>
  <c r="AP40" i="30"/>
  <c r="AP41" i="30"/>
  <c r="AP42" i="30"/>
  <c r="AP43" i="30"/>
  <c r="AP44" i="30"/>
  <c r="AP45" i="30"/>
  <c r="AP46" i="30"/>
  <c r="AP47" i="30"/>
  <c r="AP48" i="30"/>
  <c r="AP49" i="30"/>
  <c r="AP50" i="30"/>
  <c r="AP51" i="30"/>
  <c r="AP52" i="30"/>
  <c r="AP53" i="30"/>
  <c r="AP54" i="30"/>
  <c r="AP55" i="30"/>
  <c r="AP56" i="30"/>
  <c r="AP57" i="30"/>
  <c r="AP58" i="30"/>
  <c r="AP59" i="30"/>
  <c r="AP60" i="30"/>
  <c r="AP61" i="30"/>
  <c r="AP62" i="30"/>
  <c r="AP63" i="30"/>
  <c r="AP64" i="30"/>
  <c r="AP65" i="30"/>
  <c r="AP66" i="30"/>
  <c r="AP67" i="30"/>
  <c r="AP68" i="30"/>
  <c r="AP69" i="30"/>
  <c r="AP70" i="30"/>
  <c r="AP71" i="30"/>
  <c r="AP72" i="30"/>
  <c r="AP73" i="30"/>
  <c r="AP74" i="30"/>
  <c r="AP75" i="30"/>
  <c r="AP76" i="30"/>
  <c r="AP77" i="30"/>
  <c r="AP78" i="30"/>
  <c r="AP79" i="30"/>
  <c r="AP80" i="30"/>
  <c r="AP81" i="30"/>
  <c r="AP82" i="30"/>
  <c r="AP83" i="30"/>
  <c r="AP84" i="30"/>
  <c r="AP85" i="30"/>
  <c r="AP86" i="30"/>
  <c r="AP87" i="30"/>
  <c r="AP88" i="30"/>
  <c r="AP89" i="30"/>
  <c r="AP90" i="30"/>
  <c r="AP91" i="30"/>
  <c r="AP92" i="30"/>
  <c r="AP93" i="30"/>
  <c r="AP94" i="30"/>
  <c r="AP95" i="30"/>
  <c r="AP96" i="30"/>
  <c r="AP97" i="30"/>
  <c r="AP98" i="30"/>
  <c r="AP99" i="30"/>
  <c r="AP100" i="30"/>
  <c r="AP101" i="30"/>
  <c r="AP102" i="30"/>
  <c r="AP103" i="30"/>
  <c r="AP104" i="30"/>
  <c r="AP105" i="30"/>
  <c r="AP106" i="30"/>
  <c r="AP107" i="30"/>
  <c r="AP108" i="30"/>
  <c r="AP109" i="30"/>
  <c r="AP110" i="30"/>
  <c r="AP111" i="30"/>
  <c r="AP112" i="30"/>
  <c r="AP113" i="30"/>
  <c r="AP114" i="30"/>
  <c r="AP115" i="30"/>
  <c r="AP116" i="30"/>
  <c r="AP117" i="30"/>
  <c r="AP118" i="30"/>
  <c r="AP119" i="30"/>
  <c r="AP120" i="30"/>
  <c r="AP121" i="30"/>
  <c r="AP122" i="30"/>
  <c r="AP123" i="30"/>
  <c r="AP124" i="30"/>
  <c r="AP125" i="30"/>
  <c r="AP126" i="30"/>
  <c r="AP127" i="30"/>
  <c r="AP128" i="30"/>
  <c r="AP129" i="30"/>
  <c r="AP130" i="30"/>
  <c r="AP131" i="30"/>
  <c r="AP132" i="30"/>
  <c r="AP133" i="30"/>
  <c r="AP134" i="30"/>
  <c r="AP135" i="30"/>
  <c r="AP136" i="30"/>
  <c r="AP137" i="30"/>
  <c r="AP138" i="30"/>
  <c r="AP139" i="30"/>
  <c r="AP140" i="30"/>
  <c r="AP141" i="30"/>
  <c r="AP142" i="30"/>
  <c r="AP143" i="30"/>
  <c r="AP144" i="30"/>
  <c r="AP145" i="30"/>
  <c r="AP146" i="30"/>
  <c r="AP147" i="30"/>
  <c r="AP148" i="30"/>
  <c r="AP149" i="30"/>
  <c r="AP150" i="30"/>
  <c r="AP151" i="30"/>
  <c r="AP152" i="30"/>
  <c r="AP153" i="30"/>
  <c r="AP154" i="30"/>
  <c r="AP155" i="30"/>
  <c r="AP156" i="30"/>
  <c r="AP157" i="30"/>
  <c r="AP158" i="30"/>
  <c r="AP159" i="30"/>
  <c r="AP160" i="30"/>
  <c r="AP161" i="30"/>
  <c r="AP162" i="30"/>
  <c r="AP163" i="30"/>
  <c r="AP164" i="30"/>
  <c r="AP165" i="30"/>
  <c r="AP166" i="30"/>
  <c r="AP167" i="30"/>
  <c r="AP168" i="30"/>
  <c r="AP169" i="30"/>
  <c r="AP170" i="30"/>
  <c r="AP171" i="30"/>
  <c r="AP172" i="30"/>
  <c r="AP173" i="30"/>
  <c r="AP174" i="30"/>
  <c r="AP175" i="30"/>
  <c r="AP176" i="30"/>
  <c r="AP177" i="30"/>
  <c r="AP178" i="30"/>
  <c r="AP179" i="30"/>
  <c r="AP180" i="30"/>
  <c r="AP181" i="30"/>
  <c r="AP182" i="30"/>
  <c r="AP183" i="30"/>
  <c r="AP184" i="30"/>
  <c r="AP185" i="30"/>
  <c r="AP186" i="30"/>
  <c r="AP187" i="30"/>
  <c r="AP188" i="30"/>
  <c r="AP189" i="30"/>
  <c r="AP190" i="30"/>
  <c r="AP191" i="30"/>
  <c r="AP192" i="30"/>
  <c r="AP193" i="30"/>
  <c r="AP194" i="30"/>
  <c r="AP195" i="30"/>
  <c r="AP196" i="30"/>
  <c r="AP197" i="30"/>
  <c r="AP198" i="30"/>
  <c r="AP199" i="30"/>
  <c r="AP200" i="30"/>
  <c r="AP201" i="30"/>
  <c r="AP202" i="30"/>
  <c r="AP203" i="30"/>
  <c r="AP204" i="30"/>
  <c r="AP205" i="30"/>
  <c r="AP206" i="30"/>
  <c r="AP207" i="30"/>
  <c r="AP208" i="30"/>
  <c r="AP209" i="30"/>
  <c r="AP210" i="30"/>
  <c r="AP211" i="30"/>
  <c r="AP212" i="30"/>
  <c r="AP213" i="30"/>
  <c r="AP214" i="30"/>
  <c r="AP215" i="30"/>
  <c r="AP216" i="30"/>
  <c r="AP217" i="30"/>
  <c r="AP218" i="30"/>
  <c r="AP219" i="30"/>
  <c r="AP220" i="30"/>
  <c r="AP221" i="30"/>
  <c r="AP222" i="30"/>
  <c r="AP223" i="30"/>
  <c r="AP224" i="30"/>
  <c r="AP225" i="30"/>
  <c r="AP226" i="30"/>
  <c r="AP227" i="30"/>
  <c r="AP228" i="30"/>
  <c r="AP229" i="30"/>
  <c r="AP230" i="30"/>
  <c r="AP231" i="30"/>
  <c r="AP232" i="30"/>
  <c r="AP233" i="30"/>
  <c r="AP234" i="30"/>
  <c r="AP235" i="30"/>
  <c r="AP236" i="30"/>
  <c r="AP237" i="30"/>
  <c r="AP238" i="30"/>
  <c r="AP239" i="30"/>
  <c r="AP240" i="30"/>
  <c r="AP241" i="30"/>
  <c r="AP242" i="30"/>
  <c r="AP243" i="30"/>
  <c r="AP244" i="30"/>
  <c r="AP245" i="30"/>
  <c r="AP246" i="30"/>
  <c r="AP247" i="30"/>
  <c r="AP248" i="30"/>
  <c r="AP249" i="30"/>
  <c r="AP250" i="30"/>
  <c r="AP251" i="30"/>
  <c r="AP252" i="30"/>
  <c r="AP253" i="30"/>
  <c r="AP254" i="30"/>
  <c r="AP255" i="30"/>
  <c r="AP256" i="30"/>
  <c r="AP257" i="30"/>
  <c r="AP258" i="30"/>
  <c r="AP259" i="30"/>
  <c r="AP260" i="30"/>
  <c r="AP261" i="30"/>
  <c r="AP262" i="30"/>
  <c r="AP263" i="30"/>
  <c r="AP264" i="30"/>
  <c r="AP265" i="30"/>
  <c r="AP266" i="30"/>
  <c r="AP267" i="30"/>
  <c r="AP268" i="30"/>
  <c r="AP269" i="30"/>
  <c r="AP270" i="30"/>
  <c r="AP271" i="30"/>
  <c r="AP272" i="30"/>
  <c r="AP273" i="30"/>
  <c r="AP274" i="30"/>
  <c r="AP275" i="30"/>
  <c r="AP276" i="30"/>
  <c r="AP277" i="30"/>
  <c r="AP278" i="30"/>
  <c r="AP279" i="30"/>
  <c r="AP280" i="30"/>
  <c r="AP281" i="30"/>
  <c r="AP282" i="30"/>
  <c r="AP283" i="30"/>
  <c r="AP284" i="30"/>
  <c r="AP285" i="30"/>
  <c r="AP286" i="30"/>
  <c r="AP287" i="30"/>
  <c r="AP288" i="30"/>
  <c r="AP289" i="30"/>
  <c r="AP290" i="30"/>
  <c r="AP291" i="30"/>
  <c r="AP292" i="30"/>
  <c r="AP293" i="30"/>
  <c r="AP294" i="30"/>
  <c r="AP295" i="30"/>
  <c r="AP296" i="30"/>
  <c r="AP297" i="30"/>
  <c r="AP298" i="30"/>
  <c r="AP299" i="30"/>
  <c r="AP300" i="30"/>
  <c r="AP301" i="30"/>
  <c r="AP302" i="30"/>
  <c r="AP303" i="30"/>
  <c r="AP304" i="30"/>
  <c r="AP305" i="30"/>
  <c r="AP323" i="30"/>
  <c r="AP315" i="30"/>
  <c r="AQ6" i="30" a="1"/>
  <c r="AQ6" i="30"/>
  <c r="AQ7" i="30" a="1"/>
  <c r="AQ7" i="30"/>
  <c r="AQ8" i="30" a="1"/>
  <c r="AQ9" i="30" a="1"/>
  <c r="AQ10" i="30" a="1"/>
  <c r="AQ11" i="30" a="1"/>
  <c r="AQ12" i="30" a="1"/>
  <c r="AQ13" i="30" a="1"/>
  <c r="AQ14" i="30" a="1"/>
  <c r="AQ15" i="30" a="1"/>
  <c r="AQ16" i="30" a="1"/>
  <c r="AQ17" i="30" a="1"/>
  <c r="AQ18" i="30" a="1"/>
  <c r="AQ19" i="30" a="1"/>
  <c r="AQ20" i="30" a="1"/>
  <c r="AQ21" i="30" a="1"/>
  <c r="AQ22" i="30" a="1"/>
  <c r="AQ23" i="30" a="1"/>
  <c r="AQ24" i="30" a="1"/>
  <c r="AQ25" i="30" a="1"/>
  <c r="AQ26" i="30" a="1"/>
  <c r="AQ27" i="30" a="1"/>
  <c r="AQ28" i="30" a="1"/>
  <c r="AQ29" i="30" a="1"/>
  <c r="AQ30" i="30" a="1"/>
  <c r="AQ31" i="30" a="1"/>
  <c r="AQ32" i="30" a="1"/>
  <c r="AQ33" i="30" a="1"/>
  <c r="AQ34" i="30" a="1"/>
  <c r="AQ35" i="30" a="1"/>
  <c r="AQ36" i="30" a="1"/>
  <c r="AQ37" i="30" a="1"/>
  <c r="AQ38" i="30" a="1"/>
  <c r="AQ39" i="30" a="1"/>
  <c r="AQ40" i="30" a="1"/>
  <c r="AQ41" i="30" a="1"/>
  <c r="AQ42" i="30" a="1"/>
  <c r="AQ43" i="30" a="1"/>
  <c r="AQ44" i="30" a="1"/>
  <c r="AQ45" i="30" a="1"/>
  <c r="AQ46" i="30" a="1"/>
  <c r="AQ47" i="30" a="1"/>
  <c r="AQ48" i="30" a="1"/>
  <c r="AQ49" i="30" a="1"/>
  <c r="AQ50" i="30" a="1"/>
  <c r="AQ51" i="30" a="1"/>
  <c r="AQ52" i="30" a="1"/>
  <c r="AQ53" i="30" a="1"/>
  <c r="AQ54" i="30" a="1"/>
  <c r="AQ55" i="30" a="1"/>
  <c r="AQ56" i="30" a="1"/>
  <c r="AQ57" i="30" a="1"/>
  <c r="AQ58" i="30" a="1"/>
  <c r="AQ59" i="30" a="1"/>
  <c r="AQ60" i="30" a="1"/>
  <c r="AQ61" i="30" a="1"/>
  <c r="AQ62" i="30" a="1"/>
  <c r="AQ63" i="30" a="1"/>
  <c r="AQ64" i="30" a="1"/>
  <c r="AQ65" i="30" a="1"/>
  <c r="AQ66" i="30" a="1"/>
  <c r="AQ67" i="30" a="1"/>
  <c r="AQ68" i="30" a="1"/>
  <c r="AQ69" i="30" a="1"/>
  <c r="AQ70" i="30" a="1"/>
  <c r="AQ71" i="30" a="1"/>
  <c r="AQ72" i="30" a="1"/>
  <c r="AQ73" i="30" a="1"/>
  <c r="AQ74" i="30" a="1"/>
  <c r="AQ75" i="30" a="1"/>
  <c r="AQ76" i="30" a="1"/>
  <c r="AQ77" i="30" a="1"/>
  <c r="AQ78" i="30" a="1"/>
  <c r="AQ79" i="30" a="1"/>
  <c r="AQ80" i="30" a="1"/>
  <c r="AQ81" i="30" a="1"/>
  <c r="AQ82" i="30" a="1"/>
  <c r="AQ83" i="30" a="1"/>
  <c r="AQ84" i="30" a="1"/>
  <c r="AQ85" i="30" a="1"/>
  <c r="AQ86" i="30" a="1"/>
  <c r="AQ87" i="30" a="1"/>
  <c r="AQ88" i="30" a="1"/>
  <c r="AQ89" i="30" a="1"/>
  <c r="AQ90" i="30" a="1"/>
  <c r="AQ91" i="30" a="1"/>
  <c r="AQ92" i="30" a="1"/>
  <c r="AQ93" i="30" a="1"/>
  <c r="AQ94" i="30" a="1"/>
  <c r="AQ95" i="30" a="1"/>
  <c r="AQ96" i="30" a="1"/>
  <c r="AQ97" i="30" a="1"/>
  <c r="AQ98" i="30" a="1"/>
  <c r="AQ99" i="30" a="1"/>
  <c r="AQ100" i="30" a="1"/>
  <c r="AQ101" i="30" a="1"/>
  <c r="AQ102" i="30" a="1"/>
  <c r="AQ103" i="30" a="1"/>
  <c r="AQ104" i="30" a="1"/>
  <c r="AQ105" i="30" a="1"/>
  <c r="AQ106" i="30" a="1"/>
  <c r="AQ107" i="30" a="1"/>
  <c r="AQ108" i="30" a="1"/>
  <c r="AQ109" i="30" a="1"/>
  <c r="AQ110" i="30" a="1"/>
  <c r="AQ111" i="30" a="1"/>
  <c r="AQ112" i="30" a="1"/>
  <c r="AQ113" i="30" a="1"/>
  <c r="AQ114" i="30" a="1"/>
  <c r="AQ115" i="30" a="1"/>
  <c r="AQ116" i="30" a="1"/>
  <c r="AQ117" i="30" a="1"/>
  <c r="AQ118" i="30" a="1"/>
  <c r="AQ119" i="30" a="1"/>
  <c r="AQ120" i="30" a="1"/>
  <c r="AQ121" i="30" a="1"/>
  <c r="AQ122" i="30" a="1"/>
  <c r="AQ123" i="30" a="1"/>
  <c r="AQ124" i="30" a="1"/>
  <c r="AQ125" i="30" a="1"/>
  <c r="AQ126" i="30" a="1"/>
  <c r="AQ127" i="30" a="1"/>
  <c r="AQ128" i="30" a="1"/>
  <c r="AQ129" i="30" a="1"/>
  <c r="AQ130" i="30" a="1"/>
  <c r="AQ131" i="30" a="1"/>
  <c r="AQ132" i="30" a="1"/>
  <c r="AQ133" i="30" a="1"/>
  <c r="AQ134" i="30" a="1"/>
  <c r="AQ135" i="30" a="1"/>
  <c r="AQ136" i="30" a="1"/>
  <c r="AQ137" i="30" a="1"/>
  <c r="AQ138" i="30" a="1"/>
  <c r="AQ139" i="30" a="1"/>
  <c r="AQ140" i="30" a="1"/>
  <c r="AQ141" i="30" a="1"/>
  <c r="AQ142" i="30" a="1"/>
  <c r="AQ143" i="30" a="1"/>
  <c r="AQ144" i="30" a="1"/>
  <c r="AQ145" i="30" a="1"/>
  <c r="AQ146" i="30" a="1"/>
  <c r="AQ147" i="30" a="1"/>
  <c r="AQ148" i="30" a="1"/>
  <c r="AQ149" i="30" a="1"/>
  <c r="AQ150" i="30" a="1"/>
  <c r="AQ151" i="30" a="1"/>
  <c r="AQ152" i="30" a="1"/>
  <c r="AQ153" i="30" a="1"/>
  <c r="AQ154" i="30" a="1"/>
  <c r="AQ155" i="30" a="1"/>
  <c r="AQ156" i="30" a="1"/>
  <c r="AQ157" i="30" a="1"/>
  <c r="AQ158" i="30" a="1"/>
  <c r="AQ159" i="30" a="1"/>
  <c r="AQ160" i="30" a="1"/>
  <c r="AQ161" i="30" a="1"/>
  <c r="AQ162" i="30" a="1"/>
  <c r="AQ163" i="30" a="1"/>
  <c r="AQ164" i="30" a="1"/>
  <c r="AQ165" i="30" a="1"/>
  <c r="AQ166" i="30" a="1"/>
  <c r="AQ167" i="30" a="1"/>
  <c r="AQ168" i="30" a="1"/>
  <c r="AQ169" i="30" a="1"/>
  <c r="AQ170" i="30" a="1"/>
  <c r="AQ171" i="30" a="1"/>
  <c r="AQ172" i="30" a="1"/>
  <c r="AQ173" i="30" a="1"/>
  <c r="AQ174" i="30" a="1"/>
  <c r="AQ175" i="30" a="1"/>
  <c r="AQ176" i="30" a="1"/>
  <c r="AQ177" i="30" a="1"/>
  <c r="AQ178" i="30" a="1"/>
  <c r="AQ179" i="30" a="1"/>
  <c r="AQ180" i="30" a="1"/>
  <c r="AQ181" i="30" a="1"/>
  <c r="AQ182" i="30" a="1"/>
  <c r="AQ183" i="30" a="1"/>
  <c r="AQ184" i="30" a="1"/>
  <c r="AQ185" i="30" a="1"/>
  <c r="AQ186" i="30" a="1"/>
  <c r="AQ187" i="30" a="1"/>
  <c r="AQ188" i="30" a="1"/>
  <c r="AQ189" i="30" a="1"/>
  <c r="AQ190" i="30" a="1"/>
  <c r="AQ191" i="30" a="1"/>
  <c r="AQ192" i="30" a="1"/>
  <c r="AQ193" i="30" a="1"/>
  <c r="AQ194" i="30" a="1"/>
  <c r="AQ195" i="30" a="1"/>
  <c r="AQ196" i="30" a="1"/>
  <c r="AQ197" i="30" a="1"/>
  <c r="AQ198" i="30" a="1"/>
  <c r="AQ199" i="30" a="1"/>
  <c r="AQ200" i="30" a="1"/>
  <c r="AQ201" i="30" a="1"/>
  <c r="AQ202" i="30" a="1"/>
  <c r="AQ203" i="30" a="1"/>
  <c r="AQ204" i="30" a="1"/>
  <c r="AQ205" i="30" a="1"/>
  <c r="AQ206" i="30" a="1"/>
  <c r="AQ207" i="30" a="1"/>
  <c r="AQ208" i="30" a="1"/>
  <c r="AQ209" i="30" a="1"/>
  <c r="AQ210" i="30" a="1"/>
  <c r="AQ211" i="30" a="1"/>
  <c r="AQ212" i="30" a="1"/>
  <c r="AQ213" i="30" a="1"/>
  <c r="AQ214" i="30" a="1"/>
  <c r="AQ215" i="30" a="1"/>
  <c r="AQ216" i="30" a="1"/>
  <c r="AQ217" i="30" a="1"/>
  <c r="AQ218" i="30" a="1"/>
  <c r="AQ219" i="30" a="1"/>
  <c r="AQ220" i="30" a="1"/>
  <c r="AQ221" i="30" a="1"/>
  <c r="AQ222" i="30" a="1"/>
  <c r="AQ223" i="30" a="1"/>
  <c r="AQ224" i="30" a="1"/>
  <c r="AQ225" i="30" a="1"/>
  <c r="AQ226" i="30" a="1"/>
  <c r="AQ227" i="30" a="1"/>
  <c r="AQ228" i="30" a="1"/>
  <c r="AQ229" i="30" a="1"/>
  <c r="AQ230" i="30" a="1"/>
  <c r="AQ231" i="30" a="1"/>
  <c r="AQ232" i="30" a="1"/>
  <c r="AQ233" i="30" a="1"/>
  <c r="AQ234" i="30" a="1"/>
  <c r="AQ235" i="30" a="1"/>
  <c r="AQ236" i="30" a="1"/>
  <c r="AQ237" i="30" a="1"/>
  <c r="AQ238" i="30" a="1"/>
  <c r="AQ239" i="30" a="1"/>
  <c r="AQ240" i="30" a="1"/>
  <c r="AQ241" i="30" a="1"/>
  <c r="AQ242" i="30" a="1"/>
  <c r="AQ243" i="30" a="1"/>
  <c r="AQ244" i="30" a="1"/>
  <c r="AQ245" i="30" a="1"/>
  <c r="AQ246" i="30" a="1"/>
  <c r="AQ247" i="30" a="1"/>
  <c r="AQ248" i="30" a="1"/>
  <c r="AQ249" i="30" a="1"/>
  <c r="AQ250" i="30" a="1"/>
  <c r="AQ251" i="30" a="1"/>
  <c r="AQ252" i="30" a="1"/>
  <c r="AQ253" i="30" a="1"/>
  <c r="AQ254" i="30" a="1"/>
  <c r="AQ255" i="30" a="1"/>
  <c r="AQ256" i="30" a="1"/>
  <c r="AQ257" i="30" a="1"/>
  <c r="AQ258" i="30" a="1"/>
  <c r="AQ259" i="30" a="1"/>
  <c r="AQ260" i="30" a="1"/>
  <c r="AQ261" i="30" a="1"/>
  <c r="AQ262" i="30" a="1"/>
  <c r="AQ263" i="30" a="1"/>
  <c r="AQ264" i="30" a="1"/>
  <c r="AQ265" i="30" a="1"/>
  <c r="AQ266" i="30" a="1"/>
  <c r="AQ267" i="30" a="1"/>
  <c r="AQ268" i="30" a="1"/>
  <c r="AQ269" i="30" a="1"/>
  <c r="AQ270" i="30" a="1"/>
  <c r="AQ271" i="30" a="1"/>
  <c r="AQ272" i="30" a="1"/>
  <c r="AQ273" i="30" a="1"/>
  <c r="AQ274" i="30" a="1"/>
  <c r="AQ275" i="30" a="1"/>
  <c r="AQ276" i="30" a="1"/>
  <c r="AQ277" i="30" a="1"/>
  <c r="AQ278" i="30" a="1"/>
  <c r="AQ279" i="30" a="1"/>
  <c r="AQ280" i="30" a="1"/>
  <c r="AQ281" i="30" a="1"/>
  <c r="AQ282" i="30" a="1"/>
  <c r="AQ283" i="30" a="1"/>
  <c r="AQ284" i="30" a="1"/>
  <c r="AQ285" i="30" a="1"/>
  <c r="AQ286" i="30" a="1"/>
  <c r="AQ287" i="30" a="1"/>
  <c r="AQ288" i="30" a="1"/>
  <c r="AQ289" i="30" a="1"/>
  <c r="AQ290" i="30" a="1"/>
  <c r="AQ291" i="30" a="1"/>
  <c r="AQ292" i="30" a="1"/>
  <c r="AQ293" i="30" a="1"/>
  <c r="AQ294" i="30" a="1"/>
  <c r="AQ295" i="30" a="1"/>
  <c r="AQ296" i="30" a="1"/>
  <c r="AQ297" i="30" a="1"/>
  <c r="AQ298" i="30" a="1"/>
  <c r="AQ299" i="30" a="1"/>
  <c r="AQ300" i="30" a="1"/>
  <c r="AQ301" i="30" a="1"/>
  <c r="AQ302" i="30" a="1"/>
  <c r="AQ303" i="30" a="1"/>
  <c r="AQ304" i="30" a="1"/>
  <c r="AQ305" i="30" a="1"/>
  <c r="AQ8" i="30"/>
  <c r="AQ9" i="30"/>
  <c r="AQ10" i="30"/>
  <c r="AQ11" i="30"/>
  <c r="AQ12" i="30"/>
  <c r="AQ13" i="30"/>
  <c r="AQ14" i="30"/>
  <c r="AQ15" i="30"/>
  <c r="AQ16" i="30"/>
  <c r="AQ17" i="30"/>
  <c r="AQ18" i="30"/>
  <c r="AQ19" i="30"/>
  <c r="AQ20" i="30"/>
  <c r="AQ21" i="30"/>
  <c r="AQ22" i="30"/>
  <c r="AQ23" i="30"/>
  <c r="AQ24" i="30"/>
  <c r="AQ25" i="30"/>
  <c r="AQ26" i="30"/>
  <c r="AQ27" i="30"/>
  <c r="AQ28" i="30"/>
  <c r="AQ29" i="30"/>
  <c r="AQ30" i="30"/>
  <c r="AQ31" i="30"/>
  <c r="AQ32" i="30"/>
  <c r="AQ33" i="30"/>
  <c r="AQ34" i="30"/>
  <c r="AQ35" i="30"/>
  <c r="AQ36" i="30"/>
  <c r="AQ37" i="30"/>
  <c r="AQ38" i="30"/>
  <c r="AQ39" i="30"/>
  <c r="AQ40" i="30"/>
  <c r="AQ41" i="30"/>
  <c r="AQ42" i="30"/>
  <c r="AQ43" i="30"/>
  <c r="AQ44" i="30"/>
  <c r="AQ45" i="30"/>
  <c r="AQ46" i="30"/>
  <c r="AQ47" i="30"/>
  <c r="AQ48" i="30"/>
  <c r="AQ49" i="30"/>
  <c r="AQ50" i="30"/>
  <c r="AQ51" i="30"/>
  <c r="AQ52" i="30"/>
  <c r="AQ53" i="30"/>
  <c r="AQ54" i="30"/>
  <c r="AQ55" i="30"/>
  <c r="AQ56" i="30"/>
  <c r="AQ57" i="30"/>
  <c r="AQ58" i="30"/>
  <c r="AQ59" i="30"/>
  <c r="AQ60" i="30"/>
  <c r="AQ61" i="30"/>
  <c r="AQ62" i="30"/>
  <c r="AQ63" i="30"/>
  <c r="AQ64" i="30"/>
  <c r="AQ65" i="30"/>
  <c r="AQ66" i="30"/>
  <c r="AQ67" i="30"/>
  <c r="AQ68" i="30"/>
  <c r="AQ69" i="30"/>
  <c r="AQ70" i="30"/>
  <c r="AQ71" i="30"/>
  <c r="AQ72" i="30"/>
  <c r="AQ73" i="30"/>
  <c r="AQ74" i="30"/>
  <c r="AQ75" i="30"/>
  <c r="AQ76" i="30"/>
  <c r="AQ77" i="30"/>
  <c r="AQ78" i="30"/>
  <c r="AQ79" i="30"/>
  <c r="AQ80" i="30"/>
  <c r="AQ81" i="30"/>
  <c r="AQ82" i="30"/>
  <c r="AQ83" i="30"/>
  <c r="AQ84" i="30"/>
  <c r="AQ85" i="30"/>
  <c r="AQ86" i="30"/>
  <c r="AQ87" i="30"/>
  <c r="AQ88" i="30"/>
  <c r="AQ89" i="30"/>
  <c r="AQ90" i="30"/>
  <c r="AQ91" i="30"/>
  <c r="AQ92" i="30"/>
  <c r="AQ93" i="30"/>
  <c r="AQ94" i="30"/>
  <c r="AQ95" i="30"/>
  <c r="AQ96" i="30"/>
  <c r="AQ97" i="30"/>
  <c r="AQ98" i="30"/>
  <c r="AQ99" i="30"/>
  <c r="AQ100" i="30"/>
  <c r="AQ101" i="30"/>
  <c r="AQ102" i="30"/>
  <c r="AQ103" i="30"/>
  <c r="AQ104" i="30"/>
  <c r="AQ105" i="30"/>
  <c r="AQ106" i="30"/>
  <c r="AQ107" i="30"/>
  <c r="AQ108" i="30"/>
  <c r="AQ109" i="30"/>
  <c r="AQ110" i="30"/>
  <c r="AQ111" i="30"/>
  <c r="AQ112" i="30"/>
  <c r="AQ113" i="30"/>
  <c r="AQ114" i="30"/>
  <c r="AQ115" i="30"/>
  <c r="AQ116" i="30"/>
  <c r="AQ117" i="30"/>
  <c r="AQ118" i="30"/>
  <c r="AQ119" i="30"/>
  <c r="AQ120" i="30"/>
  <c r="AQ121" i="30"/>
  <c r="AQ122" i="30"/>
  <c r="AQ123" i="30"/>
  <c r="AQ124" i="30"/>
  <c r="AQ125" i="30"/>
  <c r="AQ126" i="30"/>
  <c r="AQ127" i="30"/>
  <c r="AQ128" i="30"/>
  <c r="AQ129" i="30"/>
  <c r="AQ130" i="30"/>
  <c r="AQ131" i="30"/>
  <c r="AQ132" i="30"/>
  <c r="AQ133" i="30"/>
  <c r="AQ134" i="30"/>
  <c r="AQ135" i="30"/>
  <c r="AQ136" i="30"/>
  <c r="AQ137" i="30"/>
  <c r="AQ138" i="30"/>
  <c r="AQ139" i="30"/>
  <c r="AQ140" i="30"/>
  <c r="AQ141" i="30"/>
  <c r="AQ142" i="30"/>
  <c r="AQ143" i="30"/>
  <c r="AQ144" i="30"/>
  <c r="AQ145" i="30"/>
  <c r="AQ146" i="30"/>
  <c r="AQ147" i="30"/>
  <c r="AQ148" i="30"/>
  <c r="AQ149" i="30"/>
  <c r="AQ150" i="30"/>
  <c r="AQ151" i="30"/>
  <c r="AQ152" i="30"/>
  <c r="AQ153" i="30"/>
  <c r="AQ154" i="30"/>
  <c r="AQ155" i="30"/>
  <c r="AQ156" i="30"/>
  <c r="AQ157" i="30"/>
  <c r="AQ158" i="30"/>
  <c r="AQ159" i="30"/>
  <c r="AQ160" i="30"/>
  <c r="AQ161" i="30"/>
  <c r="AQ162" i="30"/>
  <c r="AQ163" i="30"/>
  <c r="AQ164" i="30"/>
  <c r="AQ165" i="30"/>
  <c r="AQ166" i="30"/>
  <c r="AQ167" i="30"/>
  <c r="AQ168" i="30"/>
  <c r="AQ169" i="30"/>
  <c r="AQ170" i="30"/>
  <c r="AQ171" i="30"/>
  <c r="AQ172" i="30"/>
  <c r="AQ173" i="30"/>
  <c r="AQ174" i="30"/>
  <c r="AQ175" i="30"/>
  <c r="AQ176" i="30"/>
  <c r="AQ177" i="30"/>
  <c r="AQ178" i="30"/>
  <c r="AQ179" i="30"/>
  <c r="AQ180" i="30"/>
  <c r="AQ181" i="30"/>
  <c r="AQ182" i="30"/>
  <c r="AQ183" i="30"/>
  <c r="AQ184" i="30"/>
  <c r="AQ185" i="30"/>
  <c r="AQ186" i="30"/>
  <c r="AQ187" i="30"/>
  <c r="AQ188" i="30"/>
  <c r="AQ189" i="30"/>
  <c r="AQ190" i="30"/>
  <c r="AQ191" i="30"/>
  <c r="AQ192" i="30"/>
  <c r="AQ193" i="30"/>
  <c r="AQ194" i="30"/>
  <c r="AQ195" i="30"/>
  <c r="AQ196" i="30"/>
  <c r="AQ197" i="30"/>
  <c r="AQ198" i="30"/>
  <c r="AQ199" i="30"/>
  <c r="AQ200" i="30"/>
  <c r="AQ201" i="30"/>
  <c r="AQ202" i="30"/>
  <c r="AQ203" i="30"/>
  <c r="AQ204" i="30"/>
  <c r="AQ205" i="30"/>
  <c r="AQ206" i="30"/>
  <c r="AQ207" i="30"/>
  <c r="AQ208" i="30"/>
  <c r="AQ209" i="30"/>
  <c r="AQ210" i="30"/>
  <c r="AQ211" i="30"/>
  <c r="AQ212" i="30"/>
  <c r="AQ213" i="30"/>
  <c r="AQ214" i="30"/>
  <c r="AQ215" i="30"/>
  <c r="AQ216" i="30"/>
  <c r="AQ217" i="30"/>
  <c r="AQ218" i="30"/>
  <c r="AQ219" i="30"/>
  <c r="AQ220" i="30"/>
  <c r="AQ221" i="30"/>
  <c r="AQ222" i="30"/>
  <c r="AQ223" i="30"/>
  <c r="AQ224" i="30"/>
  <c r="AQ225" i="30"/>
  <c r="AQ226" i="30"/>
  <c r="AQ227" i="30"/>
  <c r="AQ228" i="30"/>
  <c r="AQ229" i="30"/>
  <c r="AQ230" i="30"/>
  <c r="AQ231" i="30"/>
  <c r="AQ232" i="30"/>
  <c r="AQ233" i="30"/>
  <c r="AQ234" i="30"/>
  <c r="AQ235" i="30"/>
  <c r="AQ236" i="30"/>
  <c r="AQ237" i="30"/>
  <c r="AQ238" i="30"/>
  <c r="AQ239" i="30"/>
  <c r="AQ240" i="30"/>
  <c r="AQ241" i="30"/>
  <c r="AQ242" i="30"/>
  <c r="AQ243" i="30"/>
  <c r="AQ244" i="30"/>
  <c r="AQ245" i="30"/>
  <c r="AQ246" i="30"/>
  <c r="AQ247" i="30"/>
  <c r="AQ248" i="30"/>
  <c r="AQ249" i="30"/>
  <c r="AQ250" i="30"/>
  <c r="AQ251" i="30"/>
  <c r="AQ252" i="30"/>
  <c r="AQ253" i="30"/>
  <c r="AQ254" i="30"/>
  <c r="AQ255" i="30"/>
  <c r="AQ256" i="30"/>
  <c r="AQ257" i="30"/>
  <c r="AQ258" i="30"/>
  <c r="AQ259" i="30"/>
  <c r="AQ260" i="30"/>
  <c r="AQ261" i="30"/>
  <c r="AQ262" i="30"/>
  <c r="AQ263" i="30"/>
  <c r="AQ264" i="30"/>
  <c r="AQ265" i="30"/>
  <c r="AQ266" i="30"/>
  <c r="AQ267" i="30"/>
  <c r="AQ268" i="30"/>
  <c r="AQ269" i="30"/>
  <c r="AQ270" i="30"/>
  <c r="AQ271" i="30"/>
  <c r="AQ272" i="30"/>
  <c r="AQ273" i="30"/>
  <c r="AQ274" i="30"/>
  <c r="AQ275" i="30"/>
  <c r="AQ276" i="30"/>
  <c r="AQ277" i="30"/>
  <c r="AQ278" i="30"/>
  <c r="AQ279" i="30"/>
  <c r="AQ280" i="30"/>
  <c r="AQ281" i="30"/>
  <c r="AQ282" i="30"/>
  <c r="AQ283" i="30"/>
  <c r="AQ284" i="30"/>
  <c r="AQ285" i="30"/>
  <c r="AQ286" i="30"/>
  <c r="AQ287" i="30"/>
  <c r="AQ288" i="30"/>
  <c r="AQ289" i="30"/>
  <c r="AQ290" i="30"/>
  <c r="AQ291" i="30"/>
  <c r="AQ292" i="30"/>
  <c r="AQ293" i="30"/>
  <c r="AQ294" i="30"/>
  <c r="AQ295" i="30"/>
  <c r="AQ296" i="30"/>
  <c r="AQ297" i="30"/>
  <c r="AQ298" i="30"/>
  <c r="AQ299" i="30"/>
  <c r="AQ300" i="30"/>
  <c r="AQ301" i="30"/>
  <c r="AQ302" i="30"/>
  <c r="AQ303" i="30"/>
  <c r="AQ304" i="30"/>
  <c r="AQ305" i="30"/>
  <c r="AQ323" i="30"/>
  <c r="AQ315" i="30"/>
  <c r="AR6" i="30" a="1"/>
  <c r="AR6" i="30"/>
  <c r="AR7" i="30" a="1"/>
  <c r="AR7" i="30"/>
  <c r="AR8" i="30" a="1"/>
  <c r="AR9" i="30" a="1"/>
  <c r="AR10" i="30" a="1"/>
  <c r="AR11" i="30" a="1"/>
  <c r="AR12" i="30" a="1"/>
  <c r="AR13" i="30" a="1"/>
  <c r="AR14" i="30" a="1"/>
  <c r="AR15" i="30" a="1"/>
  <c r="AR16" i="30" a="1"/>
  <c r="AR17" i="30" a="1"/>
  <c r="AR18" i="30" a="1"/>
  <c r="AR19" i="30" a="1"/>
  <c r="AR20" i="30" a="1"/>
  <c r="AR21" i="30" a="1"/>
  <c r="AR22" i="30" a="1"/>
  <c r="AR23" i="30" a="1"/>
  <c r="AR24" i="30" a="1"/>
  <c r="AR25" i="30" a="1"/>
  <c r="AR26" i="30" a="1"/>
  <c r="AR27" i="30" a="1"/>
  <c r="AR28" i="30" a="1"/>
  <c r="AR29" i="30" a="1"/>
  <c r="AR30" i="30" a="1"/>
  <c r="AR31" i="30" a="1"/>
  <c r="AR32" i="30" a="1"/>
  <c r="AR33" i="30" a="1"/>
  <c r="AR34" i="30" a="1"/>
  <c r="AR35" i="30" a="1"/>
  <c r="AR36" i="30" a="1"/>
  <c r="AR37" i="30" a="1"/>
  <c r="AR38" i="30" a="1"/>
  <c r="AR39" i="30" a="1"/>
  <c r="AR40" i="30" a="1"/>
  <c r="AR41" i="30" a="1"/>
  <c r="AR42" i="30" a="1"/>
  <c r="AR43" i="30" a="1"/>
  <c r="AR44" i="30" a="1"/>
  <c r="AR45" i="30" a="1"/>
  <c r="AR46" i="30" a="1"/>
  <c r="AR47" i="30" a="1"/>
  <c r="AR48" i="30" a="1"/>
  <c r="AR49" i="30" a="1"/>
  <c r="AR50" i="30" a="1"/>
  <c r="AR51" i="30" a="1"/>
  <c r="AR52" i="30" a="1"/>
  <c r="AR53" i="30" a="1"/>
  <c r="AR54" i="30" a="1"/>
  <c r="AR55" i="30" a="1"/>
  <c r="AR56" i="30" a="1"/>
  <c r="AR57" i="30" a="1"/>
  <c r="AR58" i="30" a="1"/>
  <c r="AR59" i="30" a="1"/>
  <c r="AR60" i="30" a="1"/>
  <c r="AR61" i="30" a="1"/>
  <c r="AR62" i="30" a="1"/>
  <c r="AR63" i="30" a="1"/>
  <c r="AR64" i="30" a="1"/>
  <c r="AR65" i="30" a="1"/>
  <c r="AR66" i="30" a="1"/>
  <c r="AR67" i="30" a="1"/>
  <c r="AR68" i="30" a="1"/>
  <c r="AR69" i="30" a="1"/>
  <c r="AR70" i="30" a="1"/>
  <c r="AR71" i="30" a="1"/>
  <c r="AR72" i="30" a="1"/>
  <c r="AR73" i="30" a="1"/>
  <c r="AR74" i="30" a="1"/>
  <c r="AR75" i="30" a="1"/>
  <c r="AR76" i="30" a="1"/>
  <c r="AR77" i="30" a="1"/>
  <c r="AR78" i="30" a="1"/>
  <c r="AR79" i="30" a="1"/>
  <c r="AR80" i="30" a="1"/>
  <c r="AR81" i="30" a="1"/>
  <c r="AR82" i="30" a="1"/>
  <c r="AR83" i="30" a="1"/>
  <c r="AR84" i="30" a="1"/>
  <c r="AR85" i="30" a="1"/>
  <c r="AR86" i="30" a="1"/>
  <c r="AR87" i="30" a="1"/>
  <c r="AR88" i="30" a="1"/>
  <c r="AR89" i="30" a="1"/>
  <c r="AR90" i="30" a="1"/>
  <c r="AR91" i="30" a="1"/>
  <c r="AR92" i="30" a="1"/>
  <c r="AR93" i="30" a="1"/>
  <c r="AR94" i="30" a="1"/>
  <c r="AR95" i="30" a="1"/>
  <c r="AR96" i="30" a="1"/>
  <c r="AR97" i="30" a="1"/>
  <c r="AR98" i="30" a="1"/>
  <c r="AR99" i="30" a="1"/>
  <c r="AR100" i="30" a="1"/>
  <c r="AR101" i="30" a="1"/>
  <c r="AR102" i="30" a="1"/>
  <c r="AR103" i="30" a="1"/>
  <c r="AR104" i="30" a="1"/>
  <c r="AR105" i="30" a="1"/>
  <c r="AR106" i="30" a="1"/>
  <c r="AR107" i="30" a="1"/>
  <c r="AR108" i="30" a="1"/>
  <c r="AR109" i="30" a="1"/>
  <c r="AR110" i="30" a="1"/>
  <c r="AR111" i="30" a="1"/>
  <c r="AR112" i="30" a="1"/>
  <c r="AR113" i="30" a="1"/>
  <c r="AR114" i="30" a="1"/>
  <c r="AR115" i="30" a="1"/>
  <c r="AR116" i="30" a="1"/>
  <c r="AR117" i="30" a="1"/>
  <c r="AR118" i="30" a="1"/>
  <c r="AR119" i="30" a="1"/>
  <c r="AR120" i="30" a="1"/>
  <c r="AR121" i="30" a="1"/>
  <c r="AR122" i="30" a="1"/>
  <c r="AR123" i="30" a="1"/>
  <c r="AR124" i="30" a="1"/>
  <c r="AR125" i="30" a="1"/>
  <c r="AR126" i="30" a="1"/>
  <c r="AR127" i="30" a="1"/>
  <c r="AR128" i="30" a="1"/>
  <c r="AR129" i="30" a="1"/>
  <c r="AR130" i="30" a="1"/>
  <c r="AR131" i="30" a="1"/>
  <c r="AR132" i="30" a="1"/>
  <c r="AR133" i="30" a="1"/>
  <c r="AR134" i="30" a="1"/>
  <c r="AR135" i="30" a="1"/>
  <c r="AR136" i="30" a="1"/>
  <c r="AR137" i="30" a="1"/>
  <c r="AR138" i="30" a="1"/>
  <c r="AR139" i="30" a="1"/>
  <c r="AR140" i="30" a="1"/>
  <c r="AR141" i="30" a="1"/>
  <c r="AR142" i="30" a="1"/>
  <c r="AR143" i="30" a="1"/>
  <c r="AR144" i="30" a="1"/>
  <c r="AR145" i="30" a="1"/>
  <c r="AR146" i="30" a="1"/>
  <c r="AR147" i="30" a="1"/>
  <c r="AR148" i="30" a="1"/>
  <c r="AR149" i="30" a="1"/>
  <c r="AR150" i="30" a="1"/>
  <c r="AR151" i="30" a="1"/>
  <c r="AR152" i="30" a="1"/>
  <c r="AR153" i="30" a="1"/>
  <c r="AR154" i="30" a="1"/>
  <c r="AR155" i="30" a="1"/>
  <c r="AR156" i="30" a="1"/>
  <c r="AR157" i="30" a="1"/>
  <c r="AR158" i="30" a="1"/>
  <c r="AR159" i="30" a="1"/>
  <c r="AR160" i="30" a="1"/>
  <c r="AR161" i="30" a="1"/>
  <c r="AR162" i="30" a="1"/>
  <c r="AR163" i="30" a="1"/>
  <c r="AR164" i="30" a="1"/>
  <c r="AR165" i="30" a="1"/>
  <c r="AR166" i="30" a="1"/>
  <c r="AR167" i="30" a="1"/>
  <c r="AR168" i="30" a="1"/>
  <c r="AR169" i="30" a="1"/>
  <c r="AR170" i="30" a="1"/>
  <c r="AR171" i="30" a="1"/>
  <c r="AR172" i="30" a="1"/>
  <c r="AR173" i="30" a="1"/>
  <c r="AR174" i="30" a="1"/>
  <c r="AR175" i="30" a="1"/>
  <c r="AR176" i="30" a="1"/>
  <c r="AR177" i="30" a="1"/>
  <c r="AR178" i="30" a="1"/>
  <c r="AR179" i="30" a="1"/>
  <c r="AR180" i="30" a="1"/>
  <c r="AR181" i="30" a="1"/>
  <c r="AR182" i="30" a="1"/>
  <c r="AR183" i="30" a="1"/>
  <c r="AR184" i="30" a="1"/>
  <c r="AR185" i="30" a="1"/>
  <c r="AR186" i="30" a="1"/>
  <c r="AR187" i="30" a="1"/>
  <c r="AR188" i="30" a="1"/>
  <c r="AR189" i="30" a="1"/>
  <c r="AR190" i="30" a="1"/>
  <c r="AR191" i="30" a="1"/>
  <c r="AR192" i="30" a="1"/>
  <c r="AR193" i="30" a="1"/>
  <c r="AR194" i="30" a="1"/>
  <c r="AR195" i="30" a="1"/>
  <c r="AR196" i="30" a="1"/>
  <c r="AR197" i="30" a="1"/>
  <c r="AR198" i="30" a="1"/>
  <c r="AR199" i="30" a="1"/>
  <c r="AR200" i="30" a="1"/>
  <c r="AR201" i="30" a="1"/>
  <c r="AR202" i="30" a="1"/>
  <c r="AR203" i="30" a="1"/>
  <c r="AR204" i="30" a="1"/>
  <c r="AR205" i="30" a="1"/>
  <c r="AR206" i="30" a="1"/>
  <c r="AR207" i="30" a="1"/>
  <c r="AR208" i="30" a="1"/>
  <c r="AR209" i="30" a="1"/>
  <c r="AR210" i="30" a="1"/>
  <c r="AR211" i="30" a="1"/>
  <c r="AR212" i="30" a="1"/>
  <c r="AR213" i="30" a="1"/>
  <c r="AR214" i="30" a="1"/>
  <c r="AR215" i="30" a="1"/>
  <c r="AR216" i="30" a="1"/>
  <c r="AR217" i="30" a="1"/>
  <c r="AR218" i="30" a="1"/>
  <c r="AR219" i="30" a="1"/>
  <c r="AR220" i="30" a="1"/>
  <c r="AR221" i="30" a="1"/>
  <c r="AR222" i="30" a="1"/>
  <c r="AR223" i="30" a="1"/>
  <c r="AR224" i="30" a="1"/>
  <c r="AR225" i="30" a="1"/>
  <c r="AR226" i="30" a="1"/>
  <c r="AR227" i="30" a="1"/>
  <c r="AR228" i="30" a="1"/>
  <c r="AR229" i="30" a="1"/>
  <c r="AR230" i="30" a="1"/>
  <c r="AR231" i="30" a="1"/>
  <c r="AR232" i="30" a="1"/>
  <c r="AR233" i="30" a="1"/>
  <c r="AR234" i="30" a="1"/>
  <c r="AR235" i="30" a="1"/>
  <c r="AR236" i="30" a="1"/>
  <c r="AR237" i="30" a="1"/>
  <c r="AR238" i="30" a="1"/>
  <c r="AR239" i="30" a="1"/>
  <c r="AR240" i="30" a="1"/>
  <c r="AR241" i="30" a="1"/>
  <c r="AR242" i="30" a="1"/>
  <c r="AR243" i="30" a="1"/>
  <c r="AR244" i="30" a="1"/>
  <c r="AR245" i="30" a="1"/>
  <c r="AR246" i="30" a="1"/>
  <c r="AR247" i="30" a="1"/>
  <c r="AR248" i="30" a="1"/>
  <c r="AR249" i="30" a="1"/>
  <c r="AR250" i="30" a="1"/>
  <c r="AR251" i="30" a="1"/>
  <c r="AR252" i="30" a="1"/>
  <c r="AR253" i="30" a="1"/>
  <c r="AR254" i="30" a="1"/>
  <c r="AR255" i="30" a="1"/>
  <c r="AR256" i="30" a="1"/>
  <c r="AR257" i="30" a="1"/>
  <c r="AR258" i="30" a="1"/>
  <c r="AR259" i="30" a="1"/>
  <c r="AR260" i="30" a="1"/>
  <c r="AR261" i="30" a="1"/>
  <c r="AR262" i="30" a="1"/>
  <c r="AR263" i="30" a="1"/>
  <c r="AR264" i="30" a="1"/>
  <c r="AR265" i="30" a="1"/>
  <c r="AR266" i="30" a="1"/>
  <c r="AR267" i="30" a="1"/>
  <c r="AR268" i="30" a="1"/>
  <c r="AR269" i="30" a="1"/>
  <c r="AR270" i="30" a="1"/>
  <c r="AR271" i="30" a="1"/>
  <c r="AR272" i="30" a="1"/>
  <c r="AR273" i="30" a="1"/>
  <c r="AR274" i="30" a="1"/>
  <c r="AR275" i="30" a="1"/>
  <c r="AR276" i="30" a="1"/>
  <c r="AR277" i="30" a="1"/>
  <c r="AR278" i="30" a="1"/>
  <c r="AR279" i="30" a="1"/>
  <c r="AR280" i="30" a="1"/>
  <c r="AR281" i="30" a="1"/>
  <c r="AR282" i="30" a="1"/>
  <c r="AR283" i="30" a="1"/>
  <c r="AR284" i="30" a="1"/>
  <c r="AR285" i="30" a="1"/>
  <c r="AR286" i="30" a="1"/>
  <c r="AR287" i="30" a="1"/>
  <c r="AR288" i="30" a="1"/>
  <c r="AR289" i="30" a="1"/>
  <c r="AR290" i="30" a="1"/>
  <c r="AR291" i="30" a="1"/>
  <c r="AR292" i="30" a="1"/>
  <c r="AR293" i="30" a="1"/>
  <c r="AR294" i="30" a="1"/>
  <c r="AR295" i="30" a="1"/>
  <c r="AR296" i="30" a="1"/>
  <c r="AR297" i="30" a="1"/>
  <c r="AR298" i="30" a="1"/>
  <c r="AR299" i="30" a="1"/>
  <c r="AR300" i="30" a="1"/>
  <c r="AR301" i="30" a="1"/>
  <c r="AR302" i="30" a="1"/>
  <c r="AR303" i="30" a="1"/>
  <c r="AR304" i="30" a="1"/>
  <c r="AR305" i="30" a="1"/>
  <c r="AR8" i="30"/>
  <c r="AR9" i="30"/>
  <c r="AR10" i="30"/>
  <c r="AR11" i="30"/>
  <c r="AR12" i="30"/>
  <c r="AR13" i="30"/>
  <c r="AR14" i="30"/>
  <c r="AR15" i="30"/>
  <c r="AR16" i="30"/>
  <c r="AR17" i="30"/>
  <c r="AR18" i="30"/>
  <c r="AR19" i="30"/>
  <c r="AR20" i="30"/>
  <c r="AR21" i="30"/>
  <c r="AR22" i="30"/>
  <c r="AR23" i="30"/>
  <c r="AR24" i="30"/>
  <c r="AR25" i="30"/>
  <c r="AR26" i="30"/>
  <c r="AR27" i="30"/>
  <c r="AR28" i="30"/>
  <c r="AR29" i="30"/>
  <c r="AR30" i="30"/>
  <c r="AR31" i="30"/>
  <c r="AR32" i="30"/>
  <c r="AR33" i="30"/>
  <c r="AR34" i="30"/>
  <c r="AR35" i="30"/>
  <c r="AR36" i="30"/>
  <c r="AR37" i="30"/>
  <c r="AR38" i="30"/>
  <c r="AR39" i="30"/>
  <c r="AR40" i="30"/>
  <c r="AR41" i="30"/>
  <c r="AR42" i="30"/>
  <c r="AR43" i="30"/>
  <c r="AR44" i="30"/>
  <c r="AR45" i="30"/>
  <c r="AR46" i="30"/>
  <c r="AR47" i="30"/>
  <c r="AR48" i="30"/>
  <c r="AR49" i="30"/>
  <c r="AR50" i="30"/>
  <c r="AR51" i="30"/>
  <c r="AR52" i="30"/>
  <c r="AR53" i="30"/>
  <c r="AR54" i="30"/>
  <c r="AR55" i="30"/>
  <c r="AR56" i="30"/>
  <c r="AR57" i="30"/>
  <c r="AR58" i="30"/>
  <c r="AR59" i="30"/>
  <c r="AR60" i="30"/>
  <c r="AR61" i="30"/>
  <c r="AR62" i="30"/>
  <c r="AR63" i="30"/>
  <c r="AR64" i="30"/>
  <c r="AR65" i="30"/>
  <c r="AR66" i="30"/>
  <c r="AR67" i="30"/>
  <c r="AR68" i="30"/>
  <c r="AR69" i="30"/>
  <c r="AR70" i="30"/>
  <c r="AR71" i="30"/>
  <c r="AR72" i="30"/>
  <c r="AR73" i="30"/>
  <c r="AR74" i="30"/>
  <c r="AR75" i="30"/>
  <c r="AR76" i="30"/>
  <c r="AR77" i="30"/>
  <c r="AR78" i="30"/>
  <c r="AR79" i="30"/>
  <c r="AR80" i="30"/>
  <c r="AR81" i="30"/>
  <c r="AR82" i="30"/>
  <c r="AR83" i="30"/>
  <c r="AR84" i="30"/>
  <c r="AR85" i="30"/>
  <c r="AR86" i="30"/>
  <c r="AR87" i="30"/>
  <c r="AR88" i="30"/>
  <c r="AR89" i="30"/>
  <c r="AR90" i="30"/>
  <c r="AR91" i="30"/>
  <c r="AR92" i="30"/>
  <c r="AR93" i="30"/>
  <c r="AR94" i="30"/>
  <c r="AR95" i="30"/>
  <c r="AR96" i="30"/>
  <c r="AR97" i="30"/>
  <c r="AR98" i="30"/>
  <c r="AR99" i="30"/>
  <c r="AR100" i="30"/>
  <c r="AR101" i="30"/>
  <c r="AR102" i="30"/>
  <c r="AR103" i="30"/>
  <c r="AR104" i="30"/>
  <c r="AR105" i="30"/>
  <c r="AR106" i="30"/>
  <c r="AR107" i="30"/>
  <c r="AR108" i="30"/>
  <c r="AR109" i="30"/>
  <c r="AR110" i="30"/>
  <c r="AR111" i="30"/>
  <c r="AR112" i="30"/>
  <c r="AR113" i="30"/>
  <c r="AR114" i="30"/>
  <c r="AR115" i="30"/>
  <c r="AR116" i="30"/>
  <c r="AR117" i="30"/>
  <c r="AR118" i="30"/>
  <c r="AR119" i="30"/>
  <c r="AR120" i="30"/>
  <c r="AR121" i="30"/>
  <c r="AR122" i="30"/>
  <c r="AR123" i="30"/>
  <c r="AR124" i="30"/>
  <c r="AR125" i="30"/>
  <c r="AR126" i="30"/>
  <c r="AR127" i="30"/>
  <c r="AR128" i="30"/>
  <c r="AR129" i="30"/>
  <c r="AR130" i="30"/>
  <c r="AR131" i="30"/>
  <c r="AR132" i="30"/>
  <c r="AR133" i="30"/>
  <c r="AR134" i="30"/>
  <c r="AR135" i="30"/>
  <c r="AR136" i="30"/>
  <c r="AR137" i="30"/>
  <c r="AR138" i="30"/>
  <c r="AR139" i="30"/>
  <c r="AR140" i="30"/>
  <c r="AR141" i="30"/>
  <c r="AR142" i="30"/>
  <c r="AR143" i="30"/>
  <c r="AR144" i="30"/>
  <c r="AR145" i="30"/>
  <c r="AR146" i="30"/>
  <c r="AR147" i="30"/>
  <c r="AR148" i="30"/>
  <c r="AR149" i="30"/>
  <c r="AR150" i="30"/>
  <c r="AR151" i="30"/>
  <c r="AR152" i="30"/>
  <c r="AR153" i="30"/>
  <c r="AR154" i="30"/>
  <c r="AR155" i="30"/>
  <c r="AR156" i="30"/>
  <c r="AR157" i="30"/>
  <c r="AR158" i="30"/>
  <c r="AR159" i="30"/>
  <c r="AR160" i="30"/>
  <c r="AR161" i="30"/>
  <c r="AR162" i="30"/>
  <c r="AR163" i="30"/>
  <c r="AR164" i="30"/>
  <c r="AR165" i="30"/>
  <c r="AR166" i="30"/>
  <c r="AR167" i="30"/>
  <c r="AR168" i="30"/>
  <c r="AR169" i="30"/>
  <c r="AR170" i="30"/>
  <c r="AR171" i="30"/>
  <c r="AR172" i="30"/>
  <c r="AR173" i="30"/>
  <c r="AR174" i="30"/>
  <c r="AR175" i="30"/>
  <c r="AR176" i="30"/>
  <c r="AR177" i="30"/>
  <c r="AR178" i="30"/>
  <c r="AR179" i="30"/>
  <c r="AR180" i="30"/>
  <c r="AR181" i="30"/>
  <c r="AR182" i="30"/>
  <c r="AR183" i="30"/>
  <c r="AR184" i="30"/>
  <c r="AR185" i="30"/>
  <c r="AR186" i="30"/>
  <c r="AR187" i="30"/>
  <c r="AR188" i="30"/>
  <c r="AR189" i="30"/>
  <c r="AR190" i="30"/>
  <c r="AR191" i="30"/>
  <c r="AR192" i="30"/>
  <c r="AR193" i="30"/>
  <c r="AR194" i="30"/>
  <c r="AR195" i="30"/>
  <c r="AR196" i="30"/>
  <c r="AR197" i="30"/>
  <c r="AR198" i="30"/>
  <c r="AR199" i="30"/>
  <c r="AR200" i="30"/>
  <c r="AR201" i="30"/>
  <c r="AR202" i="30"/>
  <c r="AR203" i="30"/>
  <c r="AR204" i="30"/>
  <c r="AR205" i="30"/>
  <c r="AR206" i="30"/>
  <c r="AR207" i="30"/>
  <c r="AR208" i="30"/>
  <c r="AR209" i="30"/>
  <c r="AR210" i="30"/>
  <c r="AR211" i="30"/>
  <c r="AR212" i="30"/>
  <c r="AR213" i="30"/>
  <c r="AR214" i="30"/>
  <c r="AR215" i="30"/>
  <c r="AR216" i="30"/>
  <c r="AR217" i="30"/>
  <c r="AR218" i="30"/>
  <c r="AR219" i="30"/>
  <c r="AR220" i="30"/>
  <c r="AR221" i="30"/>
  <c r="AR222" i="30"/>
  <c r="AR223" i="30"/>
  <c r="AR224" i="30"/>
  <c r="AR225" i="30"/>
  <c r="AR226" i="30"/>
  <c r="AR227" i="30"/>
  <c r="AR228" i="30"/>
  <c r="AR229" i="30"/>
  <c r="AR230" i="30"/>
  <c r="AR231" i="30"/>
  <c r="AR232" i="30"/>
  <c r="AR233" i="30"/>
  <c r="AR234" i="30"/>
  <c r="AR235" i="30"/>
  <c r="AR236" i="30"/>
  <c r="AR237" i="30"/>
  <c r="AR238" i="30"/>
  <c r="AR239" i="30"/>
  <c r="AR240" i="30"/>
  <c r="AR241" i="30"/>
  <c r="AR242" i="30"/>
  <c r="AR243" i="30"/>
  <c r="AR244" i="30"/>
  <c r="AR245" i="30"/>
  <c r="AR246" i="30"/>
  <c r="AR247" i="30"/>
  <c r="AR248" i="30"/>
  <c r="AR249" i="30"/>
  <c r="AR250" i="30"/>
  <c r="AR251" i="30"/>
  <c r="AR252" i="30"/>
  <c r="AR253" i="30"/>
  <c r="AR254" i="30"/>
  <c r="AR255" i="30"/>
  <c r="AR256" i="30"/>
  <c r="AR257" i="30"/>
  <c r="AR258" i="30"/>
  <c r="AR259" i="30"/>
  <c r="AR260" i="30"/>
  <c r="AR261" i="30"/>
  <c r="AR262" i="30"/>
  <c r="AR263" i="30"/>
  <c r="AR264" i="30"/>
  <c r="AR265" i="30"/>
  <c r="AR266" i="30"/>
  <c r="AR267" i="30"/>
  <c r="AR268" i="30"/>
  <c r="AR269" i="30"/>
  <c r="AR270" i="30"/>
  <c r="AR271" i="30"/>
  <c r="AR272" i="30"/>
  <c r="AR273" i="30"/>
  <c r="AR274" i="30"/>
  <c r="AR275" i="30"/>
  <c r="AR276" i="30"/>
  <c r="AR277" i="30"/>
  <c r="AR278" i="30"/>
  <c r="AR279" i="30"/>
  <c r="AR280" i="30"/>
  <c r="AR281" i="30"/>
  <c r="AR282" i="30"/>
  <c r="AR283" i="30"/>
  <c r="AR284" i="30"/>
  <c r="AR285" i="30"/>
  <c r="AR286" i="30"/>
  <c r="AR287" i="30"/>
  <c r="AR288" i="30"/>
  <c r="AR289" i="30"/>
  <c r="AR290" i="30"/>
  <c r="AR291" i="30"/>
  <c r="AR292" i="30"/>
  <c r="AR293" i="30"/>
  <c r="AR294" i="30"/>
  <c r="AR295" i="30"/>
  <c r="AR296" i="30"/>
  <c r="AR297" i="30"/>
  <c r="AR298" i="30"/>
  <c r="AR299" i="30"/>
  <c r="AR300" i="30"/>
  <c r="AR301" i="30"/>
  <c r="AR302" i="30"/>
  <c r="AR303" i="30"/>
  <c r="AR304" i="30"/>
  <c r="AR305" i="30"/>
  <c r="AR323" i="30"/>
  <c r="AR315" i="30"/>
  <c r="P315" i="30"/>
  <c r="O315" i="30"/>
  <c r="AQ317" i="31"/>
  <c r="AP316" i="31"/>
  <c r="L6" i="30" a="1"/>
  <c r="L6" i="30"/>
  <c r="AS7" i="30" a="1"/>
  <c r="AS7" i="30"/>
  <c r="AT7" i="30" a="1"/>
  <c r="AT7" i="30"/>
  <c r="AS8" i="30" a="1"/>
  <c r="AS8" i="30"/>
  <c r="AT8" i="30" a="1"/>
  <c r="AT8" i="30"/>
  <c r="AS9" i="30" a="1"/>
  <c r="AS9" i="30"/>
  <c r="AT9" i="30" a="1"/>
  <c r="AT9" i="30"/>
  <c r="AS10" i="30" a="1"/>
  <c r="AS10" i="30"/>
  <c r="AT10" i="30" a="1"/>
  <c r="AT10" i="30"/>
  <c r="AS11" i="30" a="1"/>
  <c r="AS11" i="30"/>
  <c r="AT11" i="30" a="1"/>
  <c r="AT11" i="30"/>
  <c r="AS12" i="30" a="1"/>
  <c r="AS12" i="30"/>
  <c r="AT12" i="30" a="1"/>
  <c r="AT12" i="30"/>
  <c r="AS13" i="30" a="1"/>
  <c r="AS13" i="30"/>
  <c r="AT13" i="30" a="1"/>
  <c r="AT13" i="30"/>
  <c r="AS14" i="30" a="1"/>
  <c r="AS14" i="30"/>
  <c r="AT14" i="30" a="1"/>
  <c r="AT14" i="30"/>
  <c r="AS15" i="30" a="1"/>
  <c r="AS15" i="30"/>
  <c r="AT15" i="30" a="1"/>
  <c r="AT15" i="30"/>
  <c r="AS16" i="30" a="1"/>
  <c r="AS16" i="30"/>
  <c r="AT16" i="30" a="1"/>
  <c r="AT16" i="30"/>
  <c r="AS17" i="30" a="1"/>
  <c r="AS17" i="30"/>
  <c r="AT17" i="30" a="1"/>
  <c r="AT17" i="30"/>
  <c r="AS18" i="30" a="1"/>
  <c r="AS18" i="30"/>
  <c r="AT18" i="30" a="1"/>
  <c r="AT18" i="30"/>
  <c r="AS19" i="30" a="1"/>
  <c r="AS19" i="30"/>
  <c r="AT19" i="30" a="1"/>
  <c r="AT19" i="30"/>
  <c r="AS20" i="30" a="1"/>
  <c r="AS20" i="30"/>
  <c r="AT20" i="30" a="1"/>
  <c r="AT20" i="30"/>
  <c r="AS21" i="30" a="1"/>
  <c r="AS21" i="30"/>
  <c r="AT21" i="30" a="1"/>
  <c r="AT21" i="30"/>
  <c r="AS22" i="30" a="1"/>
  <c r="AS22" i="30"/>
  <c r="AT22" i="30" a="1"/>
  <c r="AT22" i="30"/>
  <c r="AS23" i="30" a="1"/>
  <c r="AS23" i="30"/>
  <c r="AT23" i="30" a="1"/>
  <c r="AT23" i="30"/>
  <c r="AS24" i="30" a="1"/>
  <c r="AS24" i="30"/>
  <c r="AT24" i="30" a="1"/>
  <c r="AT24" i="30"/>
  <c r="AS25" i="30" a="1"/>
  <c r="AS25" i="30"/>
  <c r="AT25" i="30" a="1"/>
  <c r="AT25" i="30"/>
  <c r="AS26" i="30" a="1"/>
  <c r="AS26" i="30"/>
  <c r="AT26" i="30" a="1"/>
  <c r="AT26" i="30"/>
  <c r="AS27" i="30" a="1"/>
  <c r="AS27" i="30"/>
  <c r="AT27" i="30" a="1"/>
  <c r="AT27" i="30"/>
  <c r="AS28" i="30" a="1"/>
  <c r="AS28" i="30"/>
  <c r="AT28" i="30" a="1"/>
  <c r="AT28" i="30"/>
  <c r="AS29" i="30" a="1"/>
  <c r="AS29" i="30"/>
  <c r="AT29" i="30" a="1"/>
  <c r="AT29" i="30"/>
  <c r="AS30" i="30" a="1"/>
  <c r="AS30" i="30"/>
  <c r="AT30" i="30" a="1"/>
  <c r="AT30" i="30"/>
  <c r="AS31" i="30" a="1"/>
  <c r="AS31" i="30"/>
  <c r="AT31" i="30" a="1"/>
  <c r="AT31" i="30"/>
  <c r="AS32" i="30" a="1"/>
  <c r="AS32" i="30"/>
  <c r="AT32" i="30" a="1"/>
  <c r="AT32" i="30"/>
  <c r="AS33" i="30" a="1"/>
  <c r="AS33" i="30"/>
  <c r="AT33" i="30" a="1"/>
  <c r="AT33" i="30"/>
  <c r="AS34" i="30" a="1"/>
  <c r="AS34" i="30"/>
  <c r="AT34" i="30" a="1"/>
  <c r="AT34" i="30"/>
  <c r="AS35" i="30" a="1"/>
  <c r="AS35" i="30"/>
  <c r="AT35" i="30" a="1"/>
  <c r="AT35" i="30"/>
  <c r="AS36" i="30" a="1"/>
  <c r="AS36" i="30"/>
  <c r="AT36" i="30" a="1"/>
  <c r="AT36" i="30"/>
  <c r="AS37" i="30" a="1"/>
  <c r="AS37" i="30"/>
  <c r="AT37" i="30" a="1"/>
  <c r="AT37" i="30"/>
  <c r="AS38" i="30" a="1"/>
  <c r="AS38" i="30"/>
  <c r="AT38" i="30" a="1"/>
  <c r="AT38" i="30"/>
  <c r="AS39" i="30" a="1"/>
  <c r="AS39" i="30"/>
  <c r="AT39" i="30" a="1"/>
  <c r="AT39" i="30"/>
  <c r="AS40" i="30" a="1"/>
  <c r="AS40" i="30"/>
  <c r="AT40" i="30" a="1"/>
  <c r="AT40" i="30"/>
  <c r="AS41" i="30" a="1"/>
  <c r="AS41" i="30"/>
  <c r="AT41" i="30" a="1"/>
  <c r="AT41" i="30"/>
  <c r="AS42" i="30" a="1"/>
  <c r="AS42" i="30"/>
  <c r="AT42" i="30" a="1"/>
  <c r="AT42" i="30"/>
  <c r="AS43" i="30" a="1"/>
  <c r="AS43" i="30"/>
  <c r="AT43" i="30" a="1"/>
  <c r="AT43" i="30"/>
  <c r="AS44" i="30" a="1"/>
  <c r="AS44" i="30"/>
  <c r="AT44" i="30" a="1"/>
  <c r="AT44" i="30"/>
  <c r="AS45" i="30" a="1"/>
  <c r="AS45" i="30"/>
  <c r="AT45" i="30" a="1"/>
  <c r="AT45" i="30"/>
  <c r="AS46" i="30" a="1"/>
  <c r="AS46" i="30"/>
  <c r="AT46" i="30" a="1"/>
  <c r="AT46" i="30"/>
  <c r="AS47" i="30" a="1"/>
  <c r="AS47" i="30"/>
  <c r="AT47" i="30" a="1"/>
  <c r="AT47" i="30"/>
  <c r="AS48" i="30" a="1"/>
  <c r="AS48" i="30"/>
  <c r="AT48" i="30" a="1"/>
  <c r="AT48" i="30"/>
  <c r="AS49" i="30" a="1"/>
  <c r="AS49" i="30"/>
  <c r="AT49" i="30" a="1"/>
  <c r="AT49" i="30"/>
  <c r="AS50" i="30" a="1"/>
  <c r="AS50" i="30"/>
  <c r="AT50" i="30" a="1"/>
  <c r="AT50" i="30"/>
  <c r="AS51" i="30" a="1"/>
  <c r="AS51" i="30"/>
  <c r="AT51" i="30" a="1"/>
  <c r="AT51" i="30"/>
  <c r="AS52" i="30" a="1"/>
  <c r="AS52" i="30"/>
  <c r="AT52" i="30" a="1"/>
  <c r="AT52" i="30"/>
  <c r="AS53" i="30" a="1"/>
  <c r="AS53" i="30"/>
  <c r="AT53" i="30" a="1"/>
  <c r="AT53" i="30"/>
  <c r="AS54" i="30" a="1"/>
  <c r="AS54" i="30"/>
  <c r="AT54" i="30" a="1"/>
  <c r="AT54" i="30"/>
  <c r="AS55" i="30" a="1"/>
  <c r="AS55" i="30"/>
  <c r="AT55" i="30" a="1"/>
  <c r="AT55" i="30"/>
  <c r="AS56" i="30" a="1"/>
  <c r="AS56" i="30"/>
  <c r="AT56" i="30" a="1"/>
  <c r="AT56" i="30"/>
  <c r="AS57" i="30" a="1"/>
  <c r="AS57" i="30"/>
  <c r="AT57" i="30" a="1"/>
  <c r="AT57" i="30"/>
  <c r="AS58" i="30" a="1"/>
  <c r="AS58" i="30"/>
  <c r="AT58" i="30" a="1"/>
  <c r="AT58" i="30"/>
  <c r="AS59" i="30" a="1"/>
  <c r="AS59" i="30"/>
  <c r="AT59" i="30" a="1"/>
  <c r="AT59" i="30"/>
  <c r="AS60" i="30" a="1"/>
  <c r="AS60" i="30"/>
  <c r="AT60" i="30" a="1"/>
  <c r="AT60" i="30"/>
  <c r="AS61" i="30" a="1"/>
  <c r="AS61" i="30"/>
  <c r="AT61" i="30" a="1"/>
  <c r="AT61" i="30"/>
  <c r="AS62" i="30" a="1"/>
  <c r="AS62" i="30"/>
  <c r="AT62" i="30" a="1"/>
  <c r="AT62" i="30"/>
  <c r="AS63" i="30" a="1"/>
  <c r="AS63" i="30"/>
  <c r="AT63" i="30" a="1"/>
  <c r="AT63" i="30"/>
  <c r="AS64" i="30" a="1"/>
  <c r="AS64" i="30"/>
  <c r="AT64" i="30" a="1"/>
  <c r="AT64" i="30"/>
  <c r="AS65" i="30" a="1"/>
  <c r="AS65" i="30"/>
  <c r="AT65" i="30" a="1"/>
  <c r="AT65" i="30"/>
  <c r="AS66" i="30" a="1"/>
  <c r="AS66" i="30"/>
  <c r="AT66" i="30" a="1"/>
  <c r="AT66" i="30"/>
  <c r="AS67" i="30" a="1"/>
  <c r="AS67" i="30"/>
  <c r="AT67" i="30" a="1"/>
  <c r="AT67" i="30"/>
  <c r="AS68" i="30" a="1"/>
  <c r="AS68" i="30"/>
  <c r="AT68" i="30" a="1"/>
  <c r="AT68" i="30"/>
  <c r="AS69" i="30" a="1"/>
  <c r="AS69" i="30"/>
  <c r="AT69" i="30" a="1"/>
  <c r="AT69" i="30"/>
  <c r="AS70" i="30" a="1"/>
  <c r="AS70" i="30"/>
  <c r="AT70" i="30" a="1"/>
  <c r="AT70" i="30"/>
  <c r="AS71" i="30" a="1"/>
  <c r="AS71" i="30"/>
  <c r="AT71" i="30" a="1"/>
  <c r="AT71" i="30"/>
  <c r="AS72" i="30" a="1"/>
  <c r="AS72" i="30"/>
  <c r="AT72" i="30" a="1"/>
  <c r="AT72" i="30"/>
  <c r="AS73" i="30" a="1"/>
  <c r="AS73" i="30"/>
  <c r="AT73" i="30" a="1"/>
  <c r="AT73" i="30"/>
  <c r="AS74" i="30" a="1"/>
  <c r="AS74" i="30"/>
  <c r="AT74" i="30" a="1"/>
  <c r="AT74" i="30"/>
  <c r="AS75" i="30" a="1"/>
  <c r="AS75" i="30"/>
  <c r="AT75" i="30" a="1"/>
  <c r="AT75" i="30"/>
  <c r="AS76" i="30" a="1"/>
  <c r="AS76" i="30"/>
  <c r="AT76" i="30" a="1"/>
  <c r="AT76" i="30"/>
  <c r="AS77" i="30" a="1"/>
  <c r="AS77" i="30"/>
  <c r="AT77" i="30" a="1"/>
  <c r="AT77" i="30"/>
  <c r="AS78" i="30" a="1"/>
  <c r="AS78" i="30"/>
  <c r="AT78" i="30" a="1"/>
  <c r="AT78" i="30"/>
  <c r="AS79" i="30" a="1"/>
  <c r="AS79" i="30"/>
  <c r="AT79" i="30" a="1"/>
  <c r="AT79" i="30"/>
  <c r="AS80" i="30" a="1"/>
  <c r="AS80" i="30"/>
  <c r="AT80" i="30" a="1"/>
  <c r="AT80" i="30"/>
  <c r="AS81" i="30" a="1"/>
  <c r="AS81" i="30"/>
  <c r="AT81" i="30" a="1"/>
  <c r="AT81" i="30"/>
  <c r="AS82" i="30" a="1"/>
  <c r="AS82" i="30"/>
  <c r="AT82" i="30" a="1"/>
  <c r="AT82" i="30"/>
  <c r="AS83" i="30" a="1"/>
  <c r="AS83" i="30"/>
  <c r="AT83" i="30" a="1"/>
  <c r="AT83" i="30"/>
  <c r="AS84" i="30" a="1"/>
  <c r="AS84" i="30"/>
  <c r="AT84" i="30" a="1"/>
  <c r="AT84" i="30"/>
  <c r="AS85" i="30" a="1"/>
  <c r="AS85" i="30"/>
  <c r="AT85" i="30" a="1"/>
  <c r="AT85" i="30"/>
  <c r="AS86" i="30" a="1"/>
  <c r="AS86" i="30"/>
  <c r="AT86" i="30" a="1"/>
  <c r="AT86" i="30"/>
  <c r="AS87" i="30" a="1"/>
  <c r="AS87" i="30"/>
  <c r="AT87" i="30" a="1"/>
  <c r="AT87" i="30"/>
  <c r="AS88" i="30" a="1"/>
  <c r="AS88" i="30"/>
  <c r="AT88" i="30" a="1"/>
  <c r="AT88" i="30"/>
  <c r="AS89" i="30" a="1"/>
  <c r="AS89" i="30"/>
  <c r="AT89" i="30" a="1"/>
  <c r="AT89" i="30"/>
  <c r="AS90" i="30" a="1"/>
  <c r="AS90" i="30"/>
  <c r="AT90" i="30" a="1"/>
  <c r="AT90" i="30"/>
  <c r="AS91" i="30" a="1"/>
  <c r="AS91" i="30"/>
  <c r="AT91" i="30" a="1"/>
  <c r="AT91" i="30"/>
  <c r="AS92" i="30" a="1"/>
  <c r="AS92" i="30"/>
  <c r="AT92" i="30" a="1"/>
  <c r="AT92" i="30"/>
  <c r="AS93" i="30" a="1"/>
  <c r="AS93" i="30"/>
  <c r="AT93" i="30" a="1"/>
  <c r="AT93" i="30"/>
  <c r="AS94" i="30" a="1"/>
  <c r="AS94" i="30"/>
  <c r="AT94" i="30" a="1"/>
  <c r="AT94" i="30"/>
  <c r="AS95" i="30" a="1"/>
  <c r="AS95" i="30"/>
  <c r="AT95" i="30" a="1"/>
  <c r="AT95" i="30"/>
  <c r="AS96" i="30" a="1"/>
  <c r="AS96" i="30"/>
  <c r="AT96" i="30" a="1"/>
  <c r="AT96" i="30"/>
  <c r="AS97" i="30" a="1"/>
  <c r="AS97" i="30"/>
  <c r="AT97" i="30" a="1"/>
  <c r="AT97" i="30"/>
  <c r="AS98" i="30" a="1"/>
  <c r="AS98" i="30"/>
  <c r="AT98" i="30" a="1"/>
  <c r="AT98" i="30"/>
  <c r="AS99" i="30" a="1"/>
  <c r="AS99" i="30"/>
  <c r="AT99" i="30" a="1"/>
  <c r="AT99" i="30"/>
  <c r="AS100" i="30" a="1"/>
  <c r="AS100" i="30"/>
  <c r="AT100" i="30" a="1"/>
  <c r="AT100" i="30"/>
  <c r="AS101" i="30" a="1"/>
  <c r="AS101" i="30"/>
  <c r="AT101" i="30" a="1"/>
  <c r="AT101" i="30"/>
  <c r="AS102" i="30" a="1"/>
  <c r="AS102" i="30"/>
  <c r="AT102" i="30" a="1"/>
  <c r="AT102" i="30"/>
  <c r="AS103" i="30" a="1"/>
  <c r="AS103" i="30"/>
  <c r="AT103" i="30" a="1"/>
  <c r="AT103" i="30"/>
  <c r="AS104" i="30" a="1"/>
  <c r="AS104" i="30"/>
  <c r="AT104" i="30" a="1"/>
  <c r="AT104" i="30"/>
  <c r="AS105" i="30" a="1"/>
  <c r="AS105" i="30"/>
  <c r="AT105" i="30" a="1"/>
  <c r="AT105" i="30"/>
  <c r="AS106" i="30" a="1"/>
  <c r="AS106" i="30"/>
  <c r="AT106" i="30" a="1"/>
  <c r="AT106" i="30"/>
  <c r="AS107" i="30" a="1"/>
  <c r="AS107" i="30"/>
  <c r="AT107" i="30" a="1"/>
  <c r="AT107" i="30"/>
  <c r="AS108" i="30" a="1"/>
  <c r="AS108" i="30"/>
  <c r="AT108" i="30" a="1"/>
  <c r="AT108" i="30"/>
  <c r="AS109" i="30" a="1"/>
  <c r="AS109" i="30"/>
  <c r="AT109" i="30" a="1"/>
  <c r="AT109" i="30"/>
  <c r="AS110" i="30" a="1"/>
  <c r="AS110" i="30"/>
  <c r="AT110" i="30" a="1"/>
  <c r="AT110" i="30"/>
  <c r="AS111" i="30" a="1"/>
  <c r="AS111" i="30"/>
  <c r="AT111" i="30" a="1"/>
  <c r="AT111" i="30"/>
  <c r="AS112" i="30" a="1"/>
  <c r="AS112" i="30"/>
  <c r="AT112" i="30" a="1"/>
  <c r="AT112" i="30"/>
  <c r="AS113" i="30" a="1"/>
  <c r="AS113" i="30"/>
  <c r="AT113" i="30" a="1"/>
  <c r="AT113" i="30"/>
  <c r="AS114" i="30" a="1"/>
  <c r="AS114" i="30"/>
  <c r="AT114" i="30" a="1"/>
  <c r="AT114" i="30"/>
  <c r="AS115" i="30" a="1"/>
  <c r="AS115" i="30"/>
  <c r="AT115" i="30" a="1"/>
  <c r="AT115" i="30"/>
  <c r="AS116" i="30" a="1"/>
  <c r="AS116" i="30"/>
  <c r="AT116" i="30" a="1"/>
  <c r="AT116" i="30"/>
  <c r="AS117" i="30" a="1"/>
  <c r="AS117" i="30"/>
  <c r="AT117" i="30" a="1"/>
  <c r="AT117" i="30"/>
  <c r="AS118" i="30" a="1"/>
  <c r="AS118" i="30"/>
  <c r="AT118" i="30" a="1"/>
  <c r="AT118" i="30"/>
  <c r="AS119" i="30" a="1"/>
  <c r="AS119" i="30"/>
  <c r="AT119" i="30" a="1"/>
  <c r="AT119" i="30"/>
  <c r="AS120" i="30" a="1"/>
  <c r="AS120" i="30"/>
  <c r="AT120" i="30" a="1"/>
  <c r="AT120" i="30"/>
  <c r="AS121" i="30" a="1"/>
  <c r="AS121" i="30"/>
  <c r="AT121" i="30" a="1"/>
  <c r="AT121" i="30"/>
  <c r="AS122" i="30" a="1"/>
  <c r="AS122" i="30"/>
  <c r="AT122" i="30" a="1"/>
  <c r="AT122" i="30"/>
  <c r="AS123" i="30" a="1"/>
  <c r="AS123" i="30"/>
  <c r="AT123" i="30" a="1"/>
  <c r="AT123" i="30"/>
  <c r="AS124" i="30" a="1"/>
  <c r="AS124" i="30"/>
  <c r="AT124" i="30" a="1"/>
  <c r="AT124" i="30"/>
  <c r="AS125" i="30" a="1"/>
  <c r="AS125" i="30"/>
  <c r="AT125" i="30" a="1"/>
  <c r="AT125" i="30"/>
  <c r="AS126" i="30" a="1"/>
  <c r="AS126" i="30"/>
  <c r="AT126" i="30" a="1"/>
  <c r="AT126" i="30"/>
  <c r="AS127" i="30" a="1"/>
  <c r="AS127" i="30"/>
  <c r="AT127" i="30" a="1"/>
  <c r="AT127" i="30"/>
  <c r="AS128" i="30" a="1"/>
  <c r="AS128" i="30"/>
  <c r="AT128" i="30" a="1"/>
  <c r="AT128" i="30"/>
  <c r="AS129" i="30" a="1"/>
  <c r="AS129" i="30"/>
  <c r="AT129" i="30" a="1"/>
  <c r="AT129" i="30"/>
  <c r="AS130" i="30" a="1"/>
  <c r="AS130" i="30"/>
  <c r="AT130" i="30" a="1"/>
  <c r="AT130" i="30"/>
  <c r="AS131" i="30" a="1"/>
  <c r="AS131" i="30"/>
  <c r="AT131" i="30" a="1"/>
  <c r="AT131" i="30"/>
  <c r="AS132" i="30" a="1"/>
  <c r="AS132" i="30"/>
  <c r="AT132" i="30" a="1"/>
  <c r="AT132" i="30"/>
  <c r="AS133" i="30" a="1"/>
  <c r="AS133" i="30"/>
  <c r="AT133" i="30" a="1"/>
  <c r="AT133" i="30"/>
  <c r="AS134" i="30" a="1"/>
  <c r="AS134" i="30"/>
  <c r="AT134" i="30" a="1"/>
  <c r="AT134" i="30"/>
  <c r="AS135" i="30" a="1"/>
  <c r="AS135" i="30"/>
  <c r="AT135" i="30" a="1"/>
  <c r="AT135" i="30"/>
  <c r="AS136" i="30" a="1"/>
  <c r="AS136" i="30"/>
  <c r="AT136" i="30" a="1"/>
  <c r="AT136" i="30"/>
  <c r="AS137" i="30" a="1"/>
  <c r="AS137" i="30"/>
  <c r="AT137" i="30" a="1"/>
  <c r="AT137" i="30"/>
  <c r="AS138" i="30" a="1"/>
  <c r="AS138" i="30"/>
  <c r="AT138" i="30" a="1"/>
  <c r="AT138" i="30"/>
  <c r="AS139" i="30" a="1"/>
  <c r="AS139" i="30"/>
  <c r="AT139" i="30" a="1"/>
  <c r="AT139" i="30"/>
  <c r="AS140" i="30" a="1"/>
  <c r="AS140" i="30"/>
  <c r="AT140" i="30" a="1"/>
  <c r="AT140" i="30"/>
  <c r="AS141" i="30" a="1"/>
  <c r="AS141" i="30"/>
  <c r="AT141" i="30" a="1"/>
  <c r="AT141" i="30"/>
  <c r="AS142" i="30" a="1"/>
  <c r="AS142" i="30"/>
  <c r="AT142" i="30" a="1"/>
  <c r="AT142" i="30"/>
  <c r="AS143" i="30" a="1"/>
  <c r="AS143" i="30"/>
  <c r="AT143" i="30" a="1"/>
  <c r="AT143" i="30"/>
  <c r="AS144" i="30" a="1"/>
  <c r="AS144" i="30"/>
  <c r="AT144" i="30" a="1"/>
  <c r="AT144" i="30"/>
  <c r="AS145" i="30" a="1"/>
  <c r="AS145" i="30"/>
  <c r="AT145" i="30" a="1"/>
  <c r="AT145" i="30"/>
  <c r="AS146" i="30" a="1"/>
  <c r="AS146" i="30"/>
  <c r="AT146" i="30" a="1"/>
  <c r="AT146" i="30"/>
  <c r="AS147" i="30" a="1"/>
  <c r="AS147" i="30"/>
  <c r="AT147" i="30" a="1"/>
  <c r="AT147" i="30"/>
  <c r="AS148" i="30" a="1"/>
  <c r="AS148" i="30"/>
  <c r="AT148" i="30" a="1"/>
  <c r="AT148" i="30"/>
  <c r="AS149" i="30" a="1"/>
  <c r="AS149" i="30"/>
  <c r="AT149" i="30" a="1"/>
  <c r="AT149" i="30"/>
  <c r="AS150" i="30" a="1"/>
  <c r="AS150" i="30"/>
  <c r="AT150" i="30" a="1"/>
  <c r="AT150" i="30"/>
  <c r="AS151" i="30" a="1"/>
  <c r="AS151" i="30"/>
  <c r="AT151" i="30" a="1"/>
  <c r="AT151" i="30"/>
  <c r="AS152" i="30" a="1"/>
  <c r="AS152" i="30"/>
  <c r="AT152" i="30" a="1"/>
  <c r="AT152" i="30"/>
  <c r="AS153" i="30" a="1"/>
  <c r="AS153" i="30"/>
  <c r="AT153" i="30" a="1"/>
  <c r="AT153" i="30"/>
  <c r="AS154" i="30" a="1"/>
  <c r="AS154" i="30"/>
  <c r="AT154" i="30" a="1"/>
  <c r="AT154" i="30"/>
  <c r="AS155" i="30" a="1"/>
  <c r="AS155" i="30"/>
  <c r="AT155" i="30" a="1"/>
  <c r="AT155" i="30"/>
  <c r="AS156" i="30" a="1"/>
  <c r="AS156" i="30"/>
  <c r="AT156" i="30" a="1"/>
  <c r="AT156" i="30"/>
  <c r="AS157" i="30" a="1"/>
  <c r="AS157" i="30"/>
  <c r="AT157" i="30" a="1"/>
  <c r="AT157" i="30"/>
  <c r="AS158" i="30" a="1"/>
  <c r="AS158" i="30"/>
  <c r="AT158" i="30" a="1"/>
  <c r="AT158" i="30"/>
  <c r="AS159" i="30" a="1"/>
  <c r="AS159" i="30"/>
  <c r="AT159" i="30" a="1"/>
  <c r="AT159" i="30"/>
  <c r="AS160" i="30" a="1"/>
  <c r="AS160" i="30"/>
  <c r="AT160" i="30" a="1"/>
  <c r="AT160" i="30"/>
  <c r="AS161" i="30" a="1"/>
  <c r="AS161" i="30"/>
  <c r="AT161" i="30" a="1"/>
  <c r="AT161" i="30"/>
  <c r="AS162" i="30" a="1"/>
  <c r="AS162" i="30"/>
  <c r="AT162" i="30" a="1"/>
  <c r="AT162" i="30"/>
  <c r="AS163" i="30" a="1"/>
  <c r="AS163" i="30"/>
  <c r="AT163" i="30" a="1"/>
  <c r="AT163" i="30"/>
  <c r="AS164" i="30" a="1"/>
  <c r="AS164" i="30"/>
  <c r="AT164" i="30" a="1"/>
  <c r="AT164" i="30"/>
  <c r="AS165" i="30" a="1"/>
  <c r="AS165" i="30"/>
  <c r="AT165" i="30" a="1"/>
  <c r="AT165" i="30"/>
  <c r="AS166" i="30" a="1"/>
  <c r="AS166" i="30"/>
  <c r="AT166" i="30" a="1"/>
  <c r="AT166" i="30"/>
  <c r="AS167" i="30" a="1"/>
  <c r="AS167" i="30"/>
  <c r="AT167" i="30" a="1"/>
  <c r="AT167" i="30"/>
  <c r="AS168" i="30" a="1"/>
  <c r="AS168" i="30"/>
  <c r="AT168" i="30" a="1"/>
  <c r="AT168" i="30"/>
  <c r="AS169" i="30" a="1"/>
  <c r="AS169" i="30"/>
  <c r="AT169" i="30" a="1"/>
  <c r="AT169" i="30"/>
  <c r="AS170" i="30" a="1"/>
  <c r="AS170" i="30"/>
  <c r="AT170" i="30" a="1"/>
  <c r="AT170" i="30"/>
  <c r="AS171" i="30" a="1"/>
  <c r="AS171" i="30"/>
  <c r="AT171" i="30" a="1"/>
  <c r="AT171" i="30"/>
  <c r="AS172" i="30" a="1"/>
  <c r="AS172" i="30"/>
  <c r="AT172" i="30" a="1"/>
  <c r="AT172" i="30"/>
  <c r="AS173" i="30" a="1"/>
  <c r="AS173" i="30"/>
  <c r="AT173" i="30" a="1"/>
  <c r="AT173" i="30"/>
  <c r="AS174" i="30" a="1"/>
  <c r="AS174" i="30"/>
  <c r="AT174" i="30" a="1"/>
  <c r="AT174" i="30"/>
  <c r="AS175" i="30" a="1"/>
  <c r="AS175" i="30"/>
  <c r="AT175" i="30" a="1"/>
  <c r="AT175" i="30"/>
  <c r="AS176" i="30" a="1"/>
  <c r="AS176" i="30"/>
  <c r="AT176" i="30" a="1"/>
  <c r="AT176" i="30"/>
  <c r="AS177" i="30" a="1"/>
  <c r="AS177" i="30"/>
  <c r="AT177" i="30" a="1"/>
  <c r="AT177" i="30"/>
  <c r="AS178" i="30" a="1"/>
  <c r="AS178" i="30"/>
  <c r="AT178" i="30" a="1"/>
  <c r="AT178" i="30"/>
  <c r="AS179" i="30" a="1"/>
  <c r="AS179" i="30"/>
  <c r="AT179" i="30" a="1"/>
  <c r="AT179" i="30"/>
  <c r="AS180" i="30" a="1"/>
  <c r="AS180" i="30"/>
  <c r="AT180" i="30" a="1"/>
  <c r="AT180" i="30"/>
  <c r="AS181" i="30" a="1"/>
  <c r="AS181" i="30"/>
  <c r="AT181" i="30" a="1"/>
  <c r="AT181" i="30"/>
  <c r="AS182" i="30" a="1"/>
  <c r="AS182" i="30"/>
  <c r="AT182" i="30" a="1"/>
  <c r="AT182" i="30"/>
  <c r="AS183" i="30" a="1"/>
  <c r="AS183" i="30"/>
  <c r="AT183" i="30" a="1"/>
  <c r="AT183" i="30"/>
  <c r="AS184" i="30" a="1"/>
  <c r="AS184" i="30"/>
  <c r="AT184" i="30" a="1"/>
  <c r="AT184" i="30"/>
  <c r="AS185" i="30" a="1"/>
  <c r="AS185" i="30"/>
  <c r="AT185" i="30" a="1"/>
  <c r="AT185" i="30"/>
  <c r="AS186" i="30" a="1"/>
  <c r="AS186" i="30"/>
  <c r="AT186" i="30" a="1"/>
  <c r="AT186" i="30"/>
  <c r="AS187" i="30" a="1"/>
  <c r="AS187" i="30"/>
  <c r="AT187" i="30" a="1"/>
  <c r="AT187" i="30"/>
  <c r="AS188" i="30" a="1"/>
  <c r="AS188" i="30"/>
  <c r="AT188" i="30" a="1"/>
  <c r="AT188" i="30"/>
  <c r="AS189" i="30" a="1"/>
  <c r="AS189" i="30"/>
  <c r="AT189" i="30" a="1"/>
  <c r="AT189" i="30"/>
  <c r="AS190" i="30" a="1"/>
  <c r="AS190" i="30"/>
  <c r="AT190" i="30" a="1"/>
  <c r="AT190" i="30"/>
  <c r="AS191" i="30" a="1"/>
  <c r="AS191" i="30"/>
  <c r="AT191" i="30" a="1"/>
  <c r="AT191" i="30"/>
  <c r="AS192" i="30" a="1"/>
  <c r="AS192" i="30"/>
  <c r="AT192" i="30" a="1"/>
  <c r="AT192" i="30"/>
  <c r="AS193" i="30" a="1"/>
  <c r="AS193" i="30"/>
  <c r="AT193" i="30" a="1"/>
  <c r="AT193" i="30"/>
  <c r="AS194" i="30" a="1"/>
  <c r="AS194" i="30"/>
  <c r="AT194" i="30" a="1"/>
  <c r="AT194" i="30"/>
  <c r="AS195" i="30" a="1"/>
  <c r="AS195" i="30"/>
  <c r="AT195" i="30" a="1"/>
  <c r="AT195" i="30"/>
  <c r="AS196" i="30" a="1"/>
  <c r="AS196" i="30"/>
  <c r="AT196" i="30" a="1"/>
  <c r="AT196" i="30"/>
  <c r="AS197" i="30" a="1"/>
  <c r="AS197" i="30"/>
  <c r="AT197" i="30" a="1"/>
  <c r="AT197" i="30"/>
  <c r="AS198" i="30" a="1"/>
  <c r="AS198" i="30"/>
  <c r="AT198" i="30" a="1"/>
  <c r="AT198" i="30"/>
  <c r="AS199" i="30" a="1"/>
  <c r="AS199" i="30"/>
  <c r="AT199" i="30" a="1"/>
  <c r="AT199" i="30"/>
  <c r="AS200" i="30" a="1"/>
  <c r="AS200" i="30"/>
  <c r="AT200" i="30" a="1"/>
  <c r="AT200" i="30"/>
  <c r="AS201" i="30" a="1"/>
  <c r="AS201" i="30"/>
  <c r="AT201" i="30" a="1"/>
  <c r="AT201" i="30"/>
  <c r="AS202" i="30" a="1"/>
  <c r="AS202" i="30"/>
  <c r="AT202" i="30" a="1"/>
  <c r="AT202" i="30"/>
  <c r="AS203" i="30" a="1"/>
  <c r="AS203" i="30"/>
  <c r="AT203" i="30" a="1"/>
  <c r="AT203" i="30"/>
  <c r="AS204" i="30" a="1"/>
  <c r="AS204" i="30"/>
  <c r="AT204" i="30" a="1"/>
  <c r="AT204" i="30"/>
  <c r="AS205" i="30" a="1"/>
  <c r="AS205" i="30"/>
  <c r="AT205" i="30" a="1"/>
  <c r="AT205" i="30"/>
  <c r="AS206" i="30" a="1"/>
  <c r="AS206" i="30"/>
  <c r="AT206" i="30" a="1"/>
  <c r="AT206" i="30"/>
  <c r="AS207" i="30" a="1"/>
  <c r="AS207" i="30"/>
  <c r="AT207" i="30" a="1"/>
  <c r="AT207" i="30"/>
  <c r="AS208" i="30" a="1"/>
  <c r="AS208" i="30"/>
  <c r="AT208" i="30" a="1"/>
  <c r="AT208" i="30"/>
  <c r="AS209" i="30" a="1"/>
  <c r="AS209" i="30"/>
  <c r="AT209" i="30" a="1"/>
  <c r="AT209" i="30"/>
  <c r="AS210" i="30" a="1"/>
  <c r="AS210" i="30"/>
  <c r="AT210" i="30" a="1"/>
  <c r="AT210" i="30"/>
  <c r="AS211" i="30" a="1"/>
  <c r="AS211" i="30"/>
  <c r="AT211" i="30" a="1"/>
  <c r="AT211" i="30"/>
  <c r="AS212" i="30" a="1"/>
  <c r="AS212" i="30"/>
  <c r="AT212" i="30" a="1"/>
  <c r="AT212" i="30"/>
  <c r="AS213" i="30" a="1"/>
  <c r="AS213" i="30"/>
  <c r="AT213" i="30" a="1"/>
  <c r="AT213" i="30"/>
  <c r="AS214" i="30" a="1"/>
  <c r="AS214" i="30"/>
  <c r="AT214" i="30" a="1"/>
  <c r="AT214" i="30"/>
  <c r="AS215" i="30" a="1"/>
  <c r="AS215" i="30"/>
  <c r="AT215" i="30" a="1"/>
  <c r="AT215" i="30"/>
  <c r="AS216" i="30" a="1"/>
  <c r="AS216" i="30"/>
  <c r="AT216" i="30" a="1"/>
  <c r="AT216" i="30"/>
  <c r="AS217" i="30" a="1"/>
  <c r="AS217" i="30"/>
  <c r="AT217" i="30" a="1"/>
  <c r="AT217" i="30"/>
  <c r="AS218" i="30" a="1"/>
  <c r="AS218" i="30"/>
  <c r="AT218" i="30" a="1"/>
  <c r="AT218" i="30"/>
  <c r="AS219" i="30" a="1"/>
  <c r="AS219" i="30"/>
  <c r="AT219" i="30" a="1"/>
  <c r="AT219" i="30"/>
  <c r="AS220" i="30" a="1"/>
  <c r="AS220" i="30"/>
  <c r="AT220" i="30" a="1"/>
  <c r="AT220" i="30"/>
  <c r="AS221" i="30" a="1"/>
  <c r="AS221" i="30"/>
  <c r="AT221" i="30" a="1"/>
  <c r="AT221" i="30"/>
  <c r="AS222" i="30" a="1"/>
  <c r="AS222" i="30"/>
  <c r="AT222" i="30" a="1"/>
  <c r="AT222" i="30"/>
  <c r="AS223" i="30" a="1"/>
  <c r="AS223" i="30"/>
  <c r="AT223" i="30" a="1"/>
  <c r="AT223" i="30"/>
  <c r="AS224" i="30" a="1"/>
  <c r="AS224" i="30"/>
  <c r="AT224" i="30" a="1"/>
  <c r="AT224" i="30"/>
  <c r="AS225" i="30" a="1"/>
  <c r="AS225" i="30"/>
  <c r="AT225" i="30" a="1"/>
  <c r="AT225" i="30"/>
  <c r="AS226" i="30" a="1"/>
  <c r="AS226" i="30"/>
  <c r="AT226" i="30" a="1"/>
  <c r="AT226" i="30"/>
  <c r="AS227" i="30" a="1"/>
  <c r="AS227" i="30"/>
  <c r="AT227" i="30" a="1"/>
  <c r="AT227" i="30"/>
  <c r="AS228" i="30" a="1"/>
  <c r="AS228" i="30"/>
  <c r="AT228" i="30" a="1"/>
  <c r="AT228" i="30"/>
  <c r="AS229" i="30" a="1"/>
  <c r="AS229" i="30"/>
  <c r="AT229" i="30" a="1"/>
  <c r="AT229" i="30"/>
  <c r="AS230" i="30" a="1"/>
  <c r="AS230" i="30"/>
  <c r="AT230" i="30" a="1"/>
  <c r="AT230" i="30"/>
  <c r="AS231" i="30" a="1"/>
  <c r="AS231" i="30"/>
  <c r="AT231" i="30" a="1"/>
  <c r="AT231" i="30"/>
  <c r="AS232" i="30" a="1"/>
  <c r="AS232" i="30"/>
  <c r="AT232" i="30" a="1"/>
  <c r="AT232" i="30"/>
  <c r="AS233" i="30" a="1"/>
  <c r="AS233" i="30"/>
  <c r="AT233" i="30" a="1"/>
  <c r="AT233" i="30"/>
  <c r="AS234" i="30" a="1"/>
  <c r="AS234" i="30"/>
  <c r="AT234" i="30" a="1"/>
  <c r="AT234" i="30"/>
  <c r="AS235" i="30" a="1"/>
  <c r="AS235" i="30"/>
  <c r="AT235" i="30" a="1"/>
  <c r="AT235" i="30"/>
  <c r="AS236" i="30" a="1"/>
  <c r="AS236" i="30"/>
  <c r="AT236" i="30" a="1"/>
  <c r="AT236" i="30"/>
  <c r="AS237" i="30" a="1"/>
  <c r="AS237" i="30"/>
  <c r="AT237" i="30" a="1"/>
  <c r="AT237" i="30"/>
  <c r="AS238" i="30" a="1"/>
  <c r="AS238" i="30"/>
  <c r="AT238" i="30" a="1"/>
  <c r="AT238" i="30"/>
  <c r="AS239" i="30" a="1"/>
  <c r="AS239" i="30"/>
  <c r="AT239" i="30" a="1"/>
  <c r="AT239" i="30"/>
  <c r="AS240" i="30" a="1"/>
  <c r="AS240" i="30"/>
  <c r="AT240" i="30" a="1"/>
  <c r="AT240" i="30"/>
  <c r="AS241" i="30" a="1"/>
  <c r="AS241" i="30"/>
  <c r="AT241" i="30" a="1"/>
  <c r="AT241" i="30"/>
  <c r="AS242" i="30" a="1"/>
  <c r="AS242" i="30"/>
  <c r="AT242" i="30" a="1"/>
  <c r="AT242" i="30"/>
  <c r="AS243" i="30" a="1"/>
  <c r="AS243" i="30"/>
  <c r="AT243" i="30" a="1"/>
  <c r="AT243" i="30"/>
  <c r="AS244" i="30" a="1"/>
  <c r="AS244" i="30"/>
  <c r="AT244" i="30" a="1"/>
  <c r="AT244" i="30"/>
  <c r="AS245" i="30" a="1"/>
  <c r="AS245" i="30"/>
  <c r="AT245" i="30" a="1"/>
  <c r="AT245" i="30"/>
  <c r="AS246" i="30" a="1"/>
  <c r="AS246" i="30"/>
  <c r="AT246" i="30" a="1"/>
  <c r="AT246" i="30"/>
  <c r="AS247" i="30" a="1"/>
  <c r="AS247" i="30"/>
  <c r="AT247" i="30" a="1"/>
  <c r="AT247" i="30"/>
  <c r="AS248" i="30" a="1"/>
  <c r="AS248" i="30"/>
  <c r="AT248" i="30" a="1"/>
  <c r="AT248" i="30"/>
  <c r="AS249" i="30" a="1"/>
  <c r="AS249" i="30"/>
  <c r="AT249" i="30" a="1"/>
  <c r="AT249" i="30"/>
  <c r="AS250" i="30" a="1"/>
  <c r="AS250" i="30"/>
  <c r="AT250" i="30" a="1"/>
  <c r="AT250" i="30"/>
  <c r="AS251" i="30" a="1"/>
  <c r="AS251" i="30"/>
  <c r="AT251" i="30" a="1"/>
  <c r="AT251" i="30"/>
  <c r="AS252" i="30" a="1"/>
  <c r="AS252" i="30"/>
  <c r="AT252" i="30" a="1"/>
  <c r="AT252" i="30"/>
  <c r="AS253" i="30" a="1"/>
  <c r="AS253" i="30"/>
  <c r="AT253" i="30" a="1"/>
  <c r="AT253" i="30"/>
  <c r="AS254" i="30" a="1"/>
  <c r="AS254" i="30"/>
  <c r="AT254" i="30" a="1"/>
  <c r="AT254" i="30"/>
  <c r="AS255" i="30" a="1"/>
  <c r="AS255" i="30"/>
  <c r="AT255" i="30" a="1"/>
  <c r="AT255" i="30"/>
  <c r="AS256" i="30" a="1"/>
  <c r="AS256" i="30"/>
  <c r="AT256" i="30" a="1"/>
  <c r="AT256" i="30"/>
  <c r="AS257" i="30" a="1"/>
  <c r="AS257" i="30"/>
  <c r="AT257" i="30" a="1"/>
  <c r="AT257" i="30"/>
  <c r="AS258" i="30" a="1"/>
  <c r="AS258" i="30"/>
  <c r="AT258" i="30" a="1"/>
  <c r="AT258" i="30"/>
  <c r="AS259" i="30" a="1"/>
  <c r="AS259" i="30"/>
  <c r="AT259" i="30" a="1"/>
  <c r="AT259" i="30"/>
  <c r="AS260" i="30" a="1"/>
  <c r="AS260" i="30"/>
  <c r="AT260" i="30" a="1"/>
  <c r="AT260" i="30"/>
  <c r="AS261" i="30" a="1"/>
  <c r="AS261" i="30"/>
  <c r="AT261" i="30" a="1"/>
  <c r="AT261" i="30"/>
  <c r="AS262" i="30" a="1"/>
  <c r="AS262" i="30"/>
  <c r="AT262" i="30" a="1"/>
  <c r="AT262" i="30"/>
  <c r="AS263" i="30" a="1"/>
  <c r="AS263" i="30"/>
  <c r="AT263" i="30" a="1"/>
  <c r="AT263" i="30"/>
  <c r="AS264" i="30" a="1"/>
  <c r="AS264" i="30"/>
  <c r="AT264" i="30" a="1"/>
  <c r="AT264" i="30"/>
  <c r="AS265" i="30" a="1"/>
  <c r="AS265" i="30"/>
  <c r="AT265" i="30" a="1"/>
  <c r="AT265" i="30"/>
  <c r="AS266" i="30" a="1"/>
  <c r="AS266" i="30"/>
  <c r="AT266" i="30" a="1"/>
  <c r="AT266" i="30"/>
  <c r="AS267" i="30" a="1"/>
  <c r="AS267" i="30"/>
  <c r="AT267" i="30" a="1"/>
  <c r="AT267" i="30"/>
  <c r="AS268" i="30" a="1"/>
  <c r="AS268" i="30"/>
  <c r="AT268" i="30" a="1"/>
  <c r="AT268" i="30"/>
  <c r="AS269" i="30" a="1"/>
  <c r="AS269" i="30"/>
  <c r="AT269" i="30" a="1"/>
  <c r="AT269" i="30"/>
  <c r="AS270" i="30" a="1"/>
  <c r="AS270" i="30"/>
  <c r="AT270" i="30" a="1"/>
  <c r="AT270" i="30"/>
  <c r="AS271" i="30" a="1"/>
  <c r="AS271" i="30"/>
  <c r="AT271" i="30" a="1"/>
  <c r="AT271" i="30"/>
  <c r="AS272" i="30" a="1"/>
  <c r="AS272" i="30"/>
  <c r="AT272" i="30" a="1"/>
  <c r="AT272" i="30"/>
  <c r="AS273" i="30" a="1"/>
  <c r="AS273" i="30"/>
  <c r="AT273" i="30" a="1"/>
  <c r="AT273" i="30"/>
  <c r="AS274" i="30" a="1"/>
  <c r="AS274" i="30"/>
  <c r="AT274" i="30" a="1"/>
  <c r="AT274" i="30"/>
  <c r="AS275" i="30" a="1"/>
  <c r="AS275" i="30"/>
  <c r="AT275" i="30" a="1"/>
  <c r="AT275" i="30"/>
  <c r="AS276" i="30" a="1"/>
  <c r="AS276" i="30"/>
  <c r="AT276" i="30" a="1"/>
  <c r="AT276" i="30"/>
  <c r="AS277" i="30" a="1"/>
  <c r="AS277" i="30"/>
  <c r="AT277" i="30" a="1"/>
  <c r="AT277" i="30"/>
  <c r="AS278" i="30" a="1"/>
  <c r="AS278" i="30"/>
  <c r="AT278" i="30" a="1"/>
  <c r="AT278" i="30"/>
  <c r="AS279" i="30" a="1"/>
  <c r="AS279" i="30"/>
  <c r="AT279" i="30" a="1"/>
  <c r="AT279" i="30"/>
  <c r="AS280" i="30" a="1"/>
  <c r="AS280" i="30"/>
  <c r="AT280" i="30" a="1"/>
  <c r="AT280" i="30"/>
  <c r="AS281" i="30" a="1"/>
  <c r="AS281" i="30"/>
  <c r="AT281" i="30" a="1"/>
  <c r="AT281" i="30"/>
  <c r="AS282" i="30" a="1"/>
  <c r="AS282" i="30"/>
  <c r="AT282" i="30" a="1"/>
  <c r="AT282" i="30"/>
  <c r="AS283" i="30" a="1"/>
  <c r="AS283" i="30"/>
  <c r="AT283" i="30" a="1"/>
  <c r="AT283" i="30"/>
  <c r="AS284" i="30" a="1"/>
  <c r="AS284" i="30"/>
  <c r="AT284" i="30" a="1"/>
  <c r="AT284" i="30"/>
  <c r="AS285" i="30" a="1"/>
  <c r="AS285" i="30"/>
  <c r="AT285" i="30" a="1"/>
  <c r="AT285" i="30"/>
  <c r="AS286" i="30" a="1"/>
  <c r="AS286" i="30"/>
  <c r="AT286" i="30" a="1"/>
  <c r="AT286" i="30"/>
  <c r="AS287" i="30" a="1"/>
  <c r="AS287" i="30"/>
  <c r="AT287" i="30" a="1"/>
  <c r="AT287" i="30"/>
  <c r="AS288" i="30" a="1"/>
  <c r="AS288" i="30"/>
  <c r="AT288" i="30" a="1"/>
  <c r="AT288" i="30"/>
  <c r="AS289" i="30" a="1"/>
  <c r="AS289" i="30"/>
  <c r="AT289" i="30" a="1"/>
  <c r="AT289" i="30"/>
  <c r="AS290" i="30" a="1"/>
  <c r="AS290" i="30"/>
  <c r="AT290" i="30" a="1"/>
  <c r="AT290" i="30"/>
  <c r="AS291" i="30" a="1"/>
  <c r="AS291" i="30"/>
  <c r="AT291" i="30" a="1"/>
  <c r="AT291" i="30"/>
  <c r="AS292" i="30" a="1"/>
  <c r="AS292" i="30"/>
  <c r="AT292" i="30" a="1"/>
  <c r="AT292" i="30"/>
  <c r="AS293" i="30" a="1"/>
  <c r="AS293" i="30"/>
  <c r="AT293" i="30" a="1"/>
  <c r="AT293" i="30"/>
  <c r="AS294" i="30" a="1"/>
  <c r="AS294" i="30"/>
  <c r="AT294" i="30" a="1"/>
  <c r="AT294" i="30"/>
  <c r="AS295" i="30" a="1"/>
  <c r="AS295" i="30"/>
  <c r="AT295" i="30" a="1"/>
  <c r="AT295" i="30"/>
  <c r="AS296" i="30" a="1"/>
  <c r="AS296" i="30"/>
  <c r="AT296" i="30" a="1"/>
  <c r="AT296" i="30"/>
  <c r="AS297" i="30" a="1"/>
  <c r="AS297" i="30"/>
  <c r="AT297" i="30" a="1"/>
  <c r="AT297" i="30"/>
  <c r="AS298" i="30" a="1"/>
  <c r="AS298" i="30"/>
  <c r="AT298" i="30" a="1"/>
  <c r="AT298" i="30"/>
  <c r="AS299" i="30" a="1"/>
  <c r="AS299" i="30"/>
  <c r="AT299" i="30" a="1"/>
  <c r="AT299" i="30"/>
  <c r="AS300" i="30" a="1"/>
  <c r="AS300" i="30"/>
  <c r="AT300" i="30" a="1"/>
  <c r="AT300" i="30"/>
  <c r="AS301" i="30" a="1"/>
  <c r="AS301" i="30"/>
  <c r="AT301" i="30" a="1"/>
  <c r="AT301" i="30"/>
  <c r="AS302" i="30" a="1"/>
  <c r="AS302" i="30"/>
  <c r="AT302" i="30" a="1"/>
  <c r="AT302" i="30"/>
  <c r="AS303" i="30" a="1"/>
  <c r="AS303" i="30"/>
  <c r="AT303" i="30" a="1"/>
  <c r="AT303" i="30"/>
  <c r="AS304" i="30" a="1"/>
  <c r="AS304" i="30"/>
  <c r="AT304" i="30" a="1"/>
  <c r="AT304" i="30"/>
  <c r="AS305" i="30" a="1"/>
  <c r="AS305" i="30"/>
  <c r="AT305" i="30" a="1"/>
  <c r="AT305" i="30"/>
  <c r="AT6" i="30" a="1"/>
  <c r="AT6" i="30"/>
  <c r="AS6" i="30" a="1"/>
  <c r="AS6" i="30"/>
  <c r="AS3" i="30"/>
  <c r="L305" i="30" a="1"/>
  <c r="L305" i="30"/>
  <c r="M305" i="30" a="1"/>
  <c r="M305" i="30"/>
  <c r="N305" i="30" a="1"/>
  <c r="N305" i="30"/>
  <c r="L7" i="30" a="1"/>
  <c r="L7" i="30"/>
  <c r="M7" i="30" a="1"/>
  <c r="M7" i="30"/>
  <c r="N7" i="30" a="1"/>
  <c r="N7" i="30"/>
  <c r="L8" i="30" a="1"/>
  <c r="L8" i="30"/>
  <c r="M8" i="30" a="1"/>
  <c r="M8" i="30"/>
  <c r="N8" i="30" a="1"/>
  <c r="N8" i="30"/>
  <c r="L9" i="30" a="1"/>
  <c r="L9" i="30"/>
  <c r="M9" i="30" a="1"/>
  <c r="M9" i="30"/>
  <c r="N9" i="30" a="1"/>
  <c r="N9" i="30"/>
  <c r="L10" i="30" a="1"/>
  <c r="L10" i="30"/>
  <c r="M10" i="30" a="1"/>
  <c r="M10" i="30"/>
  <c r="N10" i="30" a="1"/>
  <c r="N10" i="30"/>
  <c r="L11" i="30" a="1"/>
  <c r="L11" i="30"/>
  <c r="M11" i="30" a="1"/>
  <c r="M11" i="30"/>
  <c r="N11" i="30" a="1"/>
  <c r="N11" i="30"/>
  <c r="L12" i="30" a="1"/>
  <c r="L12" i="30"/>
  <c r="M12" i="30" a="1"/>
  <c r="M12" i="30"/>
  <c r="N12" i="30" a="1"/>
  <c r="N12" i="30"/>
  <c r="L13" i="30" a="1"/>
  <c r="L13" i="30"/>
  <c r="M13" i="30" a="1"/>
  <c r="M13" i="30"/>
  <c r="N13" i="30" a="1"/>
  <c r="N13" i="30"/>
  <c r="L14" i="30" a="1"/>
  <c r="L14" i="30"/>
  <c r="M14" i="30" a="1"/>
  <c r="M14" i="30"/>
  <c r="N14" i="30" a="1"/>
  <c r="N14" i="30"/>
  <c r="L15" i="30" a="1"/>
  <c r="L15" i="30"/>
  <c r="M15" i="30" a="1"/>
  <c r="M15" i="30"/>
  <c r="N15" i="30" a="1"/>
  <c r="N15" i="30"/>
  <c r="L16" i="30" a="1"/>
  <c r="L16" i="30"/>
  <c r="M16" i="30" a="1"/>
  <c r="M16" i="30"/>
  <c r="N16" i="30" a="1"/>
  <c r="N16" i="30"/>
  <c r="L17" i="30" a="1"/>
  <c r="L17" i="30"/>
  <c r="M17" i="30" a="1"/>
  <c r="M17" i="30"/>
  <c r="N17" i="30" a="1"/>
  <c r="N17" i="30"/>
  <c r="L18" i="30" a="1"/>
  <c r="L18" i="30"/>
  <c r="M18" i="30" a="1"/>
  <c r="M18" i="30"/>
  <c r="N18" i="30" a="1"/>
  <c r="N18" i="30"/>
  <c r="L19" i="30" a="1"/>
  <c r="L19" i="30"/>
  <c r="M19" i="30" a="1"/>
  <c r="M19" i="30"/>
  <c r="N19" i="30" a="1"/>
  <c r="N19" i="30"/>
  <c r="L20" i="30" a="1"/>
  <c r="L20" i="30"/>
  <c r="M20" i="30" a="1"/>
  <c r="M20" i="30"/>
  <c r="N20" i="30" a="1"/>
  <c r="N20" i="30"/>
  <c r="L21" i="30" a="1"/>
  <c r="L21" i="30"/>
  <c r="M21" i="30" a="1"/>
  <c r="M21" i="30"/>
  <c r="N21" i="30" a="1"/>
  <c r="N21" i="30"/>
  <c r="L22" i="30" a="1"/>
  <c r="L22" i="30"/>
  <c r="M22" i="30" a="1"/>
  <c r="M22" i="30"/>
  <c r="N22" i="30" a="1"/>
  <c r="N22" i="30"/>
  <c r="L23" i="30" a="1"/>
  <c r="L23" i="30"/>
  <c r="M23" i="30" a="1"/>
  <c r="M23" i="30"/>
  <c r="N23" i="30" a="1"/>
  <c r="N23" i="30"/>
  <c r="L24" i="30" a="1"/>
  <c r="L24" i="30"/>
  <c r="M24" i="30" a="1"/>
  <c r="M24" i="30"/>
  <c r="N24" i="30" a="1"/>
  <c r="N24" i="30"/>
  <c r="L25" i="30" a="1"/>
  <c r="L25" i="30"/>
  <c r="M25" i="30" a="1"/>
  <c r="M25" i="30"/>
  <c r="N25" i="30" a="1"/>
  <c r="N25" i="30"/>
  <c r="L26" i="30" a="1"/>
  <c r="L26" i="30"/>
  <c r="M26" i="30" a="1"/>
  <c r="M26" i="30"/>
  <c r="N26" i="30" a="1"/>
  <c r="N26" i="30"/>
  <c r="L27" i="30" a="1"/>
  <c r="L27" i="30"/>
  <c r="M27" i="30" a="1"/>
  <c r="M27" i="30"/>
  <c r="N27" i="30" a="1"/>
  <c r="N27" i="30"/>
  <c r="L28" i="30" a="1"/>
  <c r="L28" i="30"/>
  <c r="M28" i="30" a="1"/>
  <c r="M28" i="30"/>
  <c r="N28" i="30" a="1"/>
  <c r="N28" i="30"/>
  <c r="L29" i="30" a="1"/>
  <c r="L29" i="30"/>
  <c r="M29" i="30" a="1"/>
  <c r="M29" i="30"/>
  <c r="N29" i="30" a="1"/>
  <c r="N29" i="30"/>
  <c r="L30" i="30" a="1"/>
  <c r="L30" i="30"/>
  <c r="M30" i="30" a="1"/>
  <c r="M30" i="30"/>
  <c r="N30" i="30" a="1"/>
  <c r="N30" i="30"/>
  <c r="L31" i="30" a="1"/>
  <c r="L31" i="30"/>
  <c r="M31" i="30" a="1"/>
  <c r="M31" i="30"/>
  <c r="N31" i="30" a="1"/>
  <c r="N31" i="30"/>
  <c r="L32" i="30" a="1"/>
  <c r="L32" i="30"/>
  <c r="M32" i="30" a="1"/>
  <c r="M32" i="30"/>
  <c r="N32" i="30" a="1"/>
  <c r="N32" i="30"/>
  <c r="L33" i="30" a="1"/>
  <c r="L33" i="30"/>
  <c r="M33" i="30" a="1"/>
  <c r="M33" i="30"/>
  <c r="N33" i="30" a="1"/>
  <c r="N33" i="30"/>
  <c r="L34" i="30" a="1"/>
  <c r="L34" i="30"/>
  <c r="M34" i="30" a="1"/>
  <c r="M34" i="30"/>
  <c r="N34" i="30" a="1"/>
  <c r="N34" i="30"/>
  <c r="L35" i="30" a="1"/>
  <c r="L35" i="30"/>
  <c r="M35" i="30" a="1"/>
  <c r="M35" i="30"/>
  <c r="N35" i="30" a="1"/>
  <c r="N35" i="30"/>
  <c r="L36" i="30" a="1"/>
  <c r="L36" i="30"/>
  <c r="M36" i="30" a="1"/>
  <c r="M36" i="30"/>
  <c r="N36" i="30" a="1"/>
  <c r="N36" i="30"/>
  <c r="L37" i="30" a="1"/>
  <c r="L37" i="30"/>
  <c r="M37" i="30" a="1"/>
  <c r="M37" i="30"/>
  <c r="N37" i="30" a="1"/>
  <c r="N37" i="30"/>
  <c r="L38" i="30" a="1"/>
  <c r="L38" i="30"/>
  <c r="M38" i="30" a="1"/>
  <c r="M38" i="30"/>
  <c r="N38" i="30" a="1"/>
  <c r="N38" i="30"/>
  <c r="L39" i="30" a="1"/>
  <c r="L39" i="30"/>
  <c r="M39" i="30" a="1"/>
  <c r="M39" i="30"/>
  <c r="N39" i="30" a="1"/>
  <c r="N39" i="30"/>
  <c r="L40" i="30" a="1"/>
  <c r="L40" i="30"/>
  <c r="M40" i="30" a="1"/>
  <c r="M40" i="30"/>
  <c r="N40" i="30" a="1"/>
  <c r="N40" i="30"/>
  <c r="L41" i="30" a="1"/>
  <c r="L41" i="30"/>
  <c r="M41" i="30" a="1"/>
  <c r="M41" i="30"/>
  <c r="N41" i="30" a="1"/>
  <c r="N41" i="30"/>
  <c r="L42" i="30" a="1"/>
  <c r="L42" i="30"/>
  <c r="M42" i="30" a="1"/>
  <c r="M42" i="30"/>
  <c r="N42" i="30" a="1"/>
  <c r="N42" i="30"/>
  <c r="L43" i="30" a="1"/>
  <c r="L43" i="30"/>
  <c r="M43" i="30" a="1"/>
  <c r="M43" i="30"/>
  <c r="N43" i="30" a="1"/>
  <c r="N43" i="30"/>
  <c r="L44" i="30" a="1"/>
  <c r="L44" i="30"/>
  <c r="M44" i="30" a="1"/>
  <c r="M44" i="30"/>
  <c r="N44" i="30" a="1"/>
  <c r="N44" i="30"/>
  <c r="L45" i="30" a="1"/>
  <c r="L45" i="30"/>
  <c r="M45" i="30" a="1"/>
  <c r="M45" i="30"/>
  <c r="N45" i="30" a="1"/>
  <c r="N45" i="30"/>
  <c r="L46" i="30" a="1"/>
  <c r="L46" i="30"/>
  <c r="M46" i="30" a="1"/>
  <c r="M46" i="30"/>
  <c r="N46" i="30" a="1"/>
  <c r="N46" i="30"/>
  <c r="L47" i="30" a="1"/>
  <c r="L47" i="30"/>
  <c r="M47" i="30" a="1"/>
  <c r="M47" i="30"/>
  <c r="N47" i="30" a="1"/>
  <c r="N47" i="30"/>
  <c r="L48" i="30" a="1"/>
  <c r="L48" i="30"/>
  <c r="M48" i="30" a="1"/>
  <c r="M48" i="30"/>
  <c r="N48" i="30" a="1"/>
  <c r="N48" i="30"/>
  <c r="L49" i="30" a="1"/>
  <c r="L49" i="30"/>
  <c r="M49" i="30" a="1"/>
  <c r="M49" i="30"/>
  <c r="N49" i="30" a="1"/>
  <c r="N49" i="30"/>
  <c r="L50" i="30" a="1"/>
  <c r="L50" i="30"/>
  <c r="M50" i="30" a="1"/>
  <c r="M50" i="30"/>
  <c r="N50" i="30" a="1"/>
  <c r="N50" i="30"/>
  <c r="L51" i="30" a="1"/>
  <c r="L51" i="30"/>
  <c r="M51" i="30" a="1"/>
  <c r="M51" i="30"/>
  <c r="N51" i="30" a="1"/>
  <c r="N51" i="30"/>
  <c r="L52" i="30" a="1"/>
  <c r="L52" i="30"/>
  <c r="M52" i="30" a="1"/>
  <c r="M52" i="30"/>
  <c r="N52" i="30" a="1"/>
  <c r="N52" i="30"/>
  <c r="L53" i="30" a="1"/>
  <c r="L53" i="30"/>
  <c r="M53" i="30" a="1"/>
  <c r="M53" i="30"/>
  <c r="N53" i="30" a="1"/>
  <c r="N53" i="30"/>
  <c r="L54" i="30" a="1"/>
  <c r="L54" i="30"/>
  <c r="M54" i="30" a="1"/>
  <c r="M54" i="30"/>
  <c r="N54" i="30" a="1"/>
  <c r="N54" i="30"/>
  <c r="L55" i="30" a="1"/>
  <c r="L55" i="30"/>
  <c r="M55" i="30" a="1"/>
  <c r="M55" i="30"/>
  <c r="N55" i="30" a="1"/>
  <c r="N55" i="30"/>
  <c r="L56" i="30" a="1"/>
  <c r="L56" i="30"/>
  <c r="M56" i="30" a="1"/>
  <c r="M56" i="30"/>
  <c r="N56" i="30" a="1"/>
  <c r="N56" i="30"/>
  <c r="L57" i="30" a="1"/>
  <c r="L57" i="30"/>
  <c r="M57" i="30" a="1"/>
  <c r="M57" i="30"/>
  <c r="N57" i="30" a="1"/>
  <c r="N57" i="30"/>
  <c r="L58" i="30" a="1"/>
  <c r="L58" i="30"/>
  <c r="M58" i="30" a="1"/>
  <c r="M58" i="30"/>
  <c r="N58" i="30" a="1"/>
  <c r="N58" i="30"/>
  <c r="L59" i="30" a="1"/>
  <c r="L59" i="30"/>
  <c r="M59" i="30" a="1"/>
  <c r="M59" i="30"/>
  <c r="N59" i="30" a="1"/>
  <c r="N59" i="30"/>
  <c r="L60" i="30" a="1"/>
  <c r="L60" i="30"/>
  <c r="M60" i="30" a="1"/>
  <c r="M60" i="30"/>
  <c r="N60" i="30" a="1"/>
  <c r="N60" i="30"/>
  <c r="L61" i="30" a="1"/>
  <c r="L61" i="30"/>
  <c r="M61" i="30" a="1"/>
  <c r="M61" i="30"/>
  <c r="N61" i="30" a="1"/>
  <c r="N61" i="30"/>
  <c r="L62" i="30" a="1"/>
  <c r="L62" i="30"/>
  <c r="M62" i="30" a="1"/>
  <c r="M62" i="30"/>
  <c r="N62" i="30" a="1"/>
  <c r="N62" i="30"/>
  <c r="L63" i="30" a="1"/>
  <c r="L63" i="30"/>
  <c r="M63" i="30" a="1"/>
  <c r="M63" i="30"/>
  <c r="N63" i="30" a="1"/>
  <c r="N63" i="30"/>
  <c r="L64" i="30" a="1"/>
  <c r="L64" i="30"/>
  <c r="M64" i="30" a="1"/>
  <c r="M64" i="30"/>
  <c r="N64" i="30" a="1"/>
  <c r="N64" i="30"/>
  <c r="L65" i="30" a="1"/>
  <c r="L65" i="30"/>
  <c r="M65" i="30" a="1"/>
  <c r="M65" i="30"/>
  <c r="N65" i="30" a="1"/>
  <c r="N65" i="30"/>
  <c r="L66" i="30" a="1"/>
  <c r="L66" i="30"/>
  <c r="M66" i="30" a="1"/>
  <c r="M66" i="30"/>
  <c r="N66" i="30" a="1"/>
  <c r="N66" i="30"/>
  <c r="L67" i="30" a="1"/>
  <c r="L67" i="30"/>
  <c r="M67" i="30" a="1"/>
  <c r="M67" i="30"/>
  <c r="N67" i="30" a="1"/>
  <c r="N67" i="30"/>
  <c r="L68" i="30" a="1"/>
  <c r="L68" i="30"/>
  <c r="M68" i="30" a="1"/>
  <c r="M68" i="30"/>
  <c r="N68" i="30" a="1"/>
  <c r="N68" i="30"/>
  <c r="L69" i="30" a="1"/>
  <c r="L69" i="30"/>
  <c r="M69" i="30" a="1"/>
  <c r="M69" i="30"/>
  <c r="N69" i="30" a="1"/>
  <c r="N69" i="30"/>
  <c r="L70" i="30" a="1"/>
  <c r="L70" i="30"/>
  <c r="M70" i="30" a="1"/>
  <c r="M70" i="30"/>
  <c r="N70" i="30" a="1"/>
  <c r="N70" i="30"/>
  <c r="L71" i="30" a="1"/>
  <c r="L71" i="30"/>
  <c r="M71" i="30" a="1"/>
  <c r="M71" i="30"/>
  <c r="N71" i="30" a="1"/>
  <c r="N71" i="30"/>
  <c r="L72" i="30" a="1"/>
  <c r="L72" i="30"/>
  <c r="M72" i="30" a="1"/>
  <c r="M72" i="30"/>
  <c r="N72" i="30" a="1"/>
  <c r="N72" i="30"/>
  <c r="L73" i="30" a="1"/>
  <c r="L73" i="30"/>
  <c r="M73" i="30" a="1"/>
  <c r="M73" i="30"/>
  <c r="N73" i="30" a="1"/>
  <c r="N73" i="30"/>
  <c r="L74" i="30" a="1"/>
  <c r="L74" i="30"/>
  <c r="M74" i="30" a="1"/>
  <c r="M74" i="30"/>
  <c r="N74" i="30" a="1"/>
  <c r="N74" i="30"/>
  <c r="L75" i="30" a="1"/>
  <c r="L75" i="30"/>
  <c r="M75" i="30" a="1"/>
  <c r="M75" i="30"/>
  <c r="N75" i="30" a="1"/>
  <c r="N75" i="30"/>
  <c r="L76" i="30" a="1"/>
  <c r="L76" i="30"/>
  <c r="M76" i="30" a="1"/>
  <c r="M76" i="30"/>
  <c r="N76" i="30" a="1"/>
  <c r="N76" i="30"/>
  <c r="L77" i="30" a="1"/>
  <c r="L77" i="30"/>
  <c r="M77" i="30" a="1"/>
  <c r="M77" i="30"/>
  <c r="N77" i="30" a="1"/>
  <c r="N77" i="30"/>
  <c r="L78" i="30" a="1"/>
  <c r="L78" i="30"/>
  <c r="M78" i="30" a="1"/>
  <c r="M78" i="30"/>
  <c r="N78" i="30" a="1"/>
  <c r="N78" i="30"/>
  <c r="L79" i="30" a="1"/>
  <c r="L79" i="30"/>
  <c r="M79" i="30" a="1"/>
  <c r="M79" i="30"/>
  <c r="N79" i="30" a="1"/>
  <c r="N79" i="30"/>
  <c r="L80" i="30" a="1"/>
  <c r="L80" i="30"/>
  <c r="M80" i="30" a="1"/>
  <c r="M80" i="30"/>
  <c r="N80" i="30" a="1"/>
  <c r="N80" i="30"/>
  <c r="L81" i="30" a="1"/>
  <c r="L81" i="30"/>
  <c r="M81" i="30" a="1"/>
  <c r="M81" i="30"/>
  <c r="N81" i="30" a="1"/>
  <c r="N81" i="30"/>
  <c r="L82" i="30" a="1"/>
  <c r="L82" i="30"/>
  <c r="M82" i="30" a="1"/>
  <c r="M82" i="30"/>
  <c r="N82" i="30" a="1"/>
  <c r="N82" i="30"/>
  <c r="L83" i="30" a="1"/>
  <c r="L83" i="30"/>
  <c r="M83" i="30" a="1"/>
  <c r="M83" i="30"/>
  <c r="N83" i="30" a="1"/>
  <c r="N83" i="30"/>
  <c r="L84" i="30" a="1"/>
  <c r="L84" i="30"/>
  <c r="M84" i="30" a="1"/>
  <c r="M84" i="30"/>
  <c r="N84" i="30" a="1"/>
  <c r="N84" i="30"/>
  <c r="L85" i="30" a="1"/>
  <c r="L85" i="30"/>
  <c r="M85" i="30" a="1"/>
  <c r="M85" i="30"/>
  <c r="N85" i="30" a="1"/>
  <c r="N85" i="30"/>
  <c r="L86" i="30" a="1"/>
  <c r="L86" i="30"/>
  <c r="M86" i="30" a="1"/>
  <c r="M86" i="30"/>
  <c r="N86" i="30" a="1"/>
  <c r="N86" i="30"/>
  <c r="L87" i="30" a="1"/>
  <c r="L87" i="30"/>
  <c r="M87" i="30" a="1"/>
  <c r="M87" i="30"/>
  <c r="N87" i="30" a="1"/>
  <c r="N87" i="30"/>
  <c r="L88" i="30" a="1"/>
  <c r="L88" i="30"/>
  <c r="M88" i="30" a="1"/>
  <c r="M88" i="30"/>
  <c r="N88" i="30" a="1"/>
  <c r="N88" i="30"/>
  <c r="L89" i="30" a="1"/>
  <c r="L89" i="30"/>
  <c r="M89" i="30" a="1"/>
  <c r="M89" i="30"/>
  <c r="N89" i="30" a="1"/>
  <c r="N89" i="30"/>
  <c r="L90" i="30" a="1"/>
  <c r="L90" i="30"/>
  <c r="M90" i="30" a="1"/>
  <c r="M90" i="30"/>
  <c r="N90" i="30" a="1"/>
  <c r="N90" i="30"/>
  <c r="L91" i="30" a="1"/>
  <c r="L91" i="30"/>
  <c r="M91" i="30" a="1"/>
  <c r="M91" i="30"/>
  <c r="N91" i="30" a="1"/>
  <c r="N91" i="30"/>
  <c r="L92" i="30" a="1"/>
  <c r="L92" i="30"/>
  <c r="M92" i="30" a="1"/>
  <c r="M92" i="30"/>
  <c r="N92" i="30" a="1"/>
  <c r="N92" i="30"/>
  <c r="L93" i="30" a="1"/>
  <c r="L93" i="30"/>
  <c r="M93" i="30" a="1"/>
  <c r="M93" i="30"/>
  <c r="N93" i="30" a="1"/>
  <c r="N93" i="30"/>
  <c r="L94" i="30" a="1"/>
  <c r="L94" i="30"/>
  <c r="M94" i="30" a="1"/>
  <c r="M94" i="30"/>
  <c r="N94" i="30" a="1"/>
  <c r="N94" i="30"/>
  <c r="L95" i="30" a="1"/>
  <c r="L95" i="30"/>
  <c r="M95" i="30" a="1"/>
  <c r="M95" i="30"/>
  <c r="N95" i="30" a="1"/>
  <c r="N95" i="30"/>
  <c r="L96" i="30" a="1"/>
  <c r="L96" i="30"/>
  <c r="M96" i="30" a="1"/>
  <c r="M96" i="30"/>
  <c r="N96" i="30" a="1"/>
  <c r="N96" i="30"/>
  <c r="L97" i="30" a="1"/>
  <c r="L97" i="30"/>
  <c r="M97" i="30" a="1"/>
  <c r="M97" i="30"/>
  <c r="N97" i="30" a="1"/>
  <c r="N97" i="30"/>
  <c r="L98" i="30" a="1"/>
  <c r="L98" i="30"/>
  <c r="M98" i="30" a="1"/>
  <c r="M98" i="30"/>
  <c r="N98" i="30" a="1"/>
  <c r="N98" i="30"/>
  <c r="L99" i="30" a="1"/>
  <c r="L99" i="30"/>
  <c r="M99" i="30" a="1"/>
  <c r="M99" i="30"/>
  <c r="N99" i="30" a="1"/>
  <c r="N99" i="30"/>
  <c r="L100" i="30" a="1"/>
  <c r="L100" i="30"/>
  <c r="M100" i="30" a="1"/>
  <c r="M100" i="30"/>
  <c r="N100" i="30" a="1"/>
  <c r="N100" i="30"/>
  <c r="L101" i="30" a="1"/>
  <c r="L101" i="30"/>
  <c r="M101" i="30" a="1"/>
  <c r="M101" i="30"/>
  <c r="N101" i="30" a="1"/>
  <c r="N101" i="30"/>
  <c r="L102" i="30" a="1"/>
  <c r="L102" i="30"/>
  <c r="M102" i="30" a="1"/>
  <c r="M102" i="30"/>
  <c r="N102" i="30" a="1"/>
  <c r="N102" i="30"/>
  <c r="L103" i="30" a="1"/>
  <c r="L103" i="30"/>
  <c r="M103" i="30" a="1"/>
  <c r="M103" i="30"/>
  <c r="N103" i="30" a="1"/>
  <c r="N103" i="30"/>
  <c r="L104" i="30" a="1"/>
  <c r="L104" i="30"/>
  <c r="M104" i="30" a="1"/>
  <c r="M104" i="30"/>
  <c r="N104" i="30" a="1"/>
  <c r="N104" i="30"/>
  <c r="L105" i="30" a="1"/>
  <c r="L105" i="30"/>
  <c r="M105" i="30" a="1"/>
  <c r="M105" i="30"/>
  <c r="N105" i="30" a="1"/>
  <c r="N105" i="30"/>
  <c r="L106" i="30" a="1"/>
  <c r="L106" i="30"/>
  <c r="M106" i="30" a="1"/>
  <c r="M106" i="30"/>
  <c r="N106" i="30" a="1"/>
  <c r="N106" i="30"/>
  <c r="L107" i="30" a="1"/>
  <c r="L107" i="30"/>
  <c r="M107" i="30" a="1"/>
  <c r="M107" i="30"/>
  <c r="N107" i="30" a="1"/>
  <c r="N107" i="30"/>
  <c r="L108" i="30" a="1"/>
  <c r="L108" i="30"/>
  <c r="M108" i="30" a="1"/>
  <c r="M108" i="30"/>
  <c r="N108" i="30" a="1"/>
  <c r="N108" i="30"/>
  <c r="L109" i="30" a="1"/>
  <c r="L109" i="30"/>
  <c r="M109" i="30" a="1"/>
  <c r="M109" i="30"/>
  <c r="N109" i="30" a="1"/>
  <c r="N109" i="30"/>
  <c r="L110" i="30" a="1"/>
  <c r="L110" i="30"/>
  <c r="M110" i="30" a="1"/>
  <c r="M110" i="30"/>
  <c r="N110" i="30" a="1"/>
  <c r="N110" i="30"/>
  <c r="L111" i="30" a="1"/>
  <c r="L111" i="30"/>
  <c r="M111" i="30" a="1"/>
  <c r="M111" i="30"/>
  <c r="N111" i="30" a="1"/>
  <c r="N111" i="30"/>
  <c r="L112" i="30" a="1"/>
  <c r="L112" i="30"/>
  <c r="M112" i="30" a="1"/>
  <c r="M112" i="30"/>
  <c r="N112" i="30" a="1"/>
  <c r="N112" i="30"/>
  <c r="L113" i="30" a="1"/>
  <c r="L113" i="30"/>
  <c r="M113" i="30" a="1"/>
  <c r="M113" i="30"/>
  <c r="N113" i="30" a="1"/>
  <c r="N113" i="30"/>
  <c r="L114" i="30" a="1"/>
  <c r="L114" i="30"/>
  <c r="M114" i="30" a="1"/>
  <c r="M114" i="30"/>
  <c r="N114" i="30" a="1"/>
  <c r="N114" i="30"/>
  <c r="L115" i="30" a="1"/>
  <c r="L115" i="30"/>
  <c r="M115" i="30" a="1"/>
  <c r="M115" i="30"/>
  <c r="N115" i="30" a="1"/>
  <c r="N115" i="30"/>
  <c r="L116" i="30" a="1"/>
  <c r="L116" i="30"/>
  <c r="M116" i="30" a="1"/>
  <c r="M116" i="30"/>
  <c r="N116" i="30" a="1"/>
  <c r="N116" i="30"/>
  <c r="L117" i="30" a="1"/>
  <c r="L117" i="30"/>
  <c r="M117" i="30" a="1"/>
  <c r="M117" i="30"/>
  <c r="N117" i="30" a="1"/>
  <c r="N117" i="30"/>
  <c r="L118" i="30" a="1"/>
  <c r="L118" i="30"/>
  <c r="M118" i="30" a="1"/>
  <c r="M118" i="30"/>
  <c r="N118" i="30" a="1"/>
  <c r="N118" i="30"/>
  <c r="L119" i="30" a="1"/>
  <c r="L119" i="30"/>
  <c r="M119" i="30" a="1"/>
  <c r="M119" i="30"/>
  <c r="N119" i="30" a="1"/>
  <c r="N119" i="30"/>
  <c r="L120" i="30" a="1"/>
  <c r="L120" i="30"/>
  <c r="M120" i="30" a="1"/>
  <c r="M120" i="30"/>
  <c r="N120" i="30" a="1"/>
  <c r="N120" i="30"/>
  <c r="L121" i="30" a="1"/>
  <c r="L121" i="30"/>
  <c r="M121" i="30" a="1"/>
  <c r="M121" i="30"/>
  <c r="N121" i="30" a="1"/>
  <c r="N121" i="30"/>
  <c r="L122" i="30" a="1"/>
  <c r="L122" i="30"/>
  <c r="M122" i="30" a="1"/>
  <c r="M122" i="30"/>
  <c r="N122" i="30" a="1"/>
  <c r="N122" i="30"/>
  <c r="L123" i="30" a="1"/>
  <c r="L123" i="30"/>
  <c r="M123" i="30" a="1"/>
  <c r="M123" i="30"/>
  <c r="N123" i="30" a="1"/>
  <c r="N123" i="30"/>
  <c r="L124" i="30" a="1"/>
  <c r="L124" i="30"/>
  <c r="M124" i="30" a="1"/>
  <c r="M124" i="30"/>
  <c r="N124" i="30" a="1"/>
  <c r="N124" i="30"/>
  <c r="L125" i="30" a="1"/>
  <c r="L125" i="30"/>
  <c r="M125" i="30" a="1"/>
  <c r="M125" i="30"/>
  <c r="N125" i="30" a="1"/>
  <c r="N125" i="30"/>
  <c r="L126" i="30" a="1"/>
  <c r="L126" i="30"/>
  <c r="M126" i="30" a="1"/>
  <c r="M126" i="30"/>
  <c r="N126" i="30" a="1"/>
  <c r="N126" i="30"/>
  <c r="L127" i="30" a="1"/>
  <c r="L127" i="30"/>
  <c r="M127" i="30" a="1"/>
  <c r="M127" i="30"/>
  <c r="N127" i="30" a="1"/>
  <c r="N127" i="30"/>
  <c r="L128" i="30" a="1"/>
  <c r="L128" i="30"/>
  <c r="M128" i="30" a="1"/>
  <c r="M128" i="30"/>
  <c r="N128" i="30" a="1"/>
  <c r="N128" i="30"/>
  <c r="L129" i="30" a="1"/>
  <c r="L129" i="30"/>
  <c r="M129" i="30" a="1"/>
  <c r="M129" i="30"/>
  <c r="N129" i="30" a="1"/>
  <c r="N129" i="30"/>
  <c r="L130" i="30" a="1"/>
  <c r="L130" i="30"/>
  <c r="M130" i="30" a="1"/>
  <c r="M130" i="30"/>
  <c r="N130" i="30" a="1"/>
  <c r="N130" i="30"/>
  <c r="L131" i="30" a="1"/>
  <c r="L131" i="30"/>
  <c r="M131" i="30" a="1"/>
  <c r="M131" i="30"/>
  <c r="N131" i="30" a="1"/>
  <c r="N131" i="30"/>
  <c r="L132" i="30" a="1"/>
  <c r="L132" i="30"/>
  <c r="M132" i="30" a="1"/>
  <c r="M132" i="30"/>
  <c r="N132" i="30" a="1"/>
  <c r="N132" i="30"/>
  <c r="L133" i="30" a="1"/>
  <c r="L133" i="30"/>
  <c r="M133" i="30" a="1"/>
  <c r="M133" i="30"/>
  <c r="N133" i="30" a="1"/>
  <c r="N133" i="30"/>
  <c r="L134" i="30" a="1"/>
  <c r="L134" i="30"/>
  <c r="M134" i="30" a="1"/>
  <c r="M134" i="30"/>
  <c r="N134" i="30" a="1"/>
  <c r="N134" i="30"/>
  <c r="L135" i="30" a="1"/>
  <c r="L135" i="30"/>
  <c r="M135" i="30" a="1"/>
  <c r="M135" i="30"/>
  <c r="N135" i="30" a="1"/>
  <c r="N135" i="30"/>
  <c r="L136" i="30" a="1"/>
  <c r="L136" i="30"/>
  <c r="M136" i="30" a="1"/>
  <c r="M136" i="30"/>
  <c r="N136" i="30" a="1"/>
  <c r="N136" i="30"/>
  <c r="L137" i="30" a="1"/>
  <c r="L137" i="30"/>
  <c r="M137" i="30" a="1"/>
  <c r="M137" i="30"/>
  <c r="N137" i="30" a="1"/>
  <c r="N137" i="30"/>
  <c r="L138" i="30" a="1"/>
  <c r="L138" i="30"/>
  <c r="M138" i="30" a="1"/>
  <c r="M138" i="30"/>
  <c r="N138" i="30" a="1"/>
  <c r="N138" i="30"/>
  <c r="L139" i="30" a="1"/>
  <c r="L139" i="30"/>
  <c r="M139" i="30" a="1"/>
  <c r="M139" i="30"/>
  <c r="N139" i="30" a="1"/>
  <c r="N139" i="30"/>
  <c r="L140" i="30" a="1"/>
  <c r="L140" i="30"/>
  <c r="M140" i="30" a="1"/>
  <c r="M140" i="30"/>
  <c r="N140" i="30" a="1"/>
  <c r="N140" i="30"/>
  <c r="L141" i="30" a="1"/>
  <c r="L141" i="30"/>
  <c r="M141" i="30" a="1"/>
  <c r="M141" i="30"/>
  <c r="N141" i="30" a="1"/>
  <c r="N141" i="30"/>
  <c r="L142" i="30" a="1"/>
  <c r="L142" i="30"/>
  <c r="M142" i="30" a="1"/>
  <c r="M142" i="30"/>
  <c r="N142" i="30" a="1"/>
  <c r="N142" i="30"/>
  <c r="L143" i="30" a="1"/>
  <c r="L143" i="30"/>
  <c r="M143" i="30" a="1"/>
  <c r="M143" i="30"/>
  <c r="N143" i="30" a="1"/>
  <c r="N143" i="30"/>
  <c r="L144" i="30" a="1"/>
  <c r="L144" i="30"/>
  <c r="M144" i="30" a="1"/>
  <c r="M144" i="30"/>
  <c r="N144" i="30" a="1"/>
  <c r="N144" i="30"/>
  <c r="L145" i="30" a="1"/>
  <c r="L145" i="30"/>
  <c r="M145" i="30" a="1"/>
  <c r="M145" i="30"/>
  <c r="N145" i="30" a="1"/>
  <c r="N145" i="30"/>
  <c r="L146" i="30" a="1"/>
  <c r="L146" i="30"/>
  <c r="M146" i="30" a="1"/>
  <c r="M146" i="30"/>
  <c r="N146" i="30" a="1"/>
  <c r="N146" i="30"/>
  <c r="L147" i="30" a="1"/>
  <c r="L147" i="30"/>
  <c r="M147" i="30" a="1"/>
  <c r="M147" i="30"/>
  <c r="N147" i="30" a="1"/>
  <c r="N147" i="30"/>
  <c r="L148" i="30" a="1"/>
  <c r="L148" i="30"/>
  <c r="M148" i="30" a="1"/>
  <c r="M148" i="30"/>
  <c r="N148" i="30" a="1"/>
  <c r="N148" i="30"/>
  <c r="L149" i="30" a="1"/>
  <c r="L149" i="30"/>
  <c r="M149" i="30" a="1"/>
  <c r="M149" i="30"/>
  <c r="N149" i="30" a="1"/>
  <c r="N149" i="30"/>
  <c r="L150" i="30" a="1"/>
  <c r="L150" i="30"/>
  <c r="M150" i="30" a="1"/>
  <c r="M150" i="30"/>
  <c r="N150" i="30" a="1"/>
  <c r="N150" i="30"/>
  <c r="L151" i="30" a="1"/>
  <c r="L151" i="30"/>
  <c r="M151" i="30" a="1"/>
  <c r="M151" i="30"/>
  <c r="N151" i="30" a="1"/>
  <c r="N151" i="30"/>
  <c r="L152" i="30" a="1"/>
  <c r="L152" i="30"/>
  <c r="M152" i="30" a="1"/>
  <c r="M152" i="30"/>
  <c r="N152" i="30" a="1"/>
  <c r="N152" i="30"/>
  <c r="L153" i="30" a="1"/>
  <c r="L153" i="30"/>
  <c r="M153" i="30" a="1"/>
  <c r="M153" i="30"/>
  <c r="N153" i="30" a="1"/>
  <c r="N153" i="30"/>
  <c r="L154" i="30" a="1"/>
  <c r="L154" i="30"/>
  <c r="M154" i="30" a="1"/>
  <c r="M154" i="30"/>
  <c r="N154" i="30" a="1"/>
  <c r="N154" i="30"/>
  <c r="L155" i="30" a="1"/>
  <c r="L155" i="30"/>
  <c r="M155" i="30" a="1"/>
  <c r="M155" i="30"/>
  <c r="N155" i="30" a="1"/>
  <c r="N155" i="30"/>
  <c r="L156" i="30" a="1"/>
  <c r="L156" i="30"/>
  <c r="M156" i="30" a="1"/>
  <c r="M156" i="30"/>
  <c r="N156" i="30" a="1"/>
  <c r="N156" i="30"/>
  <c r="L157" i="30" a="1"/>
  <c r="L157" i="30"/>
  <c r="M157" i="30" a="1"/>
  <c r="M157" i="30"/>
  <c r="N157" i="30" a="1"/>
  <c r="N157" i="30"/>
  <c r="L158" i="30" a="1"/>
  <c r="L158" i="30"/>
  <c r="M158" i="30" a="1"/>
  <c r="M158" i="30"/>
  <c r="N158" i="30" a="1"/>
  <c r="N158" i="30"/>
  <c r="L159" i="30" a="1"/>
  <c r="L159" i="30"/>
  <c r="M159" i="30" a="1"/>
  <c r="M159" i="30"/>
  <c r="N159" i="30" a="1"/>
  <c r="N159" i="30"/>
  <c r="L160" i="30" a="1"/>
  <c r="L160" i="30"/>
  <c r="M160" i="30" a="1"/>
  <c r="M160" i="30"/>
  <c r="N160" i="30" a="1"/>
  <c r="N160" i="30"/>
  <c r="L161" i="30" a="1"/>
  <c r="L161" i="30"/>
  <c r="M161" i="30" a="1"/>
  <c r="M161" i="30"/>
  <c r="N161" i="30" a="1"/>
  <c r="N161" i="30"/>
  <c r="L162" i="30" a="1"/>
  <c r="L162" i="30"/>
  <c r="M162" i="30" a="1"/>
  <c r="M162" i="30"/>
  <c r="N162" i="30" a="1"/>
  <c r="N162" i="30"/>
  <c r="L163" i="30" a="1"/>
  <c r="L163" i="30"/>
  <c r="M163" i="30" a="1"/>
  <c r="M163" i="30"/>
  <c r="N163" i="30" a="1"/>
  <c r="N163" i="30"/>
  <c r="L164" i="30" a="1"/>
  <c r="L164" i="30"/>
  <c r="M164" i="30" a="1"/>
  <c r="M164" i="30"/>
  <c r="N164" i="30" a="1"/>
  <c r="N164" i="30"/>
  <c r="L165" i="30" a="1"/>
  <c r="L165" i="30"/>
  <c r="M165" i="30" a="1"/>
  <c r="M165" i="30"/>
  <c r="N165" i="30" a="1"/>
  <c r="N165" i="30"/>
  <c r="L166" i="30" a="1"/>
  <c r="L166" i="30"/>
  <c r="M166" i="30" a="1"/>
  <c r="M166" i="30"/>
  <c r="N166" i="30" a="1"/>
  <c r="N166" i="30"/>
  <c r="L167" i="30" a="1"/>
  <c r="L167" i="30"/>
  <c r="M167" i="30" a="1"/>
  <c r="M167" i="30"/>
  <c r="N167" i="30" a="1"/>
  <c r="N167" i="30"/>
  <c r="L168" i="30" a="1"/>
  <c r="L168" i="30"/>
  <c r="M168" i="30" a="1"/>
  <c r="M168" i="30"/>
  <c r="N168" i="30" a="1"/>
  <c r="N168" i="30"/>
  <c r="L169" i="30" a="1"/>
  <c r="L169" i="30"/>
  <c r="M169" i="30" a="1"/>
  <c r="M169" i="30"/>
  <c r="N169" i="30" a="1"/>
  <c r="N169" i="30"/>
  <c r="L170" i="30" a="1"/>
  <c r="L170" i="30"/>
  <c r="M170" i="30" a="1"/>
  <c r="M170" i="30"/>
  <c r="N170" i="30" a="1"/>
  <c r="N170" i="30"/>
  <c r="L171" i="30" a="1"/>
  <c r="L171" i="30"/>
  <c r="M171" i="30" a="1"/>
  <c r="M171" i="30"/>
  <c r="N171" i="30" a="1"/>
  <c r="N171" i="30"/>
  <c r="L172" i="30" a="1"/>
  <c r="L172" i="30"/>
  <c r="M172" i="30" a="1"/>
  <c r="M172" i="30"/>
  <c r="N172" i="30" a="1"/>
  <c r="N172" i="30"/>
  <c r="L173" i="30" a="1"/>
  <c r="L173" i="30"/>
  <c r="M173" i="30" a="1"/>
  <c r="M173" i="30"/>
  <c r="N173" i="30" a="1"/>
  <c r="N173" i="30"/>
  <c r="L174" i="30" a="1"/>
  <c r="L174" i="30"/>
  <c r="M174" i="30" a="1"/>
  <c r="M174" i="30"/>
  <c r="N174" i="30" a="1"/>
  <c r="N174" i="30"/>
  <c r="L175" i="30" a="1"/>
  <c r="L175" i="30"/>
  <c r="M175" i="30" a="1"/>
  <c r="M175" i="30"/>
  <c r="N175" i="30" a="1"/>
  <c r="N175" i="30"/>
  <c r="L176" i="30" a="1"/>
  <c r="L176" i="30"/>
  <c r="M176" i="30" a="1"/>
  <c r="M176" i="30"/>
  <c r="N176" i="30" a="1"/>
  <c r="N176" i="30"/>
  <c r="L177" i="30" a="1"/>
  <c r="L177" i="30"/>
  <c r="M177" i="30" a="1"/>
  <c r="M177" i="30"/>
  <c r="N177" i="30" a="1"/>
  <c r="N177" i="30"/>
  <c r="L178" i="30" a="1"/>
  <c r="L178" i="30"/>
  <c r="M178" i="30" a="1"/>
  <c r="M178" i="30"/>
  <c r="N178" i="30" a="1"/>
  <c r="N178" i="30"/>
  <c r="L179" i="30" a="1"/>
  <c r="L179" i="30"/>
  <c r="M179" i="30" a="1"/>
  <c r="M179" i="30"/>
  <c r="N179" i="30" a="1"/>
  <c r="N179" i="30"/>
  <c r="L180" i="30" a="1"/>
  <c r="L180" i="30"/>
  <c r="M180" i="30" a="1"/>
  <c r="M180" i="30"/>
  <c r="N180" i="30" a="1"/>
  <c r="N180" i="30"/>
  <c r="L181" i="30" a="1"/>
  <c r="L181" i="30"/>
  <c r="M181" i="30" a="1"/>
  <c r="M181" i="30"/>
  <c r="N181" i="30" a="1"/>
  <c r="N181" i="30"/>
  <c r="L182" i="30" a="1"/>
  <c r="L182" i="30"/>
  <c r="M182" i="30" a="1"/>
  <c r="M182" i="30"/>
  <c r="N182" i="30" a="1"/>
  <c r="N182" i="30"/>
  <c r="L183" i="30" a="1"/>
  <c r="L183" i="30"/>
  <c r="M183" i="30" a="1"/>
  <c r="M183" i="30"/>
  <c r="N183" i="30" a="1"/>
  <c r="N183" i="30"/>
  <c r="L184" i="30" a="1"/>
  <c r="L184" i="30"/>
  <c r="M184" i="30" a="1"/>
  <c r="M184" i="30"/>
  <c r="N184" i="30" a="1"/>
  <c r="N184" i="30"/>
  <c r="L185" i="30" a="1"/>
  <c r="L185" i="30"/>
  <c r="M185" i="30" a="1"/>
  <c r="M185" i="30"/>
  <c r="N185" i="30" a="1"/>
  <c r="N185" i="30"/>
  <c r="L186" i="30" a="1"/>
  <c r="L186" i="30"/>
  <c r="M186" i="30" a="1"/>
  <c r="M186" i="30"/>
  <c r="N186" i="30" a="1"/>
  <c r="N186" i="30"/>
  <c r="L187" i="30" a="1"/>
  <c r="L187" i="30"/>
  <c r="M187" i="30" a="1"/>
  <c r="M187" i="30"/>
  <c r="N187" i="30" a="1"/>
  <c r="N187" i="30"/>
  <c r="L188" i="30" a="1"/>
  <c r="L188" i="30"/>
  <c r="M188" i="30" a="1"/>
  <c r="M188" i="30"/>
  <c r="N188" i="30" a="1"/>
  <c r="N188" i="30"/>
  <c r="L189" i="30" a="1"/>
  <c r="L189" i="30"/>
  <c r="M189" i="30" a="1"/>
  <c r="M189" i="30"/>
  <c r="N189" i="30" a="1"/>
  <c r="N189" i="30"/>
  <c r="L190" i="30" a="1"/>
  <c r="L190" i="30"/>
  <c r="M190" i="30" a="1"/>
  <c r="M190" i="30"/>
  <c r="N190" i="30" a="1"/>
  <c r="N190" i="30"/>
  <c r="L191" i="30" a="1"/>
  <c r="L191" i="30"/>
  <c r="M191" i="30" a="1"/>
  <c r="M191" i="30"/>
  <c r="N191" i="30" a="1"/>
  <c r="N191" i="30"/>
  <c r="L192" i="30" a="1"/>
  <c r="L192" i="30"/>
  <c r="M192" i="30" a="1"/>
  <c r="M192" i="30"/>
  <c r="N192" i="30" a="1"/>
  <c r="N192" i="30"/>
  <c r="L193" i="30" a="1"/>
  <c r="L193" i="30"/>
  <c r="M193" i="30" a="1"/>
  <c r="M193" i="30"/>
  <c r="N193" i="30" a="1"/>
  <c r="N193" i="30"/>
  <c r="L194" i="30" a="1"/>
  <c r="L194" i="30"/>
  <c r="M194" i="30" a="1"/>
  <c r="M194" i="30"/>
  <c r="N194" i="30" a="1"/>
  <c r="N194" i="30"/>
  <c r="L195" i="30" a="1"/>
  <c r="L195" i="30"/>
  <c r="M195" i="30" a="1"/>
  <c r="M195" i="30"/>
  <c r="N195" i="30" a="1"/>
  <c r="N195" i="30"/>
  <c r="L196" i="30" a="1"/>
  <c r="L196" i="30"/>
  <c r="M196" i="30" a="1"/>
  <c r="M196" i="30"/>
  <c r="N196" i="30" a="1"/>
  <c r="N196" i="30"/>
  <c r="L197" i="30" a="1"/>
  <c r="L197" i="30"/>
  <c r="M197" i="30" a="1"/>
  <c r="M197" i="30"/>
  <c r="N197" i="30" a="1"/>
  <c r="N197" i="30"/>
  <c r="L198" i="30" a="1"/>
  <c r="L198" i="30"/>
  <c r="M198" i="30" a="1"/>
  <c r="M198" i="30"/>
  <c r="N198" i="30" a="1"/>
  <c r="N198" i="30"/>
  <c r="L199" i="30" a="1"/>
  <c r="L199" i="30"/>
  <c r="M199" i="30" a="1"/>
  <c r="M199" i="30"/>
  <c r="N199" i="30" a="1"/>
  <c r="N199" i="30"/>
  <c r="L200" i="30" a="1"/>
  <c r="L200" i="30"/>
  <c r="M200" i="30" a="1"/>
  <c r="M200" i="30"/>
  <c r="N200" i="30" a="1"/>
  <c r="N200" i="30"/>
  <c r="L201" i="30" a="1"/>
  <c r="L201" i="30"/>
  <c r="M201" i="30" a="1"/>
  <c r="M201" i="30"/>
  <c r="N201" i="30" a="1"/>
  <c r="N201" i="30"/>
  <c r="L202" i="30" a="1"/>
  <c r="L202" i="30"/>
  <c r="M202" i="30" a="1"/>
  <c r="M202" i="30"/>
  <c r="N202" i="30" a="1"/>
  <c r="N202" i="30"/>
  <c r="L203" i="30" a="1"/>
  <c r="L203" i="30"/>
  <c r="M203" i="30" a="1"/>
  <c r="M203" i="30"/>
  <c r="N203" i="30" a="1"/>
  <c r="N203" i="30"/>
  <c r="L204" i="30" a="1"/>
  <c r="L204" i="30"/>
  <c r="M204" i="30" a="1"/>
  <c r="M204" i="30"/>
  <c r="N204" i="30" a="1"/>
  <c r="N204" i="30"/>
  <c r="L205" i="30" a="1"/>
  <c r="L205" i="30"/>
  <c r="M205" i="30" a="1"/>
  <c r="M205" i="30"/>
  <c r="N205" i="30" a="1"/>
  <c r="N205" i="30"/>
  <c r="L206" i="30" a="1"/>
  <c r="L206" i="30"/>
  <c r="M206" i="30" a="1"/>
  <c r="M206" i="30"/>
  <c r="N206" i="30" a="1"/>
  <c r="N206" i="30"/>
  <c r="L207" i="30" a="1"/>
  <c r="L207" i="30"/>
  <c r="M207" i="30" a="1"/>
  <c r="M207" i="30"/>
  <c r="N207" i="30" a="1"/>
  <c r="N207" i="30"/>
  <c r="L208" i="30" a="1"/>
  <c r="L208" i="30"/>
  <c r="M208" i="30" a="1"/>
  <c r="M208" i="30"/>
  <c r="N208" i="30" a="1"/>
  <c r="N208" i="30"/>
  <c r="L209" i="30" a="1"/>
  <c r="L209" i="30"/>
  <c r="M209" i="30" a="1"/>
  <c r="M209" i="30"/>
  <c r="N209" i="30" a="1"/>
  <c r="N209" i="30"/>
  <c r="L210" i="30" a="1"/>
  <c r="L210" i="30"/>
  <c r="M210" i="30" a="1"/>
  <c r="M210" i="30"/>
  <c r="N210" i="30" a="1"/>
  <c r="N210" i="30"/>
  <c r="L211" i="30" a="1"/>
  <c r="L211" i="30"/>
  <c r="M211" i="30" a="1"/>
  <c r="M211" i="30"/>
  <c r="N211" i="30" a="1"/>
  <c r="N211" i="30"/>
  <c r="L212" i="30" a="1"/>
  <c r="L212" i="30"/>
  <c r="M212" i="30" a="1"/>
  <c r="M212" i="30"/>
  <c r="N212" i="30" a="1"/>
  <c r="N212" i="30"/>
  <c r="L213" i="30" a="1"/>
  <c r="L213" i="30"/>
  <c r="M213" i="30" a="1"/>
  <c r="M213" i="30"/>
  <c r="N213" i="30" a="1"/>
  <c r="N213" i="30"/>
  <c r="L214" i="30" a="1"/>
  <c r="L214" i="30"/>
  <c r="M214" i="30" a="1"/>
  <c r="M214" i="30"/>
  <c r="N214" i="30" a="1"/>
  <c r="N214" i="30"/>
  <c r="L215" i="30" a="1"/>
  <c r="L215" i="30"/>
  <c r="M215" i="30" a="1"/>
  <c r="M215" i="30"/>
  <c r="N215" i="30" a="1"/>
  <c r="N215" i="30"/>
  <c r="L216" i="30" a="1"/>
  <c r="L216" i="30"/>
  <c r="M216" i="30" a="1"/>
  <c r="M216" i="30"/>
  <c r="N216" i="30" a="1"/>
  <c r="N216" i="30"/>
  <c r="L217" i="30" a="1"/>
  <c r="L217" i="30"/>
  <c r="M217" i="30" a="1"/>
  <c r="M217" i="30"/>
  <c r="N217" i="30" a="1"/>
  <c r="N217" i="30"/>
  <c r="L218" i="30" a="1"/>
  <c r="L218" i="30"/>
  <c r="M218" i="30" a="1"/>
  <c r="M218" i="30"/>
  <c r="N218" i="30" a="1"/>
  <c r="N218" i="30"/>
  <c r="L219" i="30" a="1"/>
  <c r="L219" i="30"/>
  <c r="M219" i="30" a="1"/>
  <c r="M219" i="30"/>
  <c r="N219" i="30" a="1"/>
  <c r="N219" i="30"/>
  <c r="L220" i="30" a="1"/>
  <c r="L220" i="30"/>
  <c r="M220" i="30" a="1"/>
  <c r="M220" i="30"/>
  <c r="N220" i="30" a="1"/>
  <c r="N220" i="30"/>
  <c r="L221" i="30" a="1"/>
  <c r="L221" i="30"/>
  <c r="M221" i="30" a="1"/>
  <c r="M221" i="30"/>
  <c r="N221" i="30" a="1"/>
  <c r="N221" i="30"/>
  <c r="L222" i="30" a="1"/>
  <c r="L222" i="30"/>
  <c r="M222" i="30" a="1"/>
  <c r="M222" i="30"/>
  <c r="N222" i="30" a="1"/>
  <c r="N222" i="30"/>
  <c r="L223" i="30" a="1"/>
  <c r="L223" i="30"/>
  <c r="M223" i="30" a="1"/>
  <c r="M223" i="30"/>
  <c r="N223" i="30" a="1"/>
  <c r="N223" i="30"/>
  <c r="L224" i="30" a="1"/>
  <c r="L224" i="30"/>
  <c r="M224" i="30" a="1"/>
  <c r="M224" i="30"/>
  <c r="N224" i="30" a="1"/>
  <c r="N224" i="30"/>
  <c r="L225" i="30" a="1"/>
  <c r="L225" i="30"/>
  <c r="M225" i="30" a="1"/>
  <c r="M225" i="30"/>
  <c r="N225" i="30" a="1"/>
  <c r="N225" i="30"/>
  <c r="L226" i="30" a="1"/>
  <c r="L226" i="30"/>
  <c r="M226" i="30" a="1"/>
  <c r="M226" i="30"/>
  <c r="N226" i="30" a="1"/>
  <c r="N226" i="30"/>
  <c r="L227" i="30" a="1"/>
  <c r="L227" i="30"/>
  <c r="M227" i="30" a="1"/>
  <c r="M227" i="30"/>
  <c r="N227" i="30" a="1"/>
  <c r="N227" i="30"/>
  <c r="L228" i="30" a="1"/>
  <c r="L228" i="30"/>
  <c r="M228" i="30" a="1"/>
  <c r="M228" i="30"/>
  <c r="N228" i="30" a="1"/>
  <c r="N228" i="30"/>
  <c r="L229" i="30" a="1"/>
  <c r="L229" i="30"/>
  <c r="M229" i="30" a="1"/>
  <c r="M229" i="30"/>
  <c r="N229" i="30" a="1"/>
  <c r="N229" i="30"/>
  <c r="L230" i="30" a="1"/>
  <c r="L230" i="30"/>
  <c r="M230" i="30" a="1"/>
  <c r="M230" i="30"/>
  <c r="N230" i="30" a="1"/>
  <c r="N230" i="30"/>
  <c r="L231" i="30" a="1"/>
  <c r="L231" i="30"/>
  <c r="M231" i="30" a="1"/>
  <c r="M231" i="30"/>
  <c r="N231" i="30" a="1"/>
  <c r="N231" i="30"/>
  <c r="L232" i="30" a="1"/>
  <c r="L232" i="30"/>
  <c r="M232" i="30" a="1"/>
  <c r="M232" i="30"/>
  <c r="N232" i="30" a="1"/>
  <c r="N232" i="30"/>
  <c r="L233" i="30" a="1"/>
  <c r="L233" i="30"/>
  <c r="M233" i="30" a="1"/>
  <c r="M233" i="30"/>
  <c r="N233" i="30" a="1"/>
  <c r="N233" i="30"/>
  <c r="L234" i="30" a="1"/>
  <c r="L234" i="30"/>
  <c r="M234" i="30" a="1"/>
  <c r="M234" i="30"/>
  <c r="N234" i="30" a="1"/>
  <c r="N234" i="30"/>
  <c r="L235" i="30" a="1"/>
  <c r="L235" i="30"/>
  <c r="M235" i="30" a="1"/>
  <c r="M235" i="30"/>
  <c r="N235" i="30" a="1"/>
  <c r="N235" i="30"/>
  <c r="L236" i="30" a="1"/>
  <c r="L236" i="30"/>
  <c r="M236" i="30" a="1"/>
  <c r="M236" i="30"/>
  <c r="N236" i="30" a="1"/>
  <c r="N236" i="30"/>
  <c r="L237" i="30" a="1"/>
  <c r="L237" i="30"/>
  <c r="M237" i="30" a="1"/>
  <c r="M237" i="30"/>
  <c r="N237" i="30" a="1"/>
  <c r="N237" i="30"/>
  <c r="L238" i="30" a="1"/>
  <c r="L238" i="30"/>
  <c r="M238" i="30" a="1"/>
  <c r="M238" i="30"/>
  <c r="N238" i="30" a="1"/>
  <c r="N238" i="30"/>
  <c r="L239" i="30" a="1"/>
  <c r="L239" i="30"/>
  <c r="M239" i="30" a="1"/>
  <c r="M239" i="30"/>
  <c r="N239" i="30" a="1"/>
  <c r="N239" i="30"/>
  <c r="L240" i="30" a="1"/>
  <c r="L240" i="30"/>
  <c r="M240" i="30" a="1"/>
  <c r="M240" i="30"/>
  <c r="N240" i="30" a="1"/>
  <c r="N240" i="30"/>
  <c r="L241" i="30" a="1"/>
  <c r="L241" i="30"/>
  <c r="M241" i="30" a="1"/>
  <c r="M241" i="30"/>
  <c r="N241" i="30" a="1"/>
  <c r="N241" i="30"/>
  <c r="L242" i="30" a="1"/>
  <c r="L242" i="30"/>
  <c r="M242" i="30" a="1"/>
  <c r="M242" i="30"/>
  <c r="N242" i="30" a="1"/>
  <c r="N242" i="30"/>
  <c r="L243" i="30" a="1"/>
  <c r="L243" i="30"/>
  <c r="M243" i="30" a="1"/>
  <c r="M243" i="30"/>
  <c r="N243" i="30" a="1"/>
  <c r="N243" i="30"/>
  <c r="L244" i="30" a="1"/>
  <c r="L244" i="30"/>
  <c r="M244" i="30" a="1"/>
  <c r="M244" i="30"/>
  <c r="N244" i="30" a="1"/>
  <c r="N244" i="30"/>
  <c r="L245" i="30" a="1"/>
  <c r="L245" i="30"/>
  <c r="M245" i="30" a="1"/>
  <c r="M245" i="30"/>
  <c r="N245" i="30" a="1"/>
  <c r="N245" i="30"/>
  <c r="L246" i="30" a="1"/>
  <c r="L246" i="30"/>
  <c r="M246" i="30" a="1"/>
  <c r="M246" i="30"/>
  <c r="N246" i="30" a="1"/>
  <c r="N246" i="30"/>
  <c r="L247" i="30" a="1"/>
  <c r="L247" i="30"/>
  <c r="M247" i="30" a="1"/>
  <c r="M247" i="30"/>
  <c r="N247" i="30" a="1"/>
  <c r="N247" i="30"/>
  <c r="L248" i="30" a="1"/>
  <c r="L248" i="30"/>
  <c r="M248" i="30" a="1"/>
  <c r="M248" i="30"/>
  <c r="N248" i="30" a="1"/>
  <c r="N248" i="30"/>
  <c r="L249" i="30" a="1"/>
  <c r="L249" i="30"/>
  <c r="M249" i="30" a="1"/>
  <c r="M249" i="30"/>
  <c r="N249" i="30" a="1"/>
  <c r="N249" i="30"/>
  <c r="L250" i="30" a="1"/>
  <c r="L250" i="30"/>
  <c r="M250" i="30" a="1"/>
  <c r="M250" i="30"/>
  <c r="N250" i="30" a="1"/>
  <c r="N250" i="30"/>
  <c r="L251" i="30" a="1"/>
  <c r="L251" i="30"/>
  <c r="M251" i="30" a="1"/>
  <c r="M251" i="30"/>
  <c r="N251" i="30" a="1"/>
  <c r="N251" i="30"/>
  <c r="L252" i="30" a="1"/>
  <c r="L252" i="30"/>
  <c r="M252" i="30" a="1"/>
  <c r="M252" i="30"/>
  <c r="N252" i="30" a="1"/>
  <c r="N252" i="30"/>
  <c r="L253" i="30" a="1"/>
  <c r="L253" i="30"/>
  <c r="M253" i="30" a="1"/>
  <c r="M253" i="30"/>
  <c r="N253" i="30" a="1"/>
  <c r="N253" i="30"/>
  <c r="L254" i="30" a="1"/>
  <c r="L254" i="30"/>
  <c r="M254" i="30" a="1"/>
  <c r="M254" i="30"/>
  <c r="N254" i="30" a="1"/>
  <c r="N254" i="30"/>
  <c r="L255" i="30" a="1"/>
  <c r="L255" i="30"/>
  <c r="M255" i="30" a="1"/>
  <c r="M255" i="30"/>
  <c r="N255" i="30" a="1"/>
  <c r="N255" i="30"/>
  <c r="L256" i="30" a="1"/>
  <c r="L256" i="30"/>
  <c r="M256" i="30" a="1"/>
  <c r="M256" i="30"/>
  <c r="N256" i="30" a="1"/>
  <c r="N256" i="30"/>
  <c r="L257" i="30" a="1"/>
  <c r="L257" i="30"/>
  <c r="M257" i="30" a="1"/>
  <c r="M257" i="30"/>
  <c r="N257" i="30" a="1"/>
  <c r="N257" i="30"/>
  <c r="L258" i="30" a="1"/>
  <c r="L258" i="30"/>
  <c r="M258" i="30" a="1"/>
  <c r="M258" i="30"/>
  <c r="N258" i="30" a="1"/>
  <c r="N258" i="30"/>
  <c r="L259" i="30" a="1"/>
  <c r="L259" i="30"/>
  <c r="M259" i="30" a="1"/>
  <c r="M259" i="30"/>
  <c r="N259" i="30" a="1"/>
  <c r="N259" i="30"/>
  <c r="L260" i="30" a="1"/>
  <c r="L260" i="30"/>
  <c r="M260" i="30" a="1"/>
  <c r="M260" i="30"/>
  <c r="N260" i="30" a="1"/>
  <c r="N260" i="30"/>
  <c r="L261" i="30" a="1"/>
  <c r="L261" i="30"/>
  <c r="M261" i="30" a="1"/>
  <c r="M261" i="30"/>
  <c r="N261" i="30" a="1"/>
  <c r="N261" i="30"/>
  <c r="L262" i="30" a="1"/>
  <c r="L262" i="30"/>
  <c r="M262" i="30" a="1"/>
  <c r="M262" i="30"/>
  <c r="N262" i="30" a="1"/>
  <c r="N262" i="30"/>
  <c r="L263" i="30" a="1"/>
  <c r="L263" i="30"/>
  <c r="M263" i="30" a="1"/>
  <c r="M263" i="30"/>
  <c r="N263" i="30" a="1"/>
  <c r="N263" i="30"/>
  <c r="L264" i="30" a="1"/>
  <c r="L264" i="30"/>
  <c r="M264" i="30" a="1"/>
  <c r="M264" i="30"/>
  <c r="N264" i="30" a="1"/>
  <c r="N264" i="30"/>
  <c r="L265" i="30" a="1"/>
  <c r="L265" i="30"/>
  <c r="M265" i="30" a="1"/>
  <c r="M265" i="30"/>
  <c r="N265" i="30" a="1"/>
  <c r="N265" i="30"/>
  <c r="L266" i="30" a="1"/>
  <c r="L266" i="30"/>
  <c r="M266" i="30" a="1"/>
  <c r="M266" i="30"/>
  <c r="N266" i="30" a="1"/>
  <c r="N266" i="30"/>
  <c r="L267" i="30" a="1"/>
  <c r="L267" i="30"/>
  <c r="M267" i="30" a="1"/>
  <c r="M267" i="30"/>
  <c r="N267" i="30" a="1"/>
  <c r="N267" i="30"/>
  <c r="L268" i="30" a="1"/>
  <c r="L268" i="30"/>
  <c r="M268" i="30" a="1"/>
  <c r="M268" i="30"/>
  <c r="N268" i="30" a="1"/>
  <c r="N268" i="30"/>
  <c r="L269" i="30" a="1"/>
  <c r="L269" i="30"/>
  <c r="M269" i="30" a="1"/>
  <c r="M269" i="30"/>
  <c r="N269" i="30" a="1"/>
  <c r="N269" i="30"/>
  <c r="L270" i="30" a="1"/>
  <c r="L270" i="30"/>
  <c r="M270" i="30" a="1"/>
  <c r="M270" i="30"/>
  <c r="N270" i="30" a="1"/>
  <c r="N270" i="30"/>
  <c r="L271" i="30" a="1"/>
  <c r="L271" i="30"/>
  <c r="M271" i="30" a="1"/>
  <c r="M271" i="30"/>
  <c r="N271" i="30" a="1"/>
  <c r="N271" i="30"/>
  <c r="L272" i="30" a="1"/>
  <c r="L272" i="30"/>
  <c r="M272" i="30" a="1"/>
  <c r="M272" i="30"/>
  <c r="N272" i="30" a="1"/>
  <c r="N272" i="30"/>
  <c r="L273" i="30" a="1"/>
  <c r="L273" i="30"/>
  <c r="M273" i="30" a="1"/>
  <c r="M273" i="30"/>
  <c r="N273" i="30" a="1"/>
  <c r="N273" i="30"/>
  <c r="L274" i="30" a="1"/>
  <c r="L274" i="30"/>
  <c r="M274" i="30" a="1"/>
  <c r="M274" i="30"/>
  <c r="N274" i="30" a="1"/>
  <c r="N274" i="30"/>
  <c r="L275" i="30" a="1"/>
  <c r="L275" i="30"/>
  <c r="M275" i="30" a="1"/>
  <c r="M275" i="30"/>
  <c r="N275" i="30" a="1"/>
  <c r="N275" i="30"/>
  <c r="L276" i="30" a="1"/>
  <c r="L276" i="30"/>
  <c r="M276" i="30" a="1"/>
  <c r="M276" i="30"/>
  <c r="N276" i="30" a="1"/>
  <c r="N276" i="30"/>
  <c r="L277" i="30" a="1"/>
  <c r="L277" i="30"/>
  <c r="M277" i="30" a="1"/>
  <c r="M277" i="30"/>
  <c r="N277" i="30" a="1"/>
  <c r="N277" i="30"/>
  <c r="L278" i="30" a="1"/>
  <c r="L278" i="30"/>
  <c r="M278" i="30" a="1"/>
  <c r="M278" i="30"/>
  <c r="N278" i="30" a="1"/>
  <c r="N278" i="30"/>
  <c r="L279" i="30" a="1"/>
  <c r="L279" i="30"/>
  <c r="M279" i="30" a="1"/>
  <c r="M279" i="30"/>
  <c r="N279" i="30" a="1"/>
  <c r="N279" i="30"/>
  <c r="L280" i="30" a="1"/>
  <c r="L280" i="30"/>
  <c r="M280" i="30" a="1"/>
  <c r="M280" i="30"/>
  <c r="N280" i="30" a="1"/>
  <c r="N280" i="30"/>
  <c r="L281" i="30" a="1"/>
  <c r="L281" i="30"/>
  <c r="M281" i="30" a="1"/>
  <c r="M281" i="30"/>
  <c r="N281" i="30" a="1"/>
  <c r="N281" i="30"/>
  <c r="L282" i="30" a="1"/>
  <c r="L282" i="30"/>
  <c r="M282" i="30" a="1"/>
  <c r="M282" i="30"/>
  <c r="N282" i="30" a="1"/>
  <c r="N282" i="30"/>
  <c r="L283" i="30" a="1"/>
  <c r="L283" i="30"/>
  <c r="M283" i="30" a="1"/>
  <c r="M283" i="30"/>
  <c r="N283" i="30" a="1"/>
  <c r="N283" i="30"/>
  <c r="L284" i="30" a="1"/>
  <c r="L284" i="30"/>
  <c r="M284" i="30" a="1"/>
  <c r="M284" i="30"/>
  <c r="N284" i="30" a="1"/>
  <c r="N284" i="30"/>
  <c r="L285" i="30" a="1"/>
  <c r="L285" i="30"/>
  <c r="M285" i="30" a="1"/>
  <c r="M285" i="30"/>
  <c r="N285" i="30" a="1"/>
  <c r="N285" i="30"/>
  <c r="L286" i="30" a="1"/>
  <c r="L286" i="30"/>
  <c r="M286" i="30" a="1"/>
  <c r="M286" i="30"/>
  <c r="N286" i="30" a="1"/>
  <c r="N286" i="30"/>
  <c r="L287" i="30" a="1"/>
  <c r="L287" i="30"/>
  <c r="M287" i="30" a="1"/>
  <c r="M287" i="30"/>
  <c r="N287" i="30" a="1"/>
  <c r="N287" i="30"/>
  <c r="L288" i="30" a="1"/>
  <c r="L288" i="30"/>
  <c r="M288" i="30" a="1"/>
  <c r="M288" i="30"/>
  <c r="N288" i="30" a="1"/>
  <c r="N288" i="30"/>
  <c r="L289" i="30" a="1"/>
  <c r="L289" i="30"/>
  <c r="M289" i="30" a="1"/>
  <c r="M289" i="30"/>
  <c r="N289" i="30" a="1"/>
  <c r="N289" i="30"/>
  <c r="L290" i="30" a="1"/>
  <c r="L290" i="30"/>
  <c r="M290" i="30" a="1"/>
  <c r="M290" i="30"/>
  <c r="N290" i="30" a="1"/>
  <c r="N290" i="30"/>
  <c r="L291" i="30" a="1"/>
  <c r="L291" i="30"/>
  <c r="M291" i="30" a="1"/>
  <c r="M291" i="30"/>
  <c r="N291" i="30" a="1"/>
  <c r="N291" i="30"/>
  <c r="L292" i="30" a="1"/>
  <c r="L292" i="30"/>
  <c r="M292" i="30" a="1"/>
  <c r="M292" i="30"/>
  <c r="N292" i="30" a="1"/>
  <c r="N292" i="30"/>
  <c r="L293" i="30" a="1"/>
  <c r="L293" i="30"/>
  <c r="M293" i="30" a="1"/>
  <c r="M293" i="30"/>
  <c r="N293" i="30" a="1"/>
  <c r="N293" i="30"/>
  <c r="L294" i="30" a="1"/>
  <c r="L294" i="30"/>
  <c r="M294" i="30" a="1"/>
  <c r="M294" i="30"/>
  <c r="N294" i="30" a="1"/>
  <c r="N294" i="30"/>
  <c r="L295" i="30" a="1"/>
  <c r="L295" i="30"/>
  <c r="M295" i="30" a="1"/>
  <c r="M295" i="30"/>
  <c r="N295" i="30" a="1"/>
  <c r="N295" i="30"/>
  <c r="L296" i="30" a="1"/>
  <c r="L296" i="30"/>
  <c r="M296" i="30" a="1"/>
  <c r="M296" i="30"/>
  <c r="N296" i="30" a="1"/>
  <c r="N296" i="30"/>
  <c r="L297" i="30" a="1"/>
  <c r="L297" i="30"/>
  <c r="M297" i="30" a="1"/>
  <c r="M297" i="30"/>
  <c r="N297" i="30" a="1"/>
  <c r="N297" i="30"/>
  <c r="L298" i="30" a="1"/>
  <c r="L298" i="30"/>
  <c r="M298" i="30" a="1"/>
  <c r="M298" i="30"/>
  <c r="N298" i="30" a="1"/>
  <c r="N298" i="30"/>
  <c r="L299" i="30" a="1"/>
  <c r="L299" i="30"/>
  <c r="M299" i="30" a="1"/>
  <c r="M299" i="30"/>
  <c r="N299" i="30" a="1"/>
  <c r="N299" i="30"/>
  <c r="L300" i="30" a="1"/>
  <c r="L300" i="30"/>
  <c r="M300" i="30" a="1"/>
  <c r="M300" i="30"/>
  <c r="N300" i="30" a="1"/>
  <c r="N300" i="30"/>
  <c r="L301" i="30" a="1"/>
  <c r="L301" i="30"/>
  <c r="M301" i="30" a="1"/>
  <c r="M301" i="30"/>
  <c r="N301" i="30" a="1"/>
  <c r="N301" i="30"/>
  <c r="L302" i="30" a="1"/>
  <c r="L302" i="30"/>
  <c r="M302" i="30" a="1"/>
  <c r="M302" i="30"/>
  <c r="N302" i="30" a="1"/>
  <c r="N302" i="30"/>
  <c r="L303" i="30" a="1"/>
  <c r="L303" i="30"/>
  <c r="M303" i="30" a="1"/>
  <c r="M303" i="30"/>
  <c r="N303" i="30" a="1"/>
  <c r="N303" i="30"/>
  <c r="L304" i="30" a="1"/>
  <c r="L304" i="30"/>
  <c r="M304" i="30" a="1"/>
  <c r="M304" i="30"/>
  <c r="N304" i="30" a="1"/>
  <c r="N304" i="30"/>
  <c r="N6" i="30" a="1"/>
  <c r="N6" i="30"/>
  <c r="M6" i="30" a="1"/>
  <c r="M6" i="30"/>
  <c r="O312" i="30"/>
  <c r="Q312" i="30"/>
  <c r="R312" i="30"/>
  <c r="S312" i="30"/>
  <c r="T312" i="30"/>
  <c r="U312" i="30"/>
  <c r="V312" i="30"/>
  <c r="W312" i="30"/>
  <c r="X312" i="30"/>
  <c r="Y312" i="30"/>
  <c r="Z312" i="30"/>
  <c r="AA312" i="30"/>
  <c r="AB312" i="30"/>
  <c r="AC312" i="30"/>
  <c r="AD312" i="30"/>
  <c r="AE312" i="30"/>
  <c r="AF312" i="30"/>
  <c r="AG312" i="30"/>
  <c r="AH312" i="30"/>
  <c r="AI312" i="30"/>
  <c r="AJ312" i="30"/>
  <c r="AK312" i="30"/>
  <c r="AL312" i="30"/>
  <c r="AM312" i="30"/>
  <c r="AN312" i="30"/>
  <c r="AO312" i="30"/>
  <c r="AP312" i="30"/>
  <c r="AQ312" i="30"/>
  <c r="AR312" i="30"/>
  <c r="P312" i="30"/>
  <c r="D306" i="30"/>
  <c r="J50" i="30" a="1"/>
  <c r="F38" i="30" a="1"/>
  <c r="E13" i="30" a="1"/>
  <c r="K37" i="30" a="1"/>
  <c r="G103" i="30" a="1"/>
  <c r="K48" i="30" a="1"/>
  <c r="E55" i="30" a="1"/>
  <c r="F12" i="30" a="1"/>
  <c r="G10" i="30" a="1"/>
  <c r="E97" i="30" a="1"/>
  <c r="I47" i="30" a="1"/>
  <c r="F34" i="30" a="1"/>
  <c r="K57" i="30" a="1"/>
  <c r="E27" i="30" a="1"/>
  <c r="G64" i="30" a="1"/>
  <c r="J75" i="30" a="1"/>
  <c r="H71" i="30" a="1"/>
  <c r="I12" i="30" a="1"/>
  <c r="K88" i="30" a="1"/>
  <c r="I92" i="30" a="1"/>
  <c r="G94" i="30" a="1"/>
  <c r="K226" i="30" a="1"/>
  <c r="K222" i="30" a="1"/>
  <c r="E166" i="30" a="1"/>
  <c r="F124" i="30" a="1"/>
  <c r="H147" i="30" a="1"/>
  <c r="J16" i="30" a="1"/>
  <c r="E46" i="30" a="1"/>
  <c r="J9" i="30" a="1"/>
  <c r="E133" i="30" a="1"/>
  <c r="F157" i="30" a="1"/>
  <c r="H168" i="30" a="1"/>
  <c r="G23" i="30" a="1"/>
  <c r="E70" i="30" a="1"/>
  <c r="E264" i="30" a="1"/>
  <c r="E35" i="30" a="1"/>
  <c r="G254" i="30" a="1"/>
  <c r="E287" i="30" a="1"/>
  <c r="F155" i="30" a="1"/>
  <c r="K44" i="30" a="1"/>
  <c r="H103" i="30" a="1"/>
  <c r="E247" i="30" a="1"/>
  <c r="H279" i="30" a="1"/>
  <c r="E260" i="30" a="1"/>
  <c r="H236" i="30" a="1"/>
  <c r="F113" i="30" a="1"/>
  <c r="F67" i="30" a="1"/>
  <c r="G107" i="30" a="1"/>
  <c r="K73" i="30" a="1"/>
  <c r="I299" i="30" a="1"/>
  <c r="I162" i="30" a="1"/>
  <c r="K34" i="30" a="1"/>
  <c r="H137" i="30" a="1"/>
  <c r="G215" i="30" a="1"/>
  <c r="J244" i="30" a="1"/>
  <c r="F121" i="30" a="1"/>
  <c r="F23" i="30" a="1"/>
  <c r="G258" i="30" a="1"/>
  <c r="E171" i="30" a="1"/>
  <c r="I280" i="30" a="1"/>
  <c r="J69" i="30" a="1"/>
  <c r="K113" i="30" a="1"/>
  <c r="J206" i="30" a="1"/>
  <c r="E222" i="30" a="1"/>
  <c r="G251" i="30" a="1"/>
  <c r="F293" i="30" a="1"/>
  <c r="H296" i="30" a="1"/>
  <c r="J19" i="30" a="1"/>
  <c r="K150" i="30" a="1"/>
  <c r="I106" i="30" a="1"/>
  <c r="H224" i="30" a="1"/>
  <c r="F278" i="30" a="1"/>
  <c r="E162" i="30" a="1"/>
  <c r="F228" i="30" a="1"/>
  <c r="G134" i="30" a="1"/>
  <c r="K149" i="30" a="1"/>
  <c r="K244" i="30" a="1"/>
  <c r="I272" i="30" a="1"/>
  <c r="J74" i="30" a="1"/>
  <c r="I249" i="30" a="1"/>
  <c r="K269" i="30" a="1"/>
  <c r="H277" i="30" a="1"/>
  <c r="K207" i="30" a="1"/>
  <c r="I266" i="30" a="1"/>
  <c r="I201" i="30" a="1"/>
  <c r="J254" i="30" a="1"/>
  <c r="I20" i="30" a="1"/>
  <c r="I305" i="30" a="1"/>
  <c r="K212" i="30" a="1"/>
  <c r="H130" i="30" a="1"/>
  <c r="F280" i="30" a="1"/>
  <c r="I194" i="30" a="1"/>
  <c r="F91" i="30" a="1"/>
  <c r="I251" i="30" a="1"/>
  <c r="F211" i="30" a="1"/>
  <c r="E58" i="30" a="1"/>
  <c r="J304" i="30" a="1"/>
  <c r="G14" i="30" a="1"/>
  <c r="E231" i="30" a="1"/>
  <c r="F294" i="30" a="1"/>
  <c r="F216" i="30" a="1"/>
  <c r="H276" i="30" a="1"/>
  <c r="F248" i="30" a="1"/>
  <c r="J199" i="30" a="1"/>
  <c r="I182" i="30" a="1"/>
  <c r="J294" i="30" a="1"/>
  <c r="E197" i="30" a="1"/>
  <c r="K114" i="30" a="1"/>
  <c r="J40" i="30" a="1"/>
  <c r="J300" i="30" a="1"/>
  <c r="F290" i="30" a="1"/>
  <c r="J257" i="30" a="1"/>
  <c r="K170" i="30" a="1"/>
  <c r="J270" i="30" a="1"/>
  <c r="J133" i="30" a="1"/>
  <c r="F202" i="30" a="1"/>
  <c r="F244" i="30" a="1"/>
  <c r="E96" i="30" a="1"/>
  <c r="K106" i="30" a="1"/>
  <c r="H47" i="30" a="1"/>
  <c r="H79" i="30" a="1"/>
  <c r="K175" i="30" a="1"/>
  <c r="H235" i="30" a="1"/>
  <c r="F21" i="30" a="1"/>
  <c r="G221" i="30" a="1"/>
  <c r="E253" i="30" a="1"/>
  <c r="E71" i="30" a="1"/>
  <c r="H263" i="30" a="1"/>
  <c r="H271" i="30" a="1"/>
  <c r="F176" i="30" a="1"/>
  <c r="K270" i="30" a="1"/>
  <c r="J47" i="30" a="1"/>
  <c r="E29" i="30" a="1"/>
  <c r="H141" i="30" a="1"/>
  <c r="J8" i="30" a="1"/>
  <c r="E235" i="30" a="1"/>
  <c r="G81" i="30" a="1"/>
  <c r="E92" i="30" a="1"/>
  <c r="G305" i="30" a="1"/>
  <c r="F103" i="30" a="1"/>
  <c r="H75" i="30" a="1"/>
  <c r="F130" i="30" a="1"/>
  <c r="J172" i="30" a="1"/>
  <c r="K109" i="30" a="1"/>
  <c r="F277" i="30" a="1"/>
  <c r="J41" i="30" a="1"/>
  <c r="E251" i="30" a="1"/>
  <c r="G158" i="30" a="1"/>
  <c r="J162" i="30" a="1"/>
  <c r="G165" i="30" a="1"/>
  <c r="F97" i="30" a="1"/>
  <c r="J165" i="30" a="1"/>
  <c r="H120" i="30" a="1"/>
  <c r="H129" i="30" a="1"/>
  <c r="H194" i="30" a="1"/>
  <c r="K287" i="30" a="1"/>
  <c r="G287" i="30" a="1"/>
  <c r="H301" i="30" a="1"/>
  <c r="J134" i="30" a="1"/>
  <c r="J213" i="30" a="1"/>
  <c r="F226" i="30" a="1"/>
  <c r="E288" i="30" a="1"/>
  <c r="K127" i="30" a="1"/>
  <c r="H201" i="30" a="1"/>
  <c r="G243" i="30" a="1"/>
  <c r="I211" i="30" a="1"/>
  <c r="K253" i="30" a="1"/>
  <c r="E285" i="30" a="1"/>
  <c r="F9" i="30" a="1"/>
  <c r="I16" i="30" a="1"/>
  <c r="K91" i="30" a="1"/>
  <c r="K16" i="30" a="1"/>
  <c r="J78" i="30" a="1"/>
  <c r="F127" i="30" a="1"/>
  <c r="K36" i="30" a="1"/>
  <c r="F50" i="30" a="1"/>
  <c r="I77" i="30" a="1"/>
  <c r="I69" i="30" a="1"/>
  <c r="G70" i="30" a="1"/>
  <c r="E21" i="30" a="1"/>
  <c r="H89" i="30" a="1"/>
  <c r="H305" i="30" a="1"/>
  <c r="H104" i="30" a="1"/>
  <c r="K129" i="30" a="1"/>
  <c r="H109" i="30" a="1"/>
  <c r="J186" i="30" a="1"/>
  <c r="J62" i="30" a="1"/>
  <c r="E31" i="30" a="1"/>
  <c r="G86" i="30" a="1"/>
  <c r="K130" i="30" a="1"/>
  <c r="K234" i="30" a="1"/>
  <c r="J90" i="30" a="1"/>
  <c r="E268" i="30" a="1"/>
  <c r="G22" i="30" a="1"/>
  <c r="K90" i="30" a="1"/>
  <c r="I302" i="30" a="1"/>
  <c r="H135" i="30" a="1"/>
  <c r="I59" i="30" a="1"/>
  <c r="K11" i="30" a="1"/>
  <c r="H181" i="30" a="1"/>
  <c r="K301" i="30" a="1"/>
  <c r="J117" i="30" a="1"/>
  <c r="I22" i="30" a="1"/>
  <c r="J136" i="30" a="1"/>
  <c r="K23" i="30" a="1"/>
  <c r="E211" i="30" a="1"/>
  <c r="I231" i="30" a="1"/>
  <c r="F136" i="30" a="1"/>
  <c r="J135" i="30" a="1"/>
  <c r="H17" i="30" a="1"/>
  <c r="H125" i="30" a="1"/>
  <c r="J149" i="30" a="1"/>
  <c r="J278" i="30" a="1"/>
  <c r="I114" i="30" a="1"/>
  <c r="E11" i="30" a="1"/>
  <c r="G59" i="30" a="1"/>
  <c r="E174" i="30" a="1"/>
  <c r="E167" i="30" a="1"/>
  <c r="I291" i="30" a="1"/>
  <c r="K124" i="30" a="1"/>
  <c r="K80" i="30" a="1"/>
  <c r="F193" i="30" a="1"/>
  <c r="F223" i="30" a="1"/>
  <c r="H22" i="30" a="1"/>
  <c r="H50" i="30" a="1"/>
  <c r="E57" i="30" a="1"/>
  <c r="G257" i="30" a="1"/>
  <c r="E230" i="30" a="1"/>
  <c r="J49" i="30" a="1"/>
  <c r="J140" i="30" a="1"/>
  <c r="I278" i="30" a="1"/>
  <c r="K280" i="30" a="1"/>
  <c r="G278" i="30" a="1"/>
  <c r="I241" i="30" a="1"/>
  <c r="G127" i="30" a="1"/>
  <c r="J280" i="30" a="1"/>
  <c r="J82" i="30" a="1"/>
  <c r="E291" i="30" a="1"/>
  <c r="K274" i="30" a="1"/>
  <c r="G207" i="30" a="1"/>
  <c r="K265" i="30" a="1"/>
  <c r="E245" i="30" a="1"/>
  <c r="K161" i="30" a="1"/>
  <c r="K101" i="30" a="1"/>
  <c r="G265" i="30" a="1"/>
  <c r="E209" i="30" a="1"/>
  <c r="G179" i="30" a="1"/>
  <c r="K142" i="30" a="1"/>
  <c r="I284" i="30" a="1"/>
  <c r="E110" i="30" a="1"/>
  <c r="I200" i="30" a="1"/>
  <c r="J102" i="30" a="1"/>
  <c r="G272" i="30" a="1"/>
  <c r="J221" i="30" a="1"/>
  <c r="H138" i="30" a="1"/>
  <c r="H286" i="30" a="1"/>
  <c r="I167" i="30" a="1"/>
  <c r="F295" i="30" a="1"/>
  <c r="F167" i="30" a="1"/>
  <c r="G269" i="30" a="1"/>
  <c r="F305" i="30" a="1"/>
  <c r="G256" i="30" a="1"/>
  <c r="G141" i="30" a="1"/>
  <c r="G185" i="30" a="1"/>
  <c r="E181" i="30" a="1"/>
  <c r="F184" i="30" a="1"/>
  <c r="H184" i="30" a="1"/>
  <c r="E108" i="30" a="1"/>
  <c r="G186" i="30" a="1"/>
  <c r="J252" i="30" a="1"/>
  <c r="I174" i="30" a="1"/>
  <c r="I206" i="30" a="1"/>
  <c r="K199" i="30" a="1"/>
  <c r="F189" i="30" a="1"/>
  <c r="H252" i="30" a="1"/>
  <c r="J214" i="30" a="1"/>
  <c r="J268" i="30" a="1"/>
  <c r="E190" i="30" a="1"/>
  <c r="G133" i="30" a="1"/>
  <c r="G302" i="30" a="1"/>
  <c r="J141" i="30" a="1"/>
  <c r="F302" i="30" a="1"/>
  <c r="I259" i="30" a="1"/>
  <c r="K267" i="30" a="1"/>
  <c r="F214" i="30" a="1"/>
  <c r="F262" i="30" a="1"/>
  <c r="F99" i="30" a="1"/>
  <c r="I265" i="30" a="1"/>
  <c r="F179" i="30" a="1"/>
  <c r="J228" i="30" a="1"/>
  <c r="E201" i="30" a="1"/>
  <c r="H257" i="30" a="1"/>
  <c r="H46" i="30" a="1"/>
  <c r="I178" i="30" a="1"/>
  <c r="H290" i="30" a="1"/>
  <c r="I304" i="30" a="1"/>
  <c r="H281" i="30" a="1"/>
  <c r="F268" i="30" a="1"/>
  <c r="F111" i="30" a="1"/>
  <c r="K65" i="30" a="1"/>
  <c r="K104" i="30" a="1"/>
  <c r="J131" i="30" a="1"/>
  <c r="E43" i="30" a="1"/>
  <c r="F73" i="30" a="1"/>
  <c r="G88" i="30" a="1"/>
  <c r="G74" i="30" a="1"/>
  <c r="G43" i="30" a="1"/>
  <c r="G35" i="30" a="1"/>
  <c r="K51" i="30" a="1"/>
  <c r="G293" i="30" a="1"/>
  <c r="E84" i="30" a="1"/>
  <c r="K143" i="30" a="1"/>
  <c r="I282" i="30" a="1"/>
  <c r="H58" i="30" a="1"/>
  <c r="J194" i="30" a="1"/>
  <c r="F242" i="30" a="1"/>
  <c r="H52" i="30" a="1"/>
  <c r="H167" i="30" a="1"/>
  <c r="I243" i="30" a="1"/>
  <c r="F173" i="30" a="1"/>
  <c r="G205" i="30" a="1"/>
  <c r="G253" i="30" a="1"/>
  <c r="I110" i="30" a="1"/>
  <c r="G198" i="30" a="1"/>
  <c r="K192" i="30" a="1"/>
  <c r="K303" i="30" a="1"/>
  <c r="I292" i="30" a="1"/>
  <c r="F229" i="30" a="1"/>
  <c r="G168" i="30" a="1"/>
  <c r="G170" i="30" a="1"/>
  <c r="K98" i="30" a="1"/>
  <c r="G182" i="30" a="1"/>
  <c r="G300" i="30" a="1"/>
  <c r="F191" i="30" a="1"/>
  <c r="G233" i="30" a="1"/>
  <c r="J72" i="30" a="1"/>
  <c r="E65" i="30" a="1"/>
  <c r="G42" i="30" a="1"/>
  <c r="I66" i="30" a="1"/>
  <c r="I51" i="30" a="1"/>
  <c r="F93" i="30" a="1"/>
  <c r="J56" i="30" a="1"/>
  <c r="J53" i="30" a="1"/>
  <c r="J125" i="30" a="1"/>
  <c r="K116" i="30" a="1"/>
  <c r="F28" i="30" a="1"/>
  <c r="G45" i="30" a="1"/>
  <c r="J100" i="30" a="1"/>
  <c r="G93" i="30" a="1"/>
  <c r="K92" i="30" a="1"/>
  <c r="K148" i="30" a="1"/>
  <c r="G99" i="30" a="1"/>
  <c r="H99" i="30" a="1"/>
  <c r="F18" i="30" a="1"/>
  <c r="K41" i="30" a="1"/>
  <c r="I36" i="30" a="1"/>
  <c r="F90" i="30" a="1"/>
  <c r="E143" i="30" a="1"/>
  <c r="G95" i="30" a="1"/>
  <c r="I133" i="30" a="1"/>
  <c r="J305" i="30" a="1"/>
  <c r="K93" i="30" a="1"/>
  <c r="E225" i="30" a="1"/>
  <c r="H61" i="30" a="1"/>
  <c r="E129" i="30" a="1"/>
  <c r="K97" i="30" a="1"/>
  <c r="E184" i="30" a="1"/>
  <c r="H118" i="30" a="1"/>
  <c r="I225" i="30" a="1"/>
  <c r="H26" i="30" a="1"/>
  <c r="E75" i="30" a="1"/>
  <c r="H48" i="30" a="1"/>
  <c r="I155" i="30" a="1"/>
  <c r="F122" i="30" a="1"/>
  <c r="F107" i="30" a="1"/>
  <c r="H149" i="30" a="1"/>
  <c r="K119" i="30" a="1"/>
  <c r="K240" i="30" a="1"/>
  <c r="J163" i="30" a="1"/>
  <c r="F188" i="30" a="1"/>
  <c r="G12" i="30" a="1"/>
  <c r="K76" i="30" a="1"/>
  <c r="I8" i="30" a="1"/>
  <c r="I294" i="30" a="1"/>
  <c r="E294" i="30" a="1"/>
  <c r="F92" i="30" a="1"/>
  <c r="E74" i="30" a="1"/>
  <c r="E145" i="30" a="1"/>
  <c r="F137" i="30" a="1"/>
  <c r="F272" i="30" a="1"/>
  <c r="H59" i="30" a="1"/>
  <c r="F49" i="30" a="1"/>
  <c r="F119" i="30" a="1"/>
  <c r="K111" i="30" a="1"/>
  <c r="H91" i="30" a="1"/>
  <c r="J191" i="30" a="1"/>
  <c r="K20" i="30" a="1"/>
  <c r="G13" i="30" a="1"/>
  <c r="H246" i="30" a="1"/>
  <c r="J193" i="30" a="1"/>
  <c r="I163" i="30" a="1"/>
  <c r="E34" i="30" a="1"/>
  <c r="H240" i="30" a="1"/>
  <c r="I120" i="30" a="1"/>
  <c r="E301" i="30" a="1"/>
  <c r="J237" i="30" a="1"/>
  <c r="F251" i="30" a="1"/>
  <c r="K286" i="30" a="1"/>
  <c r="H212" i="30" a="1"/>
  <c r="H182" i="30" a="1"/>
  <c r="H133" i="30" a="1"/>
  <c r="I71" i="30" a="1"/>
  <c r="J256" i="30" a="1"/>
  <c r="F95" i="30" a="1"/>
  <c r="E82" i="30" a="1"/>
  <c r="K164" i="30" a="1"/>
  <c r="J283" i="30" a="1"/>
  <c r="H251" i="30" a="1"/>
  <c r="E179" i="30" a="1"/>
  <c r="G270" i="30" a="1"/>
  <c r="J260" i="30" a="1"/>
  <c r="H19" i="30" a="1"/>
  <c r="H243" i="30" a="1"/>
  <c r="G291" i="30" a="1"/>
  <c r="I168" i="30" a="1"/>
  <c r="F254" i="30" a="1"/>
  <c r="E107" i="30" a="1"/>
  <c r="E106" i="30" a="1"/>
  <c r="H229" i="30" a="1"/>
  <c r="I102" i="30" a="1"/>
  <c r="J220" i="30" a="1"/>
  <c r="J180" i="30" a="1"/>
  <c r="E180" i="30" a="1"/>
  <c r="K305" i="30" a="1"/>
  <c r="I159" i="30" a="1"/>
  <c r="F253" i="30" a="1"/>
  <c r="G167" i="30" a="1"/>
  <c r="H262" i="30" a="1"/>
  <c r="G115" i="30" a="1"/>
  <c r="I255" i="30" a="1"/>
  <c r="J209" i="30" a="1"/>
  <c r="E175" i="30" a="1"/>
  <c r="G217" i="30" a="1"/>
  <c r="J13" i="30" a="1"/>
  <c r="K174" i="30" a="1"/>
  <c r="I258" i="30" a="1"/>
  <c r="H268" i="30" a="1"/>
  <c r="G139" i="30" a="1"/>
  <c r="G240" i="30" a="1"/>
  <c r="I153" i="30" a="1"/>
  <c r="K141" i="30" a="1"/>
  <c r="H261" i="30" a="1"/>
  <c r="K251" i="30" a="1"/>
  <c r="I100" i="30" a="1"/>
  <c r="H245" i="30" a="1"/>
  <c r="F200" i="30" a="1"/>
  <c r="H282" i="30" a="1"/>
  <c r="I196" i="30" a="1"/>
  <c r="J225" i="30" a="1"/>
  <c r="E26" i="30" a="1"/>
  <c r="G294" i="30" a="1"/>
  <c r="J269" i="30" a="1"/>
  <c r="J156" i="30" a="1"/>
  <c r="K195" i="30" a="1"/>
  <c r="J224" i="30" a="1"/>
  <c r="I298" i="30" a="1"/>
  <c r="G30" i="30" a="1"/>
  <c r="F87" i="30" a="1"/>
  <c r="E67" i="30" a="1"/>
  <c r="K56" i="30" a="1"/>
  <c r="H54" i="30" a="1"/>
  <c r="J139" i="30" a="1"/>
  <c r="F43" i="30" a="1"/>
  <c r="I17" i="30" a="1"/>
  <c r="F20" i="30" a="1"/>
  <c r="K8" i="30" a="1"/>
  <c r="G248" i="30" a="1"/>
  <c r="G49" i="30" a="1"/>
  <c r="I223" i="30" a="1"/>
  <c r="H166" i="30" a="1"/>
  <c r="J113" i="30" a="1"/>
  <c r="K239" i="30" a="1"/>
  <c r="E156" i="30" a="1"/>
  <c r="K103" i="30" a="1"/>
  <c r="J208" i="30" a="1"/>
  <c r="H140" i="30" a="1"/>
  <c r="E147" i="30" a="1"/>
  <c r="I45" i="30" a="1"/>
  <c r="E207" i="30" a="1"/>
  <c r="H231" i="30" a="1"/>
  <c r="J277" i="30" a="1"/>
  <c r="F175" i="30" a="1"/>
  <c r="G193" i="30" a="1"/>
  <c r="G173" i="30" a="1"/>
  <c r="I62" i="30" a="1"/>
  <c r="H188" i="30" a="1"/>
  <c r="K172" i="30" a="1"/>
  <c r="F269" i="30" a="1"/>
  <c r="I220" i="30" a="1"/>
  <c r="G219" i="30" a="1"/>
  <c r="H241" i="30" a="1"/>
  <c r="K213" i="30" a="1"/>
  <c r="G208" i="30" a="1"/>
  <c r="E210" i="30" a="1"/>
  <c r="E256" i="30" a="1"/>
  <c r="I256" i="30" a="1"/>
  <c r="K102" i="30" a="1"/>
  <c r="I143" i="30" a="1"/>
  <c r="J70" i="30" a="1"/>
  <c r="E292" i="30" a="1"/>
  <c r="F52" i="30" a="1"/>
  <c r="H213" i="30" a="1"/>
  <c r="I42" i="30" a="1"/>
  <c r="E261" i="30" a="1"/>
  <c r="K112" i="30" a="1"/>
  <c r="F125" i="30" a="1"/>
  <c r="E49" i="30" a="1"/>
  <c r="K227" i="30" a="1"/>
  <c r="K22" i="30" a="1"/>
  <c r="H222" i="30" a="1"/>
  <c r="J292" i="30" a="1"/>
  <c r="F261" i="30" a="1"/>
  <c r="H238" i="30" a="1"/>
  <c r="G62" i="30" a="1"/>
  <c r="I97" i="30" a="1"/>
  <c r="K47" i="30" a="1"/>
  <c r="I15" i="30" a="1"/>
  <c r="E239" i="30" a="1"/>
  <c r="H42" i="30" a="1"/>
  <c r="G276" i="30" a="1"/>
  <c r="G78" i="30" a="1"/>
  <c r="J107" i="30" a="1"/>
  <c r="F76" i="30" a="1"/>
  <c r="J96" i="30" a="1"/>
  <c r="J202" i="30" a="1"/>
  <c r="J121" i="30" a="1"/>
  <c r="H179" i="30" a="1"/>
  <c r="I53" i="30" a="1"/>
  <c r="I75" i="30" a="1"/>
  <c r="E94" i="30" a="1"/>
  <c r="H145" i="30" a="1"/>
  <c r="F147" i="30" a="1"/>
  <c r="F192" i="30" a="1"/>
  <c r="G190" i="30" a="1"/>
  <c r="I176" i="30" a="1"/>
  <c r="E104" i="30" a="1"/>
  <c r="J238" i="30" a="1"/>
  <c r="G146" i="30" a="1"/>
  <c r="K275" i="30" a="1"/>
  <c r="J279" i="30" a="1"/>
  <c r="K185" i="30" a="1"/>
  <c r="E120" i="30" a="1"/>
  <c r="H192" i="30" a="1"/>
  <c r="H43" i="30" a="1"/>
  <c r="F252" i="30" a="1"/>
  <c r="J153" i="30" a="1"/>
  <c r="H272" i="30" a="1"/>
  <c r="J169" i="30" a="1"/>
  <c r="G171" i="30" a="1"/>
  <c r="G156" i="30" a="1"/>
  <c r="E73" i="30" a="1"/>
  <c r="J217" i="30" a="1"/>
  <c r="I38" i="30" a="1"/>
  <c r="H206" i="30" a="1"/>
  <c r="J60" i="30" a="1"/>
  <c r="I109" i="30" a="1"/>
  <c r="J25" i="30" a="1"/>
  <c r="I39" i="30" a="1"/>
  <c r="J118" i="30" a="1"/>
  <c r="J166" i="30" a="1"/>
  <c r="H86" i="30" a="1"/>
  <c r="E76" i="30" a="1"/>
  <c r="G144" i="30" a="1"/>
  <c r="J147" i="30" a="1"/>
  <c r="I183" i="30" a="1"/>
  <c r="J250" i="30" a="1"/>
  <c r="H274" i="30" a="1"/>
  <c r="K35" i="30" a="1"/>
  <c r="G71" i="30" a="1"/>
  <c r="H23" i="30" a="1"/>
  <c r="F83" i="30" a="1"/>
  <c r="F69" i="30" a="1"/>
  <c r="K225" i="30" a="1"/>
  <c r="J73" i="30" a="1"/>
  <c r="K136" i="30" a="1"/>
  <c r="K156" i="30" a="1"/>
  <c r="J68" i="30" a="1"/>
  <c r="I226" i="30" a="1"/>
  <c r="F71" i="30" a="1"/>
  <c r="E189" i="30" a="1"/>
  <c r="K38" i="30" a="1"/>
  <c r="H124" i="30" a="1"/>
  <c r="K180" i="30" a="1"/>
  <c r="K272" i="30" a="1"/>
  <c r="G188" i="30" a="1"/>
  <c r="F234" i="30" a="1"/>
  <c r="J95" i="30" a="1"/>
  <c r="E229" i="30" a="1"/>
  <c r="J122" i="30" a="1"/>
  <c r="E265" i="30" a="1"/>
  <c r="G286" i="30" a="1"/>
  <c r="H185" i="30" a="1"/>
  <c r="G281" i="30" a="1"/>
  <c r="E214" i="30" a="1"/>
  <c r="F148" i="30" a="1"/>
  <c r="H200" i="30" a="1"/>
  <c r="I297" i="30" a="1"/>
  <c r="F208" i="30" a="1"/>
  <c r="G235" i="30" a="1"/>
  <c r="E169" i="30" a="1"/>
  <c r="F303" i="30" a="1"/>
  <c r="J130" i="30" a="1"/>
  <c r="H33" i="30" a="1"/>
  <c r="I204" i="30" a="1"/>
  <c r="J274" i="30" a="1"/>
  <c r="I123" i="30" a="1"/>
  <c r="I80" i="30" a="1"/>
  <c r="G280" i="30" a="1"/>
  <c r="J242" i="30" a="1"/>
  <c r="J266" i="30" a="1"/>
  <c r="F51" i="30" a="1"/>
  <c r="E284" i="30" a="1"/>
  <c r="E263" i="30" a="1"/>
  <c r="J36" i="30" a="1"/>
  <c r="J59" i="30" a="1"/>
  <c r="E48" i="30" a="1"/>
  <c r="E131" i="30" a="1"/>
  <c r="H16" i="30" a="1"/>
  <c r="G204" i="30" a="1"/>
  <c r="J124" i="30" a="1"/>
  <c r="H163" i="30" a="1"/>
  <c r="K245" i="30" a="1"/>
  <c r="H139" i="30" a="1"/>
  <c r="I13" i="30" a="1"/>
  <c r="I10" i="30" a="1"/>
  <c r="G65" i="30" a="1"/>
  <c r="E62" i="30" a="1"/>
  <c r="J52" i="30" a="1"/>
  <c r="I146" i="30" a="1"/>
  <c r="I56" i="30" a="1"/>
  <c r="E227" i="30" a="1"/>
  <c r="E241" i="30" a="1"/>
  <c r="K69" i="30" a="1"/>
  <c r="K277" i="30" a="1"/>
  <c r="E63" i="30" a="1"/>
  <c r="J138" i="30" a="1"/>
  <c r="G223" i="30" a="1"/>
  <c r="K14" i="30" a="1"/>
  <c r="K223" i="30" a="1"/>
  <c r="I283" i="30" a="1"/>
  <c r="H111" i="30" a="1"/>
  <c r="J43" i="30" a="1"/>
  <c r="F154" i="30" a="1"/>
  <c r="K137" i="30" a="1"/>
  <c r="H128" i="30" a="1"/>
  <c r="H144" i="30" a="1"/>
  <c r="I295" i="30" a="1"/>
  <c r="I43" i="30" a="1"/>
  <c r="I9" i="30" a="1"/>
  <c r="I260" i="30" a="1"/>
  <c r="K221" i="30" a="1"/>
  <c r="F143" i="30" a="1"/>
  <c r="E226" i="30" a="1"/>
  <c r="K190" i="30" a="1"/>
  <c r="I125" i="30" a="1"/>
  <c r="G228" i="30" a="1"/>
  <c r="E176" i="30" a="1"/>
  <c r="E109" i="30" a="1"/>
  <c r="G232" i="30" a="1"/>
  <c r="G8" i="30" a="1"/>
  <c r="G211" i="30" a="1"/>
  <c r="F171" i="30" a="1"/>
  <c r="I271" i="30" a="1"/>
  <c r="I186" i="30" a="1"/>
  <c r="J150" i="30" a="1"/>
  <c r="G60" i="30" a="1"/>
  <c r="F85" i="30" a="1"/>
  <c r="E138" i="30" a="1"/>
  <c r="K152" i="30" a="1"/>
  <c r="H237" i="30" a="1"/>
  <c r="G154" i="30" a="1"/>
  <c r="I205" i="30" a="1"/>
  <c r="G77" i="30" a="1"/>
  <c r="J33" i="30" a="1"/>
  <c r="F161" i="30" a="1"/>
  <c r="H187" i="30" a="1"/>
  <c r="J205" i="30" a="1"/>
  <c r="J152" i="30" a="1"/>
  <c r="E124" i="30" a="1"/>
  <c r="F100" i="30" a="1"/>
  <c r="F281" i="30" a="1"/>
  <c r="H68" i="30" a="1"/>
  <c r="F164" i="30" a="1"/>
  <c r="K29" i="30" a="1"/>
  <c r="I33" i="30" a="1"/>
  <c r="G21" i="30" a="1"/>
  <c r="H32" i="30" a="1"/>
  <c r="E114" i="30" a="1"/>
  <c r="J38" i="30" a="1"/>
  <c r="H56" i="30" a="1"/>
  <c r="H92" i="30" a="1"/>
  <c r="H18" i="30" a="1"/>
  <c r="F8" i="30" a="1"/>
  <c r="I111" i="30" a="1"/>
  <c r="K21" i="30" a="1"/>
  <c r="K52" i="30" a="1"/>
  <c r="J93" i="30" a="1"/>
  <c r="G159" i="30" a="1"/>
  <c r="F22" i="30" a="1"/>
  <c r="F101" i="30" a="1"/>
  <c r="G11" i="30" a="1"/>
  <c r="I35" i="30" a="1"/>
  <c r="F60" i="30" a="1"/>
  <c r="I99" i="30" a="1"/>
  <c r="F112" i="30" a="1"/>
  <c r="I23" i="30" a="1"/>
  <c r="I112" i="30" a="1"/>
  <c r="E272" i="30" a="1"/>
  <c r="H64" i="30" a="1"/>
  <c r="K70" i="30" a="1"/>
  <c r="F56" i="30" a="1"/>
  <c r="E61" i="30" a="1"/>
  <c r="G109" i="30" a="1"/>
  <c r="I160" i="30" a="1"/>
  <c r="G260" i="30" a="1"/>
  <c r="G104" i="30" a="1"/>
  <c r="H27" i="30" a="1"/>
  <c r="F39" i="30" a="1"/>
  <c r="H93" i="30" a="1"/>
  <c r="E252" i="30" a="1"/>
  <c r="I58" i="30" a="1"/>
  <c r="G259" i="30" a="1"/>
  <c r="E283" i="30" a="1"/>
  <c r="F27" i="30" a="1"/>
  <c r="J109" i="30" a="1"/>
  <c r="F205" i="30" a="1"/>
  <c r="F224" i="30" a="1"/>
  <c r="E20" i="30" a="1"/>
  <c r="I148" i="30" a="1"/>
  <c r="E102" i="30" a="1"/>
  <c r="I290" i="30" a="1"/>
  <c r="F142" i="30" a="1"/>
  <c r="G152" i="30" a="1"/>
  <c r="K178" i="30" a="1"/>
  <c r="I68" i="30" a="1"/>
  <c r="K296" i="30" a="1"/>
  <c r="K271" i="30" a="1"/>
  <c r="K120" i="30" a="1"/>
  <c r="K138" i="30" a="1"/>
  <c r="J116" i="30" a="1"/>
  <c r="F110" i="30" a="1"/>
  <c r="I121" i="30" a="1"/>
  <c r="I281" i="30" a="1"/>
  <c r="E142" i="30" a="1"/>
  <c r="H164" i="30" a="1"/>
  <c r="H293" i="30" a="1"/>
  <c r="J282" i="30" a="1"/>
  <c r="K50" i="30" a="1"/>
  <c r="G38" i="30" a="1"/>
  <c r="F239" i="30" a="1"/>
  <c r="J108" i="30" a="1"/>
  <c r="F117" i="30" a="1"/>
  <c r="I171" i="30" a="1"/>
  <c r="K288" i="30" a="1"/>
  <c r="K261" i="30" a="1"/>
  <c r="H136" i="30" a="1"/>
  <c r="K176" i="30" a="1"/>
  <c r="H62" i="30" a="1"/>
  <c r="H95" i="30" a="1"/>
  <c r="E255" i="30" a="1"/>
  <c r="K189" i="30" a="1"/>
  <c r="F109" i="30" a="1"/>
  <c r="I252" i="30" a="1"/>
  <c r="J247" i="30" a="1"/>
  <c r="I209" i="30" a="1"/>
  <c r="G9" i="30" a="1"/>
  <c r="F240" i="30" a="1"/>
  <c r="F256" i="30" a="1"/>
  <c r="E112" i="30" a="1"/>
  <c r="I179" i="30" a="1"/>
  <c r="E50" i="30" a="1"/>
  <c r="F291" i="30" a="1"/>
  <c r="I237" i="30" a="1"/>
  <c r="G177" i="30" a="1"/>
  <c r="F271" i="30" a="1"/>
  <c r="E276" i="30" a="1"/>
  <c r="F283" i="30" a="1"/>
  <c r="F185" i="30" a="1"/>
  <c r="K166" i="30" a="1"/>
  <c r="K246" i="30" a="1"/>
  <c r="K168" i="30" a="1"/>
  <c r="G206" i="30" a="1"/>
  <c r="F196" i="30" a="1"/>
  <c r="J111" i="30" a="1"/>
  <c r="J190" i="30" a="1"/>
  <c r="I131" i="30" a="1"/>
  <c r="E206" i="30" a="1"/>
  <c r="E302" i="30" a="1"/>
  <c r="H232" i="30" a="1"/>
  <c r="G264" i="30" a="1"/>
  <c r="K291" i="30" a="1"/>
  <c r="E22" i="30" a="1"/>
  <c r="F221" i="30" a="1"/>
  <c r="G68" i="30" a="1"/>
  <c r="K228" i="30" a="1"/>
  <c r="G200" i="30" a="1"/>
  <c r="F265" i="30" a="1"/>
  <c r="E262" i="30" a="1"/>
  <c r="G100" i="30" a="1"/>
  <c r="H204" i="30" a="1"/>
  <c r="I199" i="30" a="1"/>
  <c r="K285" i="30" a="1"/>
  <c r="G131" i="30" a="1"/>
  <c r="H96" i="30" a="1"/>
  <c r="H223" i="30" a="1"/>
  <c r="H72" i="30" a="1"/>
  <c r="G184" i="30" a="1"/>
  <c r="G210" i="30" a="1"/>
  <c r="I79" i="30" a="1"/>
  <c r="K182" i="30" a="1"/>
  <c r="F96" i="30" a="1"/>
  <c r="F197" i="30" a="1"/>
  <c r="G183" i="30" a="1"/>
  <c r="I24" i="30" a="1"/>
  <c r="K26" i="30" a="1"/>
  <c r="F41" i="30" a="1"/>
  <c r="K126" i="30" a="1"/>
  <c r="F11" i="30" a="1"/>
  <c r="E39" i="30" a="1"/>
  <c r="I107" i="30" a="1"/>
  <c r="F106" i="30" a="1"/>
  <c r="J89" i="30" a="1"/>
  <c r="F30" i="30" a="1"/>
  <c r="F149" i="30" a="1"/>
  <c r="I89" i="30" a="1"/>
  <c r="E59" i="30" a="1"/>
  <c r="E293" i="30" a="1"/>
  <c r="E203" i="30" a="1"/>
  <c r="K74" i="30" a="1"/>
  <c r="J263" i="30" a="1"/>
  <c r="H13" i="30" a="1"/>
  <c r="I228" i="30" a="1"/>
  <c r="H249" i="30" a="1"/>
  <c r="J302" i="30" a="1"/>
  <c r="H278" i="30" a="1"/>
  <c r="F169" i="30" a="1"/>
  <c r="I227" i="30" a="1"/>
  <c r="H267" i="30" a="1"/>
  <c r="F297" i="30" a="1"/>
  <c r="H220" i="30" a="1"/>
  <c r="J92" i="30" a="1"/>
  <c r="F220" i="30" a="1"/>
  <c r="J151" i="30" a="1"/>
  <c r="I142" i="30" a="1"/>
  <c r="H219" i="30" a="1"/>
  <c r="H76" i="30" a="1"/>
  <c r="I239" i="30" a="1"/>
  <c r="J222" i="30" a="1"/>
  <c r="G111" i="30" a="1"/>
  <c r="F255" i="30" a="1"/>
  <c r="K163" i="30" a="1"/>
  <c r="F16" i="30" a="1"/>
  <c r="J29" i="30" a="1"/>
  <c r="H21" i="30" a="1"/>
  <c r="J65" i="30" a="1"/>
  <c r="G76" i="30" a="1"/>
  <c r="K33" i="30" a="1"/>
  <c r="J64" i="30" a="1"/>
  <c r="E95" i="30" a="1"/>
  <c r="H49" i="30" a="1"/>
  <c r="I76" i="30" a="1"/>
  <c r="K39" i="30" a="1"/>
  <c r="H25" i="30" a="1"/>
  <c r="K79" i="30" a="1"/>
  <c r="F42" i="30" a="1"/>
  <c r="E79" i="30" a="1"/>
  <c r="F13" i="30" a="1"/>
  <c r="F64" i="30" a="1"/>
  <c r="G160" i="30" a="1"/>
  <c r="F102" i="30" a="1"/>
  <c r="F75" i="30" a="1"/>
  <c r="G90" i="30" a="1"/>
  <c r="E100" i="30" a="1"/>
  <c r="F140" i="30" a="1"/>
  <c r="H146" i="30" a="1"/>
  <c r="E275" i="30" a="1"/>
  <c r="G55" i="30" a="1"/>
  <c r="F115" i="30" a="1"/>
  <c r="J188" i="30" a="1"/>
  <c r="H152" i="30" a="1"/>
  <c r="J66" i="30" a="1"/>
  <c r="I152" i="30" a="1"/>
  <c r="H117" i="30" a="1"/>
  <c r="F288" i="30" a="1"/>
  <c r="G267" i="30" a="1"/>
  <c r="F78" i="30" a="1"/>
  <c r="H110" i="30" a="1"/>
  <c r="J55" i="30" a="1"/>
  <c r="I157" i="30" a="1"/>
  <c r="G292" i="30" a="1"/>
  <c r="H216" i="30" a="1"/>
  <c r="J17" i="30" a="1"/>
  <c r="G227" i="30" a="1"/>
  <c r="K238" i="30" a="1"/>
  <c r="K193" i="30" a="1"/>
  <c r="J239" i="30" a="1"/>
  <c r="I11" i="30" a="1"/>
  <c r="I41" i="30" a="1"/>
  <c r="G96" i="30" a="1"/>
  <c r="H38" i="30" a="1"/>
  <c r="E243" i="30" a="1"/>
  <c r="H239" i="30" a="1"/>
  <c r="K100" i="30" a="1"/>
  <c r="K146" i="30" a="1"/>
  <c r="F145" i="30" a="1"/>
  <c r="J299" i="30" a="1"/>
  <c r="G137" i="30" a="1"/>
  <c r="E90" i="30" a="1"/>
  <c r="E296" i="30" a="1"/>
  <c r="E111" i="30" a="1"/>
  <c r="K297" i="30" a="1"/>
  <c r="G288" i="30" a="1"/>
  <c r="H116" i="30" a="1"/>
  <c r="J243" i="30" a="1"/>
  <c r="K208" i="30" a="1"/>
  <c r="I93" i="30" a="1"/>
  <c r="I83" i="30" a="1"/>
  <c r="F156" i="30" a="1"/>
  <c r="F275" i="30" a="1"/>
  <c r="H151" i="30" a="1"/>
  <c r="J164" i="30" a="1"/>
  <c r="H292" i="30" a="1"/>
  <c r="K290" i="30" a="1"/>
  <c r="E163" i="30" a="1"/>
  <c r="H227" i="30" a="1"/>
  <c r="H193" i="30" a="1"/>
  <c r="E8" i="30" a="1"/>
  <c r="F264" i="30" a="1"/>
  <c r="G132" i="30" a="1"/>
  <c r="F235" i="30" a="1"/>
  <c r="E216" i="30" a="1"/>
  <c r="F186" i="30" a="1"/>
  <c r="J240" i="30" a="1"/>
  <c r="E149" i="30" a="1"/>
  <c r="E85" i="30" a="1"/>
  <c r="G247" i="30" a="1"/>
  <c r="H199" i="30" a="1"/>
  <c r="H126" i="30" a="1"/>
  <c r="I208" i="30" a="1"/>
  <c r="I224" i="30" a="1"/>
  <c r="G121" i="30" a="1"/>
  <c r="I215" i="30" a="1"/>
  <c r="J175" i="30" a="1"/>
  <c r="F132" i="30" a="1"/>
  <c r="J81" i="30" a="1"/>
  <c r="J295" i="30" a="1"/>
  <c r="J229" i="30" a="1"/>
  <c r="K210" i="30" a="1"/>
  <c r="H160" i="30" a="1"/>
  <c r="E254" i="30" a="1"/>
  <c r="H175" i="30" a="1"/>
  <c r="K304" i="30" a="1"/>
  <c r="H165" i="30" a="1"/>
  <c r="G202" i="30" a="1"/>
  <c r="I57" i="30" a="1"/>
  <c r="J158" i="30" a="1"/>
  <c r="J234" i="30" a="1"/>
  <c r="K187" i="30" a="1"/>
  <c r="J145" i="30" a="1"/>
  <c r="J15" i="30" a="1"/>
  <c r="K218" i="30" a="1"/>
  <c r="I262" i="30" a="1"/>
  <c r="I277" i="30" a="1"/>
  <c r="F177" i="30" a="1"/>
  <c r="H291" i="30" a="1"/>
  <c r="I64" i="30" a="1"/>
  <c r="J262" i="30" a="1"/>
  <c r="F210" i="30" a="1"/>
  <c r="K278" i="30" a="1"/>
  <c r="J285" i="30" a="1"/>
  <c r="K292" i="30" a="1"/>
  <c r="K232" i="30" a="1"/>
  <c r="H228" i="30" a="1"/>
  <c r="K302" i="30" a="1"/>
  <c r="I72" i="30" a="1"/>
  <c r="G32" i="30" a="1"/>
  <c r="H273" i="30" a="1"/>
  <c r="E78" i="30" a="1"/>
  <c r="F114" i="30" a="1"/>
  <c r="H288" i="30" a="1"/>
  <c r="E101" i="30" a="1"/>
  <c r="G128" i="30" a="1"/>
  <c r="G19" i="30" a="1"/>
  <c r="J10" i="30" a="1"/>
  <c r="I50" i="30" a="1"/>
  <c r="K78" i="30" a="1"/>
  <c r="K123" i="30" a="1"/>
  <c r="E64" i="30" a="1"/>
  <c r="E12" i="30" a="1"/>
  <c r="K94" i="30" a="1"/>
  <c r="E121" i="30" a="1"/>
  <c r="K139" i="30" a="1"/>
  <c r="G98" i="30" a="1"/>
  <c r="J45" i="30" a="1"/>
  <c r="H178" i="30" a="1"/>
  <c r="I115" i="30" a="1"/>
  <c r="E280" i="30" a="1"/>
  <c r="H24" i="30" a="1"/>
  <c r="I34" i="30" a="1"/>
  <c r="K105" i="30" a="1"/>
  <c r="H205" i="30" a="1"/>
  <c r="F243" i="30" a="1"/>
  <c r="J235" i="30" a="1"/>
  <c r="H41" i="30" a="1"/>
  <c r="H115" i="30" a="1"/>
  <c r="F232" i="30" a="1"/>
  <c r="K255" i="30" a="1"/>
  <c r="G295" i="30" a="1"/>
  <c r="H174" i="30" a="1"/>
  <c r="H94" i="30" a="1"/>
  <c r="H172" i="30" a="1"/>
  <c r="H287" i="30" a="1"/>
  <c r="F146" i="30" a="1"/>
  <c r="H250" i="30" a="1"/>
  <c r="F201" i="30" a="1"/>
  <c r="I193" i="30" a="1"/>
  <c r="K264" i="30" a="1"/>
  <c r="I217" i="30" a="1"/>
  <c r="G54" i="30" a="1"/>
  <c r="G83" i="30" a="1"/>
  <c r="K66" i="30" a="1"/>
  <c r="H30" i="30" a="1"/>
  <c r="I88" i="30" a="1"/>
  <c r="K45" i="30" a="1"/>
  <c r="G41" i="30" a="1"/>
  <c r="I124" i="30" a="1"/>
  <c r="I27" i="30" a="1"/>
  <c r="G29" i="30" a="1"/>
  <c r="F24" i="30" a="1"/>
  <c r="G91" i="30" a="1"/>
  <c r="J128" i="30" a="1"/>
  <c r="K40" i="30" a="1"/>
  <c r="I132" i="30" a="1"/>
  <c r="K27" i="30" a="1"/>
  <c r="E9" i="30" a="1"/>
  <c r="G27" i="30" a="1"/>
  <c r="H53" i="30" a="1"/>
  <c r="K77" i="30" a="1"/>
  <c r="I85" i="30" a="1"/>
  <c r="E139" i="30" a="1"/>
  <c r="I250" i="30" a="1"/>
  <c r="H158" i="30" a="1"/>
  <c r="K99" i="30" a="1"/>
  <c r="G28" i="30" a="1"/>
  <c r="H121" i="30" a="1"/>
  <c r="F48" i="30" a="1"/>
  <c r="K128" i="30" a="1"/>
  <c r="J94" i="30" a="1"/>
  <c r="E219" i="30" a="1"/>
  <c r="K135" i="30" a="1"/>
  <c r="F14" i="30" a="1"/>
  <c r="G135" i="30" a="1"/>
  <c r="J127" i="30" a="1"/>
  <c r="E130" i="30" a="1"/>
  <c r="E89" i="30" a="1"/>
  <c r="J83" i="30" a="1"/>
  <c r="F65" i="30" a="1"/>
  <c r="H189" i="30" a="1"/>
  <c r="F86" i="30" a="1"/>
  <c r="H183" i="30" a="1"/>
  <c r="E159" i="30" a="1"/>
  <c r="K276" i="30" a="1"/>
  <c r="I218" i="30" a="1"/>
  <c r="K24" i="30" a="1"/>
  <c r="H55" i="30" a="1"/>
  <c r="G148" i="30" a="1"/>
  <c r="H208" i="30" a="1"/>
  <c r="G130" i="30" a="1"/>
  <c r="I151" i="30" a="1"/>
  <c r="K162" i="30" a="1"/>
  <c r="F150" i="30" a="1"/>
  <c r="K263" i="30" a="1"/>
  <c r="J264" i="30" a="1"/>
  <c r="E123" i="30" a="1"/>
  <c r="K9" i="30" a="1"/>
  <c r="H84" i="30" a="1"/>
  <c r="J11" i="30" a="1"/>
  <c r="E213" i="30" a="1"/>
  <c r="F170" i="30" a="1"/>
  <c r="K257" i="30" a="1"/>
  <c r="E158" i="30" a="1"/>
  <c r="J233" i="30" a="1"/>
  <c r="E28" i="30" a="1"/>
  <c r="H87" i="30" a="1"/>
  <c r="I156" i="30" a="1"/>
  <c r="F225" i="30" a="1"/>
  <c r="E183" i="30" a="1"/>
  <c r="G112" i="30" a="1"/>
  <c r="K186" i="30" a="1"/>
  <c r="I188" i="30" a="1"/>
  <c r="J298" i="30" a="1"/>
  <c r="F126" i="30" a="1"/>
  <c r="I181" i="30" a="1"/>
  <c r="F68" i="30" a="1"/>
  <c r="F15" i="30" a="1"/>
  <c r="H289" i="30" a="1"/>
  <c r="E53" i="30" a="1"/>
  <c r="E119" i="30" a="1"/>
  <c r="K216" i="30" a="1"/>
  <c r="G192" i="30" a="1"/>
  <c r="K242" i="30" a="1"/>
  <c r="E249" i="30" a="1"/>
  <c r="G197" i="30" a="1"/>
  <c r="J177" i="30" a="1"/>
  <c r="H269" i="30" a="1"/>
  <c r="J293" i="30" a="1"/>
  <c r="J98" i="30" a="1"/>
  <c r="E105" i="30" a="1"/>
  <c r="G245" i="30" a="1"/>
  <c r="K159" i="30" a="1"/>
  <c r="G271" i="30" a="1"/>
  <c r="G236" i="30" a="1"/>
  <c r="I202" i="30" a="1"/>
  <c r="H215" i="30" a="1"/>
  <c r="I267" i="30" a="1"/>
  <c r="I30" i="30" a="1"/>
  <c r="J167" i="30" a="1"/>
  <c r="J129" i="30" a="1"/>
  <c r="K198" i="30" a="1"/>
  <c r="I210" i="30" a="1"/>
  <c r="J253" i="30" a="1"/>
  <c r="J115" i="30" a="1"/>
  <c r="H280" i="30" a="1"/>
  <c r="F219" i="30" a="1"/>
  <c r="K169" i="30" a="1"/>
  <c r="J114" i="30" a="1"/>
  <c r="I26" i="30" a="1"/>
  <c r="J267" i="30" a="1"/>
  <c r="K284" i="30" a="1"/>
  <c r="J154" i="30" a="1"/>
  <c r="E218" i="30" a="1"/>
  <c r="J212" i="30" a="1"/>
  <c r="K158" i="30" a="1"/>
  <c r="I78" i="30" a="1"/>
  <c r="J290" i="30" a="1"/>
  <c r="E125" i="30" a="1"/>
  <c r="H197" i="30" a="1"/>
  <c r="F212" i="30" a="1"/>
  <c r="G246" i="30" a="1"/>
  <c r="E212" i="30" a="1"/>
  <c r="E154" i="30" a="1"/>
  <c r="F263" i="30" a="1"/>
  <c r="F151" i="30" a="1"/>
  <c r="K110" i="30" a="1"/>
  <c r="J103" i="30" a="1"/>
  <c r="I300" i="30" a="1"/>
  <c r="K121" i="30" a="1"/>
  <c r="H221" i="30" a="1"/>
  <c r="G129" i="30" a="1"/>
  <c r="F44" i="30" a="1"/>
  <c r="E40" i="30" a="1"/>
  <c r="K75" i="30" a="1"/>
  <c r="J86" i="30" a="1"/>
  <c r="E86" i="30" a="1"/>
  <c r="E7" i="30" a="1"/>
  <c r="K68" i="30" a="1"/>
  <c r="J204" i="30" a="1"/>
  <c r="I137" i="30" a="1"/>
  <c r="K83" i="30" a="1"/>
  <c r="J77" i="30" a="1"/>
  <c r="K125" i="30" a="1"/>
  <c r="G114" i="30" a="1"/>
  <c r="K179" i="30" a="1"/>
  <c r="E72" i="30" a="1"/>
  <c r="J155" i="30" a="1"/>
  <c r="H127" i="30" a="1"/>
  <c r="F94" i="30" a="1"/>
  <c r="J173" i="30" a="1"/>
  <c r="E172" i="30" a="1"/>
  <c r="H177" i="30" a="1"/>
  <c r="J288" i="30" a="1"/>
  <c r="G250" i="30" a="1"/>
  <c r="G178" i="30" a="1"/>
  <c r="J227" i="30" a="1"/>
  <c r="E279" i="30" a="1"/>
  <c r="G298" i="30" a="1"/>
  <c r="J189" i="30" a="1"/>
  <c r="J261" i="30" a="1"/>
  <c r="E215" i="30" a="1"/>
  <c r="K282" i="30" a="1"/>
  <c r="K202" i="30" a="1"/>
  <c r="I165" i="30" a="1"/>
  <c r="I293" i="30" a="1"/>
  <c r="J34" i="30" a="1"/>
  <c r="E217" i="30" a="1"/>
  <c r="E269" i="30" a="1"/>
  <c r="H82" i="30" a="1"/>
  <c r="H159" i="30" a="1"/>
  <c r="K217" i="30" a="1"/>
  <c r="E278" i="30" a="1"/>
  <c r="H196" i="30" a="1"/>
  <c r="G106" i="30" a="1"/>
  <c r="F246" i="30" a="1"/>
  <c r="I303" i="30" a="1"/>
  <c r="E282" i="30" a="1"/>
  <c r="G234" i="30" a="1"/>
  <c r="J223" i="30" a="1"/>
  <c r="J251" i="30" a="1"/>
  <c r="K268" i="30" a="1"/>
  <c r="E135" i="30" a="1"/>
  <c r="I233" i="30" a="1"/>
  <c r="H264" i="30" a="1"/>
  <c r="E168" i="30" a="1"/>
  <c r="G194" i="30" a="1"/>
  <c r="I173" i="30" a="1"/>
  <c r="F187" i="30" a="1"/>
  <c r="E15" i="30" a="1"/>
  <c r="K81" i="30" a="1"/>
  <c r="K10" i="30" a="1"/>
  <c r="I70" i="30" a="1"/>
  <c r="J30" i="30" a="1"/>
  <c r="E83" i="30" a="1"/>
  <c r="G85" i="30" a="1"/>
  <c r="E128" i="30" a="1"/>
  <c r="H107" i="30" a="1"/>
  <c r="H9" i="30" a="1"/>
  <c r="H176" i="30" a="1"/>
  <c r="K115" i="30" a="1"/>
  <c r="G274" i="30" a="1"/>
  <c r="H31" i="30" a="1"/>
  <c r="I91" i="30" a="1"/>
  <c r="F174" i="30" a="1"/>
  <c r="I96" i="30" a="1"/>
  <c r="H123" i="30" a="1"/>
  <c r="K233" i="30" a="1"/>
  <c r="J144" i="30" a="1"/>
  <c r="E195" i="30" a="1"/>
  <c r="G216" i="30" a="1"/>
  <c r="K237" i="30" a="1"/>
  <c r="F181" i="30" a="1"/>
  <c r="I232" i="30" a="1"/>
  <c r="E242" i="30" a="1"/>
  <c r="E118" i="30" a="1"/>
  <c r="I246" i="30" a="1"/>
  <c r="I55" i="30" a="1"/>
  <c r="K205" i="30" a="1"/>
  <c r="H214" i="30" a="1"/>
  <c r="G266" i="30" a="1"/>
  <c r="G116" i="30" a="1"/>
  <c r="K200" i="30" a="1"/>
  <c r="G89" i="30" a="1"/>
  <c r="F182" i="30" a="1"/>
  <c r="F274" i="30" a="1"/>
  <c r="H259" i="30" a="1"/>
  <c r="H112" i="30" a="1"/>
  <c r="G290" i="30" a="1"/>
  <c r="K249" i="30" a="1"/>
  <c r="F165" i="30" a="1"/>
  <c r="I273" i="30" a="1"/>
  <c r="F131" i="30" a="1"/>
  <c r="I147" i="30" a="1"/>
  <c r="H88" i="30" a="1"/>
  <c r="I94" i="30" a="1"/>
  <c r="F238" i="30" a="1"/>
  <c r="K151" i="30" a="1"/>
  <c r="E220" i="30" a="1"/>
  <c r="E192" i="30" a="1"/>
  <c r="J181" i="30" a="1"/>
  <c r="G268" i="30" a="1"/>
  <c r="E155" i="30" a="1"/>
  <c r="K82" i="30" a="1"/>
  <c r="G117" i="30" a="1"/>
  <c r="I108" i="30" a="1"/>
  <c r="I18" i="30" a="1"/>
  <c r="E47" i="30" a="1"/>
  <c r="E16" i="30" a="1"/>
  <c r="E161" i="30" a="1"/>
  <c r="J119" i="30" a="1"/>
  <c r="H114" i="30" a="1"/>
  <c r="G69" i="30" a="1"/>
  <c r="I134" i="30" a="1"/>
  <c r="F54" i="30" a="1"/>
  <c r="G142" i="30" a="1"/>
  <c r="I275" i="30" a="1"/>
  <c r="H14" i="30" a="1"/>
  <c r="E54" i="30" a="1"/>
  <c r="J207" i="30" a="1"/>
  <c r="J284" i="30" a="1"/>
  <c r="H15" i="30" a="1"/>
  <c r="I245" i="30" a="1"/>
  <c r="I214" i="30" a="1"/>
  <c r="G238" i="30" a="1"/>
  <c r="E127" i="30" a="1"/>
  <c r="G301" i="30" a="1"/>
  <c r="J273" i="30" a="1"/>
  <c r="G262" i="30" a="1"/>
  <c r="E281" i="30" a="1"/>
  <c r="E250" i="30" a="1"/>
  <c r="G296" i="30" a="1"/>
  <c r="I49" i="30" a="1"/>
  <c r="I190" i="30" a="1"/>
  <c r="G180" i="30" a="1"/>
  <c r="K298" i="30" a="1"/>
  <c r="K173" i="30" a="1"/>
  <c r="K194" i="30" a="1"/>
  <c r="K266" i="30" a="1"/>
  <c r="K25" i="30" a="1"/>
  <c r="H304" i="30" a="1"/>
  <c r="I219" i="30" a="1"/>
  <c r="E81" i="30" a="1"/>
  <c r="F230" i="30" a="1"/>
  <c r="I216" i="30" a="1"/>
  <c r="G285" i="30" a="1"/>
  <c r="I175" i="30" a="1"/>
  <c r="I40" i="30" a="1"/>
  <c r="H106" i="30" a="1"/>
  <c r="G58" i="30" a="1"/>
  <c r="H12" i="30" a="1"/>
  <c r="E177" i="30" a="1"/>
  <c r="I257" i="30" a="1"/>
  <c r="I127" i="30" a="1"/>
  <c r="H80" i="30" a="1"/>
  <c r="F158" i="30" a="1"/>
  <c r="I198" i="30" a="1"/>
  <c r="J287" i="30" a="1"/>
  <c r="K214" i="30" a="1"/>
  <c r="E240" i="30" a="1"/>
  <c r="E160" i="30" a="1"/>
  <c r="J39" i="30" a="1"/>
  <c r="F55" i="30" a="1"/>
  <c r="J23" i="30" a="1"/>
  <c r="K118" i="30" a="1"/>
  <c r="F81" i="30" a="1"/>
  <c r="K84" i="30" a="1"/>
  <c r="J192" i="30" a="1"/>
  <c r="G122" i="30" a="1"/>
  <c r="K260" i="30" a="1"/>
  <c r="I46" i="30" a="1"/>
  <c r="J112" i="30" a="1"/>
  <c r="I98" i="30" a="1"/>
  <c r="E56" i="30" a="1"/>
  <c r="E286" i="30" a="1"/>
  <c r="K43" i="30" a="1"/>
  <c r="I229" i="30" a="1"/>
  <c r="K211" i="30" a="1"/>
  <c r="I7" i="30" a="1"/>
  <c r="J195" i="30" a="1"/>
  <c r="F57" i="30" a="1"/>
  <c r="K300" i="30" a="1"/>
  <c r="F231" i="30" a="1"/>
  <c r="K171" i="30" a="1"/>
  <c r="I253" i="30" a="1"/>
  <c r="I261" i="30" a="1"/>
  <c r="J249" i="30" a="1"/>
  <c r="J241" i="30" a="1"/>
  <c r="K241" i="30" a="1"/>
  <c r="F25" i="30" a="1"/>
  <c r="J157" i="30" a="1"/>
  <c r="I197" i="30" a="1"/>
  <c r="E19" i="30" a="1"/>
  <c r="F292" i="30" a="1"/>
  <c r="G172" i="30" a="1"/>
  <c r="F195" i="30" a="1"/>
  <c r="H119" i="30" a="1"/>
  <c r="I141" i="30" a="1"/>
  <c r="H180" i="30" a="1"/>
  <c r="H65" i="30" a="1"/>
  <c r="F215" i="30" a="1"/>
  <c r="I117" i="30" a="1"/>
  <c r="F218" i="30" a="1"/>
  <c r="K32" i="30" a="1"/>
  <c r="G75" i="30" a="1"/>
  <c r="F40" i="30" a="1"/>
  <c r="H97" i="30" a="1"/>
  <c r="G255" i="30" a="1"/>
  <c r="J160" i="30" a="1"/>
  <c r="E204" i="30" a="1"/>
  <c r="H233" i="30" a="1"/>
  <c r="F227" i="30" a="1"/>
  <c r="H207" i="30" a="1"/>
  <c r="F257" i="30" a="1"/>
  <c r="G304" i="30" a="1"/>
  <c r="F26" i="30" a="1"/>
  <c r="G102" i="30" a="1"/>
  <c r="J54" i="30" a="1"/>
  <c r="G31" i="30" a="1"/>
  <c r="J174" i="30" a="1"/>
  <c r="E140" i="30" a="1"/>
  <c r="J200" i="30" a="1"/>
  <c r="F168" i="30" a="1"/>
  <c r="G25" i="30" a="1"/>
  <c r="G57" i="30" a="1"/>
  <c r="J21" i="30" a="1"/>
  <c r="I21" i="30" a="1"/>
  <c r="F29" i="30" a="1"/>
  <c r="I52" i="30" a="1"/>
  <c r="K46" i="30" a="1"/>
  <c r="G80" i="30" a="1"/>
  <c r="G92" i="30" a="1"/>
  <c r="K85" i="30" a="1"/>
  <c r="K89" i="30" a="1"/>
  <c r="H28" i="30" a="1"/>
  <c r="E25" i="30" a="1"/>
  <c r="E17" i="30" a="1"/>
  <c r="G125" i="30" a="1"/>
  <c r="E66" i="30" a="1"/>
  <c r="G126" i="30" a="1"/>
  <c r="K289" i="30" a="1"/>
  <c r="G67" i="30" a="1"/>
  <c r="F77" i="30" a="1"/>
  <c r="I14" i="30" a="1"/>
  <c r="E257" i="30" a="1"/>
  <c r="G113" i="30" a="1"/>
  <c r="E115" i="30" a="1"/>
  <c r="J215" i="30" a="1"/>
  <c r="J37" i="30" a="1"/>
  <c r="K42" i="30" a="1"/>
  <c r="I238" i="30" a="1"/>
  <c r="E69" i="30" a="1"/>
  <c r="G26" i="30" a="1"/>
  <c r="I29" i="30" a="1"/>
  <c r="G252" i="30" a="1"/>
  <c r="H90" i="30" a="1"/>
  <c r="J99" i="30" a="1"/>
  <c r="E38" i="30" a="1"/>
  <c r="J35" i="30" a="1"/>
  <c r="G18" i="30" a="1"/>
  <c r="H98" i="30" a="1"/>
  <c r="E232" i="30" a="1"/>
  <c r="E238" i="30" a="1"/>
  <c r="E68" i="30" a="1"/>
  <c r="K283" i="30" a="1"/>
  <c r="J245" i="30" a="1"/>
  <c r="J219" i="30" a="1"/>
  <c r="F237" i="30" a="1"/>
  <c r="J101" i="30" a="1"/>
  <c r="E126" i="30" a="1"/>
  <c r="H40" i="30" a="1"/>
  <c r="K252" i="30" a="1"/>
  <c r="E194" i="30" a="1"/>
  <c r="E193" i="30" a="1"/>
  <c r="K30" i="30" a="1"/>
  <c r="I222" i="30" a="1"/>
  <c r="J185" i="30" a="1"/>
  <c r="H234" i="30" a="1"/>
  <c r="I48" i="30" a="1"/>
  <c r="J24" i="30" a="1"/>
  <c r="G72" i="30" a="1"/>
  <c r="E295" i="30" a="1"/>
  <c r="K293" i="30" a="1"/>
  <c r="I195" i="30" a="1"/>
  <c r="I73" i="30" a="1"/>
  <c r="G161" i="30" a="1"/>
  <c r="E200" i="30" a="1"/>
  <c r="F247" i="30" a="1"/>
  <c r="H113" i="30" a="1"/>
  <c r="I285" i="30" a="1"/>
  <c r="J276" i="30" a="1"/>
  <c r="E137" i="30" a="1"/>
  <c r="I154" i="30" a="1"/>
  <c r="K147" i="30" a="1"/>
  <c r="F298" i="30" a="1"/>
  <c r="I138" i="30" a="1"/>
  <c r="E246" i="30" a="1"/>
  <c r="H247" i="30" a="1"/>
  <c r="I95" i="30" a="1"/>
  <c r="K107" i="30" a="1"/>
  <c r="H218" i="30" a="1"/>
  <c r="J230" i="30" a="1"/>
  <c r="G46" i="30" a="1"/>
  <c r="K224" i="30" a="1"/>
  <c r="G149" i="30" a="1"/>
  <c r="H191" i="30" a="1"/>
  <c r="G123" i="30" a="1"/>
  <c r="K96" i="30" a="1"/>
  <c r="J110" i="30" a="1"/>
  <c r="K13" i="30" a="1"/>
  <c r="F284" i="30" a="1"/>
  <c r="I158" i="30" a="1"/>
  <c r="K181" i="30" a="1"/>
  <c r="J198" i="30" a="1"/>
  <c r="I150" i="30" a="1"/>
  <c r="J265" i="30" a="1"/>
  <c r="E170" i="30" a="1"/>
  <c r="I184" i="30" a="1"/>
  <c r="F279" i="30" a="1"/>
  <c r="J211" i="30" a="1"/>
  <c r="H242" i="30" a="1"/>
  <c r="E208" i="30" a="1"/>
  <c r="J18" i="30" a="1"/>
  <c r="H256" i="30" a="1"/>
  <c r="H202" i="30" a="1"/>
  <c r="F178" i="30" a="1"/>
  <c r="I212" i="30" a="1"/>
  <c r="J148" i="30" a="1"/>
  <c r="K197" i="30" a="1"/>
  <c r="H211" i="30" a="1"/>
  <c r="H154" i="30" a="1"/>
  <c r="E267" i="30" a="1"/>
  <c r="J183" i="30" a="1"/>
  <c r="G82" i="30" a="1"/>
  <c r="H253" i="30" a="1"/>
  <c r="I149" i="30" a="1"/>
  <c r="E258" i="30" a="1"/>
  <c r="K204" i="30" a="1"/>
  <c r="I247" i="30" a="1"/>
  <c r="F260" i="30" a="1"/>
  <c r="I276" i="30" a="1"/>
  <c r="K184" i="30" a="1"/>
  <c r="K235" i="30" a="1"/>
  <c r="F233" i="30" a="1"/>
  <c r="J289" i="30" a="1"/>
  <c r="F301" i="30" a="1"/>
  <c r="I268" i="30" a="1"/>
  <c r="I192" i="30" a="1"/>
  <c r="I104" i="30" a="1"/>
  <c r="K215" i="30" a="1"/>
  <c r="J184" i="30" a="1"/>
  <c r="J126" i="30" a="1"/>
  <c r="G273" i="30" a="1"/>
  <c r="G279" i="30" a="1"/>
  <c r="F79" i="30" a="1"/>
  <c r="G73" i="30" a="1"/>
  <c r="G39" i="30" a="1"/>
  <c r="J48" i="30" a="1"/>
  <c r="H45" i="30" a="1"/>
  <c r="H36" i="30" a="1"/>
  <c r="J85" i="30" a="1"/>
  <c r="E273" i="30" a="1"/>
  <c r="G50" i="30" a="1"/>
  <c r="H143" i="30" a="1"/>
  <c r="K281" i="30" a="1"/>
  <c r="K62" i="30" a="1"/>
  <c r="J179" i="30" a="1"/>
  <c r="I248" i="30" a="1"/>
  <c r="F59" i="30" a="1"/>
  <c r="F249" i="30" a="1"/>
  <c r="E148" i="30" a="1"/>
  <c r="H122" i="30" a="1"/>
  <c r="H67" i="30" a="1"/>
  <c r="F138" i="30" a="1"/>
  <c r="H66" i="30" a="1"/>
  <c r="I240" i="30" a="1"/>
  <c r="E44" i="30" a="1"/>
  <c r="J248" i="30" a="1"/>
  <c r="K61" i="30" a="1"/>
  <c r="F33" i="30" a="1"/>
  <c r="E188" i="30" a="1"/>
  <c r="F180" i="30" a="1"/>
  <c r="K160" i="30" a="1"/>
  <c r="G119" i="30" a="1"/>
  <c r="F134" i="30" a="1"/>
  <c r="I84" i="30" a="1"/>
  <c r="G145" i="30" a="1"/>
  <c r="E191" i="30" a="1"/>
  <c r="J272" i="30" a="1"/>
  <c r="I170" i="30" a="1"/>
  <c r="E298" i="30" a="1"/>
  <c r="I177" i="30" a="1"/>
  <c r="K18" i="30" a="1"/>
  <c r="K17" i="30" a="1"/>
  <c r="E52" i="30" a="1"/>
  <c r="E45" i="30" a="1"/>
  <c r="J132" i="30" a="1"/>
  <c r="I44" i="30" a="1"/>
  <c r="K19" i="30" a="1"/>
  <c r="J58" i="30" a="1"/>
  <c r="J79" i="30" a="1"/>
  <c r="K67" i="30" a="1"/>
  <c r="H73" i="30" a="1"/>
  <c r="I32" i="30" a="1"/>
  <c r="K133" i="30" a="1"/>
  <c r="H51" i="30" a="1"/>
  <c r="G110" i="30" a="1"/>
  <c r="H35" i="30" a="1"/>
  <c r="J105" i="30" a="1"/>
  <c r="G79" i="30" a="1"/>
  <c r="J42" i="30" a="1"/>
  <c r="E24" i="30" a="1"/>
  <c r="J31" i="30" a="1"/>
  <c r="G213" i="30" a="1"/>
  <c r="E304" i="30" a="1"/>
  <c r="E248" i="30" a="1"/>
  <c r="G164" i="30" a="1"/>
  <c r="J106" i="30" a="1"/>
  <c r="F88" i="30" a="1"/>
  <c r="H63" i="30" a="1"/>
  <c r="E10" i="30" a="1"/>
  <c r="E88" i="30" a="1"/>
  <c r="F84" i="30" a="1"/>
  <c r="I164" i="30" a="1"/>
  <c r="J32" i="30" a="1"/>
  <c r="K108" i="30" a="1"/>
  <c r="I67" i="30" a="1"/>
  <c r="J44" i="30" a="1"/>
  <c r="J218" i="30" a="1"/>
  <c r="H29" i="30" a="1"/>
  <c r="J216" i="30" a="1"/>
  <c r="F118" i="30" a="1"/>
  <c r="E77" i="30" a="1"/>
  <c r="F206" i="30" a="1"/>
  <c r="I203" i="30" a="1"/>
  <c r="G214" i="30" a="1"/>
  <c r="E305" i="30" a="1"/>
  <c r="E98" i="30" a="1"/>
  <c r="G53" i="30" a="1"/>
  <c r="H150" i="30" a="1"/>
  <c r="F46" i="30" a="1"/>
  <c r="G136" i="30" a="1"/>
  <c r="E271" i="30" a="1"/>
  <c r="E32" i="30" a="1"/>
  <c r="E228" i="30" a="1"/>
  <c r="H298" i="30" a="1"/>
  <c r="F36" i="30" a="1"/>
  <c r="G222" i="30" a="1"/>
  <c r="K64" i="30" a="1"/>
  <c r="G303" i="30" a="1"/>
  <c r="G143" i="30" a="1"/>
  <c r="I221" i="30" a="1"/>
  <c r="G105" i="30" a="1"/>
  <c r="G155" i="30" a="1"/>
  <c r="H170" i="30" a="1"/>
  <c r="J303" i="30" a="1"/>
  <c r="I136" i="30" a="1"/>
  <c r="F123" i="30" a="1"/>
  <c r="F89" i="30" a="1"/>
  <c r="J27" i="30" a="1"/>
  <c r="G52" i="30" a="1"/>
  <c r="G289" i="30" a="1"/>
  <c r="G218" i="30" a="1"/>
  <c r="H101" i="30" a="1"/>
  <c r="F152" i="30" a="1"/>
  <c r="H142" i="30" a="1"/>
  <c r="K294" i="30" a="1"/>
  <c r="J123" i="30" a="1"/>
  <c r="F61" i="30" a="1"/>
  <c r="G203" i="30" a="1"/>
  <c r="H153" i="30" a="1"/>
  <c r="E224" i="30" a="1"/>
  <c r="E185" i="30" a="1"/>
  <c r="J161" i="30" a="1"/>
  <c r="E141" i="30" a="1"/>
  <c r="G241" i="30" a="1"/>
  <c r="E153" i="30" a="1"/>
  <c r="K262" i="30" a="1"/>
  <c r="K122" i="30" a="1"/>
  <c r="G66" i="30" a="1"/>
  <c r="E202" i="30" a="1"/>
  <c r="I244" i="30" a="1"/>
  <c r="I161" i="30" a="1"/>
  <c r="J297" i="30" a="1"/>
  <c r="K153" i="30" a="1"/>
  <c r="H295" i="30" a="1"/>
  <c r="K177" i="30" a="1"/>
  <c r="K63" i="30" a="1"/>
  <c r="K299" i="30" a="1"/>
  <c r="K58" i="30" a="1"/>
  <c r="K206" i="30" a="1"/>
  <c r="F105" i="30" a="1"/>
  <c r="F163" i="30" a="1"/>
  <c r="G187" i="30" a="1"/>
  <c r="H186" i="30" a="1"/>
  <c r="G150" i="30" a="1"/>
  <c r="F116" i="30" a="1"/>
  <c r="H244" i="30" a="1"/>
  <c r="I122" i="30" a="1"/>
  <c r="H225" i="30" a="1"/>
  <c r="F162" i="30" a="1"/>
  <c r="H230" i="30" a="1"/>
  <c r="H156" i="30" a="1"/>
  <c r="J281" i="30" a="1"/>
  <c r="H226" i="30" a="1"/>
  <c r="K256" i="30" a="1"/>
  <c r="H78" i="30" a="1"/>
  <c r="G175" i="30" a="1"/>
  <c r="K209" i="30" a="1"/>
  <c r="I191" i="30" a="1"/>
  <c r="H300" i="30" a="1"/>
  <c r="J231" i="30" a="1"/>
  <c r="H260" i="30" a="1"/>
  <c r="G176" i="30" a="1"/>
  <c r="E173" i="30" a="1"/>
  <c r="F304" i="30" a="1"/>
  <c r="H162" i="30" a="1"/>
  <c r="G174" i="30" a="1"/>
  <c r="K157" i="30" a="1"/>
  <c r="G201" i="30" a="1"/>
  <c r="J232" i="30" a="1"/>
  <c r="I139" i="30" a="1"/>
  <c r="H209" i="30" a="1"/>
  <c r="J26" i="30" a="1"/>
  <c r="H8" i="30" a="1"/>
  <c r="H37" i="30" a="1"/>
  <c r="H57" i="30" a="1"/>
  <c r="K250" i="30" a="1"/>
  <c r="G51" i="30" a="1"/>
  <c r="E116" i="30" a="1"/>
  <c r="E233" i="30" a="1"/>
  <c r="J104" i="30" a="1"/>
  <c r="I119" i="30" a="1"/>
  <c r="I25" i="30" a="1"/>
  <c r="G118" i="30" a="1"/>
  <c r="J61" i="30" a="1"/>
  <c r="G169" i="30" a="1"/>
  <c r="E99" i="30" a="1"/>
  <c r="J22" i="30" a="1"/>
  <c r="K132" i="30" a="1"/>
  <c r="K59" i="30" a="1"/>
  <c r="G189" i="30" a="1"/>
  <c r="E187" i="30" a="1"/>
  <c r="J67" i="30" a="1"/>
  <c r="F17" i="30" a="1"/>
  <c r="E134" i="30" a="1"/>
  <c r="K140" i="30" a="1"/>
  <c r="J201" i="30" a="1"/>
  <c r="K219" i="30" a="1"/>
  <c r="K203" i="30" a="1"/>
  <c r="J236" i="30" a="1"/>
  <c r="F300" i="30" a="1"/>
  <c r="F299" i="30" a="1"/>
  <c r="I279" i="30" a="1"/>
  <c r="I296" i="30" a="1"/>
  <c r="K12" i="30" a="1"/>
  <c r="I287" i="30" a="1"/>
  <c r="F286" i="30" a="1"/>
  <c r="H203" i="30" a="1"/>
  <c r="I65" i="30" a="1"/>
  <c r="G56" i="30" a="1"/>
  <c r="E80" i="30" a="1"/>
  <c r="H20" i="30" a="1"/>
  <c r="H102" i="30" a="1"/>
  <c r="H69" i="30" a="1"/>
  <c r="G36" i="30" a="1"/>
  <c r="F104" i="30" a="1"/>
  <c r="F80" i="30" a="1"/>
  <c r="H131" i="30" a="1"/>
  <c r="G101" i="30" a="1"/>
  <c r="H60" i="30" a="1"/>
  <c r="K87" i="30" a="1"/>
  <c r="H100" i="30" a="1"/>
  <c r="F53" i="30" a="1"/>
  <c r="H7" i="30" a="1"/>
  <c r="E60" i="30" a="1"/>
  <c r="J28" i="30" a="1"/>
  <c r="K95" i="30" a="1"/>
  <c r="G84" i="30" a="1"/>
  <c r="I116" i="30" a="1"/>
  <c r="E87" i="30" a="1"/>
  <c r="E144" i="30" a="1"/>
  <c r="F128" i="30" a="1"/>
  <c r="G230" i="30" a="1"/>
  <c r="I90" i="30" a="1"/>
  <c r="H157" i="30" a="1"/>
  <c r="G33" i="30" a="1"/>
  <c r="G15" i="30" a="1"/>
  <c r="K31" i="30" a="1"/>
  <c r="F159" i="30" a="1"/>
  <c r="I230" i="30" a="1"/>
  <c r="F70" i="30" a="1"/>
  <c r="I31" i="30" a="1"/>
  <c r="F133" i="30" a="1"/>
  <c r="G48" i="30" a="1"/>
  <c r="H83" i="30" a="1"/>
  <c r="I63" i="30" a="1"/>
  <c r="I135" i="30" a="1"/>
  <c r="H134" i="30" a="1"/>
  <c r="J171" i="30" a="1"/>
  <c r="K55" i="30" a="1"/>
  <c r="F276" i="30" a="1"/>
  <c r="F194" i="30" a="1"/>
  <c r="J271" i="30" a="1"/>
  <c r="E103" i="30" a="1"/>
  <c r="H77" i="30" a="1"/>
  <c r="G242" i="30" a="1"/>
  <c r="E136" i="30" a="1"/>
  <c r="I263" i="30" a="1"/>
  <c r="H210" i="30" a="1"/>
  <c r="J7" i="30" a="1"/>
  <c r="I87" i="30" a="1"/>
  <c r="G124" i="30" a="1"/>
  <c r="G61" i="30" a="1"/>
  <c r="J187" i="30" a="1"/>
  <c r="E42" i="30" a="1"/>
  <c r="G249" i="30" a="1"/>
  <c r="G299" i="30" a="1"/>
  <c r="G263" i="30" a="1"/>
  <c r="F47" i="30" a="1"/>
  <c r="I274" i="30" a="1"/>
  <c r="I207" i="30" a="1"/>
  <c r="I185" i="30" a="1"/>
  <c r="I82" i="30" a="1"/>
  <c r="E274" i="30" a="1"/>
  <c r="G229" i="30" a="1"/>
  <c r="G34" i="30" a="1"/>
  <c r="K220" i="30" a="1"/>
  <c r="J275" i="30" a="1"/>
  <c r="G181" i="30" a="1"/>
  <c r="G244" i="30" a="1"/>
  <c r="E237" i="30" a="1"/>
  <c r="E303" i="30" a="1"/>
  <c r="J88" i="30" a="1"/>
  <c r="H161" i="30" a="1"/>
  <c r="J76" i="30" a="1"/>
  <c r="H297" i="30" a="1"/>
  <c r="K134" i="30" a="1"/>
  <c r="G225" i="30" a="1"/>
  <c r="F245" i="30" a="1"/>
  <c r="J258" i="30" a="1"/>
  <c r="H254" i="30" a="1"/>
  <c r="K279" i="30" a="1"/>
  <c r="H248" i="30" a="1"/>
  <c r="F259" i="30" a="1"/>
  <c r="E300" i="30" a="1"/>
  <c r="H34" i="30" a="1"/>
  <c r="G199" i="30" a="1"/>
  <c r="I264" i="30" a="1"/>
  <c r="J146" i="30" a="1"/>
  <c r="F258" i="30" a="1"/>
  <c r="G275" i="30" a="1"/>
  <c r="J196" i="30" a="1"/>
  <c r="E165" i="30" a="1"/>
  <c r="I270" i="30" a="1"/>
  <c r="G212" i="30" a="1"/>
  <c r="I105" i="30" a="1"/>
  <c r="E146" i="30" a="1"/>
  <c r="H255" i="30" a="1"/>
  <c r="K248" i="30" a="1"/>
  <c r="K259" i="30" a="1"/>
  <c r="E151" i="30" a="1"/>
  <c r="I126" i="30" a="1"/>
  <c r="E244" i="30" a="1"/>
  <c r="H74" i="30" a="1"/>
  <c r="J97" i="30" a="1"/>
  <c r="I289" i="30" a="1"/>
  <c r="E113" i="30" a="1"/>
  <c r="I172" i="30" a="1"/>
  <c r="K230" i="30" a="1"/>
  <c r="H303" i="30" a="1"/>
  <c r="J296" i="30" a="1"/>
  <c r="G237" i="30" a="1"/>
  <c r="E236" i="30" a="1"/>
  <c r="F209" i="30" a="1"/>
  <c r="J143" i="30" a="1"/>
  <c r="H39" i="30" a="1"/>
  <c r="E196" i="30" a="1"/>
  <c r="H285" i="30" a="1"/>
  <c r="G277" i="30" a="1"/>
  <c r="H283" i="30" a="1"/>
  <c r="K247" i="30" a="1"/>
  <c r="F120" i="30" a="1"/>
  <c r="G239" i="30" a="1"/>
  <c r="I189" i="30" a="1"/>
  <c r="I169" i="30" a="1"/>
  <c r="H302" i="30" a="1"/>
  <c r="K243" i="30" a="1"/>
  <c r="E132" i="30" a="1"/>
  <c r="E30" i="30" a="1"/>
  <c r="E37" i="30" a="1"/>
  <c r="E51" i="30" a="1"/>
  <c r="H108" i="30" a="1"/>
  <c r="E33" i="30" a="1"/>
  <c r="F166" i="30" a="1"/>
  <c r="E117" i="30" a="1"/>
  <c r="F160" i="30" a="1"/>
  <c r="G151" i="30" a="1"/>
  <c r="H44" i="30" a="1"/>
  <c r="E223" i="30" a="1"/>
  <c r="F58" i="30" a="1"/>
  <c r="E186" i="30" a="1"/>
  <c r="H173" i="30" a="1"/>
  <c r="J259" i="30" a="1"/>
  <c r="I19" i="30" a="1"/>
  <c r="G24" i="30" a="1"/>
  <c r="I130" i="30" a="1"/>
  <c r="K229" i="30" a="1"/>
  <c r="I288" i="30" a="1"/>
  <c r="F287" i="30" a="1"/>
  <c r="F270" i="30" a="1"/>
  <c r="H284" i="30" a="1"/>
  <c r="G297" i="30" a="1"/>
  <c r="I166" i="30" a="1"/>
  <c r="G157" i="30" a="1"/>
  <c r="I236" i="30" a="1"/>
  <c r="I145" i="30" a="1"/>
  <c r="G284" i="30" a="1"/>
  <c r="G220" i="30" a="1"/>
  <c r="H195" i="30" a="1"/>
  <c r="I234" i="30" a="1"/>
  <c r="F282" i="30" a="1"/>
  <c r="H171" i="30" a="1"/>
  <c r="G147" i="30" a="1"/>
  <c r="H299" i="30" a="1"/>
  <c r="I286" i="30" a="1"/>
  <c r="F190" i="30" a="1"/>
  <c r="F19" i="30" a="1"/>
  <c r="J120" i="30" a="1"/>
  <c r="F82" i="30" a="1"/>
  <c r="J170" i="30" a="1"/>
  <c r="K15" i="30" a="1"/>
  <c r="H169" i="30" a="1"/>
  <c r="E270" i="30" a="1"/>
  <c r="J226" i="30" a="1"/>
  <c r="K258" i="30" a="1"/>
  <c r="F198" i="30" a="1"/>
  <c r="I180" i="30" a="1"/>
  <c r="H258" i="30" a="1"/>
  <c r="H190" i="30" a="1"/>
  <c r="H266" i="30" a="1"/>
  <c r="G153" i="30" a="1"/>
  <c r="F153" i="30" a="1"/>
  <c r="E290" i="30" a="1"/>
  <c r="J142" i="30" a="1"/>
  <c r="G163" i="30" a="1"/>
  <c r="G166" i="30" a="1"/>
  <c r="F74" i="30" a="1"/>
  <c r="F32" i="30" a="1"/>
  <c r="H81" i="30" a="1"/>
  <c r="G47" i="30" a="1"/>
  <c r="I118" i="30" a="1"/>
  <c r="F98" i="30" a="1"/>
  <c r="F7" i="30" a="1"/>
  <c r="J71" i="30" a="1"/>
  <c r="E199" i="30" a="1"/>
  <c r="E164" i="30" a="1"/>
  <c r="J87" i="30" a="1"/>
  <c r="E41" i="30" a="1"/>
  <c r="E182" i="30" a="1"/>
  <c r="J63" i="30" a="1"/>
  <c r="E277" i="30" a="1"/>
  <c r="I113" i="30" a="1"/>
  <c r="F207" i="30" a="1"/>
  <c r="G17" i="30" a="1"/>
  <c r="K231" i="30" a="1"/>
  <c r="I140" i="30" a="1"/>
  <c r="J178" i="30" a="1"/>
  <c r="F204" i="30" a="1"/>
  <c r="I128" i="30" a="1"/>
  <c r="J182" i="30" a="1"/>
  <c r="G261" i="30" a="1"/>
  <c r="K86" i="30" a="1"/>
  <c r="K273" i="30" a="1"/>
  <c r="J159" i="30" a="1"/>
  <c r="J286" i="30" a="1"/>
  <c r="G224" i="30" a="1"/>
  <c r="J210" i="30" a="1"/>
  <c r="K201" i="30" a="1"/>
  <c r="F267" i="30" a="1"/>
  <c r="I235" i="30" a="1"/>
  <c r="E198" i="30" a="1"/>
  <c r="F183" i="30" a="1"/>
  <c r="I86" i="30" a="1"/>
  <c r="F285" i="30" a="1"/>
  <c r="G196" i="30" a="1"/>
  <c r="F250" i="30" a="1"/>
  <c r="I144" i="30" a="1"/>
  <c r="K154" i="30" a="1"/>
  <c r="E221" i="30" a="1"/>
  <c r="H265" i="30" a="1"/>
  <c r="I81" i="30" a="1"/>
  <c r="E299" i="30" a="1"/>
  <c r="K183" i="30" a="1"/>
  <c r="I103" i="30" a="1"/>
  <c r="F135" i="30" a="1"/>
  <c r="H155" i="30" a="1"/>
  <c r="F31" i="30" a="1"/>
  <c r="K188" i="30" a="1"/>
  <c r="I61" i="30" a="1"/>
  <c r="K236" i="30" a="1"/>
  <c r="F141" i="30" a="1"/>
  <c r="J203" i="30" a="1"/>
  <c r="F35" i="30" a="1"/>
  <c r="G191" i="30" a="1"/>
  <c r="G231" i="30" a="1"/>
  <c r="I269" i="30" a="1"/>
  <c r="K7" i="30" a="1"/>
  <c r="K53" i="30" a="1"/>
  <c r="K60" i="30" a="1"/>
  <c r="I54" i="30" a="1"/>
  <c r="H10" i="30" a="1"/>
  <c r="F66" i="30" a="1"/>
  <c r="F45" i="30" a="1"/>
  <c r="K144" i="30" a="1"/>
  <c r="J57" i="30" a="1"/>
  <c r="H11" i="30" a="1"/>
  <c r="E23" i="30" a="1"/>
  <c r="K72" i="30" a="1"/>
  <c r="K71" i="30" a="1"/>
  <c r="J291" i="30" a="1"/>
  <c r="G138" i="30" a="1"/>
  <c r="K54" i="30" a="1"/>
  <c r="G283" i="30" a="1"/>
  <c r="K117" i="30" a="1"/>
  <c r="G37" i="30" a="1"/>
  <c r="G140" i="30" a="1"/>
  <c r="G40" i="30" a="1"/>
  <c r="H148" i="30" a="1"/>
  <c r="H270" i="30" a="1"/>
  <c r="F63" i="30" a="1"/>
  <c r="F108" i="30" a="1"/>
  <c r="J176" i="30" a="1"/>
  <c r="F139" i="30" a="1"/>
  <c r="F296" i="30" a="1"/>
  <c r="F217" i="30" a="1"/>
  <c r="F213" i="30" a="1"/>
  <c r="H217" i="30" a="1"/>
  <c r="J46" i="30" a="1"/>
  <c r="E259" i="30" a="1"/>
  <c r="G162" i="30" a="1"/>
  <c r="F203" i="30" a="1"/>
  <c r="E150" i="30" a="1"/>
  <c r="I74" i="30" a="1"/>
  <c r="I129" i="30" a="1"/>
  <c r="I254" i="30" a="1"/>
  <c r="G120" i="30" a="1"/>
  <c r="K254" i="30" a="1"/>
  <c r="K28" i="30" a="1"/>
  <c r="G97" i="30" a="1"/>
  <c r="J91" i="30" a="1"/>
  <c r="K145" i="30" a="1"/>
  <c r="E289" i="30" a="1"/>
  <c r="E91" i="30" a="1"/>
  <c r="J84" i="30" a="1"/>
  <c r="E205" i="30" a="1"/>
  <c r="F241" i="30" a="1"/>
  <c r="J255" i="30" a="1"/>
  <c r="H275" i="30" a="1"/>
  <c r="F222" i="30" a="1"/>
  <c r="J51" i="30" a="1"/>
  <c r="E14" i="30" a="1"/>
  <c r="G87" i="30" a="1"/>
  <c r="J14" i="30" a="1"/>
  <c r="I60" i="30" a="1"/>
  <c r="E122" i="30" a="1"/>
  <c r="I37" i="30" a="1"/>
  <c r="G7" i="30" a="1"/>
  <c r="K49" i="30" a="1"/>
  <c r="F37" i="30" a="1"/>
  <c r="E18" i="30" a="1"/>
  <c r="J197" i="30" a="1"/>
  <c r="G20" i="30" a="1"/>
  <c r="F144" i="30" a="1"/>
  <c r="G282" i="30" a="1"/>
  <c r="E266" i="30" a="1"/>
  <c r="J168" i="30" a="1"/>
  <c r="K131" i="30" a="1"/>
  <c r="F10" i="30" a="1"/>
  <c r="K191" i="30" a="1"/>
  <c r="F129" i="30" a="1"/>
  <c r="F273" i="30" a="1"/>
  <c r="K155" i="30" a="1"/>
  <c r="E36" i="30" a="1"/>
  <c r="K295" i="30" a="1"/>
  <c r="H70" i="30" a="1"/>
  <c r="E152" i="30" a="1"/>
  <c r="F172" i="30" a="1"/>
  <c r="I101" i="30" a="1"/>
  <c r="F72" i="30" a="1"/>
  <c r="J246" i="30" a="1"/>
  <c r="E297" i="30" a="1"/>
  <c r="E157" i="30" a="1"/>
  <c r="J301" i="30" a="1"/>
  <c r="I242" i="30" a="1"/>
  <c r="J80" i="30" a="1"/>
  <c r="K196" i="30" a="1"/>
  <c r="I187" i="30" a="1"/>
  <c r="J137" i="30" a="1"/>
  <c r="K167" i="30" a="1"/>
  <c r="E178" i="30" a="1"/>
  <c r="G108" i="30" a="1"/>
  <c r="H132" i="30" a="1"/>
  <c r="H294" i="30" a="1"/>
  <c r="F199" i="30" a="1"/>
  <c r="F236" i="30" a="1"/>
  <c r="F266" i="30" a="1"/>
  <c r="F62" i="30" a="1"/>
  <c r="H85" i="30" a="1"/>
  <c r="K165" i="30" a="1"/>
  <c r="G226" i="30" a="1"/>
  <c r="G63" i="30" a="1"/>
  <c r="J20" i="30" a="1"/>
  <c r="I28" i="30" a="1"/>
  <c r="G44" i="30" a="1"/>
  <c r="G195" i="30" a="1"/>
  <c r="G209" i="30" a="1"/>
  <c r="E93" i="30" a="1"/>
  <c r="H105" i="30" a="1"/>
  <c r="G16" i="30" a="1"/>
  <c r="J12" i="30" a="1"/>
  <c r="I213" i="30" a="1"/>
  <c r="F289" i="30" a="1"/>
  <c r="I301" i="30" a="1"/>
  <c r="E234" i="30" a="1"/>
  <c r="H198" i="30" a="1"/>
  <c r="J305" i="30"/>
  <c r="H305" i="30"/>
  <c r="F305" i="30"/>
  <c r="K305" i="30"/>
  <c r="I305" i="30"/>
  <c r="G305" i="30"/>
  <c r="E305" i="30"/>
  <c r="G218" i="30"/>
  <c r="G211" i="30"/>
  <c r="G210" i="30"/>
  <c r="G207" i="30"/>
  <c r="G206" i="30"/>
  <c r="G205" i="30"/>
  <c r="G203" i="30"/>
  <c r="G202" i="30"/>
  <c r="G201" i="30"/>
  <c r="G200" i="30"/>
  <c r="G199" i="30"/>
  <c r="G197" i="30"/>
  <c r="G194" i="30"/>
  <c r="G193" i="30"/>
  <c r="G192" i="30"/>
  <c r="G191" i="30"/>
  <c r="G186" i="30"/>
  <c r="G185" i="30"/>
  <c r="G183" i="30"/>
  <c r="G181" i="30"/>
  <c r="G180" i="30"/>
  <c r="G179" i="30"/>
  <c r="G177" i="30"/>
  <c r="G176" i="30"/>
  <c r="G175" i="30"/>
  <c r="G173" i="30"/>
  <c r="G172" i="30"/>
  <c r="G171" i="30"/>
  <c r="G170" i="30"/>
  <c r="G169" i="30"/>
  <c r="J167" i="30"/>
  <c r="H165" i="30"/>
  <c r="F163" i="30"/>
  <c r="E153" i="30"/>
  <c r="J151" i="30"/>
  <c r="E141" i="30"/>
  <c r="F89" i="30"/>
  <c r="H304" i="30"/>
  <c r="H303" i="30"/>
  <c r="H302" i="30"/>
  <c r="J301" i="30"/>
  <c r="F301" i="30"/>
  <c r="F300" i="30"/>
  <c r="J299" i="30"/>
  <c r="H298" i="30"/>
  <c r="F298" i="30"/>
  <c r="H297" i="30"/>
  <c r="H296" i="30"/>
  <c r="J295" i="30"/>
  <c r="F295" i="30"/>
  <c r="H294" i="30"/>
  <c r="J293" i="30"/>
  <c r="H292" i="30"/>
  <c r="H291" i="30"/>
  <c r="H290" i="30"/>
  <c r="H289" i="30"/>
  <c r="H288" i="30"/>
  <c r="H287" i="30"/>
  <c r="H286" i="30"/>
  <c r="H285" i="30"/>
  <c r="H284" i="30"/>
  <c r="J283" i="30"/>
  <c r="F283" i="30"/>
  <c r="J282" i="30"/>
  <c r="F282" i="30"/>
  <c r="H281" i="30"/>
  <c r="J280" i="30"/>
  <c r="H280" i="30"/>
  <c r="J279" i="30"/>
  <c r="F279" i="30"/>
  <c r="F278" i="30"/>
  <c r="H277" i="30"/>
  <c r="J276" i="30"/>
  <c r="F276" i="30"/>
  <c r="H275" i="30"/>
  <c r="J274" i="30"/>
  <c r="F274" i="30"/>
  <c r="J273" i="30"/>
  <c r="H273" i="30"/>
  <c r="H272" i="30"/>
  <c r="F272" i="30"/>
  <c r="H271" i="30"/>
  <c r="F271" i="30"/>
  <c r="H270" i="30"/>
  <c r="J269" i="30"/>
  <c r="F269" i="30"/>
  <c r="H268" i="30"/>
  <c r="F268" i="30"/>
  <c r="H267" i="30"/>
  <c r="F266" i="30"/>
  <c r="J265" i="30"/>
  <c r="F265" i="30"/>
  <c r="H264" i="30"/>
  <c r="J263" i="30"/>
  <c r="F263" i="30"/>
  <c r="H262" i="30"/>
  <c r="J261" i="30"/>
  <c r="F261" i="30"/>
  <c r="H253" i="30"/>
  <c r="H252" i="30"/>
  <c r="F251" i="30"/>
  <c r="J250" i="30"/>
  <c r="F250" i="30"/>
  <c r="H249" i="30"/>
  <c r="H248" i="30"/>
  <c r="F248" i="30"/>
  <c r="H247" i="30"/>
  <c r="F247" i="30"/>
  <c r="J246" i="30"/>
  <c r="F246" i="30"/>
  <c r="H245" i="30"/>
  <c r="F244" i="30"/>
  <c r="J243" i="30"/>
  <c r="F243" i="30"/>
  <c r="J242" i="30"/>
  <c r="F242" i="30"/>
  <c r="F241" i="30"/>
  <c r="J240" i="30"/>
  <c r="H240" i="30"/>
  <c r="F240" i="30"/>
  <c r="J239" i="30"/>
  <c r="H239" i="30"/>
  <c r="F239" i="30"/>
  <c r="J238" i="30"/>
  <c r="H238" i="30"/>
  <c r="F238" i="30"/>
  <c r="J237" i="30"/>
  <c r="H237" i="30"/>
  <c r="F237" i="30"/>
  <c r="J236" i="30"/>
  <c r="H236" i="30"/>
  <c r="F236" i="30"/>
  <c r="J235" i="30"/>
  <c r="H235" i="30"/>
  <c r="F235" i="30"/>
  <c r="J234" i="30"/>
  <c r="H234" i="30"/>
  <c r="F234" i="30"/>
  <c r="J233" i="30"/>
  <c r="H233" i="30"/>
  <c r="F233" i="30"/>
  <c r="J232" i="30"/>
  <c r="H232" i="30"/>
  <c r="F232" i="30"/>
  <c r="J231" i="30"/>
  <c r="H231" i="30"/>
  <c r="F231" i="30"/>
  <c r="J230" i="30"/>
  <c r="H230" i="30"/>
  <c r="F230" i="30"/>
  <c r="J229" i="30"/>
  <c r="H229" i="30"/>
  <c r="F229" i="30"/>
  <c r="J228" i="30"/>
  <c r="H228" i="30"/>
  <c r="F228" i="30"/>
  <c r="J227" i="30"/>
  <c r="H227" i="30"/>
  <c r="F227" i="30"/>
  <c r="J226" i="30"/>
  <c r="H226" i="30"/>
  <c r="F226" i="30"/>
  <c r="J225" i="30"/>
  <c r="H225" i="30"/>
  <c r="F225" i="30"/>
  <c r="J224" i="30"/>
  <c r="H224" i="30"/>
  <c r="F224" i="30"/>
  <c r="J223" i="30"/>
  <c r="H223" i="30"/>
  <c r="F223" i="30"/>
  <c r="J222" i="30"/>
  <c r="H222" i="30"/>
  <c r="F222" i="30"/>
  <c r="J221" i="30"/>
  <c r="H221" i="30"/>
  <c r="F221" i="30"/>
  <c r="J220" i="30"/>
  <c r="H220" i="30"/>
  <c r="F220" i="30"/>
  <c r="J219" i="30"/>
  <c r="H219" i="30"/>
  <c r="F219" i="30"/>
  <c r="I218" i="30"/>
  <c r="F218" i="30"/>
  <c r="I217" i="30"/>
  <c r="F217" i="30"/>
  <c r="I216" i="30"/>
  <c r="F216" i="30"/>
  <c r="I215" i="30"/>
  <c r="F215" i="30"/>
  <c r="I214" i="30"/>
  <c r="F214" i="30"/>
  <c r="I213" i="30"/>
  <c r="F213" i="30"/>
  <c r="I212" i="30"/>
  <c r="F212" i="30"/>
  <c r="I211" i="30"/>
  <c r="F211" i="30"/>
  <c r="I210" i="30"/>
  <c r="F210" i="30"/>
  <c r="I209" i="30"/>
  <c r="F209" i="30"/>
  <c r="I208" i="30"/>
  <c r="F208" i="30"/>
  <c r="I207" i="30"/>
  <c r="F207" i="30"/>
  <c r="I206" i="30"/>
  <c r="F206" i="30"/>
  <c r="I205" i="30"/>
  <c r="F205" i="30"/>
  <c r="I204" i="30"/>
  <c r="F204" i="30"/>
  <c r="I203" i="30"/>
  <c r="F203" i="30"/>
  <c r="I202" i="30"/>
  <c r="F202" i="30"/>
  <c r="I201" i="30"/>
  <c r="F201" i="30"/>
  <c r="I200" i="30"/>
  <c r="F200" i="30"/>
  <c r="I199" i="30"/>
  <c r="F199" i="30"/>
  <c r="I198" i="30"/>
  <c r="F198" i="30"/>
  <c r="I197" i="30"/>
  <c r="F197" i="30"/>
  <c r="I196" i="30"/>
  <c r="F196" i="30"/>
  <c r="I195" i="30"/>
  <c r="F195" i="30"/>
  <c r="I194" i="30"/>
  <c r="F194" i="30"/>
  <c r="I193" i="30"/>
  <c r="F193" i="30"/>
  <c r="I192" i="30"/>
  <c r="F192" i="30"/>
  <c r="I191" i="30"/>
  <c r="F191" i="30"/>
  <c r="I190" i="30"/>
  <c r="F190" i="30"/>
  <c r="I189" i="30"/>
  <c r="F189" i="30"/>
  <c r="I188" i="30"/>
  <c r="F188" i="30"/>
  <c r="I187" i="30"/>
  <c r="F187" i="30"/>
  <c r="I186" i="30"/>
  <c r="F186" i="30"/>
  <c r="I185" i="30"/>
  <c r="F185" i="30"/>
  <c r="I184" i="30"/>
  <c r="F184" i="30"/>
  <c r="I183" i="30"/>
  <c r="F183" i="30"/>
  <c r="I182" i="30"/>
  <c r="F182" i="30"/>
  <c r="I181" i="30"/>
  <c r="F181" i="30"/>
  <c r="I180" i="30"/>
  <c r="F180" i="30"/>
  <c r="I179" i="30"/>
  <c r="F179" i="30"/>
  <c r="I178" i="30"/>
  <c r="F178" i="30"/>
  <c r="I177" i="30"/>
  <c r="F177" i="30"/>
  <c r="I176" i="30"/>
  <c r="F176" i="30"/>
  <c r="I175" i="30"/>
  <c r="F175" i="30"/>
  <c r="I174" i="30"/>
  <c r="F174" i="30"/>
  <c r="I173" i="30"/>
  <c r="F173" i="30"/>
  <c r="I172" i="30"/>
  <c r="F172" i="30"/>
  <c r="I171" i="30"/>
  <c r="F171" i="30"/>
  <c r="I170" i="30"/>
  <c r="F170" i="30"/>
  <c r="I169" i="30"/>
  <c r="F169" i="30"/>
  <c r="J168" i="30"/>
  <c r="F168" i="30"/>
  <c r="H166" i="30"/>
  <c r="J164" i="30"/>
  <c r="F164" i="30"/>
  <c r="H162" i="30"/>
  <c r="J158" i="30"/>
  <c r="E156" i="30"/>
  <c r="J154" i="30"/>
  <c r="E152" i="30"/>
  <c r="J150" i="30"/>
  <c r="J147" i="30"/>
  <c r="J145" i="30"/>
  <c r="J144" i="30"/>
  <c r="J142" i="30"/>
  <c r="I100" i="30"/>
  <c r="G217" i="30"/>
  <c r="G209" i="30"/>
  <c r="G208" i="30"/>
  <c r="G204" i="30"/>
  <c r="G198" i="30"/>
  <c r="G196" i="30"/>
  <c r="G195" i="30"/>
  <c r="G190" i="30"/>
  <c r="G189" i="30"/>
  <c r="G188" i="30"/>
  <c r="G187" i="30"/>
  <c r="G184" i="30"/>
  <c r="G182" i="30"/>
  <c r="G178" i="30"/>
  <c r="G174" i="30"/>
  <c r="F167" i="30"/>
  <c r="J163" i="30"/>
  <c r="J159" i="30"/>
  <c r="E157" i="30"/>
  <c r="J155" i="30"/>
  <c r="E149" i="30"/>
  <c r="E148" i="30"/>
  <c r="E146" i="30"/>
  <c r="J143" i="30"/>
  <c r="G8" i="30"/>
  <c r="J304" i="30"/>
  <c r="F304" i="30"/>
  <c r="J303" i="30"/>
  <c r="F303" i="30"/>
  <c r="J302" i="30"/>
  <c r="F302" i="30"/>
  <c r="H301" i="30"/>
  <c r="J300" i="30"/>
  <c r="H300" i="30"/>
  <c r="H299" i="30"/>
  <c r="F299" i="30"/>
  <c r="J298" i="30"/>
  <c r="J297" i="30"/>
  <c r="F297" i="30"/>
  <c r="J296" i="30"/>
  <c r="F296" i="30"/>
  <c r="H295" i="30"/>
  <c r="J294" i="30"/>
  <c r="F294" i="30"/>
  <c r="H293" i="30"/>
  <c r="F293" i="30"/>
  <c r="J292" i="30"/>
  <c r="F292" i="30"/>
  <c r="J291" i="30"/>
  <c r="F291" i="30"/>
  <c r="J290" i="30"/>
  <c r="F290" i="30"/>
  <c r="J289" i="30"/>
  <c r="F289" i="30"/>
  <c r="J288" i="30"/>
  <c r="F288" i="30"/>
  <c r="J287" i="30"/>
  <c r="F287" i="30"/>
  <c r="J286" i="30"/>
  <c r="F286" i="30"/>
  <c r="J285" i="30"/>
  <c r="F285" i="30"/>
  <c r="J284" i="30"/>
  <c r="F284" i="30"/>
  <c r="H283" i="30"/>
  <c r="H282" i="30"/>
  <c r="J281" i="30"/>
  <c r="F281" i="30"/>
  <c r="F280" i="30"/>
  <c r="H279" i="30"/>
  <c r="J278" i="30"/>
  <c r="H278" i="30"/>
  <c r="J277" i="30"/>
  <c r="F277" i="30"/>
  <c r="H276" i="30"/>
  <c r="J275" i="30"/>
  <c r="F275" i="30"/>
  <c r="H274" i="30"/>
  <c r="F273" i="30"/>
  <c r="J272" i="30"/>
  <c r="J271" i="30"/>
  <c r="J270" i="30"/>
  <c r="F270" i="30"/>
  <c r="H269" i="30"/>
  <c r="J268" i="30"/>
  <c r="J267" i="30"/>
  <c r="F267" i="30"/>
  <c r="J266" i="30"/>
  <c r="H266" i="30"/>
  <c r="H265" i="30"/>
  <c r="J264" i="30"/>
  <c r="F264" i="30"/>
  <c r="H263" i="30"/>
  <c r="J262" i="30"/>
  <c r="F262" i="30"/>
  <c r="H261" i="30"/>
  <c r="J260" i="30"/>
  <c r="H260" i="30"/>
  <c r="F260" i="30"/>
  <c r="J259" i="30"/>
  <c r="H259" i="30"/>
  <c r="F259" i="30"/>
  <c r="J258" i="30"/>
  <c r="H258" i="30"/>
  <c r="F258" i="30"/>
  <c r="J257" i="30"/>
  <c r="H257" i="30"/>
  <c r="F257" i="30"/>
  <c r="J256" i="30"/>
  <c r="H256" i="30"/>
  <c r="F256" i="30"/>
  <c r="J255" i="30"/>
  <c r="H255" i="30"/>
  <c r="F255" i="30"/>
  <c r="J254" i="30"/>
  <c r="H254" i="30"/>
  <c r="F254" i="30"/>
  <c r="J253" i="30"/>
  <c r="F253" i="30"/>
  <c r="J252" i="30"/>
  <c r="F252" i="30"/>
  <c r="J251" i="30"/>
  <c r="H251" i="30"/>
  <c r="H250" i="30"/>
  <c r="J249" i="30"/>
  <c r="F249" i="30"/>
  <c r="J248" i="30"/>
  <c r="J247" i="30"/>
  <c r="H246" i="30"/>
  <c r="J245" i="30"/>
  <c r="F245" i="30"/>
  <c r="J244" i="30"/>
  <c r="H244" i="30"/>
  <c r="H243" i="30"/>
  <c r="H242" i="30"/>
  <c r="J241" i="30"/>
  <c r="H241" i="30"/>
  <c r="K218" i="30"/>
  <c r="H218" i="30"/>
  <c r="K217" i="30"/>
  <c r="H217" i="30"/>
  <c r="K216" i="30"/>
  <c r="H216" i="30"/>
  <c r="K215" i="30"/>
  <c r="H215" i="30"/>
  <c r="K214" i="30"/>
  <c r="H214" i="30"/>
  <c r="K213" i="30"/>
  <c r="H213" i="30"/>
  <c r="K212" i="30"/>
  <c r="H212" i="30"/>
  <c r="K211" i="30"/>
  <c r="H211" i="30"/>
  <c r="K210" i="30"/>
  <c r="H210" i="30"/>
  <c r="K209" i="30"/>
  <c r="H209" i="30"/>
  <c r="K208" i="30"/>
  <c r="H208" i="30"/>
  <c r="K207" i="30"/>
  <c r="H207" i="30"/>
  <c r="K206" i="30"/>
  <c r="H206" i="30"/>
  <c r="K205" i="30"/>
  <c r="H205" i="30"/>
  <c r="K204" i="30"/>
  <c r="H204" i="30"/>
  <c r="K203" i="30"/>
  <c r="H203" i="30"/>
  <c r="K202" i="30"/>
  <c r="H202" i="30"/>
  <c r="K201" i="30"/>
  <c r="H201" i="30"/>
  <c r="K200" i="30"/>
  <c r="H200" i="30"/>
  <c r="K199" i="30"/>
  <c r="H199" i="30"/>
  <c r="K198" i="30"/>
  <c r="H198" i="30"/>
  <c r="K197" i="30"/>
  <c r="H197" i="30"/>
  <c r="K196" i="30"/>
  <c r="H196" i="30"/>
  <c r="K195" i="30"/>
  <c r="H195" i="30"/>
  <c r="K194" i="30"/>
  <c r="H194" i="30"/>
  <c r="K193" i="30"/>
  <c r="H193" i="30"/>
  <c r="K192" i="30"/>
  <c r="H192" i="30"/>
  <c r="K191" i="30"/>
  <c r="H191" i="30"/>
  <c r="K190" i="30"/>
  <c r="H190" i="30"/>
  <c r="K189" i="30"/>
  <c r="H189" i="30"/>
  <c r="K188" i="30"/>
  <c r="H188" i="30"/>
  <c r="K187" i="30"/>
  <c r="H187" i="30"/>
  <c r="K186" i="30"/>
  <c r="H186" i="30"/>
  <c r="K185" i="30"/>
  <c r="H185" i="30"/>
  <c r="K184" i="30"/>
  <c r="H184" i="30"/>
  <c r="K183" i="30"/>
  <c r="H183" i="30"/>
  <c r="K182" i="30"/>
  <c r="H182" i="30"/>
  <c r="K181" i="30"/>
  <c r="H181" i="30"/>
  <c r="K180" i="30"/>
  <c r="H180" i="30"/>
  <c r="K179" i="30"/>
  <c r="H179" i="30"/>
  <c r="K178" i="30"/>
  <c r="H178" i="30"/>
  <c r="K177" i="30"/>
  <c r="H177" i="30"/>
  <c r="K176" i="30"/>
  <c r="H176" i="30"/>
  <c r="K175" i="30"/>
  <c r="H175" i="30"/>
  <c r="K174" i="30"/>
  <c r="H174" i="30"/>
  <c r="K173" i="30"/>
  <c r="H173" i="30"/>
  <c r="K172" i="30"/>
  <c r="H172" i="30"/>
  <c r="K171" i="30"/>
  <c r="H171" i="30"/>
  <c r="K170" i="30"/>
  <c r="H170" i="30"/>
  <c r="K169" i="30"/>
  <c r="H169" i="30"/>
  <c r="H167" i="30"/>
  <c r="J165" i="30"/>
  <c r="F165" i="30"/>
  <c r="H163" i="30"/>
  <c r="E159" i="30"/>
  <c r="J157" i="30"/>
  <c r="E155" i="30"/>
  <c r="J153" i="30"/>
  <c r="E151" i="30"/>
  <c r="J149" i="30"/>
  <c r="J148" i="30"/>
  <c r="J146" i="30"/>
  <c r="E143" i="30"/>
  <c r="J141" i="30"/>
  <c r="G132" i="30"/>
  <c r="G128" i="30"/>
  <c r="G124" i="30"/>
  <c r="G120" i="30"/>
  <c r="G116" i="30"/>
  <c r="I110" i="30"/>
  <c r="G216" i="30"/>
  <c r="G215" i="30"/>
  <c r="G214" i="30"/>
  <c r="G213" i="30"/>
  <c r="G212" i="30"/>
  <c r="K304" i="30"/>
  <c r="I304" i="30"/>
  <c r="G304" i="30"/>
  <c r="E304" i="30"/>
  <c r="K303" i="30"/>
  <c r="I303" i="30"/>
  <c r="G303" i="30"/>
  <c r="E303" i="30"/>
  <c r="K302" i="30"/>
  <c r="I302" i="30"/>
  <c r="G302" i="30"/>
  <c r="E302" i="30"/>
  <c r="K301" i="30"/>
  <c r="I301" i="30"/>
  <c r="G301" i="30"/>
  <c r="E301" i="30"/>
  <c r="K300" i="30"/>
  <c r="I300" i="30"/>
  <c r="G300" i="30"/>
  <c r="E300" i="30"/>
  <c r="K299" i="30"/>
  <c r="I299" i="30"/>
  <c r="G299" i="30"/>
  <c r="E299" i="30"/>
  <c r="K298" i="30"/>
  <c r="I298" i="30"/>
  <c r="G298" i="30"/>
  <c r="E298" i="30"/>
  <c r="K297" i="30"/>
  <c r="I297" i="30"/>
  <c r="G297" i="30"/>
  <c r="E297" i="30"/>
  <c r="K296" i="30"/>
  <c r="I296" i="30"/>
  <c r="G296" i="30"/>
  <c r="E296" i="30"/>
  <c r="K295" i="30"/>
  <c r="I295" i="30"/>
  <c r="G295" i="30"/>
  <c r="E295" i="30"/>
  <c r="K294" i="30"/>
  <c r="I294" i="30"/>
  <c r="G294" i="30"/>
  <c r="E294" i="30"/>
  <c r="K293" i="30"/>
  <c r="I293" i="30"/>
  <c r="G293" i="30"/>
  <c r="E293" i="30"/>
  <c r="K292" i="30"/>
  <c r="I292" i="30"/>
  <c r="G292" i="30"/>
  <c r="E292" i="30"/>
  <c r="K291" i="30"/>
  <c r="I291" i="30"/>
  <c r="G291" i="30"/>
  <c r="E291" i="30"/>
  <c r="K290" i="30"/>
  <c r="I290" i="30"/>
  <c r="G290" i="30"/>
  <c r="E290" i="30"/>
  <c r="K289" i="30"/>
  <c r="I289" i="30"/>
  <c r="G289" i="30"/>
  <c r="E289" i="30"/>
  <c r="K288" i="30"/>
  <c r="I288" i="30"/>
  <c r="G288" i="30"/>
  <c r="E288" i="30"/>
  <c r="K287" i="30"/>
  <c r="I287" i="30"/>
  <c r="G287" i="30"/>
  <c r="E287" i="30"/>
  <c r="K286" i="30"/>
  <c r="I286" i="30"/>
  <c r="G286" i="30"/>
  <c r="E286" i="30"/>
  <c r="K285" i="30"/>
  <c r="I285" i="30"/>
  <c r="G285" i="30"/>
  <c r="E285" i="30"/>
  <c r="K284" i="30"/>
  <c r="I284" i="30"/>
  <c r="G284" i="30"/>
  <c r="E284" i="30"/>
  <c r="K283" i="30"/>
  <c r="I283" i="30"/>
  <c r="G283" i="30"/>
  <c r="E283" i="30"/>
  <c r="K282" i="30"/>
  <c r="I282" i="30"/>
  <c r="G282" i="30"/>
  <c r="E282" i="30"/>
  <c r="K281" i="30"/>
  <c r="I281" i="30"/>
  <c r="G281" i="30"/>
  <c r="E281" i="30"/>
  <c r="K280" i="30"/>
  <c r="I280" i="30"/>
  <c r="G280" i="30"/>
  <c r="E280" i="30"/>
  <c r="K279" i="30"/>
  <c r="I279" i="30"/>
  <c r="G279" i="30"/>
  <c r="E279" i="30"/>
  <c r="K278" i="30"/>
  <c r="I278" i="30"/>
  <c r="G278" i="30"/>
  <c r="E278" i="30"/>
  <c r="K277" i="30"/>
  <c r="I277" i="30"/>
  <c r="G277" i="30"/>
  <c r="E277" i="30"/>
  <c r="K276" i="30"/>
  <c r="I276" i="30"/>
  <c r="G276" i="30"/>
  <c r="E276" i="30"/>
  <c r="K275" i="30"/>
  <c r="I275" i="30"/>
  <c r="G275" i="30"/>
  <c r="E275" i="30"/>
  <c r="K274" i="30"/>
  <c r="I274" i="30"/>
  <c r="G274" i="30"/>
  <c r="E274" i="30"/>
  <c r="K273" i="30"/>
  <c r="I273" i="30"/>
  <c r="G273" i="30"/>
  <c r="E273" i="30"/>
  <c r="K272" i="30"/>
  <c r="I272" i="30"/>
  <c r="G272" i="30"/>
  <c r="E272" i="30"/>
  <c r="K271" i="30"/>
  <c r="I271" i="30"/>
  <c r="G271" i="30"/>
  <c r="E271" i="30"/>
  <c r="K270" i="30"/>
  <c r="I270" i="30"/>
  <c r="G270" i="30"/>
  <c r="E270" i="30"/>
  <c r="K269" i="30"/>
  <c r="I269" i="30"/>
  <c r="G269" i="30"/>
  <c r="E269" i="30"/>
  <c r="K268" i="30"/>
  <c r="I268" i="30"/>
  <c r="G268" i="30"/>
  <c r="E268" i="30"/>
  <c r="K267" i="30"/>
  <c r="I267" i="30"/>
  <c r="G267" i="30"/>
  <c r="E267" i="30"/>
  <c r="K266" i="30"/>
  <c r="I266" i="30"/>
  <c r="G266" i="30"/>
  <c r="E266" i="30"/>
  <c r="K265" i="30"/>
  <c r="I265" i="30"/>
  <c r="G265" i="30"/>
  <c r="E265" i="30"/>
  <c r="K264" i="30"/>
  <c r="I264" i="30"/>
  <c r="G264" i="30"/>
  <c r="E264" i="30"/>
  <c r="K263" i="30"/>
  <c r="I263" i="30"/>
  <c r="G263" i="30"/>
  <c r="E263" i="30"/>
  <c r="K262" i="30"/>
  <c r="I262" i="30"/>
  <c r="G262" i="30"/>
  <c r="E262" i="30"/>
  <c r="K261" i="30"/>
  <c r="I261" i="30"/>
  <c r="G261" i="30"/>
  <c r="E261" i="30"/>
  <c r="K260" i="30"/>
  <c r="I260" i="30"/>
  <c r="G260" i="30"/>
  <c r="E260" i="30"/>
  <c r="K259" i="30"/>
  <c r="I259" i="30"/>
  <c r="G259" i="30"/>
  <c r="E259" i="30"/>
  <c r="K258" i="30"/>
  <c r="I258" i="30"/>
  <c r="G258" i="30"/>
  <c r="E258" i="30"/>
  <c r="K257" i="30"/>
  <c r="I257" i="30"/>
  <c r="G257" i="30"/>
  <c r="E257" i="30"/>
  <c r="K256" i="30"/>
  <c r="I256" i="30"/>
  <c r="G256" i="30"/>
  <c r="E256" i="30"/>
  <c r="K255" i="30"/>
  <c r="I255" i="30"/>
  <c r="G255" i="30"/>
  <c r="E255" i="30"/>
  <c r="K254" i="30"/>
  <c r="I254" i="30"/>
  <c r="G254" i="30"/>
  <c r="E254" i="30"/>
  <c r="K253" i="30"/>
  <c r="I253" i="30"/>
  <c r="G253" i="30"/>
  <c r="E253" i="30"/>
  <c r="K252" i="30"/>
  <c r="I252" i="30"/>
  <c r="G252" i="30"/>
  <c r="E252" i="30"/>
  <c r="K251" i="30"/>
  <c r="I251" i="30"/>
  <c r="G251" i="30"/>
  <c r="E251" i="30"/>
  <c r="K250" i="30"/>
  <c r="I250" i="30"/>
  <c r="G250" i="30"/>
  <c r="E250" i="30"/>
  <c r="K249" i="30"/>
  <c r="I249" i="30"/>
  <c r="G249" i="30"/>
  <c r="E249" i="30"/>
  <c r="K248" i="30"/>
  <c r="I248" i="30"/>
  <c r="G248" i="30"/>
  <c r="E248" i="30"/>
  <c r="K247" i="30"/>
  <c r="I247" i="30"/>
  <c r="G247" i="30"/>
  <c r="E247" i="30"/>
  <c r="K246" i="30"/>
  <c r="I246" i="30"/>
  <c r="G246" i="30"/>
  <c r="E246" i="30"/>
  <c r="K245" i="30"/>
  <c r="I245" i="30"/>
  <c r="G245" i="30"/>
  <c r="E245" i="30"/>
  <c r="K244" i="30"/>
  <c r="I244" i="30"/>
  <c r="G244" i="30"/>
  <c r="E244" i="30"/>
  <c r="K243" i="30"/>
  <c r="I243" i="30"/>
  <c r="G243" i="30"/>
  <c r="E243" i="30"/>
  <c r="K242" i="30"/>
  <c r="I242" i="30"/>
  <c r="G242" i="30"/>
  <c r="E242" i="30"/>
  <c r="K241" i="30"/>
  <c r="I241" i="30"/>
  <c r="G241" i="30"/>
  <c r="E241" i="30"/>
  <c r="K240" i="30"/>
  <c r="I240" i="30"/>
  <c r="G240" i="30"/>
  <c r="E240" i="30"/>
  <c r="K239" i="30"/>
  <c r="I239" i="30"/>
  <c r="G239" i="30"/>
  <c r="E239" i="30"/>
  <c r="K238" i="30"/>
  <c r="I238" i="30"/>
  <c r="G238" i="30"/>
  <c r="E238" i="30"/>
  <c r="K237" i="30"/>
  <c r="I237" i="30"/>
  <c r="G237" i="30"/>
  <c r="E237" i="30"/>
  <c r="K236" i="30"/>
  <c r="I236" i="30"/>
  <c r="G236" i="30"/>
  <c r="E236" i="30"/>
  <c r="K235" i="30"/>
  <c r="I235" i="30"/>
  <c r="G235" i="30"/>
  <c r="E235" i="30"/>
  <c r="K234" i="30"/>
  <c r="I234" i="30"/>
  <c r="G234" i="30"/>
  <c r="E234" i="30"/>
  <c r="K233" i="30"/>
  <c r="I233" i="30"/>
  <c r="G233" i="30"/>
  <c r="E233" i="30"/>
  <c r="K232" i="30"/>
  <c r="I232" i="30"/>
  <c r="G232" i="30"/>
  <c r="E232" i="30"/>
  <c r="K231" i="30"/>
  <c r="I231" i="30"/>
  <c r="G231" i="30"/>
  <c r="E231" i="30"/>
  <c r="K230" i="30"/>
  <c r="I230" i="30"/>
  <c r="G230" i="30"/>
  <c r="E230" i="30"/>
  <c r="K229" i="30"/>
  <c r="I229" i="30"/>
  <c r="G229" i="30"/>
  <c r="E229" i="30"/>
  <c r="K228" i="30"/>
  <c r="I228" i="30"/>
  <c r="G228" i="30"/>
  <c r="E228" i="30"/>
  <c r="K227" i="30"/>
  <c r="I227" i="30"/>
  <c r="G227" i="30"/>
  <c r="E227" i="30"/>
  <c r="K226" i="30"/>
  <c r="I226" i="30"/>
  <c r="G226" i="30"/>
  <c r="E226" i="30"/>
  <c r="K225" i="30"/>
  <c r="I225" i="30"/>
  <c r="G225" i="30"/>
  <c r="E225" i="30"/>
  <c r="K224" i="30"/>
  <c r="I224" i="30"/>
  <c r="G224" i="30"/>
  <c r="E224" i="30"/>
  <c r="K223" i="30"/>
  <c r="I223" i="30"/>
  <c r="G223" i="30"/>
  <c r="E223" i="30"/>
  <c r="K222" i="30"/>
  <c r="I222" i="30"/>
  <c r="G222" i="30"/>
  <c r="E222" i="30"/>
  <c r="K221" i="30"/>
  <c r="I221" i="30"/>
  <c r="G221" i="30"/>
  <c r="E221" i="30"/>
  <c r="K220" i="30"/>
  <c r="I220" i="30"/>
  <c r="G220" i="30"/>
  <c r="E220" i="30"/>
  <c r="K219" i="30"/>
  <c r="I219" i="30"/>
  <c r="G219" i="30"/>
  <c r="E219" i="30"/>
  <c r="J218" i="30"/>
  <c r="E218" i="30"/>
  <c r="J217" i="30"/>
  <c r="E217" i="30"/>
  <c r="J216" i="30"/>
  <c r="E216" i="30"/>
  <c r="J215" i="30"/>
  <c r="E215" i="30"/>
  <c r="J214" i="30"/>
  <c r="E214" i="30"/>
  <c r="J213" i="30"/>
  <c r="E213" i="30"/>
  <c r="J212" i="30"/>
  <c r="E212" i="30"/>
  <c r="J211" i="30"/>
  <c r="E211" i="30"/>
  <c r="J210" i="30"/>
  <c r="E210" i="30"/>
  <c r="J209" i="30"/>
  <c r="E209" i="30"/>
  <c r="J208" i="30"/>
  <c r="E208" i="30"/>
  <c r="J207" i="30"/>
  <c r="E207" i="30"/>
  <c r="J206" i="30"/>
  <c r="E206" i="30"/>
  <c r="J205" i="30"/>
  <c r="E205" i="30"/>
  <c r="J204" i="30"/>
  <c r="E204" i="30"/>
  <c r="J203" i="30"/>
  <c r="E203" i="30"/>
  <c r="J202" i="30"/>
  <c r="E202" i="30"/>
  <c r="J201" i="30"/>
  <c r="E201" i="30"/>
  <c r="J200" i="30"/>
  <c r="E200" i="30"/>
  <c r="J199" i="30"/>
  <c r="E199" i="30"/>
  <c r="J198" i="30"/>
  <c r="E198" i="30"/>
  <c r="J197" i="30"/>
  <c r="E197" i="30"/>
  <c r="J196" i="30"/>
  <c r="E196" i="30"/>
  <c r="J195" i="30"/>
  <c r="E195" i="30"/>
  <c r="J194" i="30"/>
  <c r="E194" i="30"/>
  <c r="J193" i="30"/>
  <c r="E193" i="30"/>
  <c r="J192" i="30"/>
  <c r="E192" i="30"/>
  <c r="J191" i="30"/>
  <c r="E191" i="30"/>
  <c r="J190" i="30"/>
  <c r="E190" i="30"/>
  <c r="J189" i="30"/>
  <c r="E189" i="30"/>
  <c r="J188" i="30"/>
  <c r="E188" i="30"/>
  <c r="J187" i="30"/>
  <c r="E187" i="30"/>
  <c r="J186" i="30"/>
  <c r="E186" i="30"/>
  <c r="J185" i="30"/>
  <c r="E185" i="30"/>
  <c r="J184" i="30"/>
  <c r="E184" i="30"/>
  <c r="J183" i="30"/>
  <c r="E183" i="30"/>
  <c r="J182" i="30"/>
  <c r="E182" i="30"/>
  <c r="J181" i="30"/>
  <c r="E181" i="30"/>
  <c r="J180" i="30"/>
  <c r="E180" i="30"/>
  <c r="J179" i="30"/>
  <c r="E179" i="30"/>
  <c r="J178" i="30"/>
  <c r="E178" i="30"/>
  <c r="J177" i="30"/>
  <c r="E177" i="30"/>
  <c r="J176" i="30"/>
  <c r="E176" i="30"/>
  <c r="J175" i="30"/>
  <c r="E175" i="30"/>
  <c r="J174" i="30"/>
  <c r="E174" i="30"/>
  <c r="J173" i="30"/>
  <c r="E173" i="30"/>
  <c r="J172" i="30"/>
  <c r="E172" i="30"/>
  <c r="J171" i="30"/>
  <c r="E171" i="30"/>
  <c r="J170" i="30"/>
  <c r="E170" i="30"/>
  <c r="J169" i="30"/>
  <c r="E169" i="30"/>
  <c r="H168" i="30"/>
  <c r="J166" i="30"/>
  <c r="F166" i="30"/>
  <c r="H164" i="30"/>
  <c r="J162" i="30"/>
  <c r="F162" i="30"/>
  <c r="E158" i="30"/>
  <c r="J156" i="30"/>
  <c r="E154" i="30"/>
  <c r="J152" i="30"/>
  <c r="E150" i="30"/>
  <c r="E147" i="30"/>
  <c r="E145" i="30"/>
  <c r="E144" i="30"/>
  <c r="E142" i="30"/>
  <c r="K168" i="30"/>
  <c r="I168" i="30"/>
  <c r="G168" i="30"/>
  <c r="E168" i="30"/>
  <c r="K167" i="30"/>
  <c r="I167" i="30"/>
  <c r="G167" i="30"/>
  <c r="E167" i="30"/>
  <c r="K166" i="30"/>
  <c r="I166" i="30"/>
  <c r="G166" i="30"/>
  <c r="E166" i="30"/>
  <c r="K165" i="30"/>
  <c r="I165" i="30"/>
  <c r="G165" i="30"/>
  <c r="E165" i="30"/>
  <c r="K164" i="30"/>
  <c r="I164" i="30"/>
  <c r="G164" i="30"/>
  <c r="E164" i="30"/>
  <c r="K163" i="30"/>
  <c r="I163" i="30"/>
  <c r="G163" i="30"/>
  <c r="E163" i="30"/>
  <c r="K162" i="30"/>
  <c r="I162" i="30"/>
  <c r="G162" i="30"/>
  <c r="E162" i="30"/>
  <c r="K161" i="30"/>
  <c r="I161" i="30"/>
  <c r="G161" i="30"/>
  <c r="E161" i="30"/>
  <c r="K160" i="30"/>
  <c r="I160" i="30"/>
  <c r="G160" i="30"/>
  <c r="E160" i="30"/>
  <c r="G159" i="30"/>
  <c r="G158" i="30"/>
  <c r="G157" i="30"/>
  <c r="G156" i="30"/>
  <c r="G155" i="30"/>
  <c r="G154" i="30"/>
  <c r="G153" i="30"/>
  <c r="G152" i="30"/>
  <c r="G151" i="30"/>
  <c r="G150" i="30"/>
  <c r="G149" i="30"/>
  <c r="G148" i="30"/>
  <c r="G147" i="30"/>
  <c r="G146" i="30"/>
  <c r="G145" i="30"/>
  <c r="G144" i="30"/>
  <c r="G143" i="30"/>
  <c r="G142" i="30"/>
  <c r="G141" i="30"/>
  <c r="K140" i="30"/>
  <c r="G140" i="30"/>
  <c r="I139" i="30"/>
  <c r="E139" i="30"/>
  <c r="K138" i="30"/>
  <c r="G138" i="30"/>
  <c r="I137" i="30"/>
  <c r="E137" i="30"/>
  <c r="G136" i="30"/>
  <c r="G135" i="30"/>
  <c r="G131" i="30"/>
  <c r="G127" i="30"/>
  <c r="G123" i="30"/>
  <c r="G119" i="30"/>
  <c r="G115" i="30"/>
  <c r="K111" i="30"/>
  <c r="E110" i="30"/>
  <c r="I106" i="30"/>
  <c r="K105" i="30"/>
  <c r="I96" i="30"/>
  <c r="I159" i="30"/>
  <c r="F159" i="30"/>
  <c r="I158" i="30"/>
  <c r="F158" i="30"/>
  <c r="I157" i="30"/>
  <c r="F157" i="30"/>
  <c r="I156" i="30"/>
  <c r="F156" i="30"/>
  <c r="I155" i="30"/>
  <c r="F155" i="30"/>
  <c r="I154" i="30"/>
  <c r="F154" i="30"/>
  <c r="I153" i="30"/>
  <c r="F153" i="30"/>
  <c r="I152" i="30"/>
  <c r="F152" i="30"/>
  <c r="I151" i="30"/>
  <c r="F151" i="30"/>
  <c r="I150" i="30"/>
  <c r="F150" i="30"/>
  <c r="I149" i="30"/>
  <c r="F149" i="30"/>
  <c r="I148" i="30"/>
  <c r="F148" i="30"/>
  <c r="I147" i="30"/>
  <c r="F147" i="30"/>
  <c r="I146" i="30"/>
  <c r="F146" i="30"/>
  <c r="I145" i="30"/>
  <c r="F145" i="30"/>
  <c r="I144" i="30"/>
  <c r="F144" i="30"/>
  <c r="I143" i="30"/>
  <c r="F143" i="30"/>
  <c r="I142" i="30"/>
  <c r="F142" i="30"/>
  <c r="I141" i="30"/>
  <c r="F141" i="30"/>
  <c r="G134" i="30"/>
  <c r="G130" i="30"/>
  <c r="G126" i="30"/>
  <c r="G122" i="30"/>
  <c r="G118" i="30"/>
  <c r="G114" i="30"/>
  <c r="G111" i="30"/>
  <c r="K109" i="30"/>
  <c r="F105" i="30"/>
  <c r="J161" i="30"/>
  <c r="H161" i="30"/>
  <c r="F161" i="30"/>
  <c r="J160" i="30"/>
  <c r="H160" i="30"/>
  <c r="F160" i="30"/>
  <c r="K159" i="30"/>
  <c r="H159" i="30"/>
  <c r="K158" i="30"/>
  <c r="H158" i="30"/>
  <c r="K157" i="30"/>
  <c r="H157" i="30"/>
  <c r="K156" i="30"/>
  <c r="H156" i="30"/>
  <c r="K155" i="30"/>
  <c r="H155" i="30"/>
  <c r="K154" i="30"/>
  <c r="H154" i="30"/>
  <c r="K153" i="30"/>
  <c r="H153" i="30"/>
  <c r="K152" i="30"/>
  <c r="H152" i="30"/>
  <c r="K151" i="30"/>
  <c r="H151" i="30"/>
  <c r="K150" i="30"/>
  <c r="H150" i="30"/>
  <c r="K149" i="30"/>
  <c r="H149" i="30"/>
  <c r="K148" i="30"/>
  <c r="H148" i="30"/>
  <c r="K147" i="30"/>
  <c r="H147" i="30"/>
  <c r="K146" i="30"/>
  <c r="H146" i="30"/>
  <c r="K145" i="30"/>
  <c r="H145" i="30"/>
  <c r="K144" i="30"/>
  <c r="H144" i="30"/>
  <c r="K143" i="30"/>
  <c r="H143" i="30"/>
  <c r="K142" i="30"/>
  <c r="H142" i="30"/>
  <c r="K141" i="30"/>
  <c r="H141" i="30"/>
  <c r="I140" i="30"/>
  <c r="E140" i="30"/>
  <c r="K139" i="30"/>
  <c r="G139" i="30"/>
  <c r="I138" i="30"/>
  <c r="E138" i="30"/>
  <c r="K137" i="30"/>
  <c r="G137" i="30"/>
  <c r="G133" i="30"/>
  <c r="G129" i="30"/>
  <c r="G125" i="30"/>
  <c r="G121" i="30"/>
  <c r="G117" i="30"/>
  <c r="G113" i="30"/>
  <c r="G112" i="30"/>
  <c r="G109" i="30"/>
  <c r="I104" i="30"/>
  <c r="I136" i="30"/>
  <c r="F136" i="30"/>
  <c r="I135" i="30"/>
  <c r="F135" i="30"/>
  <c r="I134" i="30"/>
  <c r="F134" i="30"/>
  <c r="I133" i="30"/>
  <c r="F133" i="30"/>
  <c r="I132" i="30"/>
  <c r="F132" i="30"/>
  <c r="I131" i="30"/>
  <c r="F131" i="30"/>
  <c r="I130" i="30"/>
  <c r="F130" i="30"/>
  <c r="I129" i="30"/>
  <c r="F129" i="30"/>
  <c r="I128" i="30"/>
  <c r="F128" i="30"/>
  <c r="I127" i="30"/>
  <c r="F127" i="30"/>
  <c r="I126" i="30"/>
  <c r="F126" i="30"/>
  <c r="I125" i="30"/>
  <c r="F125" i="30"/>
  <c r="I124" i="30"/>
  <c r="F124" i="30"/>
  <c r="I123" i="30"/>
  <c r="F123" i="30"/>
  <c r="I122" i="30"/>
  <c r="F122" i="30"/>
  <c r="I121" i="30"/>
  <c r="F121" i="30"/>
  <c r="I120" i="30"/>
  <c r="F120" i="30"/>
  <c r="I119" i="30"/>
  <c r="F119" i="30"/>
  <c r="I118" i="30"/>
  <c r="F118" i="30"/>
  <c r="I117" i="30"/>
  <c r="F117" i="30"/>
  <c r="I116" i="30"/>
  <c r="F116" i="30"/>
  <c r="I115" i="30"/>
  <c r="F115" i="30"/>
  <c r="I114" i="30"/>
  <c r="F114" i="30"/>
  <c r="I113" i="30"/>
  <c r="F113" i="30"/>
  <c r="I112" i="30"/>
  <c r="F112" i="30"/>
  <c r="K108" i="30"/>
  <c r="F108" i="30"/>
  <c r="I105" i="30"/>
  <c r="I103" i="30"/>
  <c r="I99" i="30"/>
  <c r="E92" i="30"/>
  <c r="I90" i="30"/>
  <c r="J87" i="30"/>
  <c r="J140" i="30"/>
  <c r="H140" i="30"/>
  <c r="F140" i="30"/>
  <c r="J139" i="30"/>
  <c r="H139" i="30"/>
  <c r="F139" i="30"/>
  <c r="J138" i="30"/>
  <c r="H138" i="30"/>
  <c r="F138" i="30"/>
  <c r="J137" i="30"/>
  <c r="H137" i="30"/>
  <c r="F137" i="30"/>
  <c r="K136" i="30"/>
  <c r="H136" i="30"/>
  <c r="K135" i="30"/>
  <c r="H135" i="30"/>
  <c r="K134" i="30"/>
  <c r="H134" i="30"/>
  <c r="K133" i="30"/>
  <c r="H133" i="30"/>
  <c r="K132" i="30"/>
  <c r="H132" i="30"/>
  <c r="K131" i="30"/>
  <c r="H131" i="30"/>
  <c r="K130" i="30"/>
  <c r="H130" i="30"/>
  <c r="K129" i="30"/>
  <c r="H129" i="30"/>
  <c r="K128" i="30"/>
  <c r="H128" i="30"/>
  <c r="K127" i="30"/>
  <c r="H127" i="30"/>
  <c r="K126" i="30"/>
  <c r="H126" i="30"/>
  <c r="K125" i="30"/>
  <c r="H125" i="30"/>
  <c r="K124" i="30"/>
  <c r="H124" i="30"/>
  <c r="K123" i="30"/>
  <c r="H123" i="30"/>
  <c r="K122" i="30"/>
  <c r="H122" i="30"/>
  <c r="K121" i="30"/>
  <c r="H121" i="30"/>
  <c r="K120" i="30"/>
  <c r="H120" i="30"/>
  <c r="K119" i="30"/>
  <c r="H119" i="30"/>
  <c r="K118" i="30"/>
  <c r="H118" i="30"/>
  <c r="K117" i="30"/>
  <c r="H117" i="30"/>
  <c r="K116" i="30"/>
  <c r="H116" i="30"/>
  <c r="K115" i="30"/>
  <c r="H115" i="30"/>
  <c r="K114" i="30"/>
  <c r="H114" i="30"/>
  <c r="K113" i="30"/>
  <c r="H113" i="30"/>
  <c r="K112" i="30"/>
  <c r="H112" i="30"/>
  <c r="I111" i="30"/>
  <c r="E111" i="30"/>
  <c r="K110" i="30"/>
  <c r="G110" i="30"/>
  <c r="I109" i="30"/>
  <c r="E109" i="30"/>
  <c r="I108" i="30"/>
  <c r="K107" i="30"/>
  <c r="F107" i="30"/>
  <c r="I102" i="30"/>
  <c r="I98" i="30"/>
  <c r="F93" i="30"/>
  <c r="J136" i="30"/>
  <c r="E136" i="30"/>
  <c r="J135" i="30"/>
  <c r="E135" i="30"/>
  <c r="J134" i="30"/>
  <c r="E134" i="30"/>
  <c r="J133" i="30"/>
  <c r="E133" i="30"/>
  <c r="J132" i="30"/>
  <c r="E132" i="30"/>
  <c r="J131" i="30"/>
  <c r="E131" i="30"/>
  <c r="J130" i="30"/>
  <c r="E130" i="30"/>
  <c r="J129" i="30"/>
  <c r="E129" i="30"/>
  <c r="J128" i="30"/>
  <c r="E128" i="30"/>
  <c r="J127" i="30"/>
  <c r="E127" i="30"/>
  <c r="J126" i="30"/>
  <c r="E126" i="30"/>
  <c r="J125" i="30"/>
  <c r="E125" i="30"/>
  <c r="J124" i="30"/>
  <c r="E124" i="30"/>
  <c r="J123" i="30"/>
  <c r="E123" i="30"/>
  <c r="J122" i="30"/>
  <c r="E122" i="30"/>
  <c r="J121" i="30"/>
  <c r="E121" i="30"/>
  <c r="J120" i="30"/>
  <c r="E120" i="30"/>
  <c r="J119" i="30"/>
  <c r="E119" i="30"/>
  <c r="J118" i="30"/>
  <c r="E118" i="30"/>
  <c r="J117" i="30"/>
  <c r="E117" i="30"/>
  <c r="J116" i="30"/>
  <c r="E116" i="30"/>
  <c r="J115" i="30"/>
  <c r="E115" i="30"/>
  <c r="J114" i="30"/>
  <c r="E114" i="30"/>
  <c r="J113" i="30"/>
  <c r="E113" i="30"/>
  <c r="J112" i="30"/>
  <c r="E112" i="30"/>
  <c r="I107" i="30"/>
  <c r="K106" i="30"/>
  <c r="F106" i="30"/>
  <c r="I101" i="30"/>
  <c r="I97" i="30"/>
  <c r="J91" i="30"/>
  <c r="E88" i="30"/>
  <c r="I86" i="30"/>
  <c r="K104" i="30"/>
  <c r="F104" i="30"/>
  <c r="K103" i="30"/>
  <c r="F103" i="30"/>
  <c r="K102" i="30"/>
  <c r="F102" i="30"/>
  <c r="K101" i="30"/>
  <c r="F101" i="30"/>
  <c r="K100" i="30"/>
  <c r="F100" i="30"/>
  <c r="K99" i="30"/>
  <c r="F99" i="30"/>
  <c r="K98" i="30"/>
  <c r="F98" i="30"/>
  <c r="K97" i="30"/>
  <c r="F97" i="30"/>
  <c r="K96" i="30"/>
  <c r="F96" i="30"/>
  <c r="I95" i="30"/>
  <c r="E95" i="30"/>
  <c r="K94" i="30"/>
  <c r="G94" i="30"/>
  <c r="E93" i="30"/>
  <c r="J92" i="30"/>
  <c r="I91" i="30"/>
  <c r="F90" i="30"/>
  <c r="E89" i="30"/>
  <c r="J88" i="30"/>
  <c r="I87" i="30"/>
  <c r="F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H65" i="30"/>
  <c r="F63" i="30"/>
  <c r="F59" i="30"/>
  <c r="H54" i="30"/>
  <c r="I45" i="30"/>
  <c r="H108" i="30"/>
  <c r="E108" i="30"/>
  <c r="H107" i="30"/>
  <c r="E107" i="30"/>
  <c r="H106" i="30"/>
  <c r="E106" i="30"/>
  <c r="H105" i="30"/>
  <c r="E105" i="30"/>
  <c r="H104" i="30"/>
  <c r="E104" i="30"/>
  <c r="H103" i="30"/>
  <c r="E103" i="30"/>
  <c r="H102" i="30"/>
  <c r="E102" i="30"/>
  <c r="H101" i="30"/>
  <c r="E101" i="30"/>
  <c r="H100" i="30"/>
  <c r="E100" i="30"/>
  <c r="H99" i="30"/>
  <c r="E99" i="30"/>
  <c r="H98" i="30"/>
  <c r="E98" i="30"/>
  <c r="H97" i="30"/>
  <c r="E97" i="30"/>
  <c r="H96" i="30"/>
  <c r="E96" i="30"/>
  <c r="J93" i="30"/>
  <c r="I92" i="30"/>
  <c r="F91" i="30"/>
  <c r="E90" i="30"/>
  <c r="J89" i="30"/>
  <c r="I88" i="30"/>
  <c r="F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J111" i="30"/>
  <c r="H111" i="30"/>
  <c r="F111" i="30"/>
  <c r="J110" i="30"/>
  <c r="H110" i="30"/>
  <c r="F110" i="30"/>
  <c r="J109" i="30"/>
  <c r="H109" i="30"/>
  <c r="F109" i="30"/>
  <c r="J108" i="30"/>
  <c r="G108" i="30"/>
  <c r="J107" i="30"/>
  <c r="G107" i="30"/>
  <c r="J106" i="30"/>
  <c r="G106" i="30"/>
  <c r="J105" i="30"/>
  <c r="G105" i="30"/>
  <c r="J104" i="30"/>
  <c r="G104" i="30"/>
  <c r="J103" i="30"/>
  <c r="G103" i="30"/>
  <c r="J102" i="30"/>
  <c r="G102" i="30"/>
  <c r="J101" i="30"/>
  <c r="G101" i="30"/>
  <c r="J100" i="30"/>
  <c r="G100" i="30"/>
  <c r="J99" i="30"/>
  <c r="G99" i="30"/>
  <c r="J98" i="30"/>
  <c r="G98" i="30"/>
  <c r="J97" i="30"/>
  <c r="G97" i="30"/>
  <c r="J96" i="30"/>
  <c r="G96" i="30"/>
  <c r="K95" i="30"/>
  <c r="G95" i="30"/>
  <c r="I94" i="30"/>
  <c r="E94" i="30"/>
  <c r="I93" i="30"/>
  <c r="F92" i="30"/>
  <c r="E91" i="30"/>
  <c r="J90" i="30"/>
  <c r="I89" i="30"/>
  <c r="F88" i="30"/>
  <c r="E87" i="30"/>
  <c r="J86" i="30"/>
  <c r="J66" i="30"/>
  <c r="I62" i="30"/>
  <c r="I58" i="30"/>
  <c r="I49" i="30"/>
  <c r="J95" i="30"/>
  <c r="H95" i="30"/>
  <c r="F95" i="30"/>
  <c r="J94" i="30"/>
  <c r="H94" i="30"/>
  <c r="F94" i="30"/>
  <c r="H93" i="30"/>
  <c r="H92" i="30"/>
  <c r="H91" i="30"/>
  <c r="H90" i="30"/>
  <c r="H89" i="30"/>
  <c r="H88" i="30"/>
  <c r="H87" i="30"/>
  <c r="H86" i="30"/>
  <c r="H85" i="30"/>
  <c r="H84" i="30"/>
  <c r="H83" i="30"/>
  <c r="H82" i="30"/>
  <c r="H81" i="30"/>
  <c r="H80" i="30"/>
  <c r="H79" i="30"/>
  <c r="H78" i="30"/>
  <c r="H77" i="30"/>
  <c r="H76" i="30"/>
  <c r="H75" i="30"/>
  <c r="H74" i="30"/>
  <c r="H73" i="30"/>
  <c r="H72" i="30"/>
  <c r="H71" i="30"/>
  <c r="H70" i="30"/>
  <c r="H69" i="30"/>
  <c r="H68" i="30"/>
  <c r="J67" i="30"/>
  <c r="H66" i="30"/>
  <c r="F65" i="30"/>
  <c r="F62" i="30"/>
  <c r="I61" i="30"/>
  <c r="F58" i="30"/>
  <c r="J52" i="30"/>
  <c r="G46" i="30"/>
  <c r="E39" i="30"/>
  <c r="K93" i="30"/>
  <c r="G93" i="30"/>
  <c r="K92" i="30"/>
  <c r="G92" i="30"/>
  <c r="K91" i="30"/>
  <c r="G91" i="30"/>
  <c r="K90" i="30"/>
  <c r="G90" i="30"/>
  <c r="K89" i="30"/>
  <c r="G89" i="30"/>
  <c r="K88" i="30"/>
  <c r="G88" i="30"/>
  <c r="K87" i="30"/>
  <c r="G87" i="30"/>
  <c r="K86" i="30"/>
  <c r="G86" i="30"/>
  <c r="K85" i="30"/>
  <c r="G85" i="30"/>
  <c r="K84" i="30"/>
  <c r="G84" i="30"/>
  <c r="K83" i="30"/>
  <c r="G83" i="30"/>
  <c r="K82" i="30"/>
  <c r="G82" i="30"/>
  <c r="K81" i="30"/>
  <c r="G81" i="30"/>
  <c r="K80" i="30"/>
  <c r="G80" i="30"/>
  <c r="K79" i="30"/>
  <c r="G79" i="30"/>
  <c r="K78" i="30"/>
  <c r="G78" i="30"/>
  <c r="K77" i="30"/>
  <c r="G77" i="30"/>
  <c r="K76" i="30"/>
  <c r="G76" i="30"/>
  <c r="K75" i="30"/>
  <c r="G75" i="30"/>
  <c r="K74" i="30"/>
  <c r="G74" i="30"/>
  <c r="K73" i="30"/>
  <c r="G73" i="30"/>
  <c r="K72" i="30"/>
  <c r="G72" i="30"/>
  <c r="K71" i="30"/>
  <c r="G71" i="30"/>
  <c r="K70" i="30"/>
  <c r="G70" i="30"/>
  <c r="K69" i="30"/>
  <c r="G69" i="30"/>
  <c r="K68" i="30"/>
  <c r="G68" i="30"/>
  <c r="H67" i="30"/>
  <c r="F66" i="30"/>
  <c r="I64" i="30"/>
  <c r="F61" i="30"/>
  <c r="I60" i="30"/>
  <c r="I57" i="30"/>
  <c r="J56" i="30"/>
  <c r="F52" i="30"/>
  <c r="F47" i="30"/>
  <c r="G44" i="30"/>
  <c r="K42" i="30"/>
  <c r="J85" i="30"/>
  <c r="F85" i="30"/>
  <c r="J84" i="30"/>
  <c r="F84" i="30"/>
  <c r="J83" i="30"/>
  <c r="F83" i="30"/>
  <c r="J82" i="30"/>
  <c r="F82" i="30"/>
  <c r="J81" i="30"/>
  <c r="F81" i="30"/>
  <c r="J80" i="30"/>
  <c r="F80" i="30"/>
  <c r="J79" i="30"/>
  <c r="F79" i="30"/>
  <c r="J78" i="30"/>
  <c r="F78" i="30"/>
  <c r="J77" i="30"/>
  <c r="F77" i="30"/>
  <c r="J76" i="30"/>
  <c r="F76" i="30"/>
  <c r="J75" i="30"/>
  <c r="F75" i="30"/>
  <c r="J74" i="30"/>
  <c r="F74" i="30"/>
  <c r="J73" i="30"/>
  <c r="F73" i="30"/>
  <c r="J72" i="30"/>
  <c r="F72" i="30"/>
  <c r="J71" i="30"/>
  <c r="F71" i="30"/>
  <c r="J70" i="30"/>
  <c r="F70" i="30"/>
  <c r="J69" i="30"/>
  <c r="F69" i="30"/>
  <c r="J68" i="30"/>
  <c r="F68" i="30"/>
  <c r="F67" i="30"/>
  <c r="J65" i="30"/>
  <c r="F64" i="30"/>
  <c r="I63" i="30"/>
  <c r="F60" i="30"/>
  <c r="I59" i="30"/>
  <c r="F57" i="30"/>
  <c r="F56" i="30"/>
  <c r="G50" i="30"/>
  <c r="K64" i="30"/>
  <c r="H64" i="30"/>
  <c r="K63" i="30"/>
  <c r="H63" i="30"/>
  <c r="K62" i="30"/>
  <c r="H62" i="30"/>
  <c r="K61" i="30"/>
  <c r="H61" i="30"/>
  <c r="K60" i="30"/>
  <c r="H60" i="30"/>
  <c r="K59" i="30"/>
  <c r="H59" i="30"/>
  <c r="K58" i="30"/>
  <c r="H58" i="30"/>
  <c r="K57" i="30"/>
  <c r="H57" i="30"/>
  <c r="H55" i="30"/>
  <c r="J53" i="30"/>
  <c r="F53" i="30"/>
  <c r="H51" i="30"/>
  <c r="F50" i="30"/>
  <c r="G49" i="30"/>
  <c r="I48" i="30"/>
  <c r="F46" i="30"/>
  <c r="G45" i="30"/>
  <c r="I42" i="30"/>
  <c r="K67" i="30"/>
  <c r="I67" i="30"/>
  <c r="G67" i="30"/>
  <c r="E67" i="30"/>
  <c r="K66" i="30"/>
  <c r="I66" i="30"/>
  <c r="G66" i="30"/>
  <c r="E66" i="30"/>
  <c r="K65" i="30"/>
  <c r="I65" i="30"/>
  <c r="G65" i="30"/>
  <c r="E65" i="30"/>
  <c r="J64" i="30"/>
  <c r="E64" i="30"/>
  <c r="J63" i="30"/>
  <c r="E63" i="30"/>
  <c r="J62" i="30"/>
  <c r="E62" i="30"/>
  <c r="J61" i="30"/>
  <c r="E61" i="30"/>
  <c r="J60" i="30"/>
  <c r="E60" i="30"/>
  <c r="J59" i="30"/>
  <c r="E59" i="30"/>
  <c r="J58" i="30"/>
  <c r="E58" i="30"/>
  <c r="J57" i="30"/>
  <c r="E57" i="30"/>
  <c r="H56" i="30"/>
  <c r="J54" i="30"/>
  <c r="F54" i="30"/>
  <c r="H52" i="30"/>
  <c r="F49" i="30"/>
  <c r="G48" i="30"/>
  <c r="I47" i="30"/>
  <c r="F45" i="30"/>
  <c r="K44" i="30"/>
  <c r="K43" i="30"/>
  <c r="F40" i="30"/>
  <c r="G64" i="30"/>
  <c r="G63" i="30"/>
  <c r="G62" i="30"/>
  <c r="G61" i="30"/>
  <c r="G60" i="30"/>
  <c r="G59" i="30"/>
  <c r="G58" i="30"/>
  <c r="G57" i="30"/>
  <c r="J55" i="30"/>
  <c r="F55" i="30"/>
  <c r="H53" i="30"/>
  <c r="J51" i="30"/>
  <c r="F51" i="30"/>
  <c r="I50" i="30"/>
  <c r="F48" i="30"/>
  <c r="G47" i="30"/>
  <c r="I46" i="30"/>
  <c r="I43" i="30"/>
  <c r="J41" i="30"/>
  <c r="G41" i="30"/>
  <c r="K40" i="30"/>
  <c r="H38" i="30"/>
  <c r="H36" i="30"/>
  <c r="H34" i="30"/>
  <c r="H32" i="30"/>
  <c r="H30" i="30"/>
  <c r="H28" i="30"/>
  <c r="H26" i="30"/>
  <c r="K56" i="30"/>
  <c r="I56" i="30"/>
  <c r="G56" i="30"/>
  <c r="E56" i="30"/>
  <c r="K55" i="30"/>
  <c r="I55" i="30"/>
  <c r="G55" i="30"/>
  <c r="E55" i="30"/>
  <c r="K54" i="30"/>
  <c r="I54" i="30"/>
  <c r="G54" i="30"/>
  <c r="E54" i="30"/>
  <c r="K53" i="30"/>
  <c r="I53" i="30"/>
  <c r="G53" i="30"/>
  <c r="E53" i="30"/>
  <c r="K52" i="30"/>
  <c r="I52" i="30"/>
  <c r="G52" i="30"/>
  <c r="E52" i="30"/>
  <c r="K51" i="30"/>
  <c r="I51" i="30"/>
  <c r="G51" i="30"/>
  <c r="E51" i="30"/>
  <c r="K50" i="30"/>
  <c r="H50" i="30"/>
  <c r="K49" i="30"/>
  <c r="H49" i="30"/>
  <c r="K48" i="30"/>
  <c r="H48" i="30"/>
  <c r="K47" i="30"/>
  <c r="H47" i="30"/>
  <c r="K46" i="30"/>
  <c r="H46" i="30"/>
  <c r="K45" i="30"/>
  <c r="H45" i="30"/>
  <c r="I44" i="30"/>
  <c r="E44" i="30"/>
  <c r="H43" i="30"/>
  <c r="H42" i="30"/>
  <c r="F41" i="30"/>
  <c r="J40" i="30"/>
  <c r="I23" i="30"/>
  <c r="J50" i="30"/>
  <c r="E50" i="30"/>
  <c r="J49" i="30"/>
  <c r="E49" i="30"/>
  <c r="J48" i="30"/>
  <c r="E48" i="30"/>
  <c r="J47" i="30"/>
  <c r="E47" i="30"/>
  <c r="J46" i="30"/>
  <c r="E46" i="30"/>
  <c r="J45" i="30"/>
  <c r="E45" i="30"/>
  <c r="F43" i="30"/>
  <c r="F42" i="30"/>
  <c r="K41" i="30"/>
  <c r="G40" i="30"/>
  <c r="G39" i="30"/>
  <c r="H37" i="30"/>
  <c r="H35" i="30"/>
  <c r="H33" i="30"/>
  <c r="H31" i="30"/>
  <c r="H29" i="30"/>
  <c r="H27" i="30"/>
  <c r="E25" i="30"/>
  <c r="J43" i="30"/>
  <c r="E43" i="30"/>
  <c r="J42" i="30"/>
  <c r="E42" i="30"/>
  <c r="I41" i="30"/>
  <c r="E41" i="30"/>
  <c r="I40" i="30"/>
  <c r="E40" i="30"/>
  <c r="K39" i="30"/>
  <c r="K24" i="30"/>
  <c r="E23" i="30"/>
  <c r="K22" i="30"/>
  <c r="G21" i="30"/>
  <c r="I19" i="30"/>
  <c r="J44" i="30"/>
  <c r="H44" i="30"/>
  <c r="F44" i="30"/>
  <c r="G43" i="30"/>
  <c r="G42" i="30"/>
  <c r="H41" i="30"/>
  <c r="H40" i="30"/>
  <c r="I39" i="30"/>
  <c r="K38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I25" i="30"/>
  <c r="G24" i="30"/>
  <c r="J38" i="30"/>
  <c r="E38" i="30"/>
  <c r="J37" i="30"/>
  <c r="E37" i="30"/>
  <c r="J36" i="30"/>
  <c r="E36" i="30"/>
  <c r="J35" i="30"/>
  <c r="E35" i="30"/>
  <c r="J34" i="30"/>
  <c r="E34" i="30"/>
  <c r="J33" i="30"/>
  <c r="E33" i="30"/>
  <c r="J32" i="30"/>
  <c r="E32" i="30"/>
  <c r="J31" i="30"/>
  <c r="E31" i="30"/>
  <c r="J30" i="30"/>
  <c r="E30" i="30"/>
  <c r="J29" i="30"/>
  <c r="E29" i="30"/>
  <c r="J28" i="30"/>
  <c r="E28" i="30"/>
  <c r="J27" i="30"/>
  <c r="E27" i="30"/>
  <c r="J26" i="30"/>
  <c r="E26" i="30"/>
  <c r="H22" i="30"/>
  <c r="I18" i="30"/>
  <c r="I12" i="30"/>
  <c r="E10" i="30"/>
  <c r="J39" i="30"/>
  <c r="H39" i="30"/>
  <c r="F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G26" i="30"/>
  <c r="K25" i="30"/>
  <c r="G25" i="30"/>
  <c r="I24" i="30"/>
  <c r="E24" i="30"/>
  <c r="K23" i="30"/>
  <c r="G23" i="30"/>
  <c r="I17" i="30"/>
  <c r="I38" i="30"/>
  <c r="F38" i="30"/>
  <c r="I37" i="30"/>
  <c r="F37" i="30"/>
  <c r="I36" i="30"/>
  <c r="F36" i="30"/>
  <c r="I35" i="30"/>
  <c r="F35" i="30"/>
  <c r="I34" i="30"/>
  <c r="F34" i="30"/>
  <c r="I33" i="30"/>
  <c r="F33" i="30"/>
  <c r="I32" i="30"/>
  <c r="F32" i="30"/>
  <c r="I31" i="30"/>
  <c r="F31" i="30"/>
  <c r="I30" i="30"/>
  <c r="F30" i="30"/>
  <c r="I29" i="30"/>
  <c r="F29" i="30"/>
  <c r="I28" i="30"/>
  <c r="F28" i="30"/>
  <c r="I27" i="30"/>
  <c r="F27" i="30"/>
  <c r="I26" i="30"/>
  <c r="F26" i="30"/>
  <c r="K21" i="30"/>
  <c r="I20" i="30"/>
  <c r="K14" i="30"/>
  <c r="J22" i="30"/>
  <c r="E22" i="30"/>
  <c r="J21" i="30"/>
  <c r="G20" i="30"/>
  <c r="G19" i="30"/>
  <c r="G18" i="30"/>
  <c r="G17" i="30"/>
  <c r="J15" i="30"/>
  <c r="I14" i="30"/>
  <c r="J25" i="30"/>
  <c r="H25" i="30"/>
  <c r="F25" i="30"/>
  <c r="J24" i="30"/>
  <c r="H24" i="30"/>
  <c r="F24" i="30"/>
  <c r="J23" i="30"/>
  <c r="H23" i="30"/>
  <c r="F23" i="30"/>
  <c r="G22" i="30"/>
  <c r="I21" i="30"/>
  <c r="F21" i="30"/>
  <c r="K13" i="30"/>
  <c r="I22" i="30"/>
  <c r="F22" i="30"/>
  <c r="J20" i="30"/>
  <c r="J19" i="30"/>
  <c r="J18" i="30"/>
  <c r="J17" i="30"/>
  <c r="H16" i="30"/>
  <c r="F15" i="30"/>
  <c r="I13" i="30"/>
  <c r="G10" i="30"/>
  <c r="K20" i="30"/>
  <c r="F20" i="30"/>
  <c r="K19" i="30"/>
  <c r="F19" i="30"/>
  <c r="K18" i="30"/>
  <c r="F18" i="30"/>
  <c r="K17" i="30"/>
  <c r="F17" i="30"/>
  <c r="J16" i="30"/>
  <c r="F16" i="30"/>
  <c r="H14" i="30"/>
  <c r="H13" i="30"/>
  <c r="E12" i="30"/>
  <c r="H11" i="30"/>
  <c r="H21" i="30"/>
  <c r="E21" i="30"/>
  <c r="H20" i="30"/>
  <c r="E20" i="30"/>
  <c r="H19" i="30"/>
  <c r="E19" i="30"/>
  <c r="H18" i="30"/>
  <c r="E18" i="30"/>
  <c r="H17" i="30"/>
  <c r="E17" i="30"/>
  <c r="H15" i="30"/>
  <c r="F14" i="30"/>
  <c r="F13" i="30"/>
  <c r="G11" i="30"/>
  <c r="J8" i="30"/>
  <c r="J14" i="30"/>
  <c r="E14" i="30"/>
  <c r="J13" i="30"/>
  <c r="E13" i="30"/>
  <c r="E11" i="30"/>
  <c r="J10" i="30"/>
  <c r="J9" i="30"/>
  <c r="K16" i="30"/>
  <c r="I16" i="30"/>
  <c r="G16" i="30"/>
  <c r="E16" i="30"/>
  <c r="K15" i="30"/>
  <c r="I15" i="30"/>
  <c r="G15" i="30"/>
  <c r="E15" i="30"/>
  <c r="G14" i="30"/>
  <c r="G13" i="30"/>
  <c r="K12" i="30"/>
  <c r="G12" i="30"/>
  <c r="J11" i="30"/>
  <c r="H10" i="30"/>
  <c r="G9" i="30"/>
  <c r="J7" i="30"/>
  <c r="G7" i="30"/>
  <c r="I11" i="30"/>
  <c r="I10" i="30"/>
  <c r="I9" i="30"/>
  <c r="I8" i="30"/>
  <c r="I7" i="30"/>
  <c r="J12" i="30"/>
  <c r="H12" i="30"/>
  <c r="F12" i="30"/>
  <c r="K11" i="30"/>
  <c r="F11" i="30"/>
  <c r="K10" i="30"/>
  <c r="F10" i="30"/>
  <c r="K9" i="30"/>
  <c r="F9" i="30"/>
  <c r="K8" i="30"/>
  <c r="F8" i="30"/>
  <c r="K7" i="30"/>
  <c r="F7" i="30"/>
  <c r="H9" i="30"/>
  <c r="E9" i="30"/>
  <c r="H8" i="30"/>
  <c r="E8" i="30"/>
  <c r="H7" i="30"/>
  <c r="E7" i="30"/>
  <c r="H6" i="30" a="1"/>
  <c r="K6" i="30" a="1"/>
  <c r="F6" i="30" a="1"/>
  <c r="G6" i="30" a="1"/>
  <c r="I6" i="30" a="1"/>
  <c r="J6" i="30" a="1"/>
  <c r="AO322" i="30"/>
  <c r="AO309" i="30"/>
  <c r="AL320" i="30"/>
  <c r="AL307" i="30"/>
  <c r="AQ318" i="30"/>
  <c r="AN322" i="30"/>
  <c r="AN309" i="30"/>
  <c r="AI319" i="30"/>
  <c r="AI306" i="30"/>
  <c r="AK319" i="30"/>
  <c r="AK306" i="30"/>
  <c r="AJ318" i="30"/>
  <c r="AN320" i="30"/>
  <c r="AN307" i="30"/>
  <c r="AR318" i="30"/>
  <c r="AL321" i="30"/>
  <c r="AL308" i="30"/>
  <c r="X318" i="30"/>
  <c r="T318" i="30"/>
  <c r="AM319" i="30"/>
  <c r="AM306" i="30"/>
  <c r="AN319" i="30"/>
  <c r="AN306" i="30"/>
  <c r="AO321" i="30"/>
  <c r="AO308" i="30"/>
  <c r="U318" i="30"/>
  <c r="AK321" i="30"/>
  <c r="AK308" i="30"/>
  <c r="AR322" i="30"/>
  <c r="AR309" i="30"/>
  <c r="AJ322" i="30"/>
  <c r="AJ309" i="30"/>
  <c r="Z318" i="30"/>
  <c r="AP319" i="30"/>
  <c r="AP306" i="30"/>
  <c r="AP321" i="30"/>
  <c r="AP308" i="30"/>
  <c r="AO318" i="30"/>
  <c r="V318" i="30"/>
  <c r="AR319" i="30"/>
  <c r="AR320" i="30"/>
  <c r="AR321" i="30"/>
  <c r="AR324" i="30"/>
  <c r="AR306" i="30"/>
  <c r="AA318" i="30"/>
  <c r="AQ320" i="30"/>
  <c r="AQ307" i="30"/>
  <c r="AQ319" i="30"/>
  <c r="AQ306" i="30"/>
  <c r="AJ319" i="30"/>
  <c r="AJ306" i="30"/>
  <c r="AE318" i="30"/>
  <c r="AK322" i="30"/>
  <c r="AK309" i="30"/>
  <c r="AH318" i="30"/>
  <c r="AI320" i="30"/>
  <c r="AI307" i="30"/>
  <c r="AP322" i="30"/>
  <c r="AP309" i="30"/>
  <c r="AL322" i="30"/>
  <c r="AL309" i="30"/>
  <c r="AN321" i="30"/>
  <c r="AN308" i="30"/>
  <c r="AN318" i="30"/>
  <c r="AM318" i="30"/>
  <c r="AM320" i="30"/>
  <c r="AM307" i="30"/>
  <c r="AO319" i="30"/>
  <c r="AO306" i="30"/>
  <c r="AF318" i="30"/>
  <c r="AR308" i="30"/>
  <c r="AQ322" i="30"/>
  <c r="AQ309" i="30"/>
  <c r="AJ321" i="30"/>
  <c r="AJ308" i="30"/>
  <c r="AB318" i="30"/>
  <c r="AC318" i="30"/>
  <c r="AD318" i="30"/>
  <c r="AG318" i="30"/>
  <c r="AK320" i="30"/>
  <c r="AK307" i="30"/>
  <c r="AK318" i="30"/>
  <c r="AI321" i="30"/>
  <c r="AI308" i="30"/>
  <c r="AI322" i="30"/>
  <c r="AI309" i="30"/>
  <c r="Y318" i="30"/>
  <c r="AP318" i="30"/>
  <c r="AP320" i="30"/>
  <c r="AP307" i="30"/>
  <c r="AL318" i="30"/>
  <c r="W318" i="30"/>
  <c r="AM321" i="30"/>
  <c r="AM308" i="30"/>
  <c r="AO320" i="30"/>
  <c r="AO307" i="30"/>
  <c r="AR307" i="30"/>
  <c r="AQ321" i="30"/>
  <c r="AQ308" i="30"/>
  <c r="AJ320" i="30"/>
  <c r="AJ307" i="30"/>
  <c r="S318" i="30"/>
  <c r="AI318" i="30"/>
  <c r="AL319" i="30"/>
  <c r="AL306" i="30"/>
  <c r="AM322" i="30"/>
  <c r="AM309" i="30"/>
  <c r="K6" i="30"/>
  <c r="J6" i="30"/>
  <c r="I6" i="30"/>
  <c r="H6" i="30"/>
  <c r="G6" i="30"/>
  <c r="F6" i="30"/>
  <c r="E6" i="30" a="1"/>
  <c r="AI324" i="30"/>
  <c r="AI316" i="30"/>
  <c r="AR316" i="30"/>
  <c r="Z324" i="30"/>
  <c r="Z316" i="30"/>
  <c r="X324" i="30"/>
  <c r="X316" i="30"/>
  <c r="AQ324" i="30"/>
  <c r="AQ316" i="30"/>
  <c r="AL324" i="30"/>
  <c r="AL316" i="30"/>
  <c r="AF324" i="30"/>
  <c r="AF316" i="30"/>
  <c r="Q316" i="30"/>
  <c r="AP324" i="30"/>
  <c r="AP316" i="30"/>
  <c r="AA324" i="30"/>
  <c r="AA316" i="30"/>
  <c r="T324" i="30"/>
  <c r="T316" i="30"/>
  <c r="AD324" i="30"/>
  <c r="AD316" i="30"/>
  <c r="AH324" i="30"/>
  <c r="AH316" i="30"/>
  <c r="W324" i="30"/>
  <c r="W316" i="30"/>
  <c r="R316" i="30"/>
  <c r="Y324" i="30"/>
  <c r="Y316" i="30"/>
  <c r="AK324" i="30"/>
  <c r="AK316" i="30"/>
  <c r="AC324" i="30"/>
  <c r="AC316" i="30"/>
  <c r="AM324" i="30"/>
  <c r="AM316" i="30"/>
  <c r="S324" i="30"/>
  <c r="S316" i="30"/>
  <c r="AE324" i="30"/>
  <c r="AB324" i="30"/>
  <c r="AB316" i="30"/>
  <c r="AJ324" i="30"/>
  <c r="AJ316" i="30"/>
  <c r="V324" i="30"/>
  <c r="V316" i="30"/>
  <c r="AO324" i="30"/>
  <c r="AO316" i="30"/>
  <c r="AN324" i="30"/>
  <c r="AN316" i="30"/>
  <c r="AG324" i="30"/>
  <c r="AG316" i="30"/>
  <c r="U324" i="30"/>
  <c r="U316" i="30"/>
  <c r="E6" i="30"/>
  <c r="AE316" i="30"/>
  <c r="P316" i="30"/>
  <c r="O316" i="30"/>
  <c r="G50" i="34"/>
  <c r="F50" i="34"/>
  <c r="E50" i="34"/>
  <c r="D50" i="34"/>
  <c r="D7" i="33"/>
  <c r="D315" i="30"/>
  <c r="D316" i="30"/>
  <c r="D314" i="30"/>
  <c r="D313" i="30"/>
  <c r="D310" i="30"/>
  <c r="D309" i="30"/>
  <c r="D308" i="30"/>
  <c r="D307" i="30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<sst xmlns="http://schemas.openxmlformats.org/spreadsheetml/2006/main" count="936" uniqueCount="320">
  <si>
    <t>計画メニュー</t>
    <rPh sb="0" eb="2">
      <t>ケイカク</t>
    </rPh>
    <phoneticPr fontId="2"/>
  </si>
  <si>
    <t>汚泥処理の共同化</t>
    <rPh sb="0" eb="4">
      <t>オデイショリ</t>
    </rPh>
    <rPh sb="5" eb="8">
      <t>キョウドウカ</t>
    </rPh>
    <phoneticPr fontId="1"/>
  </si>
  <si>
    <t>人材育成の共同化</t>
    <rPh sb="0" eb="2">
      <t>ジンザイ</t>
    </rPh>
    <rPh sb="2" eb="4">
      <t>イクセイ</t>
    </rPh>
    <rPh sb="5" eb="8">
      <t>キョウドウカ</t>
    </rPh>
    <phoneticPr fontId="1"/>
  </si>
  <si>
    <t>庁内事務の共同化</t>
    <rPh sb="0" eb="4">
      <t>チョウナイジム</t>
    </rPh>
    <rPh sb="5" eb="8">
      <t>キョウドウカ</t>
    </rPh>
    <phoneticPr fontId="1"/>
  </si>
  <si>
    <t>A</t>
    <phoneticPr fontId="2"/>
  </si>
  <si>
    <t>B</t>
    <phoneticPr fontId="2"/>
  </si>
  <si>
    <t>C</t>
    <phoneticPr fontId="2"/>
  </si>
  <si>
    <t>D</t>
    <phoneticPr fontId="2"/>
  </si>
  <si>
    <t>事業着手</t>
    <rPh sb="0" eb="2">
      <t>ジギョウ</t>
    </rPh>
    <rPh sb="2" eb="4">
      <t>チャクシュ</t>
    </rPh>
    <phoneticPr fontId="2"/>
  </si>
  <si>
    <t>事業開始</t>
    <rPh sb="0" eb="2">
      <t>ジギョウ</t>
    </rPh>
    <rPh sb="2" eb="4">
      <t>カイシ</t>
    </rPh>
    <phoneticPr fontId="2"/>
  </si>
  <si>
    <t>短期（～5年間）</t>
    <rPh sb="0" eb="2">
      <t>タンキ</t>
    </rPh>
    <rPh sb="5" eb="7">
      <t>ネンカン</t>
    </rPh>
    <phoneticPr fontId="2"/>
  </si>
  <si>
    <t>中期（～10年間）</t>
    <rPh sb="0" eb="2">
      <t>チュウキ</t>
    </rPh>
    <rPh sb="6" eb="8">
      <t>ネンカン</t>
    </rPh>
    <phoneticPr fontId="2"/>
  </si>
  <si>
    <t>長期（～30年間）</t>
    <rPh sb="0" eb="2">
      <t>チョウキ</t>
    </rPh>
    <rPh sb="6" eb="8">
      <t>ネンカン</t>
    </rPh>
    <phoneticPr fontId="2"/>
  </si>
  <si>
    <t>（R5～R9）</t>
    <phoneticPr fontId="2"/>
  </si>
  <si>
    <t>（R10～R14）</t>
    <phoneticPr fontId="2"/>
  </si>
  <si>
    <t>（R15～R34）</t>
    <phoneticPr fontId="2"/>
  </si>
  <si>
    <t>分類</t>
    <rPh sb="0" eb="2">
      <t>ブンルイ</t>
    </rPh>
    <phoneticPr fontId="2"/>
  </si>
  <si>
    <t>R5</t>
    <phoneticPr fontId="2"/>
  </si>
  <si>
    <t>R6</t>
  </si>
  <si>
    <t>R7</t>
  </si>
  <si>
    <t>R8</t>
  </si>
  <si>
    <t>R9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</si>
  <si>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</si>
  <si>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</si>
  <si>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</si>
  <si>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</si>
  <si>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</si>
  <si>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</si>
  <si>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</si>
  <si>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</si>
  <si>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</si>
  <si>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</si>
  <si>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</si>
  <si>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</si>
  <si>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</si>
  <si>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</si>
  <si>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</si>
  <si>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</si>
  <si>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</si>
  <si>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</si>
  <si>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</si>
  <si>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</si>
  <si>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R30</t>
  </si>
  <si>
    <t>R31</t>
  </si>
  <si>
    <t>R32</t>
  </si>
  <si>
    <t>R33</t>
  </si>
  <si>
    <t>R34</t>
  </si>
  <si>
    <t>長期</t>
    <rPh sb="0" eb="2">
      <t>チョウキ</t>
    </rPh>
    <phoneticPr fontId="2"/>
  </si>
  <si>
    <t>中期</t>
    <rPh sb="0" eb="2">
      <t>チュウキ</t>
    </rPh>
    <phoneticPr fontId="2"/>
  </si>
  <si>
    <t>短期</t>
    <rPh sb="0" eb="2">
      <t>タンキ</t>
    </rPh>
    <phoneticPr fontId="2"/>
  </si>
  <si>
    <t>汚水処理施設の統廃合完了地区数（過年度合計）</t>
    <rPh sb="0" eb="4">
      <t>オスイショリ</t>
    </rPh>
    <rPh sb="4" eb="6">
      <t>シセツ</t>
    </rPh>
    <rPh sb="7" eb="10">
      <t>トウハイゴウ</t>
    </rPh>
    <rPh sb="10" eb="12">
      <t>カンリョウ</t>
    </rPh>
    <rPh sb="12" eb="14">
      <t>チク</t>
    </rPh>
    <rPh sb="14" eb="15">
      <t>スウ</t>
    </rPh>
    <rPh sb="16" eb="19">
      <t>カネンド</t>
    </rPh>
    <rPh sb="19" eb="21">
      <t>ゴウケイ</t>
    </rPh>
    <phoneticPr fontId="2"/>
  </si>
  <si>
    <t>汚水処理施設の統廃合計画地区数</t>
    <rPh sb="0" eb="2">
      <t>オスイ</t>
    </rPh>
    <rPh sb="2" eb="4">
      <t>ショリ</t>
    </rPh>
    <rPh sb="4" eb="6">
      <t>シセツ</t>
    </rPh>
    <rPh sb="7" eb="10">
      <t>トウハイゴウ</t>
    </rPh>
    <rPh sb="10" eb="12">
      <t>ケイカク</t>
    </rPh>
    <rPh sb="12" eb="14">
      <t>チク</t>
    </rPh>
    <rPh sb="14" eb="15">
      <t>スウ</t>
    </rPh>
    <phoneticPr fontId="2"/>
  </si>
  <si>
    <t>都道府県</t>
    <rPh sb="0" eb="4">
      <t>トドウフケン</t>
    </rPh>
    <phoneticPr fontId="2"/>
  </si>
  <si>
    <t>年度</t>
    <rPh sb="0" eb="2">
      <t>ネンド</t>
    </rPh>
    <phoneticPr fontId="2"/>
  </si>
  <si>
    <t>検討開始</t>
    <rPh sb="0" eb="2">
      <t>ケントウ</t>
    </rPh>
    <rPh sb="2" eb="4">
      <t>カイシ</t>
    </rPh>
    <phoneticPr fontId="2"/>
  </si>
  <si>
    <t>合意形成</t>
    <rPh sb="0" eb="2">
      <t>ゴウイ</t>
    </rPh>
    <rPh sb="2" eb="4">
      <t>ケイセイ</t>
    </rPh>
    <phoneticPr fontId="2"/>
  </si>
  <si>
    <t>汚水処理施設の統廃合進捗</t>
    <rPh sb="0" eb="4">
      <t>オスイショリ</t>
    </rPh>
    <rPh sb="4" eb="6">
      <t>シセツ</t>
    </rPh>
    <rPh sb="7" eb="10">
      <t>トウハイゴウ</t>
    </rPh>
    <rPh sb="10" eb="12">
      <t>シンチョク</t>
    </rPh>
    <phoneticPr fontId="2"/>
  </si>
  <si>
    <t>デジタル化の推進に関わる取組メニュー数（過年度累積）</t>
    <rPh sb="4" eb="5">
      <t>カ</t>
    </rPh>
    <rPh sb="6" eb="8">
      <t>スイシン</t>
    </rPh>
    <rPh sb="9" eb="10">
      <t>カカ</t>
    </rPh>
    <rPh sb="12" eb="14">
      <t>トリクミ</t>
    </rPh>
    <rPh sb="18" eb="19">
      <t>スウ</t>
    </rPh>
    <rPh sb="20" eb="23">
      <t>カネンド</t>
    </rPh>
    <rPh sb="23" eb="25">
      <t>ルイセキ</t>
    </rPh>
    <phoneticPr fontId="2"/>
  </si>
  <si>
    <t>PPP/PFIの推進に関わる取組数（過年度累積）</t>
    <rPh sb="8" eb="10">
      <t>スイシン</t>
    </rPh>
    <rPh sb="11" eb="12">
      <t>カカ</t>
    </rPh>
    <rPh sb="14" eb="17">
      <t>トリクミスウ</t>
    </rPh>
    <phoneticPr fontId="2"/>
  </si>
  <si>
    <t>D</t>
    <phoneticPr fontId="2"/>
  </si>
  <si>
    <t>C</t>
    <phoneticPr fontId="2"/>
  </si>
  <si>
    <t>B</t>
    <phoneticPr fontId="2"/>
  </si>
  <si>
    <t>A</t>
    <phoneticPr fontId="2"/>
  </si>
  <si>
    <t>メニューの
進捗評価</t>
    <rPh sb="6" eb="8">
      <t>シンチョク</t>
    </rPh>
    <rPh sb="8" eb="10">
      <t>ヒョウカ</t>
    </rPh>
    <phoneticPr fontId="2"/>
  </si>
  <si>
    <t>進捗状況</t>
    <rPh sb="0" eb="2">
      <t>シンチョク</t>
    </rPh>
    <rPh sb="2" eb="4">
      <t>ジョウキョウ</t>
    </rPh>
    <phoneticPr fontId="2"/>
  </si>
  <si>
    <t>メニュー数</t>
    <rPh sb="4" eb="5">
      <t>スウ</t>
    </rPh>
    <phoneticPr fontId="2"/>
  </si>
  <si>
    <t>合計</t>
    <rPh sb="0" eb="2">
      <t>ゴウケイ</t>
    </rPh>
    <phoneticPr fontId="2"/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</si>
  <si>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</si>
  <si>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</si>
  <si>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</si>
  <si>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</si>
  <si>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</si>
  <si>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</si>
  <si>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</si>
  <si>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</si>
  <si>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</si>
  <si>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</si>
  <si>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</si>
  <si>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</si>
  <si>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</si>
  <si>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</si>
  <si>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</si>
  <si>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</si>
  <si>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</si>
  <si>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</si>
  <si>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</si>
  <si>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</si>
  <si>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</si>
  <si>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</si>
  <si>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</si>
  <si>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</si>
  <si>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</si>
  <si>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</si>
  <si>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</si>
  <si>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</si>
  <si>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</si>
  <si>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</si>
  <si>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</si>
  <si>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</si>
  <si>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</si>
  <si>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</si>
  <si>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</si>
  <si>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</si>
  <si>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</si>
  <si>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</si>
  <si>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</si>
  <si>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</si>
  <si>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</si>
  <si>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</si>
  <si>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</si>
  <si>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</si>
  <si>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</si>
  <si>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</si>
  <si>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北海道</t>
    <phoneticPr fontId="2"/>
  </si>
  <si>
    <t>統廃合計画地区数</t>
    <rPh sb="0" eb="3">
      <t>トウハイゴウ</t>
    </rPh>
    <rPh sb="3" eb="5">
      <t>ケイカク</t>
    </rPh>
    <rPh sb="5" eb="8">
      <t>チクスウ</t>
    </rPh>
    <phoneticPr fontId="2"/>
  </si>
  <si>
    <t>統廃合完了地区数</t>
    <rPh sb="0" eb="3">
      <t>トウハイゴウ</t>
    </rPh>
    <rPh sb="3" eb="5">
      <t>カンリョウ</t>
    </rPh>
    <rPh sb="5" eb="8">
      <t>チクスウ</t>
    </rPh>
    <phoneticPr fontId="2"/>
  </si>
  <si>
    <t>内容</t>
    <rPh sb="0" eb="2">
      <t>ナイヨウ</t>
    </rPh>
    <phoneticPr fontId="2"/>
  </si>
  <si>
    <t>ハード対策：可能性調査
ソフト対策：業務内容、活動内容、システム仕様等の検討</t>
    <rPh sb="6" eb="9">
      <t>カノウセイ</t>
    </rPh>
    <rPh sb="9" eb="11">
      <t>チョウサ</t>
    </rPh>
    <rPh sb="18" eb="22">
      <t>ギョウムナイヨウ</t>
    </rPh>
    <rPh sb="23" eb="27">
      <t>カツドウナイヨウ</t>
    </rPh>
    <rPh sb="32" eb="34">
      <t>シヨウ</t>
    </rPh>
    <rPh sb="34" eb="35">
      <t>トウ</t>
    </rPh>
    <rPh sb="36" eb="38">
      <t>ケントウ</t>
    </rPh>
    <phoneticPr fontId="2"/>
  </si>
  <si>
    <t>ハード対策：合意形成、地方自治法等法律上の手続き、事業計画の変更
ソフト対策：合意形成、地方自治法等法律上の手続き、庁内事務手続き</t>
    <rPh sb="6" eb="10">
      <t>ゴウイケイセイ</t>
    </rPh>
    <rPh sb="11" eb="13">
      <t>チホウ</t>
    </rPh>
    <rPh sb="13" eb="15">
      <t>ジチ</t>
    </rPh>
    <rPh sb="15" eb="16">
      <t>ホウ</t>
    </rPh>
    <rPh sb="16" eb="17">
      <t>トウ</t>
    </rPh>
    <rPh sb="17" eb="19">
      <t>ホウリツ</t>
    </rPh>
    <rPh sb="19" eb="20">
      <t>ジョウ</t>
    </rPh>
    <rPh sb="21" eb="23">
      <t>テツヅ</t>
    </rPh>
    <rPh sb="25" eb="27">
      <t>ジギョウ</t>
    </rPh>
    <rPh sb="27" eb="29">
      <t>ケイカク</t>
    </rPh>
    <rPh sb="30" eb="32">
      <t>ヘンコウ</t>
    </rPh>
    <rPh sb="39" eb="41">
      <t>ゴウイ</t>
    </rPh>
    <rPh sb="41" eb="43">
      <t>ケイセイ</t>
    </rPh>
    <rPh sb="44" eb="46">
      <t>チホウ</t>
    </rPh>
    <rPh sb="46" eb="49">
      <t>ジチホウ</t>
    </rPh>
    <rPh sb="49" eb="50">
      <t>トウ</t>
    </rPh>
    <rPh sb="50" eb="53">
      <t>ホウリツジョウ</t>
    </rPh>
    <rPh sb="54" eb="56">
      <t>テツヅ</t>
    </rPh>
    <rPh sb="58" eb="60">
      <t>チョウナイ</t>
    </rPh>
    <rPh sb="60" eb="62">
      <t>ジム</t>
    </rPh>
    <rPh sb="62" eb="64">
      <t>テツヅ</t>
    </rPh>
    <phoneticPr fontId="2"/>
  </si>
  <si>
    <t>ハード対策：基本設計、実施設計、施設建設開始
ソフト対策：維持管理業務の共同発注手続き、システム構築手続き</t>
    <rPh sb="6" eb="10">
      <t>キホンセッケイ</t>
    </rPh>
    <rPh sb="11" eb="13">
      <t>ジッシ</t>
    </rPh>
    <rPh sb="13" eb="15">
      <t>セッケイ</t>
    </rPh>
    <rPh sb="16" eb="18">
      <t>シセツ</t>
    </rPh>
    <rPh sb="18" eb="20">
      <t>ケンセツ</t>
    </rPh>
    <rPh sb="20" eb="22">
      <t>カイシ</t>
    </rPh>
    <rPh sb="29" eb="33">
      <t>イジカンリ</t>
    </rPh>
    <rPh sb="33" eb="35">
      <t>ギョウム</t>
    </rPh>
    <rPh sb="36" eb="38">
      <t>キョウドウ</t>
    </rPh>
    <rPh sb="38" eb="40">
      <t>ハッチュウ</t>
    </rPh>
    <rPh sb="40" eb="42">
      <t>テツヅ</t>
    </rPh>
    <rPh sb="48" eb="50">
      <t>コウチク</t>
    </rPh>
    <rPh sb="50" eb="52">
      <t>テツヅ</t>
    </rPh>
    <phoneticPr fontId="2"/>
  </si>
  <si>
    <t>ハード対策：統廃合完了、供用開始
ソフト対策：維持管理業務の共同発注、事務の共同化開始</t>
    <rPh sb="3" eb="5">
      <t>タイサク</t>
    </rPh>
    <rPh sb="6" eb="9">
      <t>トウハイゴウ</t>
    </rPh>
    <rPh sb="9" eb="11">
      <t>カンリョウ</t>
    </rPh>
    <rPh sb="12" eb="14">
      <t>キョウヨウ</t>
    </rPh>
    <rPh sb="14" eb="16">
      <t>カイシ</t>
    </rPh>
    <rPh sb="20" eb="22">
      <t>タイサク</t>
    </rPh>
    <rPh sb="23" eb="25">
      <t>イジ</t>
    </rPh>
    <rPh sb="25" eb="27">
      <t>カンリ</t>
    </rPh>
    <rPh sb="27" eb="29">
      <t>ギョウム</t>
    </rPh>
    <rPh sb="30" eb="32">
      <t>キョウドウ</t>
    </rPh>
    <rPh sb="32" eb="34">
      <t>ハッチュウ</t>
    </rPh>
    <rPh sb="35" eb="37">
      <t>ジム</t>
    </rPh>
    <rPh sb="38" eb="40">
      <t>キョウドウ</t>
    </rPh>
    <rPh sb="40" eb="41">
      <t>カ</t>
    </rPh>
    <rPh sb="41" eb="43">
      <t>カイシ</t>
    </rPh>
    <phoneticPr fontId="2"/>
  </si>
  <si>
    <t>可能性調査</t>
    <phoneticPr fontId="2"/>
  </si>
  <si>
    <t>合意形成</t>
    <phoneticPr fontId="2"/>
  </si>
  <si>
    <t>【年度】</t>
    <rPh sb="1" eb="3">
      <t>ネンド</t>
    </rPh>
    <phoneticPr fontId="2"/>
  </si>
  <si>
    <t>【都道府県】</t>
    <rPh sb="1" eb="5">
      <t>トドウフケン</t>
    </rPh>
    <phoneticPr fontId="2"/>
  </si>
  <si>
    <t>北海道</t>
  </si>
  <si>
    <t>D</t>
    <phoneticPr fontId="2"/>
  </si>
  <si>
    <t>C</t>
    <phoneticPr fontId="2"/>
  </si>
  <si>
    <t>B</t>
    <phoneticPr fontId="2"/>
  </si>
  <si>
    <t>A</t>
    <phoneticPr fontId="2"/>
  </si>
  <si>
    <t>未着手</t>
    <rPh sb="0" eb="3">
      <t>ミチャクシュ</t>
    </rPh>
    <phoneticPr fontId="2"/>
  </si>
  <si>
    <t>汚水処理施設の統廃合</t>
    <phoneticPr fontId="2"/>
  </si>
  <si>
    <t>未着手</t>
    <phoneticPr fontId="2"/>
  </si>
  <si>
    <t>地方自治法手続き</t>
    <phoneticPr fontId="2"/>
  </si>
  <si>
    <t>基本設計</t>
    <phoneticPr fontId="2"/>
  </si>
  <si>
    <t>実施設計</t>
    <phoneticPr fontId="2"/>
  </si>
  <si>
    <t>施設建設</t>
    <phoneticPr fontId="2"/>
  </si>
  <si>
    <t>予算要望</t>
    <rPh sb="0" eb="2">
      <t>ヨサン</t>
    </rPh>
    <rPh sb="2" eb="4">
      <t>ヨウボウ</t>
    </rPh>
    <phoneticPr fontId="2"/>
  </si>
  <si>
    <t>予算要望</t>
    <phoneticPr fontId="2"/>
  </si>
  <si>
    <t>業務内容の検討</t>
    <phoneticPr fontId="2"/>
  </si>
  <si>
    <t>庁内事務手続き</t>
    <phoneticPr fontId="2"/>
  </si>
  <si>
    <t>業務発注手続き</t>
    <rPh sb="0" eb="2">
      <t>ギョウム</t>
    </rPh>
    <rPh sb="2" eb="6">
      <t>ハッチュウテツヅ</t>
    </rPh>
    <phoneticPr fontId="2"/>
  </si>
  <si>
    <t>システム仕様等の検討</t>
    <phoneticPr fontId="2"/>
  </si>
  <si>
    <t>システム構築業務発注手続き</t>
    <rPh sb="4" eb="6">
      <t>コウチク</t>
    </rPh>
    <rPh sb="6" eb="8">
      <t>ギョウム</t>
    </rPh>
    <rPh sb="8" eb="10">
      <t>ハッチュウ</t>
    </rPh>
    <rPh sb="10" eb="12">
      <t>テツヅ</t>
    </rPh>
    <phoneticPr fontId="2"/>
  </si>
  <si>
    <t>構築作業</t>
    <rPh sb="0" eb="2">
      <t>コウチク</t>
    </rPh>
    <rPh sb="2" eb="4">
      <t>サギョウ</t>
    </rPh>
    <phoneticPr fontId="2"/>
  </si>
  <si>
    <t>システム運用開始</t>
    <rPh sb="4" eb="8">
      <t>ウンヨウカイシ</t>
    </rPh>
    <phoneticPr fontId="2"/>
  </si>
  <si>
    <t>活動内容の検討</t>
    <rPh sb="0" eb="2">
      <t>カツドウ</t>
    </rPh>
    <rPh sb="2" eb="4">
      <t>ナイヨウ</t>
    </rPh>
    <rPh sb="5" eb="7">
      <t>ケントウ</t>
    </rPh>
    <phoneticPr fontId="2"/>
  </si>
  <si>
    <t>業務開始</t>
    <rPh sb="0" eb="4">
      <t>ギョウムカイシ</t>
    </rPh>
    <phoneticPr fontId="2"/>
  </si>
  <si>
    <t>対応方法の検討</t>
    <rPh sb="0" eb="4">
      <t>タイオウホウホウ</t>
    </rPh>
    <rPh sb="5" eb="7">
      <t>ケントウ</t>
    </rPh>
    <phoneticPr fontId="2"/>
  </si>
  <si>
    <t>勉強会実施</t>
    <rPh sb="0" eb="3">
      <t>ベンキョウカイ</t>
    </rPh>
    <rPh sb="3" eb="5">
      <t>ジッシ</t>
    </rPh>
    <phoneticPr fontId="2"/>
  </si>
  <si>
    <t>執行体制の検討</t>
    <rPh sb="0" eb="2">
      <t>シッコウ</t>
    </rPh>
    <rPh sb="2" eb="4">
      <t>タイセイ</t>
    </rPh>
    <rPh sb="5" eb="7">
      <t>ケントウ</t>
    </rPh>
    <phoneticPr fontId="2"/>
  </si>
  <si>
    <t>地方自治法手続き</t>
    <rPh sb="5" eb="7">
      <t>テツヅ</t>
    </rPh>
    <phoneticPr fontId="2"/>
  </si>
  <si>
    <t>法定計画の変更</t>
    <phoneticPr fontId="2"/>
  </si>
  <si>
    <t>システム仕様等の検討</t>
    <rPh sb="4" eb="6">
      <t>シヨウ</t>
    </rPh>
    <rPh sb="6" eb="7">
      <t>トウ</t>
    </rPh>
    <rPh sb="8" eb="10">
      <t>ケントウ</t>
    </rPh>
    <phoneticPr fontId="2"/>
  </si>
  <si>
    <t>業務内容の検討</t>
    <rPh sb="0" eb="2">
      <t>ギョウム</t>
    </rPh>
    <rPh sb="2" eb="4">
      <t>ナイヨウ</t>
    </rPh>
    <rPh sb="5" eb="7">
      <t>ケントウ</t>
    </rPh>
    <phoneticPr fontId="2"/>
  </si>
  <si>
    <t>庁内事務手続き</t>
    <rPh sb="0" eb="2">
      <t>チョウナイ</t>
    </rPh>
    <rPh sb="2" eb="6">
      <t>ジムテツヅ</t>
    </rPh>
    <phoneticPr fontId="2"/>
  </si>
  <si>
    <t>供用開始</t>
    <rPh sb="0" eb="2">
      <t>キョウヨウ</t>
    </rPh>
    <phoneticPr fontId="2"/>
  </si>
  <si>
    <t>供用開始</t>
    <rPh sb="0" eb="2">
      <t>キョウヨウ</t>
    </rPh>
    <rPh sb="2" eb="4">
      <t>カイシ</t>
    </rPh>
    <phoneticPr fontId="2"/>
  </si>
  <si>
    <t>R5</t>
  </si>
  <si>
    <t>計画・調査委託の共同発注</t>
    <phoneticPr fontId="2"/>
  </si>
  <si>
    <t>維持管理業務の共同発注</t>
    <phoneticPr fontId="2"/>
  </si>
  <si>
    <t>台帳システムの共同化</t>
    <phoneticPr fontId="2"/>
  </si>
  <si>
    <t>災害時対応の共同化</t>
    <phoneticPr fontId="2"/>
  </si>
  <si>
    <t>下水道PR・広報活動の共同化</t>
    <rPh sb="0" eb="3">
      <t>ゲスイドウ</t>
    </rPh>
    <rPh sb="6" eb="10">
      <t>コウホウカツドウ</t>
    </rPh>
    <rPh sb="11" eb="14">
      <t>キョウドウカ</t>
    </rPh>
    <phoneticPr fontId="2"/>
  </si>
  <si>
    <t>【カラーチャート】</t>
    <phoneticPr fontId="2"/>
  </si>
  <si>
    <t>可能性調査</t>
  </si>
  <si>
    <t>合意形成</t>
  </si>
  <si>
    <t>基本設計</t>
  </si>
  <si>
    <t>実施設計</t>
  </si>
  <si>
    <t>施設建設</t>
  </si>
  <si>
    <t>その他</t>
    <rPh sb="2" eb="3">
      <t>タ</t>
    </rPh>
    <phoneticPr fontId="2"/>
  </si>
  <si>
    <t>法定計画の変更</t>
  </si>
  <si>
    <t>未着手</t>
    <rPh sb="0" eb="3">
      <t>ミチャクシュ</t>
    </rPh>
    <phoneticPr fontId="2"/>
  </si>
  <si>
    <t>広域化・共同化計画　進捗管理表（入力様式）</t>
    <rPh sb="0" eb="3">
      <t>コウイキカ</t>
    </rPh>
    <rPh sb="4" eb="7">
      <t>キョウドウカ</t>
    </rPh>
    <rPh sb="7" eb="9">
      <t>ケイカク</t>
    </rPh>
    <rPh sb="10" eb="12">
      <t>シンチョク</t>
    </rPh>
    <rPh sb="12" eb="14">
      <t>カンリ</t>
    </rPh>
    <rPh sb="14" eb="15">
      <t>ヒョウ</t>
    </rPh>
    <rPh sb="16" eb="18">
      <t>ニュウリョク</t>
    </rPh>
    <rPh sb="18" eb="20">
      <t>ヨウシキ</t>
    </rPh>
    <phoneticPr fontId="2"/>
  </si>
  <si>
    <t>広域化・共同化計画　進捗管理表（出力様式）</t>
    <rPh sb="0" eb="3">
      <t>コウイキカ</t>
    </rPh>
    <rPh sb="4" eb="7">
      <t>キョウドウカ</t>
    </rPh>
    <rPh sb="7" eb="9">
      <t>ケイカク</t>
    </rPh>
    <rPh sb="10" eb="12">
      <t>シンチョク</t>
    </rPh>
    <rPh sb="12" eb="14">
      <t>カンリ</t>
    </rPh>
    <rPh sb="14" eb="15">
      <t>ヒョウ</t>
    </rPh>
    <rPh sb="16" eb="18">
      <t>シュツリョク</t>
    </rPh>
    <rPh sb="18" eb="20">
      <t>ヨウシキ</t>
    </rPh>
    <phoneticPr fontId="2"/>
  </si>
  <si>
    <t>広域化・共同化計画　進捗管理表の使用方法</t>
    <rPh sb="16" eb="20">
      <t>シヨウホウホウ</t>
    </rPh>
    <phoneticPr fontId="2"/>
  </si>
  <si>
    <t>２．メニューの進捗状況の入力</t>
    <rPh sb="7" eb="9">
      <t>シンチョク</t>
    </rPh>
    <rPh sb="9" eb="11">
      <t>ジョウキョウ</t>
    </rPh>
    <rPh sb="12" eb="14">
      <t>ニュウリョク</t>
    </rPh>
    <phoneticPr fontId="2"/>
  </si>
  <si>
    <t>　　記入例</t>
    <rPh sb="2" eb="4">
      <t>キニュウ</t>
    </rPh>
    <rPh sb="4" eb="5">
      <t>レイ</t>
    </rPh>
    <phoneticPr fontId="2"/>
  </si>
  <si>
    <t>３．アウトプットの活用</t>
    <rPh sb="9" eb="11">
      <t>カツヨウ</t>
    </rPh>
    <phoneticPr fontId="2"/>
  </si>
  <si>
    <t>１．基本情報の選択及び入力【入力シート】</t>
    <rPh sb="2" eb="4">
      <t>キホン</t>
    </rPh>
    <rPh sb="4" eb="6">
      <t>ジョウホウ</t>
    </rPh>
    <rPh sb="7" eb="9">
      <t>センタク</t>
    </rPh>
    <rPh sb="9" eb="10">
      <t>オヨ</t>
    </rPh>
    <rPh sb="11" eb="13">
      <t>ニュウリョク</t>
    </rPh>
    <rPh sb="14" eb="16">
      <t>ニュウリョク</t>
    </rPh>
    <phoneticPr fontId="2"/>
  </si>
  <si>
    <t>　　アウトプットの抜粋例</t>
    <rPh sb="9" eb="11">
      <t>バッスイ</t>
    </rPh>
    <rPh sb="11" eb="12">
      <t>レイ</t>
    </rPh>
    <phoneticPr fontId="2"/>
  </si>
  <si>
    <t>a.広域的な連携メニュー</t>
    <rPh sb="2" eb="5">
      <t>コウイキテキ</t>
    </rPh>
    <rPh sb="6" eb="8">
      <t>レンケイ</t>
    </rPh>
    <phoneticPr fontId="2"/>
  </si>
  <si>
    <t>表１．メニューの進捗評価の基準</t>
    <rPh sb="0" eb="1">
      <t>ヒョウ</t>
    </rPh>
    <rPh sb="8" eb="10">
      <t>シンチョク</t>
    </rPh>
    <rPh sb="10" eb="12">
      <t>ヒョウカ</t>
    </rPh>
    <rPh sb="13" eb="15">
      <t>キジュン</t>
    </rPh>
    <phoneticPr fontId="2"/>
  </si>
  <si>
    <t>　　　</t>
    <phoneticPr fontId="2"/>
  </si>
  <si>
    <t>　　【入力シート】のd.メニューの進捗評価を選択すると赤枠のように表示されます。（評価基準は表１参照）</t>
    <rPh sb="3" eb="5">
      <t>ニュウリョク</t>
    </rPh>
    <rPh sb="17" eb="19">
      <t>シンチョク</t>
    </rPh>
    <rPh sb="19" eb="21">
      <t>ヒョウカ</t>
    </rPh>
    <rPh sb="22" eb="24">
      <t>センタク</t>
    </rPh>
    <rPh sb="27" eb="28">
      <t>アカ</t>
    </rPh>
    <rPh sb="28" eb="29">
      <t>ワク</t>
    </rPh>
    <rPh sb="33" eb="35">
      <t>ヒョウジ</t>
    </rPh>
    <phoneticPr fontId="2"/>
  </si>
  <si>
    <t>検討中</t>
    <rPh sb="0" eb="3">
      <t>ケントウチュウ</t>
    </rPh>
    <phoneticPr fontId="2"/>
  </si>
  <si>
    <t>完了</t>
    <rPh sb="0" eb="2">
      <t>カンリョウ</t>
    </rPh>
    <phoneticPr fontId="2"/>
  </si>
  <si>
    <t>-</t>
    <phoneticPr fontId="2"/>
  </si>
  <si>
    <t>未着手</t>
    <rPh sb="0" eb="3">
      <t>ミチャクシュ</t>
    </rPh>
    <phoneticPr fontId="2"/>
  </si>
  <si>
    <t>〇〇〇、×××</t>
    <phoneticPr fontId="2"/>
  </si>
  <si>
    <t>b.参加市町村
団体等</t>
    <rPh sb="2" eb="4">
      <t>サンカ</t>
    </rPh>
    <rPh sb="4" eb="7">
      <t>シチョウソン</t>
    </rPh>
    <rPh sb="8" eb="10">
      <t>ダンタイ</t>
    </rPh>
    <rPh sb="10" eb="11">
      <t>トウ</t>
    </rPh>
    <phoneticPr fontId="2"/>
  </si>
  <si>
    <t>※ 削除NG</t>
    <rPh sb="2" eb="4">
      <t>サクジョ</t>
    </rPh>
    <phoneticPr fontId="2"/>
  </si>
  <si>
    <t>参照する行番号</t>
    <rPh sb="4" eb="7">
      <t>ギョウバンゴウ</t>
    </rPh>
    <phoneticPr fontId="2"/>
  </si>
  <si>
    <t>入力シート上で</t>
    <rPh sb="0" eb="2">
      <t>ニュウリョク</t>
    </rPh>
    <rPh sb="5" eb="6">
      <t>ジョウ</t>
    </rPh>
    <phoneticPr fontId="2"/>
  </si>
  <si>
    <t>事業化中止数（過年度累積）</t>
    <rPh sb="0" eb="2">
      <t>ジギョウ</t>
    </rPh>
    <rPh sb="2" eb="3">
      <t>カ</t>
    </rPh>
    <rPh sb="3" eb="5">
      <t>チュウシ</t>
    </rPh>
    <rPh sb="5" eb="6">
      <t>スウ</t>
    </rPh>
    <phoneticPr fontId="2"/>
  </si>
  <si>
    <t>取組中止</t>
    <phoneticPr fontId="2"/>
  </si>
  <si>
    <t>b.参加市町村
・団体等</t>
    <rPh sb="2" eb="4">
      <t>サンカ</t>
    </rPh>
    <rPh sb="4" eb="7">
      <t>シチョウソン</t>
    </rPh>
    <rPh sb="9" eb="11">
      <t>ダンタイ</t>
    </rPh>
    <rPh sb="11" eb="12">
      <t>トウ</t>
    </rPh>
    <phoneticPr fontId="2"/>
  </si>
  <si>
    <t>【メニューごとの進捗評価】</t>
    <rPh sb="8" eb="10">
      <t>シンチョク</t>
    </rPh>
    <rPh sb="10" eb="12">
      <t>ヒョウカ</t>
    </rPh>
    <phoneticPr fontId="2"/>
  </si>
  <si>
    <t>(1)評価D～A</t>
    <rPh sb="3" eb="5">
      <t>ヒョウカ</t>
    </rPh>
    <phoneticPr fontId="2"/>
  </si>
  <si>
    <t>(2)実施状況</t>
    <rPh sb="3" eb="7">
      <t>ジッシジョウキョウ</t>
    </rPh>
    <phoneticPr fontId="2"/>
  </si>
  <si>
    <t>取組中止</t>
    <rPh sb="0" eb="4">
      <t>トリクミチュウシ</t>
    </rPh>
    <phoneticPr fontId="2"/>
  </si>
  <si>
    <t>連携メニュー数</t>
    <rPh sb="0" eb="2">
      <t>レンケイ</t>
    </rPh>
    <rPh sb="6" eb="7">
      <t>スウ</t>
    </rPh>
    <phoneticPr fontId="2"/>
  </si>
  <si>
    <t>メニュー数（過年度累積）</t>
    <rPh sb="4" eb="5">
      <t>スウ</t>
    </rPh>
    <phoneticPr fontId="2"/>
  </si>
  <si>
    <t>c.実施主体</t>
    <rPh sb="2" eb="6">
      <t>ジッシシュタイ</t>
    </rPh>
    <phoneticPr fontId="2"/>
  </si>
  <si>
    <t>d.取組時期</t>
    <rPh sb="2" eb="6">
      <t>トリクミジキ</t>
    </rPh>
    <phoneticPr fontId="2"/>
  </si>
  <si>
    <t>e.メニューの進捗評価</t>
    <phoneticPr fontId="2"/>
  </si>
  <si>
    <t>汚水処理施設の統廃合</t>
  </si>
  <si>
    <t>〇〇〇、×××</t>
  </si>
  <si>
    <t>し尿処理場の統廃合</t>
    <rPh sb="1" eb="5">
      <t>ニョウショリジョウ</t>
    </rPh>
    <rPh sb="6" eb="9">
      <t>トウハイゴウ</t>
    </rPh>
    <phoneticPr fontId="2"/>
  </si>
  <si>
    <t>汚泥処理の共同化</t>
    <rPh sb="0" eb="4">
      <t>オデイショリ</t>
    </rPh>
    <rPh sb="5" eb="8">
      <t>キョウドウカ</t>
    </rPh>
    <phoneticPr fontId="2"/>
  </si>
  <si>
    <t>汚泥集約処理の設置
（PPP/PFI手法の検討含む）</t>
    <rPh sb="0" eb="6">
      <t>オデイシュウヤクショリ</t>
    </rPh>
    <rPh sb="7" eb="9">
      <t>セッチ</t>
    </rPh>
    <rPh sb="18" eb="20">
      <t>シュホウ</t>
    </rPh>
    <rPh sb="21" eb="23">
      <t>ケントウ</t>
    </rPh>
    <rPh sb="23" eb="24">
      <t>フク</t>
    </rPh>
    <phoneticPr fontId="1"/>
  </si>
  <si>
    <t>計画・調査委託の共同発注</t>
  </si>
  <si>
    <t>維持管理業務の共同発注</t>
  </si>
  <si>
    <t>台帳システムの共同化</t>
  </si>
  <si>
    <t>勉強会の開催</t>
  </si>
  <si>
    <t>災害時対応の共同化</t>
  </si>
  <si>
    <t>BCPの策定</t>
    <rPh sb="4" eb="6">
      <t>サクテイ</t>
    </rPh>
    <phoneticPr fontId="1"/>
  </si>
  <si>
    <t>災害時合同訓練の実施</t>
  </si>
  <si>
    <t>責任技術者の事務の一元化</t>
    <rPh sb="0" eb="5">
      <t>セキニンギジュツシャ</t>
    </rPh>
    <rPh sb="6" eb="8">
      <t>ジム</t>
    </rPh>
    <rPh sb="9" eb="12">
      <t>イチゲンカ</t>
    </rPh>
    <phoneticPr fontId="2"/>
  </si>
  <si>
    <t>集落排水施設の統廃合</t>
    <rPh sb="0" eb="4">
      <t>シュウラクハイスイ</t>
    </rPh>
    <rPh sb="4" eb="6">
      <t>シセツ</t>
    </rPh>
    <rPh sb="7" eb="10">
      <t>トウハイゴウ</t>
    </rPh>
    <phoneticPr fontId="2"/>
  </si>
  <si>
    <t>ストックマネジメント計画
（管渠）</t>
    <rPh sb="10" eb="12">
      <t>ケイカク</t>
    </rPh>
    <rPh sb="14" eb="16">
      <t>カンキョ</t>
    </rPh>
    <phoneticPr fontId="1"/>
  </si>
  <si>
    <t>ストックマネジメント計画
（施設）</t>
    <rPh sb="10" eb="12">
      <t>ケイカク</t>
    </rPh>
    <rPh sb="14" eb="16">
      <t>シセツ</t>
    </rPh>
    <phoneticPr fontId="1"/>
  </si>
  <si>
    <t>保守点検業務の共同化
(処理場)</t>
    <rPh sb="0" eb="6">
      <t>ホシュテンケンギョウム</t>
    </rPh>
    <rPh sb="7" eb="10">
      <t>キョウドウカ</t>
    </rPh>
    <rPh sb="12" eb="15">
      <t>ショリジョウ</t>
    </rPh>
    <phoneticPr fontId="1"/>
  </si>
  <si>
    <t>保守点検業務の共同化
(管渠)</t>
    <rPh sb="12" eb="14">
      <t>カンキョ</t>
    </rPh>
    <phoneticPr fontId="1"/>
  </si>
  <si>
    <t>設備台帳
(処理施設、ポンプ場)</t>
    <rPh sb="6" eb="10">
      <t>ショリシセツ</t>
    </rPh>
    <rPh sb="14" eb="15">
      <t>ジョウ</t>
    </rPh>
    <phoneticPr fontId="1"/>
  </si>
  <si>
    <t>施設台帳
（管渠）</t>
    <rPh sb="0" eb="2">
      <t>シセツ</t>
    </rPh>
    <rPh sb="2" eb="4">
      <t>ダイチョウ</t>
    </rPh>
    <rPh sb="6" eb="8">
      <t>カンキョ</t>
    </rPh>
    <phoneticPr fontId="1"/>
  </si>
  <si>
    <t>PRイベントの開催、
下水道の接続促進・啓発活動</t>
    <phoneticPr fontId="2"/>
  </si>
  <si>
    <t>排水設備指定工事業者
の事務の一元化</t>
    <phoneticPr fontId="2"/>
  </si>
  <si>
    <t>〇〇〇</t>
    <phoneticPr fontId="2"/>
  </si>
  <si>
    <t>×××</t>
    <phoneticPr fontId="2"/>
  </si>
  <si>
    <t>接続検討
関係機関協議</t>
    <rPh sb="0" eb="4">
      <t>セツゾクケントウ</t>
    </rPh>
    <rPh sb="5" eb="9">
      <t>カンケイキカン</t>
    </rPh>
    <rPh sb="9" eb="11">
      <t>キョウギ</t>
    </rPh>
    <phoneticPr fontId="2"/>
  </si>
  <si>
    <t>関係機関協議
計画変更、設計、施工</t>
  </si>
  <si>
    <t>広域化の実施</t>
  </si>
  <si>
    <t>接続検討
関係機関協議</t>
  </si>
  <si>
    <t>実現可能性の検討
発注方式の検討</t>
    <rPh sb="0" eb="5">
      <t>ジツゲンカノウセイ</t>
    </rPh>
    <rPh sb="6" eb="8">
      <t>ケントウ</t>
    </rPh>
    <rPh sb="9" eb="13">
      <t>ハッチュウホウシキ</t>
    </rPh>
    <rPh sb="14" eb="16">
      <t>ケントウ</t>
    </rPh>
    <phoneticPr fontId="2"/>
  </si>
  <si>
    <t>合意形成
共同発注の開始</t>
    <rPh sb="0" eb="4">
      <t>ゴウイケイセイ</t>
    </rPh>
    <rPh sb="5" eb="7">
      <t>キョウドウ</t>
    </rPh>
    <rPh sb="7" eb="9">
      <t>ハッチュウ</t>
    </rPh>
    <rPh sb="10" eb="12">
      <t>カイシ</t>
    </rPh>
    <phoneticPr fontId="2"/>
  </si>
  <si>
    <t>実現可能性の検討
発注方式等の検討</t>
    <rPh sb="0" eb="5">
      <t>ジツゲンカノウセイ</t>
    </rPh>
    <rPh sb="6" eb="8">
      <t>ケントウ</t>
    </rPh>
    <rPh sb="9" eb="13">
      <t>ハッチュウホウシキ</t>
    </rPh>
    <rPh sb="13" eb="14">
      <t>トウ</t>
    </rPh>
    <rPh sb="15" eb="17">
      <t>ケントウ</t>
    </rPh>
    <phoneticPr fontId="2"/>
  </si>
  <si>
    <t>PR活動の継続、流域下水道による年1回の下水道展など</t>
  </si>
  <si>
    <t>接続促進業務の
共同委託</t>
  </si>
  <si>
    <t>BCPに基づいた合同訓練の
開催</t>
  </si>
  <si>
    <t>実施体制の検討</t>
    <rPh sb="0" eb="2">
      <t>ジッシ</t>
    </rPh>
    <rPh sb="2" eb="4">
      <t>タイセイ</t>
    </rPh>
    <rPh sb="5" eb="7">
      <t>ケントウ</t>
    </rPh>
    <phoneticPr fontId="2"/>
  </si>
  <si>
    <t>共同化の実施</t>
    <rPh sb="0" eb="2">
      <t>キョウドウ</t>
    </rPh>
    <rPh sb="2" eb="3">
      <t>カ</t>
    </rPh>
    <rPh sb="4" eb="6">
      <t>ジッシ</t>
    </rPh>
    <phoneticPr fontId="2"/>
  </si>
  <si>
    <t>下水道場の参加継続
上記以外の合同勉強会の実施</t>
    <rPh sb="0" eb="3">
      <t>ゲスイドウ</t>
    </rPh>
    <rPh sb="3" eb="4">
      <t>バ</t>
    </rPh>
    <rPh sb="5" eb="7">
      <t>サンカ</t>
    </rPh>
    <rPh sb="7" eb="9">
      <t>ケイゾク</t>
    </rPh>
    <rPh sb="10" eb="12">
      <t>ジョウキ</t>
    </rPh>
    <rPh sb="12" eb="14">
      <t>イガイ</t>
    </rPh>
    <rPh sb="15" eb="17">
      <t>ゴウドウ</t>
    </rPh>
    <rPh sb="17" eb="20">
      <t>ベンキョウカイ</t>
    </rPh>
    <rPh sb="21" eb="23">
      <t>ジッシ</t>
    </rPh>
    <phoneticPr fontId="2"/>
  </si>
  <si>
    <t>広域BCPの策定、
共有資器材リストの作成及び共同購入</t>
    <phoneticPr fontId="2"/>
  </si>
  <si>
    <t>未着手</t>
  </si>
  <si>
    <t>業務内容の検討</t>
  </si>
  <si>
    <t>システム仕様等の検討</t>
  </si>
  <si>
    <t>ｇ.デジタル化の推進に関わる取組に該当
該当する場合：1</t>
    <rPh sb="6" eb="7">
      <t>カ</t>
    </rPh>
    <rPh sb="8" eb="10">
      <t>スイシン</t>
    </rPh>
    <rPh sb="11" eb="12">
      <t>カカ</t>
    </rPh>
    <rPh sb="14" eb="16">
      <t>トリクミ</t>
    </rPh>
    <rPh sb="17" eb="19">
      <t>ガイトウ</t>
    </rPh>
    <rPh sb="20" eb="22">
      <t>ガイトウ</t>
    </rPh>
    <rPh sb="24" eb="26">
      <t>バアイ</t>
    </rPh>
    <phoneticPr fontId="2"/>
  </si>
  <si>
    <t>ｈ.PPP/PFIの推進に関わる取組に該当
該当する場合：1</t>
    <rPh sb="10" eb="12">
      <t>スイシン</t>
    </rPh>
    <rPh sb="13" eb="14">
      <t>カカ</t>
    </rPh>
    <rPh sb="16" eb="18">
      <t>トリクミ</t>
    </rPh>
    <rPh sb="19" eb="21">
      <t>ガイトウ</t>
    </rPh>
    <phoneticPr fontId="2"/>
  </si>
  <si>
    <t>ｊ.来年度の取組予定</t>
    <rPh sb="2" eb="5">
      <t>ライネンド</t>
    </rPh>
    <phoneticPr fontId="2"/>
  </si>
  <si>
    <t>【取組時期に対する進捗状況】</t>
    <phoneticPr fontId="2"/>
  </si>
  <si>
    <t>〇</t>
  </si>
  <si>
    <t>〇</t>
    <phoneticPr fontId="2"/>
  </si>
  <si>
    <t>△</t>
  </si>
  <si>
    <t>△</t>
    <phoneticPr fontId="2"/>
  </si>
  <si>
    <t>×</t>
  </si>
  <si>
    <t>×</t>
    <phoneticPr fontId="2"/>
  </si>
  <si>
    <t>f.デジタル化の推進に関わる取組に該当</t>
    <rPh sb="6" eb="7">
      <t>カ</t>
    </rPh>
    <rPh sb="8" eb="10">
      <t>スイシン</t>
    </rPh>
    <rPh sb="11" eb="12">
      <t>カカ</t>
    </rPh>
    <rPh sb="14" eb="16">
      <t>トリクミ</t>
    </rPh>
    <rPh sb="17" eb="19">
      <t>ガイトウ</t>
    </rPh>
    <phoneticPr fontId="2"/>
  </si>
  <si>
    <t>g.PPP/PFIの推進に関わる取組に該当</t>
    <rPh sb="10" eb="12">
      <t>スイシン</t>
    </rPh>
    <rPh sb="13" eb="14">
      <t>カカ</t>
    </rPh>
    <rPh sb="16" eb="18">
      <t>トリクミ</t>
    </rPh>
    <rPh sb="19" eb="21">
      <t>ガイトウ</t>
    </rPh>
    <phoneticPr fontId="2"/>
  </si>
  <si>
    <t>h.メニューの進捗評価</t>
    <rPh sb="7" eb="9">
      <t>シンチョク</t>
    </rPh>
    <rPh sb="9" eb="11">
      <t>ヒョウカ</t>
    </rPh>
    <phoneticPr fontId="2"/>
  </si>
  <si>
    <t>j.来年度の取組予定</t>
    <rPh sb="2" eb="5">
      <t>ライネンド</t>
    </rPh>
    <phoneticPr fontId="2"/>
  </si>
  <si>
    <t>検討の上、取組中止</t>
    <rPh sb="0" eb="2">
      <t>ケントウ</t>
    </rPh>
    <rPh sb="3" eb="4">
      <t>ウエ</t>
    </rPh>
    <phoneticPr fontId="2"/>
  </si>
  <si>
    <t>　</t>
    <phoneticPr fontId="2"/>
  </si>
  <si>
    <t>予定通り</t>
    <rPh sb="0" eb="3">
      <t>ヨテイドオ</t>
    </rPh>
    <phoneticPr fontId="2"/>
  </si>
  <si>
    <t>少し遅れ気味</t>
    <rPh sb="0" eb="1">
      <t>スコ</t>
    </rPh>
    <rPh sb="2" eb="3">
      <t>オク</t>
    </rPh>
    <rPh sb="4" eb="6">
      <t>ギミ</t>
    </rPh>
    <phoneticPr fontId="2"/>
  </si>
  <si>
    <t>進んでいない</t>
    <rPh sb="0" eb="1">
      <t>スス</t>
    </rPh>
    <phoneticPr fontId="2"/>
  </si>
  <si>
    <t>ハード</t>
    <phoneticPr fontId="2"/>
  </si>
  <si>
    <t>ソフト</t>
    <phoneticPr fontId="2"/>
  </si>
  <si>
    <t>現行計画公表年度</t>
    <rPh sb="0" eb="2">
      <t>ゲンコウ</t>
    </rPh>
    <rPh sb="2" eb="4">
      <t>ケイカク</t>
    </rPh>
    <rPh sb="4" eb="6">
      <t>コウヒョウ</t>
    </rPh>
    <rPh sb="6" eb="8">
      <t>ネンド</t>
    </rPh>
    <phoneticPr fontId="2"/>
  </si>
  <si>
    <t>連携メニュー数</t>
    <phoneticPr fontId="2"/>
  </si>
  <si>
    <t>事業中</t>
    <phoneticPr fontId="2"/>
  </si>
  <si>
    <t>完了</t>
    <phoneticPr fontId="2"/>
  </si>
  <si>
    <t>未着手</t>
    <phoneticPr fontId="2"/>
  </si>
  <si>
    <t>：選択箇所</t>
    <rPh sb="1" eb="3">
      <t>センタク</t>
    </rPh>
    <rPh sb="3" eb="5">
      <t>カショ</t>
    </rPh>
    <phoneticPr fontId="2"/>
  </si>
  <si>
    <t>デジタル化の推進に関わる計画メニュー数</t>
    <rPh sb="12" eb="14">
      <t>ケイカク</t>
    </rPh>
    <rPh sb="18" eb="19">
      <t>スウ</t>
    </rPh>
    <phoneticPr fontId="2"/>
  </si>
  <si>
    <t>PPP/PFIの推進に関わる計画メニュー数</t>
    <rPh sb="8" eb="10">
      <t>スイシン</t>
    </rPh>
    <rPh sb="11" eb="12">
      <t>カカ</t>
    </rPh>
    <rPh sb="14" eb="16">
      <t>ケイカク</t>
    </rPh>
    <rPh sb="20" eb="21">
      <t>スウ</t>
    </rPh>
    <phoneticPr fontId="2"/>
  </si>
  <si>
    <t>１．はじめに</t>
    <phoneticPr fontId="2"/>
  </si>
  <si>
    <t>1年毎に、1ファイルを使用します。</t>
    <rPh sb="1" eb="2">
      <t>ネン</t>
    </rPh>
    <rPh sb="2" eb="3">
      <t>ゴト</t>
    </rPh>
    <rPh sb="11" eb="13">
      <t>シヨウ</t>
    </rPh>
    <phoneticPr fontId="2"/>
  </si>
  <si>
    <t>管理表の原本をコピーして、ファイル名に年度を入れてください。</t>
    <rPh sb="0" eb="3">
      <t>カンリヒョウ</t>
    </rPh>
    <rPh sb="4" eb="6">
      <t>ゲンポン</t>
    </rPh>
    <rPh sb="17" eb="18">
      <t>メイ</t>
    </rPh>
    <rPh sb="19" eb="21">
      <t>ネンド</t>
    </rPh>
    <rPh sb="22" eb="23">
      <t>イ</t>
    </rPh>
    <phoneticPr fontId="2"/>
  </si>
  <si>
    <t>2．シートの説明</t>
    <rPh sb="6" eb="8">
      <t>セツメイ</t>
    </rPh>
    <phoneticPr fontId="2"/>
  </si>
  <si>
    <t>3．アウトプットの活用</t>
    <rPh sb="9" eb="11">
      <t>カツヨウ</t>
    </rPh>
    <phoneticPr fontId="2"/>
  </si>
  <si>
    <t>　　アウトプットの抜粋例…「入力シート/e.メニューの進捗評価」を選択すると赤枠のように表示されます。（評価基準は表１参照）</t>
    <rPh sb="9" eb="11">
      <t>バッスイ</t>
    </rPh>
    <rPh sb="11" eb="12">
      <t>レイ</t>
    </rPh>
    <phoneticPr fontId="2"/>
  </si>
  <si>
    <t>表１．メニューの進捗評価の基準</t>
    <phoneticPr fontId="2"/>
  </si>
  <si>
    <t>4．入力シートの使い方</t>
    <rPh sb="2" eb="4">
      <t>ニュウリョク</t>
    </rPh>
    <rPh sb="8" eb="9">
      <t>ツカ</t>
    </rPh>
    <rPh sb="10" eb="11">
      <t>カタ</t>
    </rPh>
    <phoneticPr fontId="2"/>
  </si>
  <si>
    <t>(1) 基本情報の選択及び入力【入力シート】</t>
    <rPh sb="4" eb="6">
      <t>キホン</t>
    </rPh>
    <rPh sb="6" eb="8">
      <t>ジョウホウ</t>
    </rPh>
    <rPh sb="9" eb="11">
      <t>センタク</t>
    </rPh>
    <rPh sb="11" eb="12">
      <t>オヨ</t>
    </rPh>
    <rPh sb="13" eb="15">
      <t>ニュウリョク</t>
    </rPh>
    <rPh sb="16" eb="18">
      <t>ニュウリョク</t>
    </rPh>
    <phoneticPr fontId="2"/>
  </si>
  <si>
    <t>(2) メニュー進捗状況の入力</t>
    <rPh sb="8" eb="10">
      <t>シンチョク</t>
    </rPh>
    <rPh sb="10" eb="12">
      <t>ジョウキョウ</t>
    </rPh>
    <rPh sb="13" eb="15">
      <t>ニュウリョク</t>
    </rPh>
    <phoneticPr fontId="2"/>
  </si>
  <si>
    <t>5．年度が変わった際の対応</t>
    <rPh sb="2" eb="4">
      <t>ネンド</t>
    </rPh>
    <rPh sb="5" eb="6">
      <t>カ</t>
    </rPh>
    <rPh sb="9" eb="10">
      <t>サイ</t>
    </rPh>
    <rPh sb="11" eb="13">
      <t>タイオウ</t>
    </rPh>
    <phoneticPr fontId="2"/>
  </si>
  <si>
    <t>(1) 前年度分のファイルをコピーし、ファイル名の年度を変えてください。</t>
    <rPh sb="4" eb="7">
      <t>ゼンネンド</t>
    </rPh>
    <rPh sb="7" eb="8">
      <t>ブン</t>
    </rPh>
    <rPh sb="28" eb="29">
      <t>カ</t>
    </rPh>
    <phoneticPr fontId="2"/>
  </si>
  <si>
    <t>(2) 昨年度のデータをコピーして貼り付けます。</t>
    <rPh sb="4" eb="7">
      <t>サクネンド</t>
    </rPh>
    <rPh sb="17" eb="18">
      <t>ハ</t>
    </rPh>
    <rPh sb="19" eb="20">
      <t>ツ</t>
    </rPh>
    <phoneticPr fontId="2"/>
  </si>
  <si>
    <t>① 統廃合計画地区数、統廃合完了地区数</t>
    <rPh sb="5" eb="7">
      <t>ケイカク</t>
    </rPh>
    <rPh sb="14" eb="16">
      <t>カンリョウ</t>
    </rPh>
    <phoneticPr fontId="2"/>
  </si>
  <si>
    <t>※入力シートの左上</t>
    <rPh sb="1" eb="3">
      <t>ニュウリョク</t>
    </rPh>
    <rPh sb="7" eb="9">
      <t>ヒダリウエ</t>
    </rPh>
    <phoneticPr fontId="2"/>
  </si>
  <si>
    <t xml:space="preserve"> ② デジタル化の推進、PPP/PFIの推進に関わるメニュー数</t>
    <phoneticPr fontId="2"/>
  </si>
  <si>
    <t>※入力シートの316、317行目</t>
    <rPh sb="1" eb="3">
      <t>ニュウリョク</t>
    </rPh>
    <rPh sb="14" eb="15">
      <t>ギョウ</t>
    </rPh>
    <rPh sb="15" eb="16">
      <t>メ</t>
    </rPh>
    <phoneticPr fontId="2"/>
  </si>
  <si>
    <t>※アウトプットシートの313、314行目</t>
    <rPh sb="18" eb="20">
      <t>ギョウメ</t>
    </rPh>
    <phoneticPr fontId="2"/>
  </si>
  <si>
    <t>(3) メニューの進捗状況で、非表示になっている入力欄を表示させます。</t>
    <rPh sb="15" eb="18">
      <t>ヒヒョウジ</t>
    </rPh>
    <rPh sb="24" eb="27">
      <t>ニュウリョクラン</t>
    </rPh>
    <rPh sb="28" eb="30">
      <t>ヒョウジ</t>
    </rPh>
    <phoneticPr fontId="2"/>
  </si>
  <si>
    <t>※入力シート</t>
    <rPh sb="1" eb="3">
      <t>ニュウリョク</t>
    </rPh>
    <phoneticPr fontId="2"/>
  </si>
  <si>
    <t>(4) 昨年度のデータを削除します。</t>
    <rPh sb="4" eb="7">
      <t>サクネンド</t>
    </rPh>
    <rPh sb="12" eb="14">
      <t>サクジョ</t>
    </rPh>
    <phoneticPr fontId="2"/>
  </si>
  <si>
    <t>追加ハード</t>
    <rPh sb="0" eb="2">
      <t>ツイカ</t>
    </rPh>
    <phoneticPr fontId="2"/>
  </si>
  <si>
    <t>　　　追加ソフト</t>
    <rPh sb="3" eb="5">
      <t>ツイカ</t>
    </rPh>
    <phoneticPr fontId="2"/>
  </si>
  <si>
    <t>　　　　追加ソフト</t>
    <rPh sb="4" eb="6">
      <t>ツイカ</t>
    </rPh>
    <phoneticPr fontId="2"/>
  </si>
  <si>
    <t>※出力シートの310、311行目</t>
    <rPh sb="1" eb="3">
      <t>シュツリョク</t>
    </rPh>
    <rPh sb="14" eb="16">
      <t>ギョウメ</t>
    </rPh>
    <phoneticPr fontId="2"/>
  </si>
  <si>
    <t>：昨年度実績の入力箇所</t>
    <rPh sb="1" eb="4">
      <t>サクネンド</t>
    </rPh>
    <rPh sb="4" eb="6">
      <t>ジッセキ</t>
    </rPh>
    <rPh sb="7" eb="9">
      <t>ニュウリョク</t>
    </rPh>
    <rPh sb="9" eb="11">
      <t>カショ</t>
    </rPh>
    <phoneticPr fontId="2"/>
  </si>
  <si>
    <t>：手入力の入力箇所</t>
    <rPh sb="1" eb="4">
      <t>テニュウリョク</t>
    </rPh>
    <rPh sb="5" eb="7">
      <t>ニュウリョク</t>
    </rPh>
    <rPh sb="7" eb="9">
      <t>カショ</t>
    </rPh>
    <phoneticPr fontId="2"/>
  </si>
  <si>
    <t>：入力の必要のない箇所</t>
    <rPh sb="1" eb="3">
      <t>ニュウリョク</t>
    </rPh>
    <rPh sb="4" eb="6">
      <t>ヒツヨウ</t>
    </rPh>
    <rPh sb="9" eb="11">
      <t>カショ</t>
    </rPh>
    <phoneticPr fontId="2"/>
  </si>
  <si>
    <r>
      <t xml:space="preserve">f.取組時期に対する進捗状況
</t>
    </r>
    <r>
      <rPr>
        <b/>
        <sz val="9.5"/>
        <color theme="0"/>
        <rFont val="メイリオ"/>
        <family val="3"/>
        <charset val="128"/>
      </rPr>
      <t>○ 予定通り、△ 予定未達、× 進捗なし 
該当するものを選択</t>
    </r>
    <rPh sb="2" eb="4">
      <t>トリクミ</t>
    </rPh>
    <rPh sb="4" eb="6">
      <t>ジキ</t>
    </rPh>
    <rPh sb="7" eb="8">
      <t>タイ</t>
    </rPh>
    <rPh sb="10" eb="12">
      <t>シンチョク</t>
    </rPh>
    <rPh sb="12" eb="14">
      <t>ジョウキョウ</t>
    </rPh>
    <rPh sb="37" eb="39">
      <t>ガイトウ</t>
    </rPh>
    <rPh sb="44" eb="46">
      <t>センタク</t>
    </rPh>
    <phoneticPr fontId="2"/>
  </si>
  <si>
    <r>
      <t xml:space="preserve">f.取組時期に対する進捗状況
</t>
    </r>
    <r>
      <rPr>
        <b/>
        <sz val="9.5"/>
        <color theme="0"/>
        <rFont val="メイリオ"/>
        <family val="3"/>
        <charset val="128"/>
      </rPr>
      <t xml:space="preserve">○ 予定通り、△ 予定未達、× 進捗なし </t>
    </r>
    <rPh sb="2" eb="4">
      <t>トリクミ</t>
    </rPh>
    <rPh sb="4" eb="6">
      <t>ジキ</t>
    </rPh>
    <rPh sb="7" eb="8">
      <t>タイ</t>
    </rPh>
    <rPh sb="10" eb="12">
      <t>シンチョク</t>
    </rPh>
    <rPh sb="12" eb="14">
      <t>ジョウキョウ</t>
    </rPh>
    <phoneticPr fontId="2"/>
  </si>
  <si>
    <t>検討開始率　(メニューの進捗評価のうちD以上のもの/取組中止を除いたメニュー数）</t>
    <rPh sb="0" eb="2">
      <t>ケントウ</t>
    </rPh>
    <rPh sb="2" eb="4">
      <t>カイシ</t>
    </rPh>
    <rPh sb="4" eb="5">
      <t>リツ</t>
    </rPh>
    <rPh sb="12" eb="16">
      <t>シンチョクヒョウカ</t>
    </rPh>
    <rPh sb="20" eb="22">
      <t>イジョウ</t>
    </rPh>
    <rPh sb="26" eb="28">
      <t>トリクミ</t>
    </rPh>
    <rPh sb="28" eb="30">
      <t>チュウシ</t>
    </rPh>
    <rPh sb="31" eb="32">
      <t>ノゾ</t>
    </rPh>
    <rPh sb="38" eb="39">
      <t>スウ</t>
    </rPh>
    <phoneticPr fontId="2"/>
  </si>
  <si>
    <t>合意形成率　(メニューの進捗評価のうちC以上のもの/取組中止を除いたメニュー数）</t>
    <rPh sb="0" eb="4">
      <t>ゴウイケイセイ</t>
    </rPh>
    <rPh sb="4" eb="5">
      <t>リツ</t>
    </rPh>
    <phoneticPr fontId="2"/>
  </si>
  <si>
    <t>事業着手率　(メニューの進捗評価のうちB以上のもの/取組中止を除いたメニュー数）</t>
    <rPh sb="0" eb="2">
      <t>ジギョウ</t>
    </rPh>
    <rPh sb="2" eb="4">
      <t>チャクシュ</t>
    </rPh>
    <rPh sb="4" eb="5">
      <t>リツ</t>
    </rPh>
    <phoneticPr fontId="2"/>
  </si>
  <si>
    <t>事業開始率　(メニューの進捗評価のうちA以上のもの/取組中止を除いたメニュー数）</t>
    <rPh sb="0" eb="2">
      <t>ジギョウ</t>
    </rPh>
    <rPh sb="2" eb="4">
      <t>カイシ</t>
    </rPh>
    <rPh sb="4" eb="5">
      <t>リツ</t>
    </rPh>
    <phoneticPr fontId="2"/>
  </si>
  <si>
    <t>▼元データ</t>
    <rPh sb="1" eb="2">
      <t>モト</t>
    </rPh>
    <phoneticPr fontId="2"/>
  </si>
  <si>
    <t>▼修正後(230314)</t>
    <rPh sb="1" eb="4">
      <t>シュウセイアト</t>
    </rPh>
    <phoneticPr fontId="2"/>
  </si>
  <si>
    <t>ハード対策：基礎調査、可能性調査、事業スキームの検討
ソフト対策：業務内容、活動内容、システム仕様等の検討</t>
    <rPh sb="6" eb="10">
      <t>キソチョウサ</t>
    </rPh>
    <rPh sb="11" eb="14">
      <t>カノウセイ</t>
    </rPh>
    <rPh sb="14" eb="16">
      <t>チョウサ</t>
    </rPh>
    <rPh sb="17" eb="19">
      <t>ジギョウ</t>
    </rPh>
    <rPh sb="24" eb="26">
      <t>ケントウ</t>
    </rPh>
    <rPh sb="33" eb="37">
      <t>ギョウムナイヨウ</t>
    </rPh>
    <rPh sb="38" eb="42">
      <t>カツドウナイヨウ</t>
    </rPh>
    <rPh sb="47" eb="49">
      <t>シヨウ</t>
    </rPh>
    <rPh sb="49" eb="50">
      <t>トウ</t>
    </rPh>
    <rPh sb="51" eb="53">
      <t>ケントウ</t>
    </rPh>
    <phoneticPr fontId="2"/>
  </si>
  <si>
    <t>ハード対策：予算要望、基本設計、実施設計、施設建設開始
ソフト対策：維持管理業務の共同発注手続き、システム構築手続き</t>
    <rPh sb="6" eb="10">
      <t>ヨサンヨウボウ</t>
    </rPh>
    <rPh sb="11" eb="15">
      <t>キホンセッケイ</t>
    </rPh>
    <rPh sb="16" eb="18">
      <t>ジッシ</t>
    </rPh>
    <rPh sb="18" eb="20">
      <t>セッケイ</t>
    </rPh>
    <rPh sb="21" eb="23">
      <t>シセツ</t>
    </rPh>
    <rPh sb="23" eb="25">
      <t>ケンセツ</t>
    </rPh>
    <rPh sb="25" eb="27">
      <t>カイシ</t>
    </rPh>
    <rPh sb="34" eb="38">
      <t>イジカンリ</t>
    </rPh>
    <rPh sb="38" eb="40">
      <t>ギョウム</t>
    </rPh>
    <rPh sb="41" eb="43">
      <t>キョウドウ</t>
    </rPh>
    <rPh sb="43" eb="45">
      <t>ハッチュウ</t>
    </rPh>
    <rPh sb="45" eb="47">
      <t>テツヅ</t>
    </rPh>
    <rPh sb="53" eb="55">
      <t>コウチク</t>
    </rPh>
    <rPh sb="55" eb="57">
      <t>テツヅ</t>
    </rPh>
    <phoneticPr fontId="2"/>
  </si>
  <si>
    <t>基礎調査</t>
    <rPh sb="0" eb="4">
      <t>キソチョウサ</t>
    </rPh>
    <phoneticPr fontId="2"/>
  </si>
  <si>
    <t>事業スキームの検討</t>
    <rPh sb="0" eb="2">
      <t>ジギョウ</t>
    </rPh>
    <rPh sb="7" eb="9">
      <t>ケントウ</t>
    </rPh>
    <phoneticPr fontId="2"/>
  </si>
  <si>
    <t>D→Bへ</t>
    <phoneticPr fontId="2"/>
  </si>
  <si>
    <t>追加</t>
    <rPh sb="0" eb="2">
      <t>ツイカ</t>
    </rPh>
    <phoneticPr fontId="2"/>
  </si>
  <si>
    <t>地方自治法手続き</t>
  </si>
  <si>
    <t>広域化・共同化計画　進捗管理表（試行版）の使用方法</t>
    <rPh sb="16" eb="19">
      <t>シコウバン</t>
    </rPh>
    <rPh sb="21" eb="25">
      <t>シヨウホウホウ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</si>
</sst>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);[Red]\(0\)"/>
  </numFmts>
  <fonts count="28" x14ac:knownFonts="1"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0"/>
      <name val="HGPｺﾞｼｯｸM"/>
      <family val="3"/>
      <charset val="128"/>
    </font>
    <font>
      <sz val="11"/>
      <name val="HGPｺﾞｼｯｸM"/>
      <family val="3"/>
      <charset val="128"/>
    </font>
    <font>
      <sz val="11"/>
      <color rgb="FF000000"/>
      <name val="HGPｺﾞｼｯｸM"/>
      <family val="3"/>
      <charset val="128"/>
    </font>
    <font>
      <sz val="11"/>
      <color theme="0" tint="-4.9989318521683403E-2"/>
      <name val="HGPｺﾞｼｯｸM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メイリオ"/>
      <family val="3"/>
      <charset val="128"/>
    </font>
    <font>
      <sz val="1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1"/>
      <color theme="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b/>
      <sz val="12"/>
      <color theme="0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0"/>
      <name val="メイリオ"/>
      <family val="3"/>
      <charset val="128"/>
    </font>
    <font>
      <sz val="11"/>
      <color rgb="FFFF000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2"/>
      <name val="メイリオ"/>
      <family val="3"/>
      <charset val="128"/>
    </font>
    <font>
      <b/>
      <sz val="9.5"/>
      <color theme="0"/>
      <name val="メイリオ"/>
      <family val="3"/>
      <charset val="128"/>
    </font>
    <font>
      <sz val="11"/>
      <color rgb="FFFF3300"/>
      <name val="游ゴシック"/>
      <family val="2"/>
      <charset val="128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</cellStyleXfs>
  <cellXfs count="220">
    <xf numFmtId="0" fontId="0" fillId="0" borderId="0" xfId="0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0" fillId="0" borderId="23" xfId="0" applyBorder="1">
      <alignment vertical="center"/>
    </xf>
    <xf numFmtId="0" fontId="3" fillId="0" borderId="0" xfId="0" applyFont="1">
      <alignment vertical="center"/>
    </xf>
    <xf numFmtId="0" fontId="8" fillId="2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15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0" fontId="0" fillId="0" borderId="31" xfId="0" applyBorder="1">
      <alignment vertical="center"/>
    </xf>
    <xf numFmtId="0" fontId="0" fillId="4" borderId="2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0" fillId="9" borderId="1" xfId="0" applyFill="1" applyBorder="1">
      <alignment vertical="center"/>
    </xf>
    <xf numFmtId="0" fontId="0" fillId="9" borderId="1" xfId="0" applyFill="1" applyBorder="1" applyAlignment="1">
      <alignment horizontal="left" vertical="top"/>
    </xf>
    <xf numFmtId="0" fontId="0" fillId="0" borderId="11" xfId="0" applyBorder="1">
      <alignment vertical="center"/>
    </xf>
    <xf numFmtId="0" fontId="0" fillId="0" borderId="33" xfId="0" applyBorder="1">
      <alignment vertical="center"/>
    </xf>
    <xf numFmtId="0" fontId="0" fillId="0" borderId="20" xfId="0" applyBorder="1">
      <alignment vertical="center"/>
    </xf>
    <xf numFmtId="0" fontId="0" fillId="0" borderId="1" xfId="2" applyNumberFormat="1" applyFont="1" applyFill="1" applyBorder="1">
      <alignment vertical="center"/>
    </xf>
    <xf numFmtId="0" fontId="10" fillId="0" borderId="1" xfId="0" applyFont="1" applyBorder="1" applyAlignment="1">
      <alignment horizontal="left" vertical="center" wrapText="1"/>
    </xf>
    <xf numFmtId="0" fontId="10" fillId="0" borderId="33" xfId="0" applyFont="1" applyBorder="1" applyAlignment="1">
      <alignment horizontal="left" vertical="center"/>
    </xf>
    <xf numFmtId="0" fontId="13" fillId="12" borderId="3" xfId="0" applyFont="1" applyFill="1" applyBorder="1" applyAlignment="1">
      <alignment horizontal="center" vertical="center"/>
    </xf>
    <xf numFmtId="9" fontId="12" fillId="0" borderId="10" xfId="2" applyFont="1" applyFill="1" applyBorder="1" applyAlignment="1">
      <alignment horizontal="right" vertical="center"/>
    </xf>
    <xf numFmtId="0" fontId="13" fillId="12" borderId="4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4" fillId="3" borderId="1" xfId="0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17" fillId="0" borderId="0" xfId="0" applyFont="1">
      <alignment vertical="center"/>
    </xf>
    <xf numFmtId="0" fontId="12" fillId="0" borderId="0" xfId="0" applyFont="1">
      <alignment vertical="center"/>
    </xf>
    <xf numFmtId="0" fontId="14" fillId="13" borderId="1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18" fillId="0" borderId="0" xfId="0" applyFont="1">
      <alignment vertical="center"/>
    </xf>
    <xf numFmtId="0" fontId="10" fillId="0" borderId="1" xfId="0" applyFont="1" applyBorder="1" applyAlignment="1">
      <alignment horizontal="left" vertical="center"/>
    </xf>
    <xf numFmtId="0" fontId="10" fillId="0" borderId="11" xfId="0" applyFont="1" applyBorder="1">
      <alignment vertical="center"/>
    </xf>
    <xf numFmtId="0" fontId="10" fillId="0" borderId="32" xfId="0" applyFont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9" fillId="10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1" fillId="3" borderId="11" xfId="0" applyFont="1" applyFill="1" applyBorder="1">
      <alignment vertical="center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 wrapText="1"/>
    </xf>
    <xf numFmtId="0" fontId="11" fillId="14" borderId="11" xfId="0" applyFont="1" applyFill="1" applyBorder="1">
      <alignment vertical="center"/>
    </xf>
    <xf numFmtId="0" fontId="11" fillId="14" borderId="11" xfId="0" applyFont="1" applyFill="1" applyBorder="1" applyAlignment="1">
      <alignment vertical="center" wrapText="1"/>
    </xf>
    <xf numFmtId="0" fontId="13" fillId="12" borderId="37" xfId="0" applyFont="1" applyFill="1" applyBorder="1" applyAlignment="1">
      <alignment horizontal="center" vertical="center"/>
    </xf>
    <xf numFmtId="0" fontId="11" fillId="14" borderId="11" xfId="0" applyFont="1" applyFill="1" applyBorder="1" applyAlignment="1">
      <alignment horizontal="center" vertical="center"/>
    </xf>
    <xf numFmtId="0" fontId="11" fillId="14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11" fillId="14" borderId="11" xfId="0" applyFont="1" applyFill="1" applyBorder="1" applyAlignment="1">
      <alignment horizontal="left" vertical="center"/>
    </xf>
    <xf numFmtId="0" fontId="0" fillId="0" borderId="0" xfId="0" applyAlignment="1">
      <alignment vertical="center" wrapText="1"/>
    </xf>
    <xf numFmtId="0" fontId="13" fillId="12" borderId="32" xfId="0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horizontal="center" vertical="center" wrapText="1"/>
    </xf>
    <xf numFmtId="0" fontId="11" fillId="14" borderId="32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0" fontId="11" fillId="14" borderId="38" xfId="0" applyFont="1" applyFill="1" applyBorder="1" applyAlignment="1">
      <alignment horizontal="center" vertical="center" wrapText="1"/>
    </xf>
    <xf numFmtId="0" fontId="11" fillId="14" borderId="3" xfId="0" applyFont="1" applyFill="1" applyBorder="1" applyAlignment="1">
      <alignment horizontal="center" vertical="center" wrapText="1"/>
    </xf>
    <xf numFmtId="0" fontId="13" fillId="12" borderId="16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32" xfId="0" applyFont="1" applyBorder="1" applyAlignment="1">
      <alignment horizontal="left" vertical="center"/>
    </xf>
    <xf numFmtId="0" fontId="13" fillId="12" borderId="1" xfId="0" applyFont="1" applyFill="1" applyBorder="1" applyAlignment="1">
      <alignment horizontal="center" vertical="center"/>
    </xf>
    <xf numFmtId="0" fontId="11" fillId="14" borderId="33" xfId="0" applyFont="1" applyFill="1" applyBorder="1" applyAlignment="1">
      <alignment horizontal="center" vertical="center" wrapText="1"/>
    </xf>
    <xf numFmtId="0" fontId="11" fillId="14" borderId="46" xfId="0" applyFont="1" applyFill="1" applyBorder="1" applyAlignment="1">
      <alignment horizontal="left" vertical="center"/>
    </xf>
    <xf numFmtId="0" fontId="11" fillId="14" borderId="1" xfId="0" applyFont="1" applyFill="1" applyBorder="1" applyAlignment="1">
      <alignment horizontal="left" vertical="center" wrapText="1"/>
    </xf>
    <xf numFmtId="0" fontId="10" fillId="0" borderId="46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38" fontId="12" fillId="15" borderId="48" xfId="1" applyFont="1" applyFill="1" applyBorder="1" applyAlignment="1">
      <alignment horizontal="right" vertical="center"/>
    </xf>
    <xf numFmtId="38" fontId="12" fillId="15" borderId="8" xfId="1" applyFont="1" applyFill="1" applyBorder="1" applyAlignment="1">
      <alignment horizontal="right" vertical="center"/>
    </xf>
    <xf numFmtId="9" fontId="12" fillId="0" borderId="53" xfId="2" applyFont="1" applyFill="1" applyBorder="1" applyAlignment="1">
      <alignment horizontal="center" vertical="center"/>
    </xf>
    <xf numFmtId="9" fontId="12" fillId="0" borderId="47" xfId="2" applyFont="1" applyFill="1" applyBorder="1" applyAlignment="1">
      <alignment horizontal="center" vertical="center"/>
    </xf>
    <xf numFmtId="38" fontId="12" fillId="15" borderId="49" xfId="1" applyFont="1" applyFill="1" applyBorder="1" applyAlignment="1">
      <alignment horizontal="right" vertical="center"/>
    </xf>
    <xf numFmtId="38" fontId="12" fillId="15" borderId="47" xfId="1" applyFont="1" applyFill="1" applyBorder="1" applyAlignment="1">
      <alignment horizontal="right" vertical="center"/>
    </xf>
    <xf numFmtId="38" fontId="12" fillId="15" borderId="51" xfId="1" applyFont="1" applyFill="1" applyBorder="1" applyAlignment="1">
      <alignment horizontal="right" vertical="center"/>
    </xf>
    <xf numFmtId="38" fontId="12" fillId="15" borderId="50" xfId="1" applyFont="1" applyFill="1" applyBorder="1" applyAlignment="1">
      <alignment horizontal="right" vertical="center"/>
    </xf>
    <xf numFmtId="38" fontId="12" fillId="15" borderId="52" xfId="1" applyFont="1" applyFill="1" applyBorder="1" applyAlignment="1">
      <alignment horizontal="right" vertical="center"/>
    </xf>
    <xf numFmtId="176" fontId="12" fillId="15" borderId="6" xfId="0" applyNumberFormat="1" applyFont="1" applyFill="1" applyBorder="1">
      <alignment vertical="center"/>
    </xf>
    <xf numFmtId="176" fontId="12" fillId="15" borderId="7" xfId="0" applyNumberFormat="1" applyFont="1" applyFill="1" applyBorder="1">
      <alignment vertical="center"/>
    </xf>
    <xf numFmtId="38" fontId="12" fillId="15" borderId="61" xfId="1" applyFont="1" applyFill="1" applyBorder="1" applyAlignment="1">
      <alignment horizontal="right" vertical="center"/>
    </xf>
    <xf numFmtId="38" fontId="12" fillId="15" borderId="59" xfId="1" applyFont="1" applyFill="1" applyBorder="1" applyAlignment="1">
      <alignment horizontal="right" vertical="center"/>
    </xf>
    <xf numFmtId="38" fontId="12" fillId="15" borderId="62" xfId="1" applyFont="1" applyFill="1" applyBorder="1" applyAlignment="1">
      <alignment horizontal="right" vertical="center"/>
    </xf>
    <xf numFmtId="38" fontId="12" fillId="15" borderId="60" xfId="1" applyFont="1" applyFill="1" applyBorder="1" applyAlignment="1">
      <alignment horizontal="right" vertical="center"/>
    </xf>
    <xf numFmtId="38" fontId="12" fillId="15" borderId="58" xfId="1" applyFont="1" applyFill="1" applyBorder="1" applyAlignment="1">
      <alignment horizontal="right" vertical="center"/>
    </xf>
    <xf numFmtId="176" fontId="12" fillId="15" borderId="41" xfId="0" applyNumberFormat="1" applyFont="1" applyFill="1" applyBorder="1">
      <alignment vertical="center"/>
    </xf>
    <xf numFmtId="176" fontId="12" fillId="15" borderId="42" xfId="0" applyNumberFormat="1" applyFont="1" applyFill="1" applyBorder="1">
      <alignment vertical="center"/>
    </xf>
    <xf numFmtId="176" fontId="12" fillId="0" borderId="3" xfId="2" applyNumberFormat="1" applyFont="1" applyFill="1" applyBorder="1">
      <alignment vertical="center"/>
    </xf>
    <xf numFmtId="176" fontId="12" fillId="0" borderId="4" xfId="2" applyNumberFormat="1" applyFont="1" applyFill="1" applyBorder="1">
      <alignment vertical="center"/>
    </xf>
    <xf numFmtId="176" fontId="12" fillId="0" borderId="5" xfId="2" applyNumberFormat="1" applyFont="1" applyFill="1" applyBorder="1">
      <alignment vertical="center"/>
    </xf>
    <xf numFmtId="9" fontId="12" fillId="0" borderId="55" xfId="2" applyFont="1" applyFill="1" applyBorder="1" applyAlignment="1">
      <alignment horizontal="center" vertical="center"/>
    </xf>
    <xf numFmtId="9" fontId="12" fillId="0" borderId="52" xfId="2" applyFont="1" applyFill="1" applyBorder="1" applyAlignment="1">
      <alignment horizontal="center" vertical="center"/>
    </xf>
    <xf numFmtId="38" fontId="12" fillId="15" borderId="63" xfId="1" applyFont="1" applyFill="1" applyBorder="1" applyAlignment="1">
      <alignment horizontal="right" vertical="center"/>
    </xf>
    <xf numFmtId="38" fontId="12" fillId="15" borderId="64" xfId="1" applyFont="1" applyFill="1" applyBorder="1" applyAlignment="1">
      <alignment horizontal="right" vertical="center"/>
    </xf>
    <xf numFmtId="9" fontId="12" fillId="0" borderId="65" xfId="2" applyFont="1" applyFill="1" applyBorder="1" applyAlignment="1">
      <alignment horizontal="right" vertical="center"/>
    </xf>
    <xf numFmtId="176" fontId="12" fillId="0" borderId="38" xfId="2" applyNumberFormat="1" applyFont="1" applyFill="1" applyBorder="1">
      <alignment vertical="center"/>
    </xf>
    <xf numFmtId="9" fontId="12" fillId="0" borderId="50" xfId="2" applyFont="1" applyFill="1" applyBorder="1" applyAlignment="1">
      <alignment horizontal="center" vertical="center"/>
    </xf>
    <xf numFmtId="38" fontId="12" fillId="15" borderId="39" xfId="1" applyFont="1" applyFill="1" applyBorder="1" applyAlignment="1">
      <alignment horizontal="right" vertical="center"/>
    </xf>
    <xf numFmtId="38" fontId="12" fillId="15" borderId="66" xfId="1" applyFont="1" applyFill="1" applyBorder="1" applyAlignment="1">
      <alignment horizontal="right" vertical="center"/>
    </xf>
    <xf numFmtId="38" fontId="12" fillId="15" borderId="67" xfId="1" applyFont="1" applyFill="1" applyBorder="1" applyAlignment="1">
      <alignment horizontal="right" vertical="center"/>
    </xf>
    <xf numFmtId="38" fontId="12" fillId="15" borderId="68" xfId="1" applyFont="1" applyFill="1" applyBorder="1" applyAlignment="1">
      <alignment horizontal="right" vertical="center"/>
    </xf>
    <xf numFmtId="9" fontId="12" fillId="0" borderId="9" xfId="2" applyFont="1" applyFill="1" applyBorder="1" applyAlignment="1">
      <alignment horizontal="right" vertical="center"/>
    </xf>
    <xf numFmtId="9" fontId="12" fillId="0" borderId="69" xfId="2" applyFont="1" applyFill="1" applyBorder="1" applyAlignment="1">
      <alignment horizontal="right" vertical="center"/>
    </xf>
    <xf numFmtId="38" fontId="12" fillId="15" borderId="70" xfId="1" applyFont="1" applyFill="1" applyBorder="1" applyAlignment="1">
      <alignment horizontal="right" vertical="center"/>
    </xf>
    <xf numFmtId="38" fontId="12" fillId="15" borderId="71" xfId="1" applyFont="1" applyFill="1" applyBorder="1" applyAlignment="1">
      <alignment horizontal="right" vertical="center"/>
    </xf>
    <xf numFmtId="9" fontId="12" fillId="0" borderId="72" xfId="2" applyFont="1" applyFill="1" applyBorder="1" applyAlignment="1">
      <alignment horizontal="right" vertical="center"/>
    </xf>
    <xf numFmtId="176" fontId="12" fillId="0" borderId="37" xfId="2" applyNumberFormat="1" applyFont="1" applyFill="1" applyBorder="1">
      <alignment vertical="center"/>
    </xf>
    <xf numFmtId="9" fontId="12" fillId="0" borderId="54" xfId="2" applyFont="1" applyFill="1" applyBorder="1" applyAlignment="1">
      <alignment horizontal="center" vertical="center"/>
    </xf>
    <xf numFmtId="0" fontId="23" fillId="0" borderId="19" xfId="0" applyFont="1" applyBorder="1">
      <alignment vertical="center"/>
    </xf>
    <xf numFmtId="0" fontId="3" fillId="0" borderId="0" xfId="0" applyFont="1" applyAlignment="1">
      <alignment vertical="center" wrapText="1"/>
    </xf>
    <xf numFmtId="0" fontId="11" fillId="3" borderId="1" xfId="0" applyFont="1" applyFill="1" applyBorder="1" applyAlignment="1">
      <alignment horizontal="center" vertical="center"/>
    </xf>
    <xf numFmtId="38" fontId="12" fillId="15" borderId="23" xfId="1" applyFont="1" applyFill="1" applyBorder="1" applyAlignment="1">
      <alignment horizontal="right" vertical="center"/>
    </xf>
    <xf numFmtId="38" fontId="12" fillId="15" borderId="4" xfId="1" applyFont="1" applyFill="1" applyBorder="1" applyAlignment="1">
      <alignment horizontal="right" vertical="center"/>
    </xf>
    <xf numFmtId="176" fontId="12" fillId="0" borderId="11" xfId="2" applyNumberFormat="1" applyFont="1" applyFill="1" applyBorder="1">
      <alignment vertical="center"/>
    </xf>
    <xf numFmtId="9" fontId="0" fillId="0" borderId="73" xfId="2" applyFont="1" applyFill="1" applyBorder="1">
      <alignment vertical="center"/>
    </xf>
    <xf numFmtId="0" fontId="0" fillId="0" borderId="73" xfId="0" applyBorder="1">
      <alignment vertical="center"/>
    </xf>
    <xf numFmtId="0" fontId="24" fillId="0" borderId="0" xfId="0" applyFont="1">
      <alignment vertical="center"/>
    </xf>
    <xf numFmtId="0" fontId="13" fillId="12" borderId="27" xfId="0" applyFont="1" applyFill="1" applyBorder="1" applyAlignment="1">
      <alignment horizontal="center" vertical="center"/>
    </xf>
    <xf numFmtId="0" fontId="13" fillId="12" borderId="57" xfId="0" applyFont="1" applyFill="1" applyBorder="1" applyAlignment="1">
      <alignment horizontal="center" vertical="center"/>
    </xf>
    <xf numFmtId="0" fontId="13" fillId="12" borderId="33" xfId="0" applyFont="1" applyFill="1" applyBorder="1" applyAlignment="1">
      <alignment horizontal="center" vertical="center"/>
    </xf>
    <xf numFmtId="0" fontId="13" fillId="12" borderId="74" xfId="0" applyFont="1" applyFill="1" applyBorder="1" applyAlignment="1">
      <alignment horizontal="center" vertical="center"/>
    </xf>
    <xf numFmtId="0" fontId="21" fillId="0" borderId="57" xfId="0" applyFont="1" applyBorder="1" applyAlignment="1">
      <alignment horizontal="left" vertical="center" wrapText="1"/>
    </xf>
    <xf numFmtId="0" fontId="21" fillId="0" borderId="33" xfId="0" applyFont="1" applyBorder="1" applyAlignment="1">
      <alignment horizontal="left" vertical="center"/>
    </xf>
    <xf numFmtId="0" fontId="10" fillId="0" borderId="57" xfId="0" applyFont="1" applyBorder="1" applyAlignment="1">
      <alignment horizontal="left" vertical="center" wrapText="1"/>
    </xf>
    <xf numFmtId="0" fontId="25" fillId="14" borderId="1" xfId="0" applyFont="1" applyFill="1" applyBorder="1" applyAlignment="1" applyProtection="1">
      <alignment horizontal="center" vertical="center"/>
      <protection locked="0"/>
    </xf>
    <xf numFmtId="0" fontId="13" fillId="12" borderId="40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left" vertical="center"/>
    </xf>
    <xf numFmtId="0" fontId="23" fillId="10" borderId="19" xfId="0" applyFont="1" applyFill="1" applyBorder="1" applyAlignment="1">
      <alignment horizontal="left" vertical="center"/>
    </xf>
    <xf numFmtId="0" fontId="0" fillId="10" borderId="1" xfId="0" applyFill="1" applyBorder="1">
      <alignment vertical="center"/>
    </xf>
    <xf numFmtId="0" fontId="27" fillId="0" borderId="0" xfId="0" applyFont="1" applyAlignment="1">
      <alignment horizontal="right" vertical="center"/>
    </xf>
    <xf numFmtId="0" fontId="27" fillId="0" borderId="18" xfId="0" applyFont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8" xfId="0" applyBorder="1">
      <alignment vertical="center"/>
    </xf>
    <xf numFmtId="0" fontId="0" fillId="8" borderId="75" xfId="0" applyFill="1" applyBorder="1" applyAlignment="1">
      <alignment horizontal="center" vertical="center"/>
    </xf>
    <xf numFmtId="0" fontId="0" fillId="8" borderId="76" xfId="0" applyFill="1" applyBorder="1" applyAlignment="1">
      <alignment horizontal="center" vertical="center"/>
    </xf>
    <xf numFmtId="0" fontId="0" fillId="10" borderId="1" xfId="0" applyFill="1" applyBorder="1" applyAlignment="1">
      <alignment horizontal="left" vertical="top"/>
    </xf>
    <xf numFmtId="0" fontId="23" fillId="10" borderId="19" xfId="0" applyFont="1" applyFill="1" applyBorder="1">
      <alignment vertical="center"/>
    </xf>
    <xf numFmtId="0" fontId="9" fillId="0" borderId="18" xfId="0" applyFont="1" applyBorder="1">
      <alignment vertical="center"/>
    </xf>
    <xf numFmtId="0" fontId="13" fillId="12" borderId="16" xfId="0" applyFont="1" applyFill="1" applyBorder="1" applyAlignment="1">
      <alignment horizontal="center" vertical="center" wrapText="1"/>
    </xf>
    <xf numFmtId="0" fontId="13" fillId="12" borderId="17" xfId="0" applyFont="1" applyFill="1" applyBorder="1" applyAlignment="1">
      <alignment horizontal="center" vertical="center" wrapText="1"/>
    </xf>
    <xf numFmtId="0" fontId="13" fillId="12" borderId="15" xfId="0" applyFont="1" applyFill="1" applyBorder="1" applyAlignment="1">
      <alignment horizontal="center" vertical="center" wrapText="1"/>
    </xf>
    <xf numFmtId="0" fontId="13" fillId="12" borderId="26" xfId="0" applyFont="1" applyFill="1" applyBorder="1" applyAlignment="1">
      <alignment horizontal="center" vertical="center"/>
    </xf>
    <xf numFmtId="0" fontId="13" fillId="12" borderId="30" xfId="0" applyFont="1" applyFill="1" applyBorder="1" applyAlignment="1">
      <alignment horizontal="center" vertical="center"/>
    </xf>
    <xf numFmtId="0" fontId="13" fillId="12" borderId="27" xfId="0" applyFont="1" applyFill="1" applyBorder="1" applyAlignment="1">
      <alignment horizontal="center" vertical="center"/>
    </xf>
    <xf numFmtId="0" fontId="13" fillId="12" borderId="24" xfId="0" applyFont="1" applyFill="1" applyBorder="1" applyAlignment="1">
      <alignment horizontal="center" vertical="center"/>
    </xf>
    <xf numFmtId="0" fontId="13" fillId="12" borderId="31" xfId="0" applyFont="1" applyFill="1" applyBorder="1" applyAlignment="1">
      <alignment horizontal="center" vertical="center"/>
    </xf>
    <xf numFmtId="0" fontId="13" fillId="12" borderId="29" xfId="0" applyFont="1" applyFill="1" applyBorder="1" applyAlignment="1">
      <alignment horizontal="center" vertical="center"/>
    </xf>
    <xf numFmtId="0" fontId="13" fillId="12" borderId="26" xfId="0" applyFont="1" applyFill="1" applyBorder="1" applyAlignment="1">
      <alignment horizontal="center" vertical="center" wrapText="1"/>
    </xf>
    <xf numFmtId="0" fontId="13" fillId="12" borderId="23" xfId="0" applyFont="1" applyFill="1" applyBorder="1" applyAlignment="1">
      <alignment horizontal="center" vertical="center" wrapText="1"/>
    </xf>
    <xf numFmtId="0" fontId="13" fillId="12" borderId="24" xfId="0" applyFont="1" applyFill="1" applyBorder="1" applyAlignment="1">
      <alignment horizontal="center" vertical="center" wrapText="1"/>
    </xf>
    <xf numFmtId="0" fontId="13" fillId="12" borderId="16" xfId="0" applyFont="1" applyFill="1" applyBorder="1" applyAlignment="1">
      <alignment horizontal="center" vertical="center" textRotation="255" shrinkToFit="1"/>
    </xf>
    <xf numFmtId="0" fontId="13" fillId="12" borderId="17" xfId="0" applyFont="1" applyFill="1" applyBorder="1" applyAlignment="1">
      <alignment horizontal="center" vertical="center" textRotation="255" shrinkToFit="1"/>
    </xf>
    <xf numFmtId="0" fontId="13" fillId="12" borderId="15" xfId="0" applyFont="1" applyFill="1" applyBorder="1" applyAlignment="1">
      <alignment horizontal="center" vertical="center" textRotation="255" shrinkToFit="1"/>
    </xf>
    <xf numFmtId="0" fontId="13" fillId="12" borderId="17" xfId="0" applyFont="1" applyFill="1" applyBorder="1" applyAlignment="1">
      <alignment horizontal="center" vertical="center"/>
    </xf>
    <xf numFmtId="0" fontId="13" fillId="12" borderId="15" xfId="0" applyFont="1" applyFill="1" applyBorder="1" applyAlignment="1">
      <alignment horizontal="center" vertical="center"/>
    </xf>
    <xf numFmtId="0" fontId="13" fillId="12" borderId="16" xfId="0" applyFont="1" applyFill="1" applyBorder="1" applyAlignment="1">
      <alignment horizontal="center" vertical="center" textRotation="255"/>
    </xf>
    <xf numFmtId="0" fontId="13" fillId="12" borderId="17" xfId="0" applyFont="1" applyFill="1" applyBorder="1" applyAlignment="1">
      <alignment horizontal="center" vertical="center" textRotation="255"/>
    </xf>
    <xf numFmtId="0" fontId="13" fillId="12" borderId="15" xfId="0" applyFont="1" applyFill="1" applyBorder="1" applyAlignment="1">
      <alignment horizontal="center" vertical="center" textRotation="255"/>
    </xf>
    <xf numFmtId="0" fontId="13" fillId="12" borderId="16" xfId="0" applyFont="1" applyFill="1" applyBorder="1" applyAlignment="1">
      <alignment horizontal="center" vertical="top" wrapText="1"/>
    </xf>
    <xf numFmtId="0" fontId="13" fillId="12" borderId="17" xfId="0" applyFont="1" applyFill="1" applyBorder="1" applyAlignment="1">
      <alignment horizontal="center" vertical="top" wrapText="1"/>
    </xf>
    <xf numFmtId="0" fontId="13" fillId="12" borderId="15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left" vertical="center"/>
    </xf>
    <xf numFmtId="0" fontId="16" fillId="12" borderId="11" xfId="0" applyFont="1" applyFill="1" applyBorder="1" applyAlignment="1">
      <alignment horizontal="center" vertical="center"/>
    </xf>
    <xf numFmtId="0" fontId="16" fillId="12" borderId="32" xfId="0" applyFont="1" applyFill="1" applyBorder="1" applyAlignment="1">
      <alignment horizontal="center" vertical="center"/>
    </xf>
    <xf numFmtId="0" fontId="16" fillId="12" borderId="33" xfId="0" applyFont="1" applyFill="1" applyBorder="1" applyAlignment="1">
      <alignment horizontal="center" vertical="center"/>
    </xf>
    <xf numFmtId="0" fontId="13" fillId="12" borderId="27" xfId="0" applyFont="1" applyFill="1" applyBorder="1" applyAlignment="1">
      <alignment horizontal="center" vertical="center" wrapText="1"/>
    </xf>
    <xf numFmtId="0" fontId="13" fillId="12" borderId="28" xfId="0" applyFont="1" applyFill="1" applyBorder="1" applyAlignment="1">
      <alignment horizontal="center" vertical="center" wrapText="1"/>
    </xf>
    <xf numFmtId="0" fontId="13" fillId="12" borderId="29" xfId="0" applyFont="1" applyFill="1" applyBorder="1" applyAlignment="1">
      <alignment horizontal="center" vertical="center" wrapText="1"/>
    </xf>
    <xf numFmtId="0" fontId="13" fillId="12" borderId="23" xfId="0" applyFont="1" applyFill="1" applyBorder="1" applyAlignment="1">
      <alignment horizontal="center" vertical="center"/>
    </xf>
    <xf numFmtId="0" fontId="13" fillId="12" borderId="0" xfId="0" applyFont="1" applyFill="1" applyAlignment="1">
      <alignment horizontal="center" vertical="center"/>
    </xf>
    <xf numFmtId="0" fontId="5" fillId="12" borderId="23" xfId="0" applyFont="1" applyFill="1" applyBorder="1" applyAlignment="1">
      <alignment horizontal="center" vertical="center" textRotation="255"/>
    </xf>
    <xf numFmtId="0" fontId="5" fillId="12" borderId="28" xfId="0" applyFont="1" applyFill="1" applyBorder="1" applyAlignment="1">
      <alignment horizontal="center" vertical="center" textRotation="255"/>
    </xf>
    <xf numFmtId="0" fontId="5" fillId="12" borderId="24" xfId="0" applyFont="1" applyFill="1" applyBorder="1" applyAlignment="1">
      <alignment horizontal="center" vertical="center" textRotation="255"/>
    </xf>
    <xf numFmtId="0" fontId="5" fillId="12" borderId="29" xfId="0" applyFont="1" applyFill="1" applyBorder="1" applyAlignment="1">
      <alignment horizontal="center" vertical="center" textRotation="255"/>
    </xf>
    <xf numFmtId="0" fontId="13" fillId="12" borderId="57" xfId="0" applyFont="1" applyFill="1" applyBorder="1" applyAlignment="1">
      <alignment horizontal="center" vertical="center"/>
    </xf>
    <xf numFmtId="0" fontId="13" fillId="12" borderId="32" xfId="0" applyFont="1" applyFill="1" applyBorder="1" applyAlignment="1">
      <alignment horizontal="center" vertical="center"/>
    </xf>
    <xf numFmtId="0" fontId="13" fillId="12" borderId="33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left" vertical="center"/>
    </xf>
    <xf numFmtId="0" fontId="12" fillId="0" borderId="32" xfId="0" applyFont="1" applyBorder="1" applyAlignment="1">
      <alignment horizontal="left" vertical="center"/>
    </xf>
    <xf numFmtId="0" fontId="12" fillId="0" borderId="33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12" fillId="0" borderId="20" xfId="0" applyFont="1" applyBorder="1" applyAlignment="1">
      <alignment horizontal="left" vertical="center"/>
    </xf>
    <xf numFmtId="0" fontId="12" fillId="0" borderId="21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8" xfId="0" applyFont="1" applyBorder="1" applyAlignment="1">
      <alignment horizontal="left" vertical="center"/>
    </xf>
    <xf numFmtId="0" fontId="12" fillId="0" borderId="22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12" fillId="0" borderId="14" xfId="0" applyFont="1" applyBorder="1" applyAlignment="1">
      <alignment horizontal="left" vertical="center"/>
    </xf>
    <xf numFmtId="0" fontId="13" fillId="12" borderId="34" xfId="0" applyFont="1" applyFill="1" applyBorder="1" applyAlignment="1">
      <alignment horizontal="center" vertical="center" wrapText="1"/>
    </xf>
    <xf numFmtId="0" fontId="13" fillId="12" borderId="35" xfId="0" applyFont="1" applyFill="1" applyBorder="1" applyAlignment="1">
      <alignment horizontal="center" vertical="center" wrapText="1"/>
    </xf>
    <xf numFmtId="0" fontId="13" fillId="12" borderId="36" xfId="0" applyFont="1" applyFill="1" applyBorder="1" applyAlignment="1">
      <alignment horizontal="center" vertical="center" wrapText="1"/>
    </xf>
    <xf numFmtId="0" fontId="13" fillId="12" borderId="11" xfId="0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13" fillId="12" borderId="32" xfId="0" applyFont="1" applyFill="1" applyBorder="1" applyAlignment="1">
      <alignment horizontal="center" vertical="center" wrapText="1"/>
    </xf>
    <xf numFmtId="0" fontId="13" fillId="12" borderId="16" xfId="0" applyFont="1" applyFill="1" applyBorder="1" applyAlignment="1">
      <alignment horizontal="center" vertical="top" textRotation="255" wrapText="1"/>
    </xf>
    <xf numFmtId="0" fontId="13" fillId="12" borderId="17" xfId="0" applyFont="1" applyFill="1" applyBorder="1" applyAlignment="1">
      <alignment horizontal="center" vertical="top" textRotation="255" wrapText="1"/>
    </xf>
    <xf numFmtId="0" fontId="13" fillId="12" borderId="15" xfId="0" applyFont="1" applyFill="1" applyBorder="1" applyAlignment="1">
      <alignment horizontal="center" vertical="top" textRotation="255" wrapText="1"/>
    </xf>
    <xf numFmtId="0" fontId="13" fillId="12" borderId="56" xfId="0" applyFont="1" applyFill="1" applyBorder="1" applyAlignment="1">
      <alignment horizontal="center" vertical="center" textRotation="255" shrinkToFit="1"/>
    </xf>
    <xf numFmtId="0" fontId="13" fillId="12" borderId="17" xfId="0" applyFont="1" applyFill="1" applyBorder="1" applyAlignment="1">
      <alignment horizontal="center" vertical="center" textRotation="255" wrapText="1"/>
    </xf>
    <xf numFmtId="0" fontId="13" fillId="12" borderId="15" xfId="0" applyFont="1" applyFill="1" applyBorder="1" applyAlignment="1">
      <alignment horizontal="center" vertical="center" textRotation="255" wrapText="1"/>
    </xf>
    <xf numFmtId="0" fontId="6" fillId="0" borderId="11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39"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79646"/>
        </patternFill>
      </fill>
    </dxf>
    <dxf>
      <font>
        <color theme="0"/>
      </font>
      <fill>
        <patternFill>
          <bgColor rgb="FFFF7C8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1" tint="0.499984740745262"/>
        </patternFill>
      </fill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00B0F0"/>
        </patternFill>
      </fill>
    </dxf>
    <dxf>
      <font>
        <color theme="0"/>
      </font>
      <fill>
        <patternFill>
          <bgColor rgb="FF92D050"/>
        </patternFill>
      </fill>
    </dxf>
    <dxf>
      <font>
        <color theme="0"/>
      </font>
      <fill>
        <patternFill>
          <bgColor rgb="FFF79646"/>
        </patternFill>
      </fill>
    </dxf>
    <dxf>
      <font>
        <color theme="0"/>
      </font>
      <fill>
        <patternFill>
          <bgColor rgb="FFFF7C80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FF3300"/>
      <color rgb="FF000000"/>
      <color rgb="FFFFFFCC"/>
      <color rgb="FFFF7C80"/>
      <color rgb="FFCCFFFF"/>
      <color rgb="FFCCFFCC"/>
      <color rgb="FFF79646"/>
      <color rgb="FF0099FF"/>
      <color rgb="FFB4C6E7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出力シート!$N$318</c:f>
              <c:strCache>
                <c:ptCount val="1"/>
                <c:pt idx="0">
                  <c:v>未着手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出力シート!$O$5:$AH$5</c:f>
              <c:strCache>
                <c:ptCount val="20"/>
                <c:pt idx="0">
                  <c:v>R5</c:v>
                </c:pt>
                <c:pt idx="1">
                  <c:v>R6</c:v>
                </c:pt>
                <c:pt idx="2">
                  <c:v>R7</c:v>
                </c:pt>
                <c:pt idx="3">
                  <c:v>R8</c:v>
                </c:pt>
                <c:pt idx="4">
                  <c:v>R9</c:v>
                </c:pt>
                <c:pt idx="5">
                  <c:v>R10</c:v>
                </c:pt>
                <c:pt idx="6">
                  <c:v>R11</c:v>
                </c:pt>
                <c:pt idx="7">
                  <c:v>R12</c:v>
                </c:pt>
                <c:pt idx="8">
                  <c:v>R13</c:v>
                </c:pt>
                <c:pt idx="9">
                  <c:v>R14</c:v>
                </c:pt>
                <c:pt idx="10">
                  <c:v>R15</c:v>
                </c:pt>
                <c:pt idx="11">
                  <c:v>R16</c:v>
                </c:pt>
                <c:pt idx="12">
                  <c:v>R17</c:v>
                </c:pt>
                <c:pt idx="13">
                  <c:v>R18</c:v>
                </c:pt>
                <c:pt idx="14">
                  <c:v>R19</c:v>
                </c:pt>
                <c:pt idx="15">
                  <c:v>R20</c:v>
                </c:pt>
                <c:pt idx="16">
                  <c:v>R21</c:v>
                </c:pt>
                <c:pt idx="17">
                  <c:v>R22</c:v>
                </c:pt>
                <c:pt idx="18">
                  <c:v>R23</c:v>
                </c:pt>
                <c:pt idx="19">
                  <c:v>R24</c:v>
                </c:pt>
              </c:strCache>
            </c:strRef>
          </c:cat>
          <c:val>
            <c:numRef>
              <c:f>出力シート!$O$318:$AH$318</c:f>
              <c:numCache>
                <c:formatCode>General</c:formatCode>
                <c:ptCount val="20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7-4A59-B2EA-FC3A39713A3B}"/>
            </c:ext>
          </c:extLst>
        </c:ser>
        <c:ser>
          <c:idx val="1"/>
          <c:order val="1"/>
          <c:tx>
            <c:strRef>
              <c:f>出力シート!$N$319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出力シート!$O$5:$AH$5</c:f>
              <c:strCache>
                <c:ptCount val="20"/>
                <c:pt idx="0">
                  <c:v>R5</c:v>
                </c:pt>
                <c:pt idx="1">
                  <c:v>R6</c:v>
                </c:pt>
                <c:pt idx="2">
                  <c:v>R7</c:v>
                </c:pt>
                <c:pt idx="3">
                  <c:v>R8</c:v>
                </c:pt>
                <c:pt idx="4">
                  <c:v>R9</c:v>
                </c:pt>
                <c:pt idx="5">
                  <c:v>R10</c:v>
                </c:pt>
                <c:pt idx="6">
                  <c:v>R11</c:v>
                </c:pt>
                <c:pt idx="7">
                  <c:v>R12</c:v>
                </c:pt>
                <c:pt idx="8">
                  <c:v>R13</c:v>
                </c:pt>
                <c:pt idx="9">
                  <c:v>R14</c:v>
                </c:pt>
                <c:pt idx="10">
                  <c:v>R15</c:v>
                </c:pt>
                <c:pt idx="11">
                  <c:v>R16</c:v>
                </c:pt>
                <c:pt idx="12">
                  <c:v>R17</c:v>
                </c:pt>
                <c:pt idx="13">
                  <c:v>R18</c:v>
                </c:pt>
                <c:pt idx="14">
                  <c:v>R19</c:v>
                </c:pt>
                <c:pt idx="15">
                  <c:v>R20</c:v>
                </c:pt>
                <c:pt idx="16">
                  <c:v>R21</c:v>
                </c:pt>
                <c:pt idx="17">
                  <c:v>R22</c:v>
                </c:pt>
                <c:pt idx="18">
                  <c:v>R23</c:v>
                </c:pt>
                <c:pt idx="19">
                  <c:v>R24</c:v>
                </c:pt>
              </c:strCache>
            </c:strRef>
          </c:cat>
          <c:val>
            <c:numRef>
              <c:f>出力シート!$O$319:$AH$319</c:f>
              <c:numCache>
                <c:formatCode>General</c:formatCode>
                <c:ptCount val="2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7-4A59-B2EA-FC3A39713A3B}"/>
            </c:ext>
          </c:extLst>
        </c:ser>
        <c:ser>
          <c:idx val="2"/>
          <c:order val="2"/>
          <c:tx>
            <c:strRef>
              <c:f>出力シート!$N$320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出力シート!$O$5:$AH$5</c:f>
              <c:strCache>
                <c:ptCount val="20"/>
                <c:pt idx="0">
                  <c:v>R5</c:v>
                </c:pt>
                <c:pt idx="1">
                  <c:v>R6</c:v>
                </c:pt>
                <c:pt idx="2">
                  <c:v>R7</c:v>
                </c:pt>
                <c:pt idx="3">
                  <c:v>R8</c:v>
                </c:pt>
                <c:pt idx="4">
                  <c:v>R9</c:v>
                </c:pt>
                <c:pt idx="5">
                  <c:v>R10</c:v>
                </c:pt>
                <c:pt idx="6">
                  <c:v>R11</c:v>
                </c:pt>
                <c:pt idx="7">
                  <c:v>R12</c:v>
                </c:pt>
                <c:pt idx="8">
                  <c:v>R13</c:v>
                </c:pt>
                <c:pt idx="9">
                  <c:v>R14</c:v>
                </c:pt>
                <c:pt idx="10">
                  <c:v>R15</c:v>
                </c:pt>
                <c:pt idx="11">
                  <c:v>R16</c:v>
                </c:pt>
                <c:pt idx="12">
                  <c:v>R17</c:v>
                </c:pt>
                <c:pt idx="13">
                  <c:v>R18</c:v>
                </c:pt>
                <c:pt idx="14">
                  <c:v>R19</c:v>
                </c:pt>
                <c:pt idx="15">
                  <c:v>R20</c:v>
                </c:pt>
                <c:pt idx="16">
                  <c:v>R21</c:v>
                </c:pt>
                <c:pt idx="17">
                  <c:v>R22</c:v>
                </c:pt>
                <c:pt idx="18">
                  <c:v>R23</c:v>
                </c:pt>
                <c:pt idx="19">
                  <c:v>R24</c:v>
                </c:pt>
              </c:strCache>
            </c:strRef>
          </c:cat>
          <c:val>
            <c:numRef>
              <c:f>出力シート!$O$320:$AH$320</c:f>
              <c:numCache>
                <c:formatCode>General</c:formatCode>
                <c:ptCount val="2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7-4A59-B2EA-FC3A39713A3B}"/>
            </c:ext>
          </c:extLst>
        </c:ser>
        <c:ser>
          <c:idx val="3"/>
          <c:order val="3"/>
          <c:tx>
            <c:strRef>
              <c:f>出力シート!$N$321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出力シート!$O$5:$AH$5</c:f>
              <c:strCache>
                <c:ptCount val="20"/>
                <c:pt idx="0">
                  <c:v>R5</c:v>
                </c:pt>
                <c:pt idx="1">
                  <c:v>R6</c:v>
                </c:pt>
                <c:pt idx="2">
                  <c:v>R7</c:v>
                </c:pt>
                <c:pt idx="3">
                  <c:v>R8</c:v>
                </c:pt>
                <c:pt idx="4">
                  <c:v>R9</c:v>
                </c:pt>
                <c:pt idx="5">
                  <c:v>R10</c:v>
                </c:pt>
                <c:pt idx="6">
                  <c:v>R11</c:v>
                </c:pt>
                <c:pt idx="7">
                  <c:v>R12</c:v>
                </c:pt>
                <c:pt idx="8">
                  <c:v>R13</c:v>
                </c:pt>
                <c:pt idx="9">
                  <c:v>R14</c:v>
                </c:pt>
                <c:pt idx="10">
                  <c:v>R15</c:v>
                </c:pt>
                <c:pt idx="11">
                  <c:v>R16</c:v>
                </c:pt>
                <c:pt idx="12">
                  <c:v>R17</c:v>
                </c:pt>
                <c:pt idx="13">
                  <c:v>R18</c:v>
                </c:pt>
                <c:pt idx="14">
                  <c:v>R19</c:v>
                </c:pt>
                <c:pt idx="15">
                  <c:v>R20</c:v>
                </c:pt>
                <c:pt idx="16">
                  <c:v>R21</c:v>
                </c:pt>
                <c:pt idx="17">
                  <c:v>R22</c:v>
                </c:pt>
                <c:pt idx="18">
                  <c:v>R23</c:v>
                </c:pt>
                <c:pt idx="19">
                  <c:v>R24</c:v>
                </c:pt>
              </c:strCache>
            </c:strRef>
          </c:cat>
          <c:val>
            <c:numRef>
              <c:f>出力シート!$O$321:$AH$321</c:f>
              <c:numCache>
                <c:formatCode>General</c:formatCode>
                <c:ptCount val="20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7-4A59-B2EA-FC3A39713A3B}"/>
            </c:ext>
          </c:extLst>
        </c:ser>
        <c:ser>
          <c:idx val="4"/>
          <c:order val="4"/>
          <c:tx>
            <c:strRef>
              <c:f>出力シート!$N$322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FF7C8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出力シート!$O$5:$AH$5</c:f>
              <c:strCache>
                <c:ptCount val="20"/>
                <c:pt idx="0">
                  <c:v>R5</c:v>
                </c:pt>
                <c:pt idx="1">
                  <c:v>R6</c:v>
                </c:pt>
                <c:pt idx="2">
                  <c:v>R7</c:v>
                </c:pt>
                <c:pt idx="3">
                  <c:v>R8</c:v>
                </c:pt>
                <c:pt idx="4">
                  <c:v>R9</c:v>
                </c:pt>
                <c:pt idx="5">
                  <c:v>R10</c:v>
                </c:pt>
                <c:pt idx="6">
                  <c:v>R11</c:v>
                </c:pt>
                <c:pt idx="7">
                  <c:v>R12</c:v>
                </c:pt>
                <c:pt idx="8">
                  <c:v>R13</c:v>
                </c:pt>
                <c:pt idx="9">
                  <c:v>R14</c:v>
                </c:pt>
                <c:pt idx="10">
                  <c:v>R15</c:v>
                </c:pt>
                <c:pt idx="11">
                  <c:v>R16</c:v>
                </c:pt>
                <c:pt idx="12">
                  <c:v>R17</c:v>
                </c:pt>
                <c:pt idx="13">
                  <c:v>R18</c:v>
                </c:pt>
                <c:pt idx="14">
                  <c:v>R19</c:v>
                </c:pt>
                <c:pt idx="15">
                  <c:v>R20</c:v>
                </c:pt>
                <c:pt idx="16">
                  <c:v>R21</c:v>
                </c:pt>
                <c:pt idx="17">
                  <c:v>R22</c:v>
                </c:pt>
                <c:pt idx="18">
                  <c:v>R23</c:v>
                </c:pt>
                <c:pt idx="19">
                  <c:v>R24</c:v>
                </c:pt>
              </c:strCache>
            </c:strRef>
          </c:cat>
          <c:val>
            <c:numRef>
              <c:f>出力シート!$O$322:$AH$322</c:f>
              <c:numCache>
                <c:formatCode>General</c:formatCode>
                <c:ptCount val="20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7-4A59-B2EA-FC3A39713A3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5"/>
        <c:overlap val="100"/>
        <c:axId val="487544856"/>
        <c:axId val="487545184"/>
      </c:barChart>
      <c:catAx>
        <c:axId val="48754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87545184"/>
        <c:crosses val="autoZero"/>
        <c:auto val="1"/>
        <c:lblAlgn val="ctr"/>
        <c:lblOffset val="100"/>
        <c:noMultiLvlLbl val="0"/>
      </c:catAx>
      <c:valAx>
        <c:axId val="487545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754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R17</a:t>
            </a:r>
            <a:r>
              <a:rPr lang="ja-JP" altLang="en-US"/>
              <a:t>年度時点のメニュー進捗評価</a:t>
            </a:r>
            <a:endParaRPr lang="en-US" altLang="ja-JP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8-4CC9-A9AA-50D1E82B3A4F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08-4CC9-A9AA-50D1E82B3A4F}"/>
              </c:ext>
            </c:extLst>
          </c:dPt>
          <c:dPt>
            <c:idx val="2"/>
            <c:bubble3D val="0"/>
            <c:spPr>
              <a:solidFill>
                <a:srgbClr val="F7964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08-4CC9-A9AA-50D1E82B3A4F}"/>
              </c:ext>
            </c:extLst>
          </c:dPt>
          <c:dPt>
            <c:idx val="3"/>
            <c:bubble3D val="0"/>
            <c:spPr>
              <a:solidFill>
                <a:srgbClr val="FF7C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8-4CC9-A9AA-50D1E82B3A4F}"/>
              </c:ext>
            </c:extLst>
          </c:dPt>
          <c:cat>
            <c:strRef>
              <c:f>円グラフのイメージ!$C$3:$C$6</c:f>
              <c:strCache>
                <c:ptCount val="4"/>
                <c:pt idx="0">
                  <c:v>検討開始</c:v>
                </c:pt>
                <c:pt idx="1">
                  <c:v>合意形成</c:v>
                </c:pt>
                <c:pt idx="2">
                  <c:v>事業着手</c:v>
                </c:pt>
                <c:pt idx="3">
                  <c:v>事業開始</c:v>
                </c:pt>
              </c:strCache>
            </c:strRef>
          </c:cat>
          <c:val>
            <c:numRef>
              <c:f>円グラフのイメージ!$D$3:$D$6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08-4CC9-A9AA-50D1E82B3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  <a:cs typeface="+mn-cs"/>
              </a:defRPr>
            </a:pPr>
            <a:r>
              <a:rPr lang="ja-JP"/>
              <a:t>都道府県別の広域化・共同化計画の進捗状況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6541638486889412E-2"/>
          <c:y val="0.1292013178264865"/>
          <c:w val="0.91341252796619532"/>
          <c:h val="0.63427640044784905"/>
        </c:manualLayout>
      </c:layout>
      <c:barChart>
        <c:barDir val="col"/>
        <c:grouping val="stacked"/>
        <c:varyColors val="0"/>
        <c:ser>
          <c:idx val="0"/>
          <c:order val="0"/>
          <c:tx>
            <c:v>検討開始</c:v>
          </c:tx>
          <c:spPr>
            <a:solidFill>
              <a:srgbClr val="0099FF"/>
            </a:solidFill>
            <a:ln>
              <a:noFill/>
            </a:ln>
            <a:effectLst/>
          </c:spPr>
          <c:invertIfNegative val="0"/>
          <c:cat>
            <c:strRef>
              <c:f>棒グラフのイメージ!$C$3:$C$49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棒グラフのイメージ!$D$3:$D$49</c:f>
              <c:numCache>
                <c:formatCode>General</c:formatCode>
                <c:ptCount val="47"/>
                <c:pt idx="0">
                  <c:v>9</c:v>
                </c:pt>
                <c:pt idx="1">
                  <c:v>8</c:v>
                </c:pt>
                <c:pt idx="2">
                  <c:v>3</c:v>
                </c:pt>
                <c:pt idx="3">
                  <c:v>10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10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9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4</c:v>
                </c:pt>
                <c:pt idx="23">
                  <c:v>9</c:v>
                </c:pt>
                <c:pt idx="24">
                  <c:v>4</c:v>
                </c:pt>
                <c:pt idx="25">
                  <c:v>6</c:v>
                </c:pt>
                <c:pt idx="26">
                  <c:v>1</c:v>
                </c:pt>
                <c:pt idx="27">
                  <c:v>8</c:v>
                </c:pt>
                <c:pt idx="28">
                  <c:v>10</c:v>
                </c:pt>
                <c:pt idx="29">
                  <c:v>9</c:v>
                </c:pt>
                <c:pt idx="30">
                  <c:v>1</c:v>
                </c:pt>
                <c:pt idx="31">
                  <c:v>3</c:v>
                </c:pt>
                <c:pt idx="32">
                  <c:v>5</c:v>
                </c:pt>
                <c:pt idx="33">
                  <c:v>8</c:v>
                </c:pt>
                <c:pt idx="34">
                  <c:v>4</c:v>
                </c:pt>
                <c:pt idx="35">
                  <c:v>1</c:v>
                </c:pt>
                <c:pt idx="36">
                  <c:v>0</c:v>
                </c:pt>
                <c:pt idx="37">
                  <c:v>6</c:v>
                </c:pt>
                <c:pt idx="38">
                  <c:v>8</c:v>
                </c:pt>
                <c:pt idx="39">
                  <c:v>4</c:v>
                </c:pt>
                <c:pt idx="40">
                  <c:v>8</c:v>
                </c:pt>
                <c:pt idx="41">
                  <c:v>6</c:v>
                </c:pt>
                <c:pt idx="42">
                  <c:v>5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9-459D-85B5-42067D4902EB}"/>
            </c:ext>
          </c:extLst>
        </c:ser>
        <c:ser>
          <c:idx val="1"/>
          <c:order val="1"/>
          <c:tx>
            <c:v>合意形成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棒グラフのイメージ!$C$3:$C$49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棒グラフのイメージ!$E$3:$E$49</c:f>
              <c:numCache>
                <c:formatCode>General</c:formatCode>
                <c:ptCount val="47"/>
                <c:pt idx="0">
                  <c:v>9</c:v>
                </c:pt>
                <c:pt idx="1">
                  <c:v>3</c:v>
                </c:pt>
                <c:pt idx="2">
                  <c:v>7</c:v>
                </c:pt>
                <c:pt idx="3">
                  <c:v>2</c:v>
                </c:pt>
                <c:pt idx="4">
                  <c:v>7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1</c:v>
                </c:pt>
                <c:pt idx="16">
                  <c:v>8</c:v>
                </c:pt>
                <c:pt idx="17">
                  <c:v>2</c:v>
                </c:pt>
                <c:pt idx="18">
                  <c:v>2</c:v>
                </c:pt>
                <c:pt idx="19">
                  <c:v>8</c:v>
                </c:pt>
                <c:pt idx="20">
                  <c:v>2</c:v>
                </c:pt>
                <c:pt idx="21">
                  <c:v>9</c:v>
                </c:pt>
                <c:pt idx="22">
                  <c:v>10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8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6</c:v>
                </c:pt>
                <c:pt idx="31">
                  <c:v>7</c:v>
                </c:pt>
                <c:pt idx="32">
                  <c:v>1</c:v>
                </c:pt>
                <c:pt idx="33">
                  <c:v>0</c:v>
                </c:pt>
                <c:pt idx="34">
                  <c:v>9</c:v>
                </c:pt>
                <c:pt idx="35">
                  <c:v>10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8</c:v>
                </c:pt>
                <c:pt idx="40">
                  <c:v>9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4</c:v>
                </c:pt>
                <c:pt idx="45">
                  <c:v>0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9-459D-85B5-42067D4902EB}"/>
            </c:ext>
          </c:extLst>
        </c:ser>
        <c:ser>
          <c:idx val="2"/>
          <c:order val="2"/>
          <c:tx>
            <c:v>事業着手</c:v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strRef>
              <c:f>棒グラフのイメージ!$C$3:$C$49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棒グラフのイメージ!$F$3:$F$49</c:f>
              <c:numCache>
                <c:formatCode>General</c:formatCode>
                <c:ptCount val="47"/>
                <c:pt idx="0">
                  <c:v>8</c:v>
                </c:pt>
                <c:pt idx="1">
                  <c:v>0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10</c:v>
                </c:pt>
                <c:pt idx="9">
                  <c:v>8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8</c:v>
                </c:pt>
                <c:pt idx="14">
                  <c:v>2</c:v>
                </c:pt>
                <c:pt idx="15">
                  <c:v>7</c:v>
                </c:pt>
                <c:pt idx="16">
                  <c:v>9</c:v>
                </c:pt>
                <c:pt idx="17">
                  <c:v>7</c:v>
                </c:pt>
                <c:pt idx="18">
                  <c:v>3</c:v>
                </c:pt>
                <c:pt idx="19">
                  <c:v>9</c:v>
                </c:pt>
                <c:pt idx="20">
                  <c:v>3</c:v>
                </c:pt>
                <c:pt idx="21">
                  <c:v>6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10</c:v>
                </c:pt>
                <c:pt idx="26">
                  <c:v>7</c:v>
                </c:pt>
                <c:pt idx="27">
                  <c:v>10</c:v>
                </c:pt>
                <c:pt idx="28">
                  <c:v>0</c:v>
                </c:pt>
                <c:pt idx="29">
                  <c:v>3</c:v>
                </c:pt>
                <c:pt idx="30">
                  <c:v>6</c:v>
                </c:pt>
                <c:pt idx="31">
                  <c:v>8</c:v>
                </c:pt>
                <c:pt idx="32">
                  <c:v>0</c:v>
                </c:pt>
                <c:pt idx="33">
                  <c:v>9</c:v>
                </c:pt>
                <c:pt idx="34">
                  <c:v>2</c:v>
                </c:pt>
                <c:pt idx="35">
                  <c:v>9</c:v>
                </c:pt>
                <c:pt idx="36">
                  <c:v>4</c:v>
                </c:pt>
                <c:pt idx="37">
                  <c:v>4</c:v>
                </c:pt>
                <c:pt idx="38">
                  <c:v>10</c:v>
                </c:pt>
                <c:pt idx="39">
                  <c:v>9</c:v>
                </c:pt>
                <c:pt idx="40">
                  <c:v>8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4</c:v>
                </c:pt>
                <c:pt idx="45">
                  <c:v>9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9-459D-85B5-42067D4902EB}"/>
            </c:ext>
          </c:extLst>
        </c:ser>
        <c:ser>
          <c:idx val="3"/>
          <c:order val="3"/>
          <c:tx>
            <c:v>事業開始</c:v>
          </c:tx>
          <c:spPr>
            <a:solidFill>
              <a:srgbClr val="FF7C80"/>
            </a:solidFill>
            <a:ln>
              <a:noFill/>
            </a:ln>
            <a:effectLst/>
          </c:spPr>
          <c:invertIfNegative val="0"/>
          <c:cat>
            <c:strRef>
              <c:f>棒グラフのイメージ!$C$3:$C$49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棒グラフのイメージ!$G$3:$G$49</c:f>
              <c:numCache>
                <c:formatCode>General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10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7</c:v>
                </c:pt>
                <c:pt idx="17">
                  <c:v>3</c:v>
                </c:pt>
                <c:pt idx="18">
                  <c:v>10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8</c:v>
                </c:pt>
                <c:pt idx="25">
                  <c:v>4</c:v>
                </c:pt>
                <c:pt idx="26">
                  <c:v>10</c:v>
                </c:pt>
                <c:pt idx="27">
                  <c:v>3</c:v>
                </c:pt>
                <c:pt idx="28">
                  <c:v>5</c:v>
                </c:pt>
                <c:pt idx="29">
                  <c:v>2</c:v>
                </c:pt>
                <c:pt idx="30">
                  <c:v>8</c:v>
                </c:pt>
                <c:pt idx="31">
                  <c:v>4</c:v>
                </c:pt>
                <c:pt idx="32">
                  <c:v>3</c:v>
                </c:pt>
                <c:pt idx="33">
                  <c:v>9</c:v>
                </c:pt>
                <c:pt idx="34">
                  <c:v>2</c:v>
                </c:pt>
                <c:pt idx="35">
                  <c:v>6</c:v>
                </c:pt>
                <c:pt idx="36">
                  <c:v>10</c:v>
                </c:pt>
                <c:pt idx="37">
                  <c:v>4</c:v>
                </c:pt>
                <c:pt idx="38">
                  <c:v>6</c:v>
                </c:pt>
                <c:pt idx="39">
                  <c:v>0</c:v>
                </c:pt>
                <c:pt idx="40">
                  <c:v>9</c:v>
                </c:pt>
                <c:pt idx="41">
                  <c:v>9</c:v>
                </c:pt>
                <c:pt idx="42">
                  <c:v>7</c:v>
                </c:pt>
                <c:pt idx="43">
                  <c:v>10</c:v>
                </c:pt>
                <c:pt idx="44">
                  <c:v>1</c:v>
                </c:pt>
                <c:pt idx="45">
                  <c:v>6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9-459D-85B5-42067D490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7186296"/>
        <c:axId val="637178096"/>
      </c:barChart>
      <c:catAx>
        <c:axId val="6371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wordArtVertRtl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  <a:cs typeface="+mn-cs"/>
              </a:defRPr>
            </a:pPr>
            <a:endParaRPr lang="ja-JP"/>
          </a:p>
        </c:txPr>
        <c:crossAx val="637178096"/>
        <c:crosses val="autoZero"/>
        <c:auto val="1"/>
        <c:lblAlgn val="ctr"/>
        <c:lblOffset val="100"/>
        <c:tickLblSkip val="1"/>
        <c:noMultiLvlLbl val="0"/>
      </c:catAx>
      <c:valAx>
        <c:axId val="63717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GPｺﾞｼｯｸM" panose="020B0600000000000000" pitchFamily="50" charset="-128"/>
                    <a:ea typeface="HGPｺﾞｼｯｸM" panose="020B0600000000000000" pitchFamily="50" charset="-128"/>
                    <a:cs typeface="+mn-cs"/>
                  </a:defRPr>
                </a:pPr>
                <a:r>
                  <a:rPr lang="ja-JP"/>
                  <a:t>取組メニュー数</a:t>
                </a:r>
              </a:p>
            </c:rich>
          </c:tx>
          <c:layout>
            <c:manualLayout>
              <c:xMode val="edge"/>
              <c:yMode val="edge"/>
              <c:x val="9.4116112604370698E-3"/>
              <c:y val="1.84240044219050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  <a:cs typeface="+mn-cs"/>
              </a:defRPr>
            </a:pPr>
            <a:endParaRPr lang="ja-JP"/>
          </a:p>
        </c:txPr>
        <c:crossAx val="637186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44215277777779"/>
          <c:y val="5.2989931210377671E-2"/>
          <c:w val="0.23644727978497063"/>
          <c:h val="5.8389620971846877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HGPｺﾞｼｯｸM" panose="020B0600000000000000" pitchFamily="50" charset="-128"/>
          <a:ea typeface="HGPｺﾞｼｯｸM" panose="020B06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  <a:cs typeface="+mn-cs"/>
              </a:defRPr>
            </a:pPr>
            <a:r>
              <a:rPr lang="ja-JP"/>
              <a:t>都道府県別の広域化・共同化計画の進捗状況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6541638486889412E-2"/>
          <c:y val="0.1292013178264865"/>
          <c:w val="0.91341252796619532"/>
          <c:h val="0.63427640044784905"/>
        </c:manualLayout>
      </c:layout>
      <c:barChart>
        <c:barDir val="col"/>
        <c:grouping val="percentStacked"/>
        <c:varyColors val="0"/>
        <c:ser>
          <c:idx val="0"/>
          <c:order val="0"/>
          <c:tx>
            <c:v>検討開始</c:v>
          </c:tx>
          <c:spPr>
            <a:solidFill>
              <a:srgbClr val="0099FF"/>
            </a:solidFill>
            <a:ln>
              <a:noFill/>
            </a:ln>
            <a:effectLst/>
          </c:spPr>
          <c:invertIfNegative val="0"/>
          <c:cat>
            <c:strRef>
              <c:f>棒グラフのイメージ!$C$3:$C$49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棒グラフのイメージ!$D$3:$D$49</c:f>
              <c:numCache>
                <c:formatCode>General</c:formatCode>
                <c:ptCount val="47"/>
                <c:pt idx="0">
                  <c:v>9</c:v>
                </c:pt>
                <c:pt idx="1">
                  <c:v>8</c:v>
                </c:pt>
                <c:pt idx="2">
                  <c:v>3</c:v>
                </c:pt>
                <c:pt idx="3">
                  <c:v>10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10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9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4</c:v>
                </c:pt>
                <c:pt idx="23">
                  <c:v>9</c:v>
                </c:pt>
                <c:pt idx="24">
                  <c:v>4</c:v>
                </c:pt>
                <c:pt idx="25">
                  <c:v>6</c:v>
                </c:pt>
                <c:pt idx="26">
                  <c:v>1</c:v>
                </c:pt>
                <c:pt idx="27">
                  <c:v>8</c:v>
                </c:pt>
                <c:pt idx="28">
                  <c:v>10</c:v>
                </c:pt>
                <c:pt idx="29">
                  <c:v>9</c:v>
                </c:pt>
                <c:pt idx="30">
                  <c:v>1</c:v>
                </c:pt>
                <c:pt idx="31">
                  <c:v>3</c:v>
                </c:pt>
                <c:pt idx="32">
                  <c:v>5</c:v>
                </c:pt>
                <c:pt idx="33">
                  <c:v>8</c:v>
                </c:pt>
                <c:pt idx="34">
                  <c:v>4</c:v>
                </c:pt>
                <c:pt idx="35">
                  <c:v>1</c:v>
                </c:pt>
                <c:pt idx="36">
                  <c:v>0</c:v>
                </c:pt>
                <c:pt idx="37">
                  <c:v>6</c:v>
                </c:pt>
                <c:pt idx="38">
                  <c:v>8</c:v>
                </c:pt>
                <c:pt idx="39">
                  <c:v>4</c:v>
                </c:pt>
                <c:pt idx="40">
                  <c:v>8</c:v>
                </c:pt>
                <c:pt idx="41">
                  <c:v>6</c:v>
                </c:pt>
                <c:pt idx="42">
                  <c:v>5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D7A-BB4C-BA942BBE830E}"/>
            </c:ext>
          </c:extLst>
        </c:ser>
        <c:ser>
          <c:idx val="1"/>
          <c:order val="1"/>
          <c:tx>
            <c:v>合意形成</c:v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棒グラフのイメージ!$C$3:$C$49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棒グラフのイメージ!$E$3:$E$49</c:f>
              <c:numCache>
                <c:formatCode>General</c:formatCode>
                <c:ptCount val="47"/>
                <c:pt idx="0">
                  <c:v>9</c:v>
                </c:pt>
                <c:pt idx="1">
                  <c:v>3</c:v>
                </c:pt>
                <c:pt idx="2">
                  <c:v>7</c:v>
                </c:pt>
                <c:pt idx="3">
                  <c:v>2</c:v>
                </c:pt>
                <c:pt idx="4">
                  <c:v>7</c:v>
                </c:pt>
                <c:pt idx="5">
                  <c:v>5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1</c:v>
                </c:pt>
                <c:pt idx="16">
                  <c:v>8</c:v>
                </c:pt>
                <c:pt idx="17">
                  <c:v>2</c:v>
                </c:pt>
                <c:pt idx="18">
                  <c:v>2</c:v>
                </c:pt>
                <c:pt idx="19">
                  <c:v>8</c:v>
                </c:pt>
                <c:pt idx="20">
                  <c:v>2</c:v>
                </c:pt>
                <c:pt idx="21">
                  <c:v>9</c:v>
                </c:pt>
                <c:pt idx="22">
                  <c:v>10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8</c:v>
                </c:pt>
                <c:pt idx="27">
                  <c:v>8</c:v>
                </c:pt>
                <c:pt idx="28">
                  <c:v>9</c:v>
                </c:pt>
                <c:pt idx="29">
                  <c:v>10</c:v>
                </c:pt>
                <c:pt idx="30">
                  <c:v>6</c:v>
                </c:pt>
                <c:pt idx="31">
                  <c:v>7</c:v>
                </c:pt>
                <c:pt idx="32">
                  <c:v>1</c:v>
                </c:pt>
                <c:pt idx="33">
                  <c:v>0</c:v>
                </c:pt>
                <c:pt idx="34">
                  <c:v>9</c:v>
                </c:pt>
                <c:pt idx="35">
                  <c:v>10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8</c:v>
                </c:pt>
                <c:pt idx="40">
                  <c:v>9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4</c:v>
                </c:pt>
                <c:pt idx="45">
                  <c:v>0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D7A-BB4C-BA942BBE830E}"/>
            </c:ext>
          </c:extLst>
        </c:ser>
        <c:ser>
          <c:idx val="2"/>
          <c:order val="2"/>
          <c:tx>
            <c:v>事業着手</c:v>
          </c:tx>
          <c:spPr>
            <a:solidFill>
              <a:srgbClr val="F79646"/>
            </a:solidFill>
            <a:ln>
              <a:noFill/>
            </a:ln>
            <a:effectLst/>
          </c:spPr>
          <c:invertIfNegative val="0"/>
          <c:cat>
            <c:strRef>
              <c:f>棒グラフのイメージ!$C$3:$C$49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棒グラフのイメージ!$F$3:$F$49</c:f>
              <c:numCache>
                <c:formatCode>General</c:formatCode>
                <c:ptCount val="47"/>
                <c:pt idx="0">
                  <c:v>8</c:v>
                </c:pt>
                <c:pt idx="1">
                  <c:v>0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10</c:v>
                </c:pt>
                <c:pt idx="9">
                  <c:v>8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8</c:v>
                </c:pt>
                <c:pt idx="14">
                  <c:v>2</c:v>
                </c:pt>
                <c:pt idx="15">
                  <c:v>7</c:v>
                </c:pt>
                <c:pt idx="16">
                  <c:v>9</c:v>
                </c:pt>
                <c:pt idx="17">
                  <c:v>7</c:v>
                </c:pt>
                <c:pt idx="18">
                  <c:v>3</c:v>
                </c:pt>
                <c:pt idx="19">
                  <c:v>9</c:v>
                </c:pt>
                <c:pt idx="20">
                  <c:v>3</c:v>
                </c:pt>
                <c:pt idx="21">
                  <c:v>6</c:v>
                </c:pt>
                <c:pt idx="22">
                  <c:v>0</c:v>
                </c:pt>
                <c:pt idx="23">
                  <c:v>4</c:v>
                </c:pt>
                <c:pt idx="24">
                  <c:v>0</c:v>
                </c:pt>
                <c:pt idx="25">
                  <c:v>10</c:v>
                </c:pt>
                <c:pt idx="26">
                  <c:v>7</c:v>
                </c:pt>
                <c:pt idx="27">
                  <c:v>10</c:v>
                </c:pt>
                <c:pt idx="28">
                  <c:v>0</c:v>
                </c:pt>
                <c:pt idx="29">
                  <c:v>3</c:v>
                </c:pt>
                <c:pt idx="30">
                  <c:v>6</c:v>
                </c:pt>
                <c:pt idx="31">
                  <c:v>8</c:v>
                </c:pt>
                <c:pt idx="32">
                  <c:v>0</c:v>
                </c:pt>
                <c:pt idx="33">
                  <c:v>9</c:v>
                </c:pt>
                <c:pt idx="34">
                  <c:v>2</c:v>
                </c:pt>
                <c:pt idx="35">
                  <c:v>9</c:v>
                </c:pt>
                <c:pt idx="36">
                  <c:v>4</c:v>
                </c:pt>
                <c:pt idx="37">
                  <c:v>4</c:v>
                </c:pt>
                <c:pt idx="38">
                  <c:v>10</c:v>
                </c:pt>
                <c:pt idx="39">
                  <c:v>9</c:v>
                </c:pt>
                <c:pt idx="40">
                  <c:v>8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4</c:v>
                </c:pt>
                <c:pt idx="45">
                  <c:v>9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50-4D7A-BB4C-BA942BBE830E}"/>
            </c:ext>
          </c:extLst>
        </c:ser>
        <c:ser>
          <c:idx val="3"/>
          <c:order val="3"/>
          <c:tx>
            <c:v>事業開始</c:v>
          </c:tx>
          <c:spPr>
            <a:solidFill>
              <a:srgbClr val="FF7C80"/>
            </a:solidFill>
            <a:ln>
              <a:noFill/>
            </a:ln>
            <a:effectLst/>
          </c:spPr>
          <c:invertIfNegative val="0"/>
          <c:cat>
            <c:strRef>
              <c:f>棒グラフのイメージ!$C$3:$C$49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棒グラフのイメージ!$G$3:$G$49</c:f>
              <c:numCache>
                <c:formatCode>General</c:formatCode>
                <c:ptCount val="47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10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7</c:v>
                </c:pt>
                <c:pt idx="17">
                  <c:v>3</c:v>
                </c:pt>
                <c:pt idx="18">
                  <c:v>10</c:v>
                </c:pt>
                <c:pt idx="19">
                  <c:v>2</c:v>
                </c:pt>
                <c:pt idx="20">
                  <c:v>0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8</c:v>
                </c:pt>
                <c:pt idx="25">
                  <c:v>4</c:v>
                </c:pt>
                <c:pt idx="26">
                  <c:v>10</c:v>
                </c:pt>
                <c:pt idx="27">
                  <c:v>3</c:v>
                </c:pt>
                <c:pt idx="28">
                  <c:v>5</c:v>
                </c:pt>
                <c:pt idx="29">
                  <c:v>2</c:v>
                </c:pt>
                <c:pt idx="30">
                  <c:v>8</c:v>
                </c:pt>
                <c:pt idx="31">
                  <c:v>4</c:v>
                </c:pt>
                <c:pt idx="32">
                  <c:v>3</c:v>
                </c:pt>
                <c:pt idx="33">
                  <c:v>9</c:v>
                </c:pt>
                <c:pt idx="34">
                  <c:v>2</c:v>
                </c:pt>
                <c:pt idx="35">
                  <c:v>6</c:v>
                </c:pt>
                <c:pt idx="36">
                  <c:v>10</c:v>
                </c:pt>
                <c:pt idx="37">
                  <c:v>4</c:v>
                </c:pt>
                <c:pt idx="38">
                  <c:v>6</c:v>
                </c:pt>
                <c:pt idx="39">
                  <c:v>0</c:v>
                </c:pt>
                <c:pt idx="40">
                  <c:v>9</c:v>
                </c:pt>
                <c:pt idx="41">
                  <c:v>9</c:v>
                </c:pt>
                <c:pt idx="42">
                  <c:v>7</c:v>
                </c:pt>
                <c:pt idx="43">
                  <c:v>10</c:v>
                </c:pt>
                <c:pt idx="44">
                  <c:v>1</c:v>
                </c:pt>
                <c:pt idx="45">
                  <c:v>6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50-4D7A-BB4C-BA942BBE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7186296"/>
        <c:axId val="637178096"/>
      </c:barChart>
      <c:catAx>
        <c:axId val="6371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wordArtVertRtl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  <a:cs typeface="+mn-cs"/>
              </a:defRPr>
            </a:pPr>
            <a:endParaRPr lang="ja-JP"/>
          </a:p>
        </c:txPr>
        <c:crossAx val="637178096"/>
        <c:crosses val="autoZero"/>
        <c:auto val="1"/>
        <c:lblAlgn val="ctr"/>
        <c:lblOffset val="100"/>
        <c:noMultiLvlLbl val="0"/>
      </c:catAx>
      <c:valAx>
        <c:axId val="63717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HGPｺﾞｼｯｸM" panose="020B0600000000000000" pitchFamily="50" charset="-128"/>
                    <a:ea typeface="HGPｺﾞｼｯｸM" panose="020B0600000000000000" pitchFamily="50" charset="-128"/>
                    <a:cs typeface="+mn-cs"/>
                  </a:defRPr>
                </a:pPr>
                <a:r>
                  <a:rPr lang="ja-JP" altLang="en-US"/>
                  <a:t>メニューの進捗割合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9.4116112604370698E-3"/>
              <c:y val="1.84240044219050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HGPｺﾞｼｯｸM" panose="020B0600000000000000" pitchFamily="50" charset="-128"/>
                  <a:ea typeface="HGPｺﾞｼｯｸM" panose="020B0600000000000000" pitchFamily="50" charset="-128"/>
                  <a:cs typeface="+mn-cs"/>
                </a:defRPr>
              </a:pPr>
              <a:endParaRPr lang="ja-JP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HGPｺﾞｼｯｸM" panose="020B0600000000000000" pitchFamily="50" charset="-128"/>
                <a:ea typeface="HGPｺﾞｼｯｸM" panose="020B0600000000000000" pitchFamily="50" charset="-128"/>
                <a:cs typeface="+mn-cs"/>
              </a:defRPr>
            </a:pPr>
            <a:endParaRPr lang="ja-JP"/>
          </a:p>
        </c:txPr>
        <c:crossAx val="637186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647930555555554"/>
          <c:y val="4.6829508236471869E-2"/>
          <c:w val="0.18668999999999999"/>
          <c:h val="4.6852024088497687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HGPｺﾞｼｯｸM" panose="020B0600000000000000" pitchFamily="50" charset="-128"/>
          <a:ea typeface="HGPｺﾞｼｯｸM" panose="020B06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1.png"/><Relationship Id="rId5" Type="http://schemas.openxmlformats.org/officeDocument/2006/relationships/image" Target="../media/image2.emf"/><Relationship Id="rId4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5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330013</xdr:colOff>
      <xdr:row>37</xdr:row>
      <xdr:rowOff>104774</xdr:rowOff>
    </xdr:from>
    <xdr:to>
      <xdr:col>12</xdr:col>
      <xdr:colOff>495300</xdr:colOff>
      <xdr:row>50</xdr:row>
      <xdr:rowOff>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131537E-652C-435D-BB2D-CD40EE25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0613" y="8924924"/>
          <a:ext cx="3594287" cy="299085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37</xdr:row>
      <xdr:rowOff>105896</xdr:rowOff>
    </xdr:from>
    <xdr:to>
      <xdr:col>3</xdr:col>
      <xdr:colOff>476251</xdr:colOff>
      <xdr:row>50</xdr:row>
      <xdr:rowOff>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A59E580-5BC9-4A5F-9F0C-AD5E4CAF0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1" y="8926046"/>
          <a:ext cx="1600200" cy="2989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563562</xdr:colOff>
      <xdr:row>4</xdr:row>
      <xdr:rowOff>23811</xdr:rowOff>
    </xdr:from>
    <xdr:to>
      <xdr:col>13</xdr:col>
      <xdr:colOff>11906</xdr:colOff>
      <xdr:row>17</xdr:row>
      <xdr:rowOff>226219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1DA62B52-8391-4095-983E-489030B506F4}"/>
            </a:ext>
          </a:extLst>
        </xdr:cNvPr>
        <xdr:cNvGrpSpPr/>
      </xdr:nvGrpSpPr>
      <xdr:grpSpPr>
        <a:xfrm>
          <a:off x="4678362" y="985836"/>
          <a:ext cx="4248944" cy="3298033"/>
          <a:chOff x="4860131" y="654844"/>
          <a:chExt cx="3721893" cy="2984724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F48A4EC8-9222-E27A-7E4F-0C57CF279CE7}"/>
              </a:ext>
            </a:extLst>
          </xdr:cNvPr>
          <xdr:cNvGrpSpPr/>
        </xdr:nvGrpSpPr>
        <xdr:grpSpPr>
          <a:xfrm>
            <a:off x="4860131" y="654844"/>
            <a:ext cx="3721893" cy="2984724"/>
            <a:chOff x="4860131" y="654844"/>
            <a:chExt cx="3721893" cy="2984724"/>
          </a:xfrm>
        </xdr:grpSpPr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95A9CFF7-6786-1632-90E4-A585C59AA29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860131" y="654844"/>
              <a:ext cx="3721893" cy="298472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CA413A4A-FE74-2871-C774-74B0B1B93D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931822" y="1754984"/>
              <a:ext cx="898671" cy="883441"/>
            </a:xfrm>
            <a:prstGeom prst="rect">
              <a:avLst/>
            </a:prstGeom>
          </xdr:spPr>
        </xdr:pic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6F065182-80D4-D639-8C69-A9F8C77E2B3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600701" y="1750218"/>
              <a:ext cx="828674" cy="865171"/>
            </a:xfrm>
            <a:prstGeom prst="rect">
              <a:avLst/>
            </a:prstGeom>
          </xdr:spPr>
        </xdr:pic>
        <xdr:sp macro="" textlink="">
          <xdr:nvSpPr>
            <xdr:cNvPr id="8" name="矢印: 下カーブ 7">
              <a:extLst>
                <a:ext uri="{FF2B5EF4-FFF2-40B4-BE49-F238E27FC236}">
                  <a16:creationId xmlns:a16="http://schemas.microsoft.com/office/drawing/2014/main" id="{6DEB930F-3090-21C8-19B1-B6D8AF7DD058}"/>
                </a:ext>
              </a:extLst>
            </xdr:cNvPr>
            <xdr:cNvSpPr/>
          </xdr:nvSpPr>
          <xdr:spPr>
            <a:xfrm>
              <a:off x="6238875" y="1333500"/>
              <a:ext cx="914400" cy="609600"/>
            </a:xfrm>
            <a:prstGeom prst="curvedDownArrow">
              <a:avLst/>
            </a:prstGeom>
            <a:solidFill>
              <a:schemeClr val="accent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B078CEF2-83F5-7B1D-289B-D7E0AABD342F}"/>
                </a:ext>
              </a:extLst>
            </xdr:cNvPr>
            <xdr:cNvSpPr txBox="1"/>
          </xdr:nvSpPr>
          <xdr:spPr>
            <a:xfrm>
              <a:off x="7038975" y="1495425"/>
              <a:ext cx="69532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 b="1">
                  <a:solidFill>
                    <a:srgbClr val="C00000"/>
                  </a:solidFill>
                </a:rPr>
                <a:t>コピー</a:t>
              </a:r>
            </a:p>
          </xdr:txBody>
        </xdr: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9843099E-5399-8F0D-C985-646FD1CA6057}"/>
              </a:ext>
            </a:extLst>
          </xdr:cNvPr>
          <xdr:cNvCxnSpPr/>
        </xdr:nvCxnSpPr>
        <xdr:spPr>
          <a:xfrm>
            <a:off x="7429500" y="2524125"/>
            <a:ext cx="190500" cy="0"/>
          </a:xfrm>
          <a:prstGeom prst="line">
            <a:avLst/>
          </a:prstGeom>
          <a:ln w="28575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263655</xdr:colOff>
      <xdr:row>43</xdr:row>
      <xdr:rowOff>162325</xdr:rowOff>
    </xdr:from>
    <xdr:to>
      <xdr:col>6</xdr:col>
      <xdr:colOff>593660</xdr:colOff>
      <xdr:row>45</xdr:row>
      <xdr:rowOff>75352</xdr:rowOff>
    </xdr:to>
    <xdr:sp macro="" textlink="">
      <xdr:nvSpPr>
        <xdr:cNvPr id="11" name="矢印: 右 10">
          <a:extLst>
            <a:ext uri="{FF2B5EF4-FFF2-40B4-BE49-F238E27FC236}">
              <a16:creationId xmlns:a16="http://schemas.microsoft.com/office/drawing/2014/main" id="{705CA2D9-5186-433A-A898-3E2903316D2E}"/>
            </a:ext>
          </a:extLst>
        </xdr:cNvPr>
        <xdr:cNvSpPr/>
      </xdr:nvSpPr>
      <xdr:spPr>
        <a:xfrm>
          <a:off x="3006855" y="10411225"/>
          <a:ext cx="1701605" cy="389277"/>
        </a:xfrm>
        <a:prstGeom prst="rightArrow">
          <a:avLst/>
        </a:prstGeom>
        <a:solidFill>
          <a:srgbClr val="FF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266488</xdr:colOff>
      <xdr:row>39</xdr:row>
      <xdr:rowOff>179183</xdr:rowOff>
    </xdr:from>
    <xdr:to>
      <xdr:col>6</xdr:col>
      <xdr:colOff>491740</xdr:colOff>
      <xdr:row>43</xdr:row>
      <xdr:rowOff>117997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9FDE4103-7351-403B-B156-F71901AF832A}"/>
            </a:ext>
          </a:extLst>
        </xdr:cNvPr>
        <xdr:cNvSpPr txBox="1"/>
      </xdr:nvSpPr>
      <xdr:spPr>
        <a:xfrm>
          <a:off x="3009688" y="9475583"/>
          <a:ext cx="1596852" cy="891314"/>
        </a:xfrm>
        <a:prstGeom prst="rect">
          <a:avLst/>
        </a:prstGeom>
        <a:solidFill>
          <a:schemeClr val="l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100">
              <a:latin typeface="+mn-ea"/>
              <a:ea typeface="+mn-ea"/>
            </a:rPr>
            <a:t>毎年度更新を行い、</a:t>
          </a:r>
          <a:endParaRPr kumimoji="1" lang="en-US" altLang="ja-JP" sz="1100">
            <a:latin typeface="+mn-ea"/>
            <a:ea typeface="+mn-ea"/>
          </a:endParaRPr>
        </a:p>
        <a:p>
          <a:pPr algn="l"/>
          <a:r>
            <a:rPr kumimoji="1" lang="ja-JP" altLang="en-US" sz="1100">
              <a:latin typeface="+mn-ea"/>
              <a:ea typeface="+mn-ea"/>
            </a:rPr>
            <a:t>メニューごとの</a:t>
          </a:r>
          <a:endParaRPr kumimoji="1" lang="en-US" altLang="ja-JP" sz="1100">
            <a:latin typeface="+mn-ea"/>
            <a:ea typeface="+mn-ea"/>
          </a:endParaRPr>
        </a:p>
        <a:p>
          <a:pPr algn="l"/>
          <a:r>
            <a:rPr kumimoji="1" lang="ja-JP" altLang="en-US" sz="1100">
              <a:latin typeface="+mn-ea"/>
              <a:ea typeface="+mn-ea"/>
            </a:rPr>
            <a:t>進捗状況を見える化</a:t>
          </a:r>
        </a:p>
      </xdr:txBody>
    </xdr:sp>
    <xdr:clientData/>
  </xdr:twoCellAnchor>
  <xdr:twoCellAnchor>
    <xdr:from>
      <xdr:col>7</xdr:col>
      <xdr:colOff>276225</xdr:colOff>
      <xdr:row>38</xdr:row>
      <xdr:rowOff>76199</xdr:rowOff>
    </xdr:from>
    <xdr:to>
      <xdr:col>8</xdr:col>
      <xdr:colOff>9525</xdr:colOff>
      <xdr:row>50</xdr:row>
      <xdr:rowOff>66674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269C8DE-9799-830B-7BEB-0A82C6A49F91}"/>
            </a:ext>
          </a:extLst>
        </xdr:cNvPr>
        <xdr:cNvSpPr/>
      </xdr:nvSpPr>
      <xdr:spPr>
        <a:xfrm>
          <a:off x="5076825" y="9134474"/>
          <a:ext cx="419100" cy="284797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19</xdr:row>
      <xdr:rowOff>0</xdr:rowOff>
    </xdr:from>
    <xdr:to>
      <xdr:col>8</xdr:col>
      <xdr:colOff>0</xdr:colOff>
      <xdr:row>34</xdr:row>
      <xdr:rowOff>11206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630FA3C4-9911-49CC-BECC-92295F0442C8}"/>
            </a:ext>
          </a:extLst>
        </xdr:cNvPr>
        <xdr:cNvGrpSpPr/>
      </xdr:nvGrpSpPr>
      <xdr:grpSpPr>
        <a:xfrm>
          <a:off x="685800" y="4533900"/>
          <a:ext cx="4800600" cy="3583081"/>
          <a:chOff x="683559" y="4482353"/>
          <a:chExt cx="4784912" cy="3541059"/>
        </a:xfrm>
      </xdr:grpSpPr>
      <xdr:grpSp>
        <xdr:nvGrpSpPr>
          <xdr:cNvPr id="18" name="グループ化 17">
            <a:extLst>
              <a:ext uri="{FF2B5EF4-FFF2-40B4-BE49-F238E27FC236}">
                <a16:creationId xmlns:a16="http://schemas.microsoft.com/office/drawing/2014/main" id="{53A78139-BA8A-1880-BFAF-87373FBD49AA}"/>
              </a:ext>
            </a:extLst>
          </xdr:cNvPr>
          <xdr:cNvGrpSpPr/>
        </xdr:nvGrpSpPr>
        <xdr:grpSpPr>
          <a:xfrm>
            <a:off x="683559" y="4482353"/>
            <a:ext cx="4784912" cy="3529853"/>
            <a:chOff x="683559" y="4482353"/>
            <a:chExt cx="4784912" cy="3529853"/>
          </a:xfrm>
        </xdr:grpSpPr>
        <xdr:pic>
          <xdr:nvPicPr>
            <xdr:cNvPr id="20" name="図 19">
              <a:extLst>
                <a:ext uri="{FF2B5EF4-FFF2-40B4-BE49-F238E27FC236}">
                  <a16:creationId xmlns:a16="http://schemas.microsoft.com/office/drawing/2014/main" id="{B1B0C702-A69C-0213-365E-7DFF946B38C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683559" y="4482353"/>
              <a:ext cx="4784912" cy="3529853"/>
            </a:xfrm>
            <a:prstGeom prst="rect">
              <a:avLst/>
            </a:prstGeom>
            <a:ln>
              <a:solidFill>
                <a:schemeClr val="bg1">
                  <a:lumMod val="50000"/>
                </a:schemeClr>
              </a:solidFill>
            </a:ln>
          </xdr:spPr>
        </xdr:pic>
        <xdr:sp macro="" textlink="">
          <xdr:nvSpPr>
            <xdr:cNvPr id="21" name="テキスト ボックス 20">
              <a:extLst>
                <a:ext uri="{FF2B5EF4-FFF2-40B4-BE49-F238E27FC236}">
                  <a16:creationId xmlns:a16="http://schemas.microsoft.com/office/drawing/2014/main" id="{FE87BC3C-B2FE-2801-FE33-DD443C66C2AC}"/>
                </a:ext>
              </a:extLst>
            </xdr:cNvPr>
            <xdr:cNvSpPr txBox="1"/>
          </xdr:nvSpPr>
          <xdr:spPr>
            <a:xfrm>
              <a:off x="1030942" y="5916706"/>
              <a:ext cx="4411565" cy="7395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3600" b="1">
                  <a:solidFill>
                    <a:srgbClr val="A9A9A9"/>
                  </a:solidFill>
                </a:rPr>
                <a:t>入力シートのページ</a:t>
              </a:r>
            </a:p>
          </xdr:txBody>
        </xdr:sp>
      </xdr:grpSp>
      <xdr:sp macro="" textlink="">
        <xdr:nvSpPr>
          <xdr:cNvPr id="19" name="正方形/長方形 18">
            <a:extLst>
              <a:ext uri="{FF2B5EF4-FFF2-40B4-BE49-F238E27FC236}">
                <a16:creationId xmlns:a16="http://schemas.microsoft.com/office/drawing/2014/main" id="{8E460F1F-795C-E909-9E96-8B9E95790623}"/>
              </a:ext>
            </a:extLst>
          </xdr:cNvPr>
          <xdr:cNvSpPr/>
        </xdr:nvSpPr>
        <xdr:spPr>
          <a:xfrm>
            <a:off x="1101678" y="7875398"/>
            <a:ext cx="1005028" cy="148014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276177</xdr:colOff>
      <xdr:row>29</xdr:row>
      <xdr:rowOff>215714</xdr:rowOff>
    </xdr:from>
    <xdr:to>
      <xdr:col>12</xdr:col>
      <xdr:colOff>673052</xdr:colOff>
      <xdr:row>34</xdr:row>
      <xdr:rowOff>87546</xdr:rowOff>
    </xdr:to>
    <xdr:sp macro="" textlink="">
      <xdr:nvSpPr>
        <xdr:cNvPr id="22" name="吹き出し: 四角形 21">
          <a:extLst>
            <a:ext uri="{FF2B5EF4-FFF2-40B4-BE49-F238E27FC236}">
              <a16:creationId xmlns:a16="http://schemas.microsoft.com/office/drawing/2014/main" id="{16CD7FAA-C0C2-4B74-AC4A-2C20088ABDD6}"/>
            </a:ext>
          </a:extLst>
        </xdr:cNvPr>
        <xdr:cNvSpPr/>
      </xdr:nvSpPr>
      <xdr:spPr>
        <a:xfrm>
          <a:off x="3019377" y="7130864"/>
          <a:ext cx="5883275" cy="1062457"/>
        </a:xfrm>
        <a:prstGeom prst="wedgeRectCallout">
          <a:avLst>
            <a:gd name="adj1" fmla="val -64336"/>
            <a:gd name="adj2" fmla="val 38155"/>
          </a:avLst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シートの説明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使用方法・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・・・・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・進捗管理フォーマットの使用方法を記載しています。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入力シート 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・・・・・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取組状況を入力するページです。主にこちらのページを使用します。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アウトプット 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・・・・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データの集計結果が表示されるページです。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228600</xdr:colOff>
      <xdr:row>52</xdr:row>
      <xdr:rowOff>28575</xdr:rowOff>
    </xdr:from>
    <xdr:to>
      <xdr:col>10</xdr:col>
      <xdr:colOff>219075</xdr:colOff>
      <xdr:row>59</xdr:row>
      <xdr:rowOff>133350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3FA29E61-B632-4E0A-8638-470824A9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2420600"/>
          <a:ext cx="6162675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268940</xdr:colOff>
      <xdr:row>11</xdr:row>
      <xdr:rowOff>71347</xdr:rowOff>
    </xdr:from>
    <xdr:to>
      <xdr:col>13</xdr:col>
      <xdr:colOff>212910</xdr:colOff>
      <xdr:row>19</xdr:row>
      <xdr:rowOff>200466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2638ECF-71DE-4C62-97C0-17C0A4BC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940" y="2659906"/>
          <a:ext cx="8830235" cy="2011707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4</xdr:row>
      <xdr:rowOff>0</xdr:rowOff>
    </xdr:from>
    <xdr:to>
      <xdr:col>6</xdr:col>
      <xdr:colOff>561975</xdr:colOff>
      <xdr:row>5</xdr:row>
      <xdr:rowOff>28575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A33FA983-CAE9-4DF9-996B-B1CF3454FBAA}"/>
            </a:ext>
          </a:extLst>
        </xdr:cNvPr>
        <xdr:cNvSpPr/>
      </xdr:nvSpPr>
      <xdr:spPr>
        <a:xfrm>
          <a:off x="3648075" y="952500"/>
          <a:ext cx="1028700" cy="266700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団体名を選択</a:t>
          </a:r>
        </a:p>
      </xdr:txBody>
    </xdr:sp>
    <xdr:clientData/>
  </xdr:twoCellAnchor>
  <xdr:twoCellAnchor>
    <xdr:from>
      <xdr:col>4</xdr:col>
      <xdr:colOff>457200</xdr:colOff>
      <xdr:row>4</xdr:row>
      <xdr:rowOff>133350</xdr:rowOff>
    </xdr:from>
    <xdr:to>
      <xdr:col>5</xdr:col>
      <xdr:colOff>219075</xdr:colOff>
      <xdr:row>4</xdr:row>
      <xdr:rowOff>161926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C4F60A52-E2FD-4813-8271-F16CAAE4A11A}"/>
            </a:ext>
          </a:extLst>
        </xdr:cNvPr>
        <xdr:cNvCxnSpPr>
          <a:endCxn id="12" idx="1"/>
        </xdr:cNvCxnSpPr>
      </xdr:nvCxnSpPr>
      <xdr:spPr>
        <a:xfrm flipV="1">
          <a:off x="3200400" y="1085850"/>
          <a:ext cx="447675" cy="28576"/>
        </a:xfrm>
        <a:prstGeom prst="straightConnector1">
          <a:avLst/>
        </a:prstGeom>
        <a:ln>
          <a:solidFill>
            <a:schemeClr val="tx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219075</xdr:colOff>
      <xdr:row>5</xdr:row>
      <xdr:rowOff>104774</xdr:rowOff>
    </xdr:from>
    <xdr:to>
      <xdr:col>6</xdr:col>
      <xdr:colOff>638175</xdr:colOff>
      <xdr:row>6</xdr:row>
      <xdr:rowOff>123824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9B94EF16-C2A2-4AD5-A9F8-4F799E7B15C4}"/>
            </a:ext>
          </a:extLst>
        </xdr:cNvPr>
        <xdr:cNvSpPr/>
      </xdr:nvSpPr>
      <xdr:spPr>
        <a:xfrm>
          <a:off x="3648075" y="1295399"/>
          <a:ext cx="1104900" cy="257175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当該年度を選択</a:t>
          </a:r>
        </a:p>
      </xdr:txBody>
    </xdr:sp>
    <xdr:clientData/>
  </xdr:twoCellAnchor>
  <xdr:twoCellAnchor>
    <xdr:from>
      <xdr:col>4</xdr:col>
      <xdr:colOff>485775</xdr:colOff>
      <xdr:row>5</xdr:row>
      <xdr:rowOff>161925</xdr:rowOff>
    </xdr:from>
    <xdr:to>
      <xdr:col>5</xdr:col>
      <xdr:colOff>209550</xdr:colOff>
      <xdr:row>5</xdr:row>
      <xdr:rowOff>219075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756F74DB-9A3A-4EA2-B5C4-DFF2A65A9BEF}"/>
            </a:ext>
          </a:extLst>
        </xdr:cNvPr>
        <xdr:cNvCxnSpPr/>
      </xdr:nvCxnSpPr>
      <xdr:spPr>
        <a:xfrm>
          <a:off x="3228975" y="1352550"/>
          <a:ext cx="409575" cy="57150"/>
        </a:xfrm>
        <a:prstGeom prst="straightConnector1">
          <a:avLst/>
        </a:prstGeom>
        <a:ln>
          <a:solidFill>
            <a:schemeClr val="tx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476250</xdr:colOff>
      <xdr:row>6</xdr:row>
      <xdr:rowOff>85725</xdr:rowOff>
    </xdr:from>
    <xdr:to>
      <xdr:col>4</xdr:col>
      <xdr:colOff>590550</xdr:colOff>
      <xdr:row>8</xdr:row>
      <xdr:rowOff>152400</xdr:rowOff>
    </xdr:to>
    <xdr:sp macro="" textlink="">
      <xdr:nvSpPr>
        <xdr:cNvPr id="21" name="右中かっこ 20">
          <a:extLst>
            <a:ext uri="{FF2B5EF4-FFF2-40B4-BE49-F238E27FC236}">
              <a16:creationId xmlns:a16="http://schemas.microsoft.com/office/drawing/2014/main" id="{C82D6F61-2BB7-4054-A4FE-1B690F749FBF}"/>
            </a:ext>
          </a:extLst>
        </xdr:cNvPr>
        <xdr:cNvSpPr/>
      </xdr:nvSpPr>
      <xdr:spPr>
        <a:xfrm>
          <a:off x="3219450" y="1514475"/>
          <a:ext cx="114300" cy="542925"/>
        </a:xfrm>
        <a:prstGeom prst="rightBrace">
          <a:avLst/>
        </a:prstGeom>
        <a:ln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657225</xdr:colOff>
      <xdr:row>7</xdr:row>
      <xdr:rowOff>0</xdr:rowOff>
    </xdr:from>
    <xdr:to>
      <xdr:col>7</xdr:col>
      <xdr:colOff>47625</xdr:colOff>
      <xdr:row>8</xdr:row>
      <xdr:rowOff>47625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5C0BB7D4-F86E-4C1C-8770-2BE0D74E39F7}"/>
            </a:ext>
          </a:extLst>
        </xdr:cNvPr>
        <xdr:cNvSpPr/>
      </xdr:nvSpPr>
      <xdr:spPr>
        <a:xfrm>
          <a:off x="3400425" y="1666875"/>
          <a:ext cx="1447800" cy="285750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それぞれ数値を入力</a:t>
          </a:r>
        </a:p>
      </xdr:txBody>
    </xdr:sp>
    <xdr:clientData/>
  </xdr:twoCellAnchor>
  <xdr:twoCellAnchor>
    <xdr:from>
      <xdr:col>1</xdr:col>
      <xdr:colOff>47625</xdr:colOff>
      <xdr:row>19</xdr:row>
      <xdr:rowOff>170333</xdr:rowOff>
    </xdr:from>
    <xdr:to>
      <xdr:col>1</xdr:col>
      <xdr:colOff>47625</xdr:colOff>
      <xdr:row>20</xdr:row>
      <xdr:rowOff>103657</xdr:rowOff>
    </xdr:to>
    <xdr:cxnSp macro="">
      <xdr:nvCxnSpPr>
        <xdr:cNvPr id="25" name="直線矢印コネクタ 24">
          <a:extLst>
            <a:ext uri="{FF2B5EF4-FFF2-40B4-BE49-F238E27FC236}">
              <a16:creationId xmlns:a16="http://schemas.microsoft.com/office/drawing/2014/main" id="{078CACB2-88DC-4FD5-AEC5-2DA12725F630}"/>
            </a:ext>
          </a:extLst>
        </xdr:cNvPr>
        <xdr:cNvCxnSpPr/>
      </xdr:nvCxnSpPr>
      <xdr:spPr>
        <a:xfrm>
          <a:off x="731184" y="4641480"/>
          <a:ext cx="0" cy="168648"/>
        </a:xfrm>
        <a:prstGeom prst="straightConnector1">
          <a:avLst/>
        </a:prstGeom>
        <a:ln>
          <a:solidFill>
            <a:schemeClr val="tx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20</xdr:row>
      <xdr:rowOff>113182</xdr:rowOff>
    </xdr:from>
    <xdr:to>
      <xdr:col>2</xdr:col>
      <xdr:colOff>104775</xdr:colOff>
      <xdr:row>23</xdr:row>
      <xdr:rowOff>100854</xdr:rowOff>
    </xdr:to>
    <xdr:sp macro="" textlink="">
      <xdr:nvSpPr>
        <xdr:cNvPr id="28" name="四角形: 角を丸くする 27">
          <a:extLst>
            <a:ext uri="{FF2B5EF4-FFF2-40B4-BE49-F238E27FC236}">
              <a16:creationId xmlns:a16="http://schemas.microsoft.com/office/drawing/2014/main" id="{4184195E-22EC-4621-B9AA-893DFDE005DE}"/>
            </a:ext>
          </a:extLst>
        </xdr:cNvPr>
        <xdr:cNvSpPr/>
      </xdr:nvSpPr>
      <xdr:spPr>
        <a:xfrm>
          <a:off x="228600" y="4819653"/>
          <a:ext cx="1243293" cy="693642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広域化・共同化メニューを選択</a:t>
          </a:r>
        </a:p>
      </xdr:txBody>
    </xdr:sp>
    <xdr:clientData/>
  </xdr:twoCellAnchor>
  <xdr:twoCellAnchor>
    <xdr:from>
      <xdr:col>0</xdr:col>
      <xdr:colOff>263338</xdr:colOff>
      <xdr:row>13</xdr:row>
      <xdr:rowOff>144556</xdr:rowOff>
    </xdr:from>
    <xdr:to>
      <xdr:col>2</xdr:col>
      <xdr:colOff>44263</xdr:colOff>
      <xdr:row>19</xdr:row>
      <xdr:rowOff>190500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F5950A2-07FA-41AD-8532-A959D5E7AFF1}"/>
            </a:ext>
          </a:extLst>
        </xdr:cNvPr>
        <xdr:cNvSpPr/>
      </xdr:nvSpPr>
      <xdr:spPr>
        <a:xfrm>
          <a:off x="263338" y="3203762"/>
          <a:ext cx="1148043" cy="145788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666750</xdr:colOff>
      <xdr:row>19</xdr:row>
      <xdr:rowOff>154645</xdr:rowOff>
    </xdr:from>
    <xdr:to>
      <xdr:col>3</xdr:col>
      <xdr:colOff>676275</xdr:colOff>
      <xdr:row>20</xdr:row>
      <xdr:rowOff>173694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F2622535-1844-45D9-9DAD-90BEF54FE0FB}"/>
            </a:ext>
          </a:extLst>
        </xdr:cNvPr>
        <xdr:cNvCxnSpPr/>
      </xdr:nvCxnSpPr>
      <xdr:spPr>
        <a:xfrm>
          <a:off x="2717426" y="4625792"/>
          <a:ext cx="9525" cy="254373"/>
        </a:xfrm>
        <a:prstGeom prst="straightConnector1">
          <a:avLst/>
        </a:prstGeom>
        <a:ln>
          <a:solidFill>
            <a:schemeClr val="tx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20</xdr:row>
      <xdr:rowOff>192744</xdr:rowOff>
    </xdr:from>
    <xdr:to>
      <xdr:col>4</xdr:col>
      <xdr:colOff>438150</xdr:colOff>
      <xdr:row>22</xdr:row>
      <xdr:rowOff>183219</xdr:rowOff>
    </xdr:to>
    <xdr:sp macro="" textlink="">
      <xdr:nvSpPr>
        <xdr:cNvPr id="32" name="四角形: 角を丸くする 31">
          <a:extLst>
            <a:ext uri="{FF2B5EF4-FFF2-40B4-BE49-F238E27FC236}">
              <a16:creationId xmlns:a16="http://schemas.microsoft.com/office/drawing/2014/main" id="{F6258CF9-1B69-45FB-A79D-D4A0DACBEE9B}"/>
            </a:ext>
          </a:extLst>
        </xdr:cNvPr>
        <xdr:cNvSpPr/>
      </xdr:nvSpPr>
      <xdr:spPr>
        <a:xfrm>
          <a:off x="2269751" y="4899215"/>
          <a:ext cx="902634" cy="461122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関係市町村</a:t>
          </a:r>
          <a:endParaRPr kumimoji="1" lang="en-US" altLang="ja-JP" sz="1000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を入力</a:t>
          </a:r>
        </a:p>
      </xdr:txBody>
    </xdr:sp>
    <xdr:clientData/>
  </xdr:twoCellAnchor>
  <xdr:twoCellAnchor>
    <xdr:from>
      <xdr:col>10</xdr:col>
      <xdr:colOff>22412</xdr:colOff>
      <xdr:row>19</xdr:row>
      <xdr:rowOff>164167</xdr:rowOff>
    </xdr:from>
    <xdr:to>
      <xdr:col>10</xdr:col>
      <xdr:colOff>31937</xdr:colOff>
      <xdr:row>20</xdr:row>
      <xdr:rowOff>183216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6464546D-E9A7-4F84-B096-E92F8783CFBE}"/>
            </a:ext>
          </a:extLst>
        </xdr:cNvPr>
        <xdr:cNvCxnSpPr/>
      </xdr:nvCxnSpPr>
      <xdr:spPr>
        <a:xfrm>
          <a:off x="6858000" y="4635314"/>
          <a:ext cx="9525" cy="254373"/>
        </a:xfrm>
        <a:prstGeom prst="straightConnector1">
          <a:avLst/>
        </a:prstGeom>
        <a:ln>
          <a:solidFill>
            <a:schemeClr val="tx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476250</xdr:colOff>
      <xdr:row>20</xdr:row>
      <xdr:rowOff>141755</xdr:rowOff>
    </xdr:from>
    <xdr:to>
      <xdr:col>8</xdr:col>
      <xdr:colOff>219075</xdr:colOff>
      <xdr:row>23</xdr:row>
      <xdr:rowOff>134470</xdr:rowOff>
    </xdr:to>
    <xdr:sp macro="" textlink="">
      <xdr:nvSpPr>
        <xdr:cNvPr id="34" name="四角形: 角を丸くする 33">
          <a:extLst>
            <a:ext uri="{FF2B5EF4-FFF2-40B4-BE49-F238E27FC236}">
              <a16:creationId xmlns:a16="http://schemas.microsoft.com/office/drawing/2014/main" id="{F5725859-BCF8-4C76-B4DF-C4CF164176A9}"/>
            </a:ext>
          </a:extLst>
        </xdr:cNvPr>
        <xdr:cNvSpPr/>
      </xdr:nvSpPr>
      <xdr:spPr>
        <a:xfrm>
          <a:off x="3894044" y="4848226"/>
          <a:ext cx="1793502" cy="698685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短期・中期・長期における取組内容を入力</a:t>
          </a:r>
        </a:p>
      </xdr:txBody>
    </xdr:sp>
    <xdr:clientData/>
  </xdr:twoCellAnchor>
  <xdr:twoCellAnchor>
    <xdr:from>
      <xdr:col>4</xdr:col>
      <xdr:colOff>457199</xdr:colOff>
      <xdr:row>19</xdr:row>
      <xdr:rowOff>175097</xdr:rowOff>
    </xdr:from>
    <xdr:to>
      <xdr:col>9</xdr:col>
      <xdr:colOff>95249</xdr:colOff>
      <xdr:row>20</xdr:row>
      <xdr:rowOff>75085</xdr:rowOff>
    </xdr:to>
    <xdr:sp macro="" textlink="">
      <xdr:nvSpPr>
        <xdr:cNvPr id="35" name="右中かっこ 34">
          <a:extLst>
            <a:ext uri="{FF2B5EF4-FFF2-40B4-BE49-F238E27FC236}">
              <a16:creationId xmlns:a16="http://schemas.microsoft.com/office/drawing/2014/main" id="{75DB2211-4087-434D-815F-4110164FDA75}"/>
            </a:ext>
          </a:extLst>
        </xdr:cNvPr>
        <xdr:cNvSpPr/>
      </xdr:nvSpPr>
      <xdr:spPr>
        <a:xfrm rot="5400000">
          <a:off x="4651700" y="3185978"/>
          <a:ext cx="135312" cy="3055844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95250</xdr:colOff>
      <xdr:row>20</xdr:row>
      <xdr:rowOff>183219</xdr:rowOff>
    </xdr:from>
    <xdr:to>
      <xdr:col>10</xdr:col>
      <xdr:colOff>600075</xdr:colOff>
      <xdr:row>23</xdr:row>
      <xdr:rowOff>212912</xdr:rowOff>
    </xdr:to>
    <xdr:sp macro="" textlink="">
      <xdr:nvSpPr>
        <xdr:cNvPr id="36" name="四角形: 角を丸くする 35">
          <a:extLst>
            <a:ext uri="{FF2B5EF4-FFF2-40B4-BE49-F238E27FC236}">
              <a16:creationId xmlns:a16="http://schemas.microsoft.com/office/drawing/2014/main" id="{16B3F279-0B7E-42C9-BFC9-14C56DA8EBC7}"/>
            </a:ext>
          </a:extLst>
        </xdr:cNvPr>
        <xdr:cNvSpPr/>
      </xdr:nvSpPr>
      <xdr:spPr>
        <a:xfrm>
          <a:off x="6247279" y="4889690"/>
          <a:ext cx="1188384" cy="735663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当該年度時点の進捗状況を選択</a:t>
          </a:r>
        </a:p>
      </xdr:txBody>
    </xdr:sp>
    <xdr:clientData/>
  </xdr:twoCellAnchor>
  <xdr:twoCellAnchor>
    <xdr:from>
      <xdr:col>10</xdr:col>
      <xdr:colOff>628649</xdr:colOff>
      <xdr:row>19</xdr:row>
      <xdr:rowOff>164169</xdr:rowOff>
    </xdr:from>
    <xdr:to>
      <xdr:col>13</xdr:col>
      <xdr:colOff>161924</xdr:colOff>
      <xdr:row>20</xdr:row>
      <xdr:rowOff>87968</xdr:rowOff>
    </xdr:to>
    <xdr:sp macro="" textlink="">
      <xdr:nvSpPr>
        <xdr:cNvPr id="37" name="右中かっこ 36">
          <a:extLst>
            <a:ext uri="{FF2B5EF4-FFF2-40B4-BE49-F238E27FC236}">
              <a16:creationId xmlns:a16="http://schemas.microsoft.com/office/drawing/2014/main" id="{4E8A8ADC-F9C7-4A25-BBE9-F7FC9E8A6E2C}"/>
            </a:ext>
          </a:extLst>
        </xdr:cNvPr>
        <xdr:cNvSpPr/>
      </xdr:nvSpPr>
      <xdr:spPr>
        <a:xfrm rot="5400000">
          <a:off x="8176652" y="3934107"/>
          <a:ext cx="159122" cy="1583952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142875</xdr:colOff>
      <xdr:row>20</xdr:row>
      <xdr:rowOff>145120</xdr:rowOff>
    </xdr:from>
    <xdr:to>
      <xdr:col>12</xdr:col>
      <xdr:colOff>647700</xdr:colOff>
      <xdr:row>23</xdr:row>
      <xdr:rowOff>179296</xdr:rowOff>
    </xdr:to>
    <xdr:sp macro="" textlink="">
      <xdr:nvSpPr>
        <xdr:cNvPr id="38" name="四角形: 角を丸くする 37">
          <a:extLst>
            <a:ext uri="{FF2B5EF4-FFF2-40B4-BE49-F238E27FC236}">
              <a16:creationId xmlns:a16="http://schemas.microsoft.com/office/drawing/2014/main" id="{9E21FA11-460A-44A5-A326-0B91BDC0C76D}"/>
            </a:ext>
          </a:extLst>
        </xdr:cNvPr>
        <xdr:cNvSpPr/>
      </xdr:nvSpPr>
      <xdr:spPr>
        <a:xfrm>
          <a:off x="7662022" y="4862796"/>
          <a:ext cx="1188384" cy="740147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該当する場合は「</a:t>
          </a:r>
          <a:r>
            <a:rPr kumimoji="1" lang="en-US" altLang="ja-JP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1</a:t>
          </a:r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」を選択</a:t>
          </a:r>
        </a:p>
      </xdr:txBody>
    </xdr:sp>
    <xdr:clientData/>
  </xdr:twoCellAnchor>
  <xdr:twoCellAnchor editAs="oneCell">
    <xdr:from>
      <xdr:col>0</xdr:col>
      <xdr:colOff>257175</xdr:colOff>
      <xdr:row>4</xdr:row>
      <xdr:rowOff>39438</xdr:rowOff>
    </xdr:from>
    <xdr:to>
      <xdr:col>4</xdr:col>
      <xdr:colOff>497459</xdr:colOff>
      <xdr:row>8</xdr:row>
      <xdr:rowOff>228600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D95D065-E9ED-4F0C-8C0F-6D9387B8B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991938"/>
          <a:ext cx="2983484" cy="1141662"/>
        </a:xfrm>
        <a:prstGeom prst="rect">
          <a:avLst/>
        </a:prstGeom>
      </xdr:spPr>
    </xdr:pic>
    <xdr:clientData/>
  </xdr:twoCellAnchor>
  <xdr:twoCellAnchor>
    <xdr:from>
      <xdr:col>0</xdr:col>
      <xdr:colOff>390525</xdr:colOff>
      <xdr:row>27</xdr:row>
      <xdr:rowOff>200025</xdr:rowOff>
    </xdr:from>
    <xdr:to>
      <xdr:col>5</xdr:col>
      <xdr:colOff>268941</xdr:colOff>
      <xdr:row>40</xdr:row>
      <xdr:rowOff>100853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6E09EF6B-5A44-4B32-819B-7F1DD93046C0}"/>
            </a:ext>
          </a:extLst>
        </xdr:cNvPr>
        <xdr:cNvGrpSpPr/>
      </xdr:nvGrpSpPr>
      <xdr:grpSpPr>
        <a:xfrm>
          <a:off x="390525" y="6564966"/>
          <a:ext cx="3296210" cy="2960034"/>
          <a:chOff x="390525" y="6564966"/>
          <a:chExt cx="2981886" cy="2709583"/>
        </a:xfrm>
      </xdr:grpSpPr>
      <xdr:pic>
        <xdr:nvPicPr>
          <xdr:cNvPr id="55" name="図 54">
            <a:extLst>
              <a:ext uri="{FF2B5EF4-FFF2-40B4-BE49-F238E27FC236}">
                <a16:creationId xmlns:a16="http://schemas.microsoft.com/office/drawing/2014/main" id="{C1097756-C617-4F59-8314-FF777D4D90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07410" y="6564966"/>
            <a:ext cx="2965001" cy="2678394"/>
          </a:xfrm>
          <a:prstGeom prst="rect">
            <a:avLst/>
          </a:prstGeom>
        </xdr:spPr>
      </xdr:pic>
      <xdr:sp macro="" textlink="">
        <xdr:nvSpPr>
          <xdr:cNvPr id="56" name="正方形/長方形 55">
            <a:extLst>
              <a:ext uri="{FF2B5EF4-FFF2-40B4-BE49-F238E27FC236}">
                <a16:creationId xmlns:a16="http://schemas.microsoft.com/office/drawing/2014/main" id="{D6145C64-C34E-4054-AE52-32BCE2C69F30}"/>
              </a:ext>
            </a:extLst>
          </xdr:cNvPr>
          <xdr:cNvSpPr/>
        </xdr:nvSpPr>
        <xdr:spPr>
          <a:xfrm>
            <a:off x="390525" y="6845113"/>
            <a:ext cx="312084" cy="2429436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392205</xdr:colOff>
      <xdr:row>30</xdr:row>
      <xdr:rowOff>159123</xdr:rowOff>
    </xdr:from>
    <xdr:to>
      <xdr:col>8</xdr:col>
      <xdr:colOff>44823</xdr:colOff>
      <xdr:row>32</xdr:row>
      <xdr:rowOff>73398</xdr:rowOff>
    </xdr:to>
    <xdr:sp macro="" textlink="">
      <xdr:nvSpPr>
        <xdr:cNvPr id="59" name="矢印: 右 58">
          <a:extLst>
            <a:ext uri="{FF2B5EF4-FFF2-40B4-BE49-F238E27FC236}">
              <a16:creationId xmlns:a16="http://schemas.microsoft.com/office/drawing/2014/main" id="{831CCA12-1627-4DF4-8E6D-FEF21174DB66}"/>
            </a:ext>
          </a:extLst>
        </xdr:cNvPr>
        <xdr:cNvSpPr/>
      </xdr:nvSpPr>
      <xdr:spPr>
        <a:xfrm>
          <a:off x="3809999" y="7230035"/>
          <a:ext cx="1703295" cy="384922"/>
        </a:xfrm>
        <a:prstGeom prst="rightArrow">
          <a:avLst/>
        </a:prstGeom>
        <a:solidFill>
          <a:srgbClr val="FF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395008</xdr:colOff>
      <xdr:row>32</xdr:row>
      <xdr:rowOff>138394</xdr:rowOff>
    </xdr:from>
    <xdr:to>
      <xdr:col>7</xdr:col>
      <xdr:colOff>627530</xdr:colOff>
      <xdr:row>36</xdr:row>
      <xdr:rowOff>78442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33274962-025E-47DA-B823-4FA418A6BDB4}"/>
            </a:ext>
          </a:extLst>
        </xdr:cNvPr>
        <xdr:cNvSpPr txBox="1"/>
      </xdr:nvSpPr>
      <xdr:spPr>
        <a:xfrm>
          <a:off x="3812802" y="7679953"/>
          <a:ext cx="1599640" cy="881342"/>
        </a:xfrm>
        <a:prstGeom prst="rect">
          <a:avLst/>
        </a:prstGeom>
        <a:solidFill>
          <a:schemeClr val="l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100">
              <a:latin typeface="+mn-ea"/>
              <a:ea typeface="+mn-ea"/>
            </a:rPr>
            <a:t>毎年度更新を行い、</a:t>
          </a:r>
          <a:endParaRPr kumimoji="1" lang="en-US" altLang="ja-JP" sz="1100">
            <a:latin typeface="+mn-ea"/>
            <a:ea typeface="+mn-ea"/>
          </a:endParaRPr>
        </a:p>
        <a:p>
          <a:pPr algn="l"/>
          <a:r>
            <a:rPr kumimoji="1" lang="ja-JP" altLang="en-US" sz="1100">
              <a:latin typeface="+mn-ea"/>
              <a:ea typeface="+mn-ea"/>
            </a:rPr>
            <a:t>メニューごとの進捗状況を見える化</a:t>
          </a:r>
        </a:p>
      </xdr:txBody>
    </xdr:sp>
    <xdr:clientData/>
  </xdr:twoCellAnchor>
  <xdr:twoCellAnchor>
    <xdr:from>
      <xdr:col>8</xdr:col>
      <xdr:colOff>110939</xdr:colOff>
      <xdr:row>28</xdr:row>
      <xdr:rowOff>863</xdr:rowOff>
    </xdr:from>
    <xdr:to>
      <xdr:col>13</xdr:col>
      <xdr:colOff>100853</xdr:colOff>
      <xdr:row>40</xdr:row>
      <xdr:rowOff>112059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2C0898D3-6D42-4559-B8C0-F6E4B00892EF}"/>
            </a:ext>
          </a:extLst>
        </xdr:cNvPr>
        <xdr:cNvGrpSpPr/>
      </xdr:nvGrpSpPr>
      <xdr:grpSpPr>
        <a:xfrm>
          <a:off x="5579410" y="6601128"/>
          <a:ext cx="3407708" cy="2935078"/>
          <a:chOff x="4425203" y="6589923"/>
          <a:chExt cx="3149933" cy="2684626"/>
        </a:xfrm>
      </xdr:grpSpPr>
      <xdr:pic>
        <xdr:nvPicPr>
          <xdr:cNvPr id="58" name="図 57">
            <a:extLst>
              <a:ext uri="{FF2B5EF4-FFF2-40B4-BE49-F238E27FC236}">
                <a16:creationId xmlns:a16="http://schemas.microsoft.com/office/drawing/2014/main" id="{593A7224-9A8F-43F2-8966-AF8EF3125E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444253" y="6589923"/>
            <a:ext cx="3130883" cy="2656051"/>
          </a:xfrm>
          <a:prstGeom prst="rect">
            <a:avLst/>
          </a:prstGeom>
        </xdr:spPr>
      </xdr:pic>
      <xdr:sp macro="" textlink="">
        <xdr:nvSpPr>
          <xdr:cNvPr id="61" name="正方形/長方形 60">
            <a:extLst>
              <a:ext uri="{FF2B5EF4-FFF2-40B4-BE49-F238E27FC236}">
                <a16:creationId xmlns:a16="http://schemas.microsoft.com/office/drawing/2014/main" id="{19F808C0-F703-4519-AF09-CEA3DC763F9D}"/>
              </a:ext>
            </a:extLst>
          </xdr:cNvPr>
          <xdr:cNvSpPr/>
        </xdr:nvSpPr>
        <xdr:spPr>
          <a:xfrm>
            <a:off x="4425203" y="6845113"/>
            <a:ext cx="1509993" cy="2429436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14</xdr:col>
      <xdr:colOff>605117</xdr:colOff>
      <xdr:row>25</xdr:row>
      <xdr:rowOff>201706</xdr:rowOff>
    </xdr:from>
    <xdr:to>
      <xdr:col>17</xdr:col>
      <xdr:colOff>414538</xdr:colOff>
      <xdr:row>40</xdr:row>
      <xdr:rowOff>107656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86A52F5-4083-45E9-AEC1-2C0C99FA3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4941" y="6096000"/>
          <a:ext cx="1860097" cy="343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201705</xdr:colOff>
      <xdr:row>26</xdr:row>
      <xdr:rowOff>156882</xdr:rowOff>
    </xdr:from>
    <xdr:to>
      <xdr:col>26</xdr:col>
      <xdr:colOff>375641</xdr:colOff>
      <xdr:row>51</xdr:row>
      <xdr:rowOff>188080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526A14A-5351-16D8-3590-6F93E8F99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38646" y="6286500"/>
          <a:ext cx="7009524" cy="59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454399</xdr:colOff>
      <xdr:row>6</xdr:row>
      <xdr:rowOff>11206</xdr:rowOff>
    </xdr:from>
    <xdr:to>
      <xdr:col>8</xdr:col>
      <xdr:colOff>113740</xdr:colOff>
      <xdr:row>7</xdr:row>
      <xdr:rowOff>39781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4CD39A0B-131B-4EC5-B2BA-B11AAF509C55}"/>
            </a:ext>
          </a:extLst>
        </xdr:cNvPr>
        <xdr:cNvSpPr/>
      </xdr:nvSpPr>
      <xdr:spPr>
        <a:xfrm>
          <a:off x="4569199" y="1449481"/>
          <a:ext cx="1030941" cy="266700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団体名を選択</a:t>
          </a:r>
        </a:p>
      </xdr:txBody>
    </xdr:sp>
    <xdr:clientData/>
  </xdr:twoCellAnchor>
  <xdr:twoCellAnchor>
    <xdr:from>
      <xdr:col>5</xdr:col>
      <xdr:colOff>658906</xdr:colOff>
      <xdr:row>6</xdr:row>
      <xdr:rowOff>150721</xdr:rowOff>
    </xdr:from>
    <xdr:to>
      <xdr:col>6</xdr:col>
      <xdr:colOff>347382</xdr:colOff>
      <xdr:row>6</xdr:row>
      <xdr:rowOff>156882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2AB70458-D84E-46B1-9988-451502B65053}"/>
            </a:ext>
          </a:extLst>
        </xdr:cNvPr>
        <xdr:cNvCxnSpPr/>
      </xdr:nvCxnSpPr>
      <xdr:spPr>
        <a:xfrm>
          <a:off x="4087906" y="1588996"/>
          <a:ext cx="374276" cy="6161"/>
        </a:xfrm>
        <a:prstGeom prst="straightConnector1">
          <a:avLst/>
        </a:prstGeom>
        <a:ln>
          <a:solidFill>
            <a:schemeClr val="tx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454399</xdr:colOff>
      <xdr:row>7</xdr:row>
      <xdr:rowOff>160803</xdr:rowOff>
    </xdr:from>
    <xdr:to>
      <xdr:col>8</xdr:col>
      <xdr:colOff>189940</xdr:colOff>
      <xdr:row>8</xdr:row>
      <xdr:rowOff>179853</xdr:rowOff>
    </xdr:to>
    <xdr:sp macro="" textlink="">
      <xdr:nvSpPr>
        <xdr:cNvPr id="4" name="四角形: 角を丸くする 3">
          <a:extLst>
            <a:ext uri="{FF2B5EF4-FFF2-40B4-BE49-F238E27FC236}">
              <a16:creationId xmlns:a16="http://schemas.microsoft.com/office/drawing/2014/main" id="{5BF6CACF-A073-420F-953C-7C65683F60FC}"/>
            </a:ext>
          </a:extLst>
        </xdr:cNvPr>
        <xdr:cNvSpPr/>
      </xdr:nvSpPr>
      <xdr:spPr>
        <a:xfrm>
          <a:off x="4569199" y="1837203"/>
          <a:ext cx="1107141" cy="257175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当該年度を選択</a:t>
          </a:r>
        </a:p>
      </xdr:txBody>
    </xdr:sp>
    <xdr:clientData/>
  </xdr:twoCellAnchor>
  <xdr:twoCellAnchor>
    <xdr:from>
      <xdr:col>6</xdr:col>
      <xdr:colOff>100854</xdr:colOff>
      <xdr:row>9</xdr:row>
      <xdr:rowOff>0</xdr:rowOff>
    </xdr:from>
    <xdr:to>
      <xdr:col>6</xdr:col>
      <xdr:colOff>324972</xdr:colOff>
      <xdr:row>10</xdr:row>
      <xdr:rowOff>201707</xdr:rowOff>
    </xdr:to>
    <xdr:sp macro="" textlink="">
      <xdr:nvSpPr>
        <xdr:cNvPr id="5" name="右中かっこ 4">
          <a:extLst>
            <a:ext uri="{FF2B5EF4-FFF2-40B4-BE49-F238E27FC236}">
              <a16:creationId xmlns:a16="http://schemas.microsoft.com/office/drawing/2014/main" id="{10A9B5BE-FFBD-4849-99A9-7239DD7E265B}"/>
            </a:ext>
          </a:extLst>
        </xdr:cNvPr>
        <xdr:cNvSpPr/>
      </xdr:nvSpPr>
      <xdr:spPr>
        <a:xfrm>
          <a:off x="4215654" y="2152650"/>
          <a:ext cx="224118" cy="439832"/>
        </a:xfrm>
        <a:prstGeom prst="rightBrace">
          <a:avLst/>
        </a:prstGeom>
        <a:ln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444313</xdr:colOff>
      <xdr:row>9</xdr:row>
      <xdr:rowOff>56029</xdr:rowOff>
    </xdr:from>
    <xdr:to>
      <xdr:col>8</xdr:col>
      <xdr:colOff>518272</xdr:colOff>
      <xdr:row>10</xdr:row>
      <xdr:rowOff>103654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5AFE722E-3A8A-4BA6-A8FF-032ECB881A6A}"/>
            </a:ext>
          </a:extLst>
        </xdr:cNvPr>
        <xdr:cNvSpPr/>
      </xdr:nvSpPr>
      <xdr:spPr>
        <a:xfrm>
          <a:off x="4559113" y="2208679"/>
          <a:ext cx="1445559" cy="285750"/>
        </a:xfrm>
        <a:prstGeom prst="roundRect">
          <a:avLst/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それぞれ数値を入力</a:t>
          </a:r>
        </a:p>
      </xdr:txBody>
    </xdr:sp>
    <xdr:clientData/>
  </xdr:twoCellAnchor>
  <xdr:twoCellAnchor editAs="oneCell">
    <xdr:from>
      <xdr:col>1</xdr:col>
      <xdr:colOff>0</xdr:colOff>
      <xdr:row>6</xdr:row>
      <xdr:rowOff>0</xdr:rowOff>
    </xdr:from>
    <xdr:to>
      <xdr:col>5</xdr:col>
      <xdr:colOff>672353</xdr:colOff>
      <xdr:row>11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F5927F7-9316-411E-BF6D-BD8B5F916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438275"/>
          <a:ext cx="3415553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96372</xdr:colOff>
      <xdr:row>7</xdr:row>
      <xdr:rowOff>6723</xdr:rowOff>
    </xdr:from>
    <xdr:to>
      <xdr:col>6</xdr:col>
      <xdr:colOff>313765</xdr:colOff>
      <xdr:row>8</xdr:row>
      <xdr:rowOff>208430</xdr:rowOff>
    </xdr:to>
    <xdr:sp macro="" textlink="">
      <xdr:nvSpPr>
        <xdr:cNvPr id="8" name="右中かっこ 7">
          <a:extLst>
            <a:ext uri="{FF2B5EF4-FFF2-40B4-BE49-F238E27FC236}">
              <a16:creationId xmlns:a16="http://schemas.microsoft.com/office/drawing/2014/main" id="{D3AF4C38-DB9E-4784-A552-4BBCB5D4A33E}"/>
            </a:ext>
          </a:extLst>
        </xdr:cNvPr>
        <xdr:cNvSpPr/>
      </xdr:nvSpPr>
      <xdr:spPr>
        <a:xfrm>
          <a:off x="4211172" y="1683123"/>
          <a:ext cx="217393" cy="439832"/>
        </a:xfrm>
        <a:prstGeom prst="rightBrace">
          <a:avLst/>
        </a:prstGeom>
        <a:ln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26909</xdr:colOff>
      <xdr:row>29</xdr:row>
      <xdr:rowOff>156199</xdr:rowOff>
    </xdr:from>
    <xdr:to>
      <xdr:col>13</xdr:col>
      <xdr:colOff>22392</xdr:colOff>
      <xdr:row>33</xdr:row>
      <xdr:rowOff>61773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2813BA4-09CA-491A-A58E-D4E2536DE797}"/>
            </a:ext>
          </a:extLst>
        </xdr:cNvPr>
        <xdr:cNvGrpSpPr/>
      </xdr:nvGrpSpPr>
      <xdr:grpSpPr>
        <a:xfrm>
          <a:off x="1398509" y="7071349"/>
          <a:ext cx="7539283" cy="858074"/>
          <a:chOff x="1407046" y="5277778"/>
          <a:chExt cx="7586360" cy="875281"/>
        </a:xfrm>
      </xdr:grpSpPr>
      <xdr:cxnSp macro="">
        <xdr:nvCxnSpPr>
          <xdr:cNvPr id="10" name="直線矢印コネクタ 9">
            <a:extLst>
              <a:ext uri="{FF2B5EF4-FFF2-40B4-BE49-F238E27FC236}">
                <a16:creationId xmlns:a16="http://schemas.microsoft.com/office/drawing/2014/main" id="{0208075A-E65E-8E15-C384-5EB0579B1164}"/>
              </a:ext>
            </a:extLst>
          </xdr:cNvPr>
          <xdr:cNvCxnSpPr/>
        </xdr:nvCxnSpPr>
        <xdr:spPr>
          <a:xfrm>
            <a:off x="1988072" y="5284217"/>
            <a:ext cx="0" cy="183610"/>
          </a:xfrm>
          <a:prstGeom prst="straightConnector1">
            <a:avLst/>
          </a:prstGeom>
          <a:ln>
            <a:solidFill>
              <a:schemeClr val="tx2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四角形: 角を丸くする 10">
            <a:extLst>
              <a:ext uri="{FF2B5EF4-FFF2-40B4-BE49-F238E27FC236}">
                <a16:creationId xmlns:a16="http://schemas.microsoft.com/office/drawing/2014/main" id="{022F6E9C-AB01-010A-2DE5-3F3B774FAF39}"/>
              </a:ext>
            </a:extLst>
          </xdr:cNvPr>
          <xdr:cNvSpPr/>
        </xdr:nvSpPr>
        <xdr:spPr>
          <a:xfrm>
            <a:off x="1407046" y="5470051"/>
            <a:ext cx="1218905" cy="683008"/>
          </a:xfrm>
          <a:prstGeom prst="roundRect">
            <a:avLst/>
          </a:prstGeom>
          <a:noFill/>
          <a:ln>
            <a:solidFill>
              <a:schemeClr val="tx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広域化・共同化</a:t>
            </a:r>
            <a:endParaRPr kumimoji="1" lang="en-US" altLang="ja-JP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メニューを選択</a:t>
            </a:r>
          </a:p>
        </xdr:txBody>
      </xdr:sp>
      <xdr:cxnSp macro="">
        <xdr:nvCxnSpPr>
          <xdr:cNvPr id="12" name="直線矢印コネクタ 11">
            <a:extLst>
              <a:ext uri="{FF2B5EF4-FFF2-40B4-BE49-F238E27FC236}">
                <a16:creationId xmlns:a16="http://schemas.microsoft.com/office/drawing/2014/main" id="{CC39DFF8-C4B7-284F-F3A8-DCA8E8E40065}"/>
              </a:ext>
            </a:extLst>
          </xdr:cNvPr>
          <xdr:cNvCxnSpPr/>
        </xdr:nvCxnSpPr>
        <xdr:spPr>
          <a:xfrm flipH="1">
            <a:off x="4104246" y="5278181"/>
            <a:ext cx="534" cy="183610"/>
          </a:xfrm>
          <a:prstGeom prst="straightConnector1">
            <a:avLst/>
          </a:prstGeom>
          <a:ln>
            <a:solidFill>
              <a:schemeClr val="tx2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四角形: 角を丸くする 12">
            <a:extLst>
              <a:ext uri="{FF2B5EF4-FFF2-40B4-BE49-F238E27FC236}">
                <a16:creationId xmlns:a16="http://schemas.microsoft.com/office/drawing/2014/main" id="{9DFBCADA-850C-2BB0-9109-23FB021EDAFB}"/>
              </a:ext>
            </a:extLst>
          </xdr:cNvPr>
          <xdr:cNvSpPr/>
        </xdr:nvSpPr>
        <xdr:spPr>
          <a:xfrm>
            <a:off x="3647045" y="5459966"/>
            <a:ext cx="896827" cy="693092"/>
          </a:xfrm>
          <a:prstGeom prst="roundRect">
            <a:avLst/>
          </a:prstGeom>
          <a:noFill/>
          <a:ln>
            <a:solidFill>
              <a:schemeClr val="tx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関係市町村</a:t>
            </a:r>
            <a:endParaRPr kumimoji="1" lang="en-US" altLang="ja-JP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を入力</a:t>
            </a:r>
          </a:p>
        </xdr:txBody>
      </xdr:sp>
      <xdr:sp macro="" textlink="">
        <xdr:nvSpPr>
          <xdr:cNvPr id="14" name="四角形: 角を丸くする 13">
            <a:extLst>
              <a:ext uri="{FF2B5EF4-FFF2-40B4-BE49-F238E27FC236}">
                <a16:creationId xmlns:a16="http://schemas.microsoft.com/office/drawing/2014/main" id="{607D8534-D1DB-316A-A739-C73C0C73386E}"/>
              </a:ext>
            </a:extLst>
          </xdr:cNvPr>
          <xdr:cNvSpPr/>
        </xdr:nvSpPr>
        <xdr:spPr>
          <a:xfrm>
            <a:off x="6272321" y="5453800"/>
            <a:ext cx="1806537" cy="699258"/>
          </a:xfrm>
          <a:prstGeom prst="roundRect">
            <a:avLst/>
          </a:prstGeom>
          <a:noFill/>
          <a:ln>
            <a:solidFill>
              <a:schemeClr val="tx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短期・中期・長期における取組内容を入力</a:t>
            </a:r>
          </a:p>
        </xdr:txBody>
      </xdr:sp>
      <xdr:sp macro="" textlink="">
        <xdr:nvSpPr>
          <xdr:cNvPr id="15" name="右中かっこ 14">
            <a:extLst>
              <a:ext uri="{FF2B5EF4-FFF2-40B4-BE49-F238E27FC236}">
                <a16:creationId xmlns:a16="http://schemas.microsoft.com/office/drawing/2014/main" id="{61B4BE7E-7C87-8A72-2C86-B601F6CC4D5C}"/>
              </a:ext>
            </a:extLst>
          </xdr:cNvPr>
          <xdr:cNvSpPr/>
        </xdr:nvSpPr>
        <xdr:spPr>
          <a:xfrm rot="5400000">
            <a:off x="7044993" y="3475694"/>
            <a:ext cx="146329" cy="3750497"/>
          </a:xfrm>
          <a:prstGeom prst="rightBrac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四角形: 角を丸くする 15">
            <a:extLst>
              <a:ext uri="{FF2B5EF4-FFF2-40B4-BE49-F238E27FC236}">
                <a16:creationId xmlns:a16="http://schemas.microsoft.com/office/drawing/2014/main" id="{74CA9922-F735-3518-70F6-7C1744A72453}"/>
              </a:ext>
            </a:extLst>
          </xdr:cNvPr>
          <xdr:cNvSpPr/>
        </xdr:nvSpPr>
        <xdr:spPr>
          <a:xfrm>
            <a:off x="4590374" y="5455485"/>
            <a:ext cx="896828" cy="686368"/>
          </a:xfrm>
          <a:prstGeom prst="roundRect">
            <a:avLst/>
          </a:prstGeom>
          <a:noFill/>
          <a:ln>
            <a:solidFill>
              <a:schemeClr val="tx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実施主体</a:t>
            </a:r>
            <a:endParaRPr kumimoji="1" lang="en-US" altLang="ja-JP" sz="1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を入力</a:t>
            </a:r>
          </a:p>
        </xdr:txBody>
      </xdr:sp>
      <xdr:cxnSp macro="">
        <xdr:nvCxnSpPr>
          <xdr:cNvPr id="17" name="直線矢印コネクタ 16">
            <a:extLst>
              <a:ext uri="{FF2B5EF4-FFF2-40B4-BE49-F238E27FC236}">
                <a16:creationId xmlns:a16="http://schemas.microsoft.com/office/drawing/2014/main" id="{98B8FE08-F416-5AB6-666A-5E5609C8E3F1}"/>
              </a:ext>
            </a:extLst>
          </xdr:cNvPr>
          <xdr:cNvCxnSpPr/>
        </xdr:nvCxnSpPr>
        <xdr:spPr>
          <a:xfrm flipH="1">
            <a:off x="4959963" y="5284680"/>
            <a:ext cx="562" cy="183611"/>
          </a:xfrm>
          <a:prstGeom prst="straightConnector1">
            <a:avLst/>
          </a:prstGeom>
          <a:ln>
            <a:solidFill>
              <a:schemeClr val="tx2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50530</xdr:colOff>
      <xdr:row>50</xdr:row>
      <xdr:rowOff>82050</xdr:rowOff>
    </xdr:from>
    <xdr:to>
      <xdr:col>12</xdr:col>
      <xdr:colOff>547487</xdr:colOff>
      <xdr:row>54</xdr:row>
      <xdr:rowOff>84693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14C18599-ABE8-487A-B46E-92BAD7FE7309}"/>
            </a:ext>
          </a:extLst>
        </xdr:cNvPr>
        <xdr:cNvGrpSpPr/>
      </xdr:nvGrpSpPr>
      <xdr:grpSpPr>
        <a:xfrm>
          <a:off x="736330" y="11997825"/>
          <a:ext cx="8040757" cy="955143"/>
          <a:chOff x="730780" y="9370607"/>
          <a:chExt cx="7979889" cy="983692"/>
        </a:xfrm>
      </xdr:grpSpPr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79457573-3AF7-0960-BA24-28281AEE6519}"/>
              </a:ext>
            </a:extLst>
          </xdr:cNvPr>
          <xdr:cNvGrpSpPr/>
        </xdr:nvGrpSpPr>
        <xdr:grpSpPr>
          <a:xfrm>
            <a:off x="730780" y="9370607"/>
            <a:ext cx="1185182" cy="972430"/>
            <a:chOff x="1977836" y="9745197"/>
            <a:chExt cx="1188384" cy="934009"/>
          </a:xfrm>
        </xdr:grpSpPr>
        <xdr:cxnSp macro="">
          <xdr:nvCxnSpPr>
            <xdr:cNvPr id="32" name="直線矢印コネクタ 31">
              <a:extLst>
                <a:ext uri="{FF2B5EF4-FFF2-40B4-BE49-F238E27FC236}">
                  <a16:creationId xmlns:a16="http://schemas.microsoft.com/office/drawing/2014/main" id="{19F0D900-878A-DD20-1912-4FC18D040CF0}"/>
                </a:ext>
              </a:extLst>
            </xdr:cNvPr>
            <xdr:cNvCxnSpPr/>
          </xdr:nvCxnSpPr>
          <xdr:spPr>
            <a:xfrm>
              <a:off x="2588557" y="9745197"/>
              <a:ext cx="9525" cy="254372"/>
            </a:xfrm>
            <a:prstGeom prst="straightConnector1">
              <a:avLst/>
            </a:prstGeom>
            <a:ln>
              <a:solidFill>
                <a:schemeClr val="tx2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3" name="四角形: 角を丸くする 32">
              <a:extLst>
                <a:ext uri="{FF2B5EF4-FFF2-40B4-BE49-F238E27FC236}">
                  <a16:creationId xmlns:a16="http://schemas.microsoft.com/office/drawing/2014/main" id="{2D255E01-596D-4C6B-F7E2-1152F87C8E19}"/>
                </a:ext>
              </a:extLst>
            </xdr:cNvPr>
            <xdr:cNvSpPr/>
          </xdr:nvSpPr>
          <xdr:spPr>
            <a:xfrm>
              <a:off x="1977836" y="9999572"/>
              <a:ext cx="1188384" cy="679634"/>
            </a:xfrm>
            <a:prstGeom prst="roundRect">
              <a:avLst/>
            </a:prstGeom>
            <a:noFill/>
            <a:ln>
              <a:solidFill>
                <a:schemeClr val="tx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 anchorCtr="0"/>
            <a:lstStyle/>
            <a:p>
              <a:pPr algn="l"/>
              <a:r>
                <a:rPr kumimoji="1" lang="ja-JP" altLang="en-US" sz="1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当該年度時点の進捗状況を選択</a:t>
              </a:r>
            </a:p>
          </xdr:txBody>
        </xdr:sp>
      </xdr:grpSp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66DAC058-8D98-0E23-F02B-89BA53A923CE}"/>
              </a:ext>
            </a:extLst>
          </xdr:cNvPr>
          <xdr:cNvGrpSpPr/>
        </xdr:nvGrpSpPr>
        <xdr:grpSpPr>
          <a:xfrm>
            <a:off x="3603492" y="9441766"/>
            <a:ext cx="1929012" cy="909665"/>
            <a:chOff x="3003176" y="9782738"/>
            <a:chExt cx="1938618" cy="870398"/>
          </a:xfrm>
        </xdr:grpSpPr>
        <xdr:sp macro="" textlink="">
          <xdr:nvSpPr>
            <xdr:cNvPr id="30" name="右中かっこ 29">
              <a:extLst>
                <a:ext uri="{FF2B5EF4-FFF2-40B4-BE49-F238E27FC236}">
                  <a16:creationId xmlns:a16="http://schemas.microsoft.com/office/drawing/2014/main" id="{139BBCD4-6F0C-8DA0-B9C3-524FE2BBEF94}"/>
                </a:ext>
              </a:extLst>
            </xdr:cNvPr>
            <xdr:cNvSpPr/>
          </xdr:nvSpPr>
          <xdr:spPr>
            <a:xfrm rot="5400000">
              <a:off x="3916456" y="8869458"/>
              <a:ext cx="112057" cy="1938618"/>
            </a:xfrm>
            <a:prstGeom prst="rightBrac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1" name="四角形: 角を丸くする 30">
              <a:extLst>
                <a:ext uri="{FF2B5EF4-FFF2-40B4-BE49-F238E27FC236}">
                  <a16:creationId xmlns:a16="http://schemas.microsoft.com/office/drawing/2014/main" id="{A8A49C25-51DB-E2C2-95BD-159A2106E9EA}"/>
                </a:ext>
              </a:extLst>
            </xdr:cNvPr>
            <xdr:cNvSpPr/>
          </xdr:nvSpPr>
          <xdr:spPr>
            <a:xfrm>
              <a:off x="3344604" y="9980226"/>
              <a:ext cx="1291479" cy="672910"/>
            </a:xfrm>
            <a:prstGeom prst="roundRect">
              <a:avLst/>
            </a:prstGeom>
            <a:noFill/>
            <a:ln>
              <a:solidFill>
                <a:schemeClr val="tx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 anchorCtr="0"/>
            <a:lstStyle/>
            <a:p>
              <a:pPr algn="l"/>
              <a:r>
                <a:rPr kumimoji="1" lang="ja-JP" altLang="en-US" sz="1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該当する場合は</a:t>
              </a:r>
              <a:endParaRPr kumimoji="1" lang="en-US" altLang="ja-JP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endParaRPr>
            </a:p>
            <a:p>
              <a:pPr algn="l"/>
              <a:r>
                <a:rPr kumimoji="1" lang="ja-JP" altLang="en-US" sz="1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「</a:t>
              </a:r>
              <a:r>
                <a:rPr kumimoji="1" lang="en-US" altLang="ja-JP" sz="1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1</a:t>
              </a:r>
              <a:r>
                <a:rPr kumimoji="1" lang="ja-JP" altLang="en-US" sz="1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」を選択</a:t>
              </a:r>
            </a:p>
          </xdr:txBody>
        </xdr:sp>
      </xdr:grpSp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9247C753-C2D6-46DD-E685-9F2421DCA8F4}"/>
              </a:ext>
            </a:extLst>
          </xdr:cNvPr>
          <xdr:cNvGrpSpPr/>
        </xdr:nvGrpSpPr>
        <xdr:grpSpPr>
          <a:xfrm>
            <a:off x="2016536" y="9396923"/>
            <a:ext cx="1577013" cy="957376"/>
            <a:chOff x="2053789" y="9745197"/>
            <a:chExt cx="1258762" cy="544212"/>
          </a:xfrm>
        </xdr:grpSpPr>
        <xdr:cxnSp macro="">
          <xdr:nvCxnSpPr>
            <xdr:cNvPr id="28" name="直線矢印コネクタ 27">
              <a:extLst>
                <a:ext uri="{FF2B5EF4-FFF2-40B4-BE49-F238E27FC236}">
                  <a16:creationId xmlns:a16="http://schemas.microsoft.com/office/drawing/2014/main" id="{ABD9D682-C2D1-E754-8784-FFF0CD930A7F}"/>
                </a:ext>
              </a:extLst>
            </xdr:cNvPr>
            <xdr:cNvCxnSpPr/>
          </xdr:nvCxnSpPr>
          <xdr:spPr>
            <a:xfrm>
              <a:off x="2588557" y="9745197"/>
              <a:ext cx="4989" cy="137602"/>
            </a:xfrm>
            <a:prstGeom prst="straightConnector1">
              <a:avLst/>
            </a:prstGeom>
            <a:ln>
              <a:solidFill>
                <a:schemeClr val="tx2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9" name="四角形: 角を丸くする 28">
              <a:extLst>
                <a:ext uri="{FF2B5EF4-FFF2-40B4-BE49-F238E27FC236}">
                  <a16:creationId xmlns:a16="http://schemas.microsoft.com/office/drawing/2014/main" id="{178C7D71-4ECE-A3B9-5FC1-BF3DD785A566}"/>
                </a:ext>
              </a:extLst>
            </xdr:cNvPr>
            <xdr:cNvSpPr/>
          </xdr:nvSpPr>
          <xdr:spPr>
            <a:xfrm>
              <a:off x="2053789" y="9876425"/>
              <a:ext cx="1258762" cy="412984"/>
            </a:xfrm>
            <a:prstGeom prst="roundRect">
              <a:avLst/>
            </a:prstGeom>
            <a:noFill/>
            <a:ln>
              <a:solidFill>
                <a:schemeClr val="tx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 anchorCtr="0"/>
            <a:lstStyle/>
            <a:p>
              <a:pPr algn="l"/>
              <a:r>
                <a:rPr kumimoji="1" lang="ja-JP" altLang="en-US" sz="1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取組時期に対する進捗状況を選択</a:t>
              </a:r>
              <a:endParaRPr kumimoji="1" lang="en-US" altLang="ja-JP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endParaRPr>
            </a:p>
          </xdr:txBody>
        </xdr:sp>
      </xdr:grpSp>
      <xdr:grpSp>
        <xdr:nvGrpSpPr>
          <xdr:cNvPr id="22" name="グループ化 21">
            <a:extLst>
              <a:ext uri="{FF2B5EF4-FFF2-40B4-BE49-F238E27FC236}">
                <a16:creationId xmlns:a16="http://schemas.microsoft.com/office/drawing/2014/main" id="{B5DB82C0-7DDF-3F8F-CD8F-3F026AF882D4}"/>
              </a:ext>
            </a:extLst>
          </xdr:cNvPr>
          <xdr:cNvGrpSpPr/>
        </xdr:nvGrpSpPr>
        <xdr:grpSpPr>
          <a:xfrm>
            <a:off x="5722189" y="9388538"/>
            <a:ext cx="1538890" cy="955909"/>
            <a:chOff x="2011280" y="9755376"/>
            <a:chExt cx="1188384" cy="833843"/>
          </a:xfrm>
        </xdr:grpSpPr>
        <xdr:cxnSp macro="">
          <xdr:nvCxnSpPr>
            <xdr:cNvPr id="26" name="直線矢印コネクタ 25">
              <a:extLst>
                <a:ext uri="{FF2B5EF4-FFF2-40B4-BE49-F238E27FC236}">
                  <a16:creationId xmlns:a16="http://schemas.microsoft.com/office/drawing/2014/main" id="{19CC1B0D-6129-FB79-5ECD-69EEDC8B61C7}"/>
                </a:ext>
              </a:extLst>
            </xdr:cNvPr>
            <xdr:cNvCxnSpPr/>
          </xdr:nvCxnSpPr>
          <xdr:spPr>
            <a:xfrm>
              <a:off x="2543130" y="9755376"/>
              <a:ext cx="275" cy="231595"/>
            </a:xfrm>
            <a:prstGeom prst="straightConnector1">
              <a:avLst/>
            </a:prstGeom>
            <a:ln>
              <a:solidFill>
                <a:schemeClr val="tx2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7" name="四角形: 角を丸くする 26">
              <a:extLst>
                <a:ext uri="{FF2B5EF4-FFF2-40B4-BE49-F238E27FC236}">
                  <a16:creationId xmlns:a16="http://schemas.microsoft.com/office/drawing/2014/main" id="{C672410A-7C13-6F90-E532-BB4B9916A816}"/>
                </a:ext>
              </a:extLst>
            </xdr:cNvPr>
            <xdr:cNvSpPr/>
          </xdr:nvSpPr>
          <xdr:spPr>
            <a:xfrm>
              <a:off x="2011280" y="9970665"/>
              <a:ext cx="1188384" cy="618554"/>
            </a:xfrm>
            <a:prstGeom prst="roundRect">
              <a:avLst/>
            </a:prstGeom>
            <a:noFill/>
            <a:ln>
              <a:solidFill>
                <a:schemeClr val="tx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 anchorCtr="0"/>
            <a:lstStyle/>
            <a:p>
              <a:pPr algn="l"/>
              <a:r>
                <a:rPr kumimoji="1" lang="ja-JP" altLang="en-US" sz="1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当該年度の取組内容、取組の中止理由を入力</a:t>
              </a:r>
            </a:p>
          </xdr:txBody>
        </xdr:sp>
      </xdr:grpSp>
      <xdr:grpSp>
        <xdr:nvGrpSpPr>
          <xdr:cNvPr id="23" name="グループ化 22">
            <a:extLst>
              <a:ext uri="{FF2B5EF4-FFF2-40B4-BE49-F238E27FC236}">
                <a16:creationId xmlns:a16="http://schemas.microsoft.com/office/drawing/2014/main" id="{434E6C2C-2F08-5CC1-75A4-9B2316E25323}"/>
              </a:ext>
            </a:extLst>
          </xdr:cNvPr>
          <xdr:cNvGrpSpPr/>
        </xdr:nvGrpSpPr>
        <xdr:grpSpPr>
          <a:xfrm>
            <a:off x="7388363" y="9372844"/>
            <a:ext cx="1322306" cy="965708"/>
            <a:chOff x="2008328" y="9755376"/>
            <a:chExt cx="1021130" cy="842391"/>
          </a:xfrm>
        </xdr:grpSpPr>
        <xdr:cxnSp macro="">
          <xdr:nvCxnSpPr>
            <xdr:cNvPr id="24" name="直線矢印コネクタ 23">
              <a:extLst>
                <a:ext uri="{FF2B5EF4-FFF2-40B4-BE49-F238E27FC236}">
                  <a16:creationId xmlns:a16="http://schemas.microsoft.com/office/drawing/2014/main" id="{4F2D3247-0ED1-21F9-30FA-64E74761CC22}"/>
                </a:ext>
              </a:extLst>
            </xdr:cNvPr>
            <xdr:cNvCxnSpPr/>
          </xdr:nvCxnSpPr>
          <xdr:spPr>
            <a:xfrm>
              <a:off x="2476528" y="9755376"/>
              <a:ext cx="275" cy="231595"/>
            </a:xfrm>
            <a:prstGeom prst="straightConnector1">
              <a:avLst/>
            </a:prstGeom>
            <a:ln>
              <a:solidFill>
                <a:schemeClr val="tx2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5" name="四角形: 角を丸くする 24">
              <a:extLst>
                <a:ext uri="{FF2B5EF4-FFF2-40B4-BE49-F238E27FC236}">
                  <a16:creationId xmlns:a16="http://schemas.microsoft.com/office/drawing/2014/main" id="{FEABBF81-BFB1-7994-F785-25F375905CD7}"/>
                </a:ext>
              </a:extLst>
            </xdr:cNvPr>
            <xdr:cNvSpPr/>
          </xdr:nvSpPr>
          <xdr:spPr>
            <a:xfrm>
              <a:off x="2008328" y="9979213"/>
              <a:ext cx="1021130" cy="618554"/>
            </a:xfrm>
            <a:prstGeom prst="roundRect">
              <a:avLst/>
            </a:prstGeom>
            <a:noFill/>
            <a:ln>
              <a:solidFill>
                <a:schemeClr val="tx2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 anchorCtr="0"/>
            <a:lstStyle/>
            <a:p>
              <a:pPr algn="l"/>
              <a:r>
                <a:rPr kumimoji="1" lang="ja-JP" altLang="en-US" sz="1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来年度の取組内容</a:t>
              </a:r>
              <a:endParaRPr kumimoji="1" lang="en-US" altLang="ja-JP" sz="100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endParaRPr>
            </a:p>
            <a:p>
              <a:pPr algn="l"/>
              <a:r>
                <a:rPr kumimoji="1" lang="ja-JP" altLang="en-US" sz="1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rPr>
                <a:t>を入力</a:t>
              </a:r>
            </a:p>
          </xdr:txBody>
        </xdr:sp>
      </xdr:grpSp>
    </xdr:grpSp>
    <xdr:clientData/>
  </xdr:twoCellAnchor>
  <xdr:twoCellAnchor>
    <xdr:from>
      <xdr:col>1</xdr:col>
      <xdr:colOff>19438</xdr:colOff>
      <xdr:row>55</xdr:row>
      <xdr:rowOff>26381</xdr:rowOff>
    </xdr:from>
    <xdr:to>
      <xdr:col>13</xdr:col>
      <xdr:colOff>0</xdr:colOff>
      <xdr:row>58</xdr:row>
      <xdr:rowOff>142819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EF878B8A-5A17-483F-B2A9-DBEB680936FD}"/>
            </a:ext>
          </a:extLst>
        </xdr:cNvPr>
        <xdr:cNvSpPr/>
      </xdr:nvSpPr>
      <xdr:spPr>
        <a:xfrm>
          <a:off x="705238" y="13132781"/>
          <a:ext cx="8210162" cy="830813"/>
        </a:xfrm>
        <a:prstGeom prst="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注意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入力可能な行は、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300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行まであり”非表示”になっております。</a:t>
          </a:r>
          <a:r>
            <a:rPr kumimoji="1" lang="ja-JP" altLang="ja-JP" sz="1100" u="sng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行数が足りない場合は再表示させて使用してください。</a:t>
          </a:r>
          <a:endParaRPr lang="ja-JP" altLang="ja-JP" u="sng">
            <a:solidFill>
              <a:sysClr val="windowText" lastClr="000000"/>
            </a:solidFill>
            <a:effectLst/>
          </a:endParaRPr>
        </a:p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(301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行目以降の入力内容はアウトプットのページに反映されません。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35718</xdr:colOff>
      <xdr:row>38</xdr:row>
      <xdr:rowOff>80217</xdr:rowOff>
    </xdr:from>
    <xdr:to>
      <xdr:col>13</xdr:col>
      <xdr:colOff>35718</xdr:colOff>
      <xdr:row>38</xdr:row>
      <xdr:rowOff>80218</xdr:rowOff>
    </xdr:to>
    <xdr:cxnSp macro="">
      <xdr:nvCxnSpPr>
        <xdr:cNvPr id="35" name="直線コネクタ 34">
          <a:extLst>
            <a:ext uri="{FF2B5EF4-FFF2-40B4-BE49-F238E27FC236}">
              <a16:creationId xmlns:a16="http://schemas.microsoft.com/office/drawing/2014/main" id="{6A4F3720-E697-470E-AFE6-022640292607}"/>
            </a:ext>
          </a:extLst>
        </xdr:cNvPr>
        <xdr:cNvCxnSpPr/>
      </xdr:nvCxnSpPr>
      <xdr:spPr>
        <a:xfrm>
          <a:off x="721518" y="9138492"/>
          <a:ext cx="8229600" cy="1"/>
        </a:xfrm>
        <a:prstGeom prst="line">
          <a:avLst/>
        </a:prstGeom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23811</xdr:colOff>
      <xdr:row>34</xdr:row>
      <xdr:rowOff>4186</xdr:rowOff>
    </xdr:from>
    <xdr:to>
      <xdr:col>12</xdr:col>
      <xdr:colOff>678655</xdr:colOff>
      <xdr:row>37</xdr:row>
      <xdr:rowOff>163168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DBCF99CA-FB04-4B80-8555-71A3093413C2}"/>
            </a:ext>
          </a:extLst>
        </xdr:cNvPr>
        <xdr:cNvSpPr/>
      </xdr:nvSpPr>
      <xdr:spPr>
        <a:xfrm>
          <a:off x="709611" y="8109961"/>
          <a:ext cx="8198644" cy="873357"/>
        </a:xfrm>
        <a:prstGeom prst="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赤枠内の「計画メニューの分類」「取組期間」は、貴団体のロードマップと整合した内容に修正して使用してください。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計画メニューの分類は既存のメニューを「ハード」「ソフト」、計画策定後に新規追加となった項目は「追加ハード」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「追加ソフト」等、貴団体において管理しやすい方法でご使用ください。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0</xdr:colOff>
      <xdr:row>13</xdr:row>
      <xdr:rowOff>53494</xdr:rowOff>
    </xdr:from>
    <xdr:to>
      <xdr:col>13</xdr:col>
      <xdr:colOff>50850</xdr:colOff>
      <xdr:row>29</xdr:row>
      <xdr:rowOff>180315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A5B5118F-6718-4902-B9B3-E3FEF53DA61B}"/>
            </a:ext>
          </a:extLst>
        </xdr:cNvPr>
        <xdr:cNvGrpSpPr/>
      </xdr:nvGrpSpPr>
      <xdr:grpSpPr>
        <a:xfrm>
          <a:off x="685800" y="3158644"/>
          <a:ext cx="8280450" cy="3936821"/>
          <a:chOff x="684190" y="3192719"/>
          <a:chExt cx="8261132" cy="3990483"/>
        </a:xfrm>
      </xdr:grpSpPr>
      <xdr:pic>
        <xdr:nvPicPr>
          <xdr:cNvPr id="38" name="図 37">
            <a:extLst>
              <a:ext uri="{FF2B5EF4-FFF2-40B4-BE49-F238E27FC236}">
                <a16:creationId xmlns:a16="http://schemas.microsoft.com/office/drawing/2014/main" id="{DA352405-4F81-ED95-5007-4FD33AF509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4190" y="3192719"/>
            <a:ext cx="8261132" cy="399048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正方形/長方形 38">
            <a:extLst>
              <a:ext uri="{FF2B5EF4-FFF2-40B4-BE49-F238E27FC236}">
                <a16:creationId xmlns:a16="http://schemas.microsoft.com/office/drawing/2014/main" id="{AEDB473B-4672-42BE-66F4-24610D0273BB}"/>
              </a:ext>
            </a:extLst>
          </xdr:cNvPr>
          <xdr:cNvSpPr/>
        </xdr:nvSpPr>
        <xdr:spPr>
          <a:xfrm>
            <a:off x="5178989" y="3399990"/>
            <a:ext cx="3747954" cy="423427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0" name="正方形/長方形 39">
            <a:extLst>
              <a:ext uri="{FF2B5EF4-FFF2-40B4-BE49-F238E27FC236}">
                <a16:creationId xmlns:a16="http://schemas.microsoft.com/office/drawing/2014/main" id="{67FDA212-1EED-2753-96BC-2043A1009CFA}"/>
              </a:ext>
            </a:extLst>
          </xdr:cNvPr>
          <xdr:cNvSpPr/>
        </xdr:nvSpPr>
        <xdr:spPr>
          <a:xfrm>
            <a:off x="891999" y="3805707"/>
            <a:ext cx="216487" cy="336338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</xdr:col>
      <xdr:colOff>0</xdr:colOff>
      <xdr:row>39</xdr:row>
      <xdr:rowOff>0</xdr:rowOff>
    </xdr:from>
    <xdr:to>
      <xdr:col>13</xdr:col>
      <xdr:colOff>50400</xdr:colOff>
      <xdr:row>50</xdr:row>
      <xdr:rowOff>95250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A611BCF-9ECF-447A-BF37-3E3484220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296400"/>
          <a:ext cx="8280000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43</xdr:row>
      <xdr:rowOff>85725</xdr:rowOff>
    </xdr:from>
    <xdr:to>
      <xdr:col>13</xdr:col>
      <xdr:colOff>371475</xdr:colOff>
      <xdr:row>45</xdr:row>
      <xdr:rowOff>19050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193FCE7-22EE-4DA2-B62E-56BCE204C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10334625"/>
          <a:ext cx="8572500" cy="4095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13</xdr:col>
      <xdr:colOff>353250</xdr:colOff>
      <xdr:row>57</xdr:row>
      <xdr:rowOff>122134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3B6B91F-264B-4DDE-8044-F81306C02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11201400"/>
          <a:ext cx="8582850" cy="250338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684068</xdr:colOff>
      <xdr:row>5</xdr:row>
      <xdr:rowOff>1</xdr:rowOff>
    </xdr:from>
    <xdr:to>
      <xdr:col>7</xdr:col>
      <xdr:colOff>623454</xdr:colOff>
      <xdr:row>19</xdr:row>
      <xdr:rowOff>155864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12FED1FA-A286-40A6-B97F-5299B4B65FB8}"/>
            </a:ext>
          </a:extLst>
        </xdr:cNvPr>
        <xdr:cNvGrpSpPr/>
      </xdr:nvGrpSpPr>
      <xdr:grpSpPr>
        <a:xfrm>
          <a:off x="684068" y="1220933"/>
          <a:ext cx="4727863" cy="3550226"/>
          <a:chOff x="2714625" y="1238250"/>
          <a:chExt cx="3721893" cy="2984724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5B424E24-EEAF-79A1-E8E6-D471E92652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14625" y="1238250"/>
            <a:ext cx="3721893" cy="29847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1A7E33EB-EF55-EE99-0F1C-DE43C1F19E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3671891" y="2328865"/>
            <a:ext cx="898671" cy="883441"/>
          </a:xfrm>
          <a:prstGeom prst="rect">
            <a:avLst/>
          </a:prstGeom>
        </xdr:spPr>
      </xdr:pic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1F512EEF-CC9C-794E-513A-6F3B03F1CD1C}"/>
              </a:ext>
            </a:extLst>
          </xdr:cNvPr>
          <xdr:cNvSpPr txBox="1"/>
        </xdr:nvSpPr>
        <xdr:spPr>
          <a:xfrm>
            <a:off x="4893469" y="2078831"/>
            <a:ext cx="6953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>
                <a:solidFill>
                  <a:srgbClr val="C00000"/>
                </a:solidFill>
              </a:rPr>
              <a:t>コピー</a:t>
            </a:r>
          </a:p>
        </xdr:txBody>
      </xdr:sp>
      <xdr:pic>
        <xdr:nvPicPr>
          <xdr:cNvPr id="8" name="図 7">
            <a:extLst>
              <a:ext uri="{FF2B5EF4-FFF2-40B4-BE49-F238E27FC236}">
                <a16:creationId xmlns:a16="http://schemas.microsoft.com/office/drawing/2014/main" id="{257C14F0-9F87-CC04-D149-A7D7BFEB6B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743450" y="2333625"/>
            <a:ext cx="895350" cy="895350"/>
          </a:xfrm>
          <a:prstGeom prst="rect">
            <a:avLst/>
          </a:prstGeom>
        </xdr:spPr>
      </xdr:pic>
      <xdr:sp macro="" textlink="">
        <xdr:nvSpPr>
          <xdr:cNvPr id="9" name="矢印: 下カーブ 8">
            <a:extLst>
              <a:ext uri="{FF2B5EF4-FFF2-40B4-BE49-F238E27FC236}">
                <a16:creationId xmlns:a16="http://schemas.microsoft.com/office/drawing/2014/main" id="{1FB4EFAF-358C-7EE0-CE61-D3C4087084EC}"/>
              </a:ext>
            </a:extLst>
          </xdr:cNvPr>
          <xdr:cNvSpPr/>
        </xdr:nvSpPr>
        <xdr:spPr>
          <a:xfrm>
            <a:off x="4093369" y="1916906"/>
            <a:ext cx="914400" cy="609600"/>
          </a:xfrm>
          <a:prstGeom prst="curvedDownArrow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0A41DF3A-E2B1-1150-C985-4A76AEB69AED}"/>
              </a:ext>
            </a:extLst>
          </xdr:cNvPr>
          <xdr:cNvCxnSpPr/>
        </xdr:nvCxnSpPr>
        <xdr:spPr>
          <a:xfrm>
            <a:off x="5293519" y="3117056"/>
            <a:ext cx="190500" cy="0"/>
          </a:xfrm>
          <a:prstGeom prst="line">
            <a:avLst/>
          </a:prstGeom>
          <a:ln w="28575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6493</xdr:colOff>
      <xdr:row>25</xdr:row>
      <xdr:rowOff>161926</xdr:rowOff>
    </xdr:from>
    <xdr:to>
      <xdr:col>12</xdr:col>
      <xdr:colOff>614796</xdr:colOff>
      <xdr:row>29</xdr:row>
      <xdr:rowOff>59532</xdr:rowOff>
    </xdr:to>
    <xdr:sp macro="" textlink="">
      <xdr:nvSpPr>
        <xdr:cNvPr id="11" name="吹き出し: 四角形 10">
          <a:extLst>
            <a:ext uri="{FF2B5EF4-FFF2-40B4-BE49-F238E27FC236}">
              <a16:creationId xmlns:a16="http://schemas.microsoft.com/office/drawing/2014/main" id="{82499382-D385-4B05-B406-543399A421BE}"/>
            </a:ext>
          </a:extLst>
        </xdr:cNvPr>
        <xdr:cNvSpPr/>
      </xdr:nvSpPr>
      <xdr:spPr>
        <a:xfrm>
          <a:off x="4110902" y="6231949"/>
          <a:ext cx="4712712" cy="867424"/>
        </a:xfrm>
        <a:prstGeom prst="wedgeRectCallout">
          <a:avLst>
            <a:gd name="adj1" fmla="val -47830"/>
            <a:gd name="adj2" fmla="val 3501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2)</a:t>
          </a:r>
          <a:r>
            <a:rPr kumimoji="1" lang="en-US" altLang="ja-JP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昨年度の</a:t>
          </a:r>
          <a:r>
            <a:rPr kumimoji="1" lang="ja-JP" altLang="en-US" sz="1100">
              <a:solidFill>
                <a:sysClr val="windowText" lastClr="000000"/>
              </a:solidFill>
            </a:rPr>
            <a:t>統廃合地区数を出力シート</a:t>
          </a:r>
          <a:r>
            <a:rPr kumimoji="1" lang="en-US" altLang="ja-JP" sz="1100">
              <a:solidFill>
                <a:sysClr val="windowText" lastClr="000000"/>
              </a:solidFill>
            </a:rPr>
            <a:t>310</a:t>
          </a:r>
          <a:r>
            <a:rPr kumimoji="1" lang="ja-JP" altLang="en-US" sz="1100">
              <a:solidFill>
                <a:sysClr val="windowText" lastClr="000000"/>
              </a:solidFill>
            </a:rPr>
            <a:t>，</a:t>
          </a:r>
          <a:r>
            <a:rPr kumimoji="1" lang="en-US" altLang="ja-JP" sz="1100">
              <a:solidFill>
                <a:sysClr val="windowText" lastClr="000000"/>
              </a:solidFill>
            </a:rPr>
            <a:t>311</a:t>
          </a:r>
          <a:r>
            <a:rPr kumimoji="1" lang="ja-JP" altLang="en-US" sz="1100">
              <a:solidFill>
                <a:sysClr val="windowText" lastClr="000000"/>
              </a:solidFill>
            </a:rPr>
            <a:t>行目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薄オレンジ部分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に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en-US" sz="1100">
              <a:solidFill>
                <a:sysClr val="windowText" lastClr="000000"/>
              </a:solidFill>
            </a:rPr>
            <a:t>貼り付け、更新してください。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　</a:t>
          </a: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昨年度から変更があった場合は、入力シートを更新してください。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</xdr:col>
      <xdr:colOff>38100</xdr:colOff>
      <xdr:row>23</xdr:row>
      <xdr:rowOff>28575</xdr:rowOff>
    </xdr:from>
    <xdr:ext cx="3151518" cy="1150650"/>
    <xdr:pic>
      <xdr:nvPicPr>
        <xdr:cNvPr id="12" name="図 11">
          <a:extLst>
            <a:ext uri="{FF2B5EF4-FFF2-40B4-BE49-F238E27FC236}">
              <a16:creationId xmlns:a16="http://schemas.microsoft.com/office/drawing/2014/main" id="{7D73C013-0E9C-432F-8A59-5097CA09B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3900" y="5514975"/>
          <a:ext cx="3151518" cy="1150650"/>
        </a:xfrm>
        <a:prstGeom prst="rect">
          <a:avLst/>
        </a:prstGeom>
      </xdr:spPr>
    </xdr:pic>
    <xdr:clientData/>
  </xdr:oneCellAnchor>
  <xdr:twoCellAnchor>
    <xdr:from>
      <xdr:col>1</xdr:col>
      <xdr:colOff>71717</xdr:colOff>
      <xdr:row>25</xdr:row>
      <xdr:rowOff>233643</xdr:rowOff>
    </xdr:from>
    <xdr:to>
      <xdr:col>5</xdr:col>
      <xdr:colOff>408214</xdr:colOff>
      <xdr:row>27</xdr:row>
      <xdr:rowOff>221116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F90FA02-AEB6-4591-8642-F84F37169CCB}"/>
            </a:ext>
          </a:extLst>
        </xdr:cNvPr>
        <xdr:cNvSpPr/>
      </xdr:nvSpPr>
      <xdr:spPr>
        <a:xfrm>
          <a:off x="756934" y="6196487"/>
          <a:ext cx="3077364" cy="46372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74838</xdr:colOff>
      <xdr:row>24</xdr:row>
      <xdr:rowOff>39783</xdr:rowOff>
    </xdr:from>
    <xdr:to>
      <xdr:col>5</xdr:col>
      <xdr:colOff>403354</xdr:colOff>
      <xdr:row>25</xdr:row>
      <xdr:rowOff>11206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5FB0F7E-3E0A-40E4-BD79-CB1D08F13610}"/>
            </a:ext>
          </a:extLst>
        </xdr:cNvPr>
        <xdr:cNvSpPr/>
      </xdr:nvSpPr>
      <xdr:spPr>
        <a:xfrm>
          <a:off x="760055" y="5764502"/>
          <a:ext cx="3069383" cy="20954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42862</xdr:colOff>
      <xdr:row>45</xdr:row>
      <xdr:rowOff>25982</xdr:rowOff>
    </xdr:from>
    <xdr:to>
      <xdr:col>12</xdr:col>
      <xdr:colOff>474862</xdr:colOff>
      <xdr:row>53</xdr:row>
      <xdr:rowOff>173186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8B668179-5AD2-4C19-8126-122EC3475B87}"/>
            </a:ext>
          </a:extLst>
        </xdr:cNvPr>
        <xdr:cNvSpPr/>
      </xdr:nvSpPr>
      <xdr:spPr>
        <a:xfrm rot="5400000">
          <a:off x="7462360" y="11561234"/>
          <a:ext cx="2052204" cy="432000"/>
        </a:xfrm>
        <a:prstGeom prst="rightArrow">
          <a:avLst/>
        </a:prstGeom>
        <a:solidFill>
          <a:srgbClr val="FF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13416</xdr:colOff>
      <xdr:row>53</xdr:row>
      <xdr:rowOff>201234</xdr:rowOff>
    </xdr:from>
    <xdr:to>
      <xdr:col>13</xdr:col>
      <xdr:colOff>342900</xdr:colOff>
      <xdr:row>55</xdr:row>
      <xdr:rowOff>142206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B42B4FD1-A2CE-4211-AAD1-FACE5E60900D}"/>
            </a:ext>
          </a:extLst>
        </xdr:cNvPr>
        <xdr:cNvSpPr/>
      </xdr:nvSpPr>
      <xdr:spPr>
        <a:xfrm>
          <a:off x="699216" y="12831384"/>
          <a:ext cx="8559084" cy="417222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17928</xdr:colOff>
      <xdr:row>43</xdr:row>
      <xdr:rowOff>85164</xdr:rowOff>
    </xdr:from>
    <xdr:to>
      <xdr:col>13</xdr:col>
      <xdr:colOff>361949</xdr:colOff>
      <xdr:row>45</xdr:row>
      <xdr:rowOff>11766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503E98E-4106-4573-B491-FFFAE5630240}"/>
            </a:ext>
          </a:extLst>
        </xdr:cNvPr>
        <xdr:cNvSpPr/>
      </xdr:nvSpPr>
      <xdr:spPr>
        <a:xfrm>
          <a:off x="703728" y="10334064"/>
          <a:ext cx="8573621" cy="402852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628230</xdr:colOff>
      <xdr:row>40</xdr:row>
      <xdr:rowOff>36929</xdr:rowOff>
    </xdr:from>
    <xdr:to>
      <xdr:col>13</xdr:col>
      <xdr:colOff>329046</xdr:colOff>
      <xdr:row>42</xdr:row>
      <xdr:rowOff>195913</xdr:rowOff>
    </xdr:to>
    <xdr:sp macro="" textlink="">
      <xdr:nvSpPr>
        <xdr:cNvPr id="18" name="吹き出し: 四角形 17">
          <a:extLst>
            <a:ext uri="{FF2B5EF4-FFF2-40B4-BE49-F238E27FC236}">
              <a16:creationId xmlns:a16="http://schemas.microsoft.com/office/drawing/2014/main" id="{C087E301-1B40-466C-8E4D-98635FE791CA}"/>
            </a:ext>
          </a:extLst>
        </xdr:cNvPr>
        <xdr:cNvSpPr/>
      </xdr:nvSpPr>
      <xdr:spPr>
        <a:xfrm>
          <a:off x="4057230" y="9571454"/>
          <a:ext cx="5187216" cy="635234"/>
        </a:xfrm>
        <a:prstGeom prst="wedgeRectCallout">
          <a:avLst>
            <a:gd name="adj1" fmla="val 35311"/>
            <a:gd name="adj2" fmla="val 76419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3)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昨年度の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デジタル化の推進、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PPP/PFI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の推進に関わるメニュー数を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出力シート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313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，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314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行目</a:t>
          </a:r>
          <a:r>
            <a:rPr kumimoji="1" lang="en-US" altLang="ja-JP" sz="1100">
              <a:solidFill>
                <a:sysClr val="windowText" lastClr="000000"/>
              </a:solidFill>
            </a:rPr>
            <a:t>(</a:t>
          </a:r>
          <a:r>
            <a:rPr kumimoji="1" lang="ja-JP" altLang="en-US" sz="1100">
              <a:solidFill>
                <a:sysClr val="windowText" lastClr="000000"/>
              </a:solidFill>
            </a:rPr>
            <a:t>薄オレンジ部分</a:t>
          </a:r>
          <a:r>
            <a:rPr kumimoji="1" lang="en-US" altLang="ja-JP" sz="1100">
              <a:solidFill>
                <a:sysClr val="windowText" lastClr="000000"/>
              </a:solidFill>
            </a:rPr>
            <a:t>)</a:t>
          </a:r>
          <a:r>
            <a:rPr kumimoji="1" lang="ja-JP" altLang="en-US" sz="1100">
              <a:solidFill>
                <a:sysClr val="windowText" lastClr="000000"/>
              </a:solidFill>
            </a:rPr>
            <a:t>に貼り付け、更新してください。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440554</xdr:colOff>
      <xdr:row>26</xdr:row>
      <xdr:rowOff>23812</xdr:rowOff>
    </xdr:from>
    <xdr:to>
      <xdr:col>5</xdr:col>
      <xdr:colOff>657947</xdr:colOff>
      <xdr:row>27</xdr:row>
      <xdr:rowOff>229848</xdr:rowOff>
    </xdr:to>
    <xdr:sp macro="" textlink="">
      <xdr:nvSpPr>
        <xdr:cNvPr id="19" name="右中かっこ 18">
          <a:extLst>
            <a:ext uri="{FF2B5EF4-FFF2-40B4-BE49-F238E27FC236}">
              <a16:creationId xmlns:a16="http://schemas.microsoft.com/office/drawing/2014/main" id="{6F6555B4-6A2F-47BD-A099-DB18144C769D}"/>
            </a:ext>
          </a:extLst>
        </xdr:cNvPr>
        <xdr:cNvSpPr/>
      </xdr:nvSpPr>
      <xdr:spPr>
        <a:xfrm>
          <a:off x="3869554" y="6224587"/>
          <a:ext cx="217393" cy="444161"/>
        </a:xfrm>
        <a:prstGeom prst="rightBrace">
          <a:avLst/>
        </a:prstGeom>
        <a:ln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687160</xdr:colOff>
      <xdr:row>23</xdr:row>
      <xdr:rowOff>133351</xdr:rowOff>
    </xdr:from>
    <xdr:to>
      <xdr:col>12</xdr:col>
      <xdr:colOff>488937</xdr:colOff>
      <xdr:row>24</xdr:row>
      <xdr:rowOff>200026</xdr:rowOff>
    </xdr:to>
    <xdr:sp macro="" textlink="">
      <xdr:nvSpPr>
        <xdr:cNvPr id="20" name="吹き出し: 四角形 19">
          <a:extLst>
            <a:ext uri="{FF2B5EF4-FFF2-40B4-BE49-F238E27FC236}">
              <a16:creationId xmlns:a16="http://schemas.microsoft.com/office/drawing/2014/main" id="{8D41CB4F-A3E1-4B08-AF02-AB9398D5F543}"/>
            </a:ext>
          </a:extLst>
        </xdr:cNvPr>
        <xdr:cNvSpPr/>
      </xdr:nvSpPr>
      <xdr:spPr>
        <a:xfrm>
          <a:off x="4122964" y="5620431"/>
          <a:ext cx="4611902" cy="304800"/>
        </a:xfrm>
        <a:prstGeom prst="wedgeRectCallout">
          <a:avLst>
            <a:gd name="adj1" fmla="val -54647"/>
            <a:gd name="adj2" fmla="val 25505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1)</a:t>
          </a:r>
          <a:r>
            <a:rPr kumimoji="1" lang="en-US" altLang="ja-JP" sz="11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100">
              <a:solidFill>
                <a:sysClr val="windowText" lastClr="000000"/>
              </a:solidFill>
            </a:rPr>
            <a:t>年度を変更してください。</a:t>
          </a:r>
        </a:p>
      </xdr:txBody>
    </xdr:sp>
    <xdr:clientData/>
  </xdr:twoCellAnchor>
  <xdr:twoCellAnchor>
    <xdr:from>
      <xdr:col>1</xdr:col>
      <xdr:colOff>0</xdr:colOff>
      <xdr:row>31</xdr:row>
      <xdr:rowOff>0</xdr:rowOff>
    </xdr:from>
    <xdr:to>
      <xdr:col>13</xdr:col>
      <xdr:colOff>353250</xdr:colOff>
      <xdr:row>37</xdr:row>
      <xdr:rowOff>24777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C61C29FF-F8EB-419C-BC18-F384A2FDA82C}"/>
            </a:ext>
          </a:extLst>
        </xdr:cNvPr>
        <xdr:cNvGrpSpPr/>
      </xdr:nvGrpSpPr>
      <xdr:grpSpPr>
        <a:xfrm>
          <a:off x="684068" y="7524750"/>
          <a:ext cx="8562068" cy="1479504"/>
          <a:chOff x="684068" y="7779113"/>
          <a:chExt cx="8562068" cy="1479504"/>
        </a:xfrm>
      </xdr:grpSpPr>
      <xdr:pic>
        <xdr:nvPicPr>
          <xdr:cNvPr id="22" name="図 21">
            <a:extLst>
              <a:ext uri="{FF2B5EF4-FFF2-40B4-BE49-F238E27FC236}">
                <a16:creationId xmlns:a16="http://schemas.microsoft.com/office/drawing/2014/main" id="{BCFAAED8-CA50-9B6C-051D-0FCC1D88C7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84068" y="7779113"/>
            <a:ext cx="8562068" cy="1479504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sp macro="" textlink="">
        <xdr:nvSpPr>
          <xdr:cNvPr id="23" name="正方形/長方形 22">
            <a:extLst>
              <a:ext uri="{FF2B5EF4-FFF2-40B4-BE49-F238E27FC236}">
                <a16:creationId xmlns:a16="http://schemas.microsoft.com/office/drawing/2014/main" id="{9506878B-7E7D-02F3-5248-831236B5E2CF}"/>
              </a:ext>
            </a:extLst>
          </xdr:cNvPr>
          <xdr:cNvSpPr/>
        </xdr:nvSpPr>
        <xdr:spPr>
          <a:xfrm>
            <a:off x="691352" y="8800895"/>
            <a:ext cx="8546815" cy="447231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477074</xdr:colOff>
      <xdr:row>27</xdr:row>
      <xdr:rowOff>199162</xdr:rowOff>
    </xdr:from>
    <xdr:to>
      <xdr:col>5</xdr:col>
      <xdr:colOff>196399</xdr:colOff>
      <xdr:row>35</xdr:row>
      <xdr:rowOff>25980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C8DD636E-759C-46EF-BBE9-7AC06A6DEB24}"/>
            </a:ext>
          </a:extLst>
        </xdr:cNvPr>
        <xdr:cNvSpPr/>
      </xdr:nvSpPr>
      <xdr:spPr>
        <a:xfrm rot="5400000">
          <a:off x="2556928" y="7301408"/>
          <a:ext cx="1731818" cy="405125"/>
        </a:xfrm>
        <a:prstGeom prst="rightArrow">
          <a:avLst/>
        </a:prstGeom>
        <a:solidFill>
          <a:srgbClr val="FF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9</xdr:col>
      <xdr:colOff>253404</xdr:colOff>
      <xdr:row>57</xdr:row>
      <xdr:rowOff>18251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9EA4BC7-0594-401A-A409-C79EEC84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1677650"/>
          <a:ext cx="5739804" cy="192325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7</xdr:col>
      <xdr:colOff>575094</xdr:colOff>
      <xdr:row>16</xdr:row>
      <xdr:rowOff>171588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909EF5-D247-4F5D-99A1-D9AC7485D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962025"/>
          <a:ext cx="4689894" cy="302908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9</xdr:col>
      <xdr:colOff>289452</xdr:colOff>
      <xdr:row>47</xdr:row>
      <xdr:rowOff>95420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DAAED6C-C9BC-4996-97E3-8E3986A30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-1" t="3169" r="49974" b="41328"/>
        <a:stretch/>
      </xdr:blipFill>
      <xdr:spPr>
        <a:xfrm>
          <a:off x="685800" y="9534525"/>
          <a:ext cx="5775852" cy="176229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9</xdr:col>
      <xdr:colOff>289452</xdr:colOff>
      <xdr:row>38</xdr:row>
      <xdr:rowOff>204945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0DF8F2D-1125-42E6-9BAC-4289F19FD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269" b="36031"/>
        <a:stretch/>
      </xdr:blipFill>
      <xdr:spPr>
        <a:xfrm>
          <a:off x="685800" y="7391400"/>
          <a:ext cx="5775852" cy="187182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5</xdr:col>
      <xdr:colOff>62553</xdr:colOff>
      <xdr:row>3</xdr:row>
      <xdr:rowOff>171815</xdr:rowOff>
    </xdr:from>
    <xdr:to>
      <xdr:col>5</xdr:col>
      <xdr:colOff>294514</xdr:colOff>
      <xdr:row>4</xdr:row>
      <xdr:rowOff>158928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8F13F57-915A-4C18-B221-D9BB6F60FB8E}"/>
            </a:ext>
          </a:extLst>
        </xdr:cNvPr>
        <xdr:cNvSpPr/>
      </xdr:nvSpPr>
      <xdr:spPr>
        <a:xfrm>
          <a:off x="3491553" y="895715"/>
          <a:ext cx="231961" cy="22523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70600</xdr:colOff>
      <xdr:row>4</xdr:row>
      <xdr:rowOff>15127</xdr:rowOff>
    </xdr:from>
    <xdr:to>
      <xdr:col>13</xdr:col>
      <xdr:colOff>435909</xdr:colOff>
      <xdr:row>7</xdr:row>
      <xdr:rowOff>228599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B2DC9905-AC7F-4528-ACD6-D6B8490B8B98}"/>
            </a:ext>
          </a:extLst>
        </xdr:cNvPr>
        <xdr:cNvSpPr/>
      </xdr:nvSpPr>
      <xdr:spPr>
        <a:xfrm>
          <a:off x="5557000" y="977152"/>
          <a:ext cx="3794309" cy="927847"/>
        </a:xfrm>
        <a:prstGeom prst="wedgeRectCallout">
          <a:avLst>
            <a:gd name="adj1" fmla="val -96262"/>
            <a:gd name="adj2" fmla="val -48388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1)</a:t>
          </a:r>
          <a:r>
            <a:rPr kumimoji="1" lang="en-US" altLang="ja-JP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R6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以降の入力欄はグループされ、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非表示となっています。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赤枠内の”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＋マーク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”を押して、再表示してください。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35022</xdr:colOff>
      <xdr:row>31</xdr:row>
      <xdr:rowOff>51127</xdr:rowOff>
    </xdr:from>
    <xdr:to>
      <xdr:col>8</xdr:col>
      <xdr:colOff>257735</xdr:colOff>
      <xdr:row>32</xdr:row>
      <xdr:rowOff>95251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A86A3D59-DFA3-4E5A-AA8A-4F054624F400}"/>
            </a:ext>
          </a:extLst>
        </xdr:cNvPr>
        <xdr:cNvSpPr/>
      </xdr:nvSpPr>
      <xdr:spPr>
        <a:xfrm>
          <a:off x="5521422" y="7442527"/>
          <a:ext cx="222713" cy="28224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458278</xdr:colOff>
      <xdr:row>41</xdr:row>
      <xdr:rowOff>161746</xdr:rowOff>
    </xdr:from>
    <xdr:to>
      <xdr:col>9</xdr:col>
      <xdr:colOff>224646</xdr:colOff>
      <xdr:row>47</xdr:row>
      <xdr:rowOff>89859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A9A61E03-A0F7-4901-A523-FB72A87E1B79}"/>
            </a:ext>
          </a:extLst>
        </xdr:cNvPr>
        <xdr:cNvSpPr/>
      </xdr:nvSpPr>
      <xdr:spPr>
        <a:xfrm>
          <a:off x="3201478" y="9934396"/>
          <a:ext cx="3195368" cy="135686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644209</xdr:colOff>
      <xdr:row>38</xdr:row>
      <xdr:rowOff>88108</xdr:rowOff>
    </xdr:from>
    <xdr:to>
      <xdr:col>5</xdr:col>
      <xdr:colOff>363025</xdr:colOff>
      <xdr:row>41</xdr:row>
      <xdr:rowOff>11906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3C35082C-167D-4590-B8A1-B11D4CF4DE5B}"/>
            </a:ext>
          </a:extLst>
        </xdr:cNvPr>
        <xdr:cNvSpPr/>
      </xdr:nvSpPr>
      <xdr:spPr>
        <a:xfrm rot="5400000">
          <a:off x="3270630" y="9263162"/>
          <a:ext cx="638173" cy="404616"/>
        </a:xfrm>
        <a:prstGeom prst="rightArrow">
          <a:avLst/>
        </a:prstGeom>
        <a:solidFill>
          <a:srgbClr val="FF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646844</xdr:colOff>
      <xdr:row>47</xdr:row>
      <xdr:rowOff>9812</xdr:rowOff>
    </xdr:from>
    <xdr:to>
      <xdr:col>5</xdr:col>
      <xdr:colOff>366169</xdr:colOff>
      <xdr:row>50</xdr:row>
      <xdr:rowOff>5048</xdr:rowOff>
    </xdr:to>
    <xdr:sp macro="" textlink="">
      <xdr:nvSpPr>
        <xdr:cNvPr id="11" name="矢印: 右 10">
          <a:extLst>
            <a:ext uri="{FF2B5EF4-FFF2-40B4-BE49-F238E27FC236}">
              <a16:creationId xmlns:a16="http://schemas.microsoft.com/office/drawing/2014/main" id="{F211A2FD-3BF6-4622-B12C-BBF6F3FCAE5E}"/>
            </a:ext>
          </a:extLst>
        </xdr:cNvPr>
        <xdr:cNvSpPr/>
      </xdr:nvSpPr>
      <xdr:spPr>
        <a:xfrm rot="5400000">
          <a:off x="3237801" y="11363455"/>
          <a:ext cx="709611" cy="405125"/>
        </a:xfrm>
        <a:prstGeom prst="rightArrow">
          <a:avLst/>
        </a:prstGeom>
        <a:solidFill>
          <a:srgbClr val="FF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2244</xdr:colOff>
      <xdr:row>31</xdr:row>
      <xdr:rowOff>0</xdr:rowOff>
    </xdr:from>
    <xdr:to>
      <xdr:col>13</xdr:col>
      <xdr:colOff>508008</xdr:colOff>
      <xdr:row>33</xdr:row>
      <xdr:rowOff>141771</xdr:rowOff>
    </xdr:to>
    <xdr:sp macro="" textlink="">
      <xdr:nvSpPr>
        <xdr:cNvPr id="12" name="吹き出し: 四角形 11">
          <a:extLst>
            <a:ext uri="{FF2B5EF4-FFF2-40B4-BE49-F238E27FC236}">
              <a16:creationId xmlns:a16="http://schemas.microsoft.com/office/drawing/2014/main" id="{07A6A2E9-6BD9-4CD3-9470-E6BBB3728686}"/>
            </a:ext>
          </a:extLst>
        </xdr:cNvPr>
        <xdr:cNvSpPr/>
      </xdr:nvSpPr>
      <xdr:spPr>
        <a:xfrm>
          <a:off x="6174444" y="7391400"/>
          <a:ext cx="3248964" cy="618021"/>
        </a:xfrm>
        <a:prstGeom prst="wedgeRectCallout">
          <a:avLst>
            <a:gd name="adj1" fmla="val -62912"/>
            <a:gd name="adj2" fmla="val -12635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3)</a:t>
          </a:r>
          <a:r>
            <a:rPr kumimoji="1" lang="ja-JP" altLang="en-US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ページ全体を選択した状態で</a:t>
          </a:r>
          <a:endParaRPr kumimoji="1" lang="en-US" altLang="ja-JP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データ＞グループ解除を押下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してください。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9</xdr:col>
      <xdr:colOff>40344</xdr:colOff>
      <xdr:row>39</xdr:row>
      <xdr:rowOff>179859</xdr:rowOff>
    </xdr:from>
    <xdr:to>
      <xdr:col>13</xdr:col>
      <xdr:colOff>533400</xdr:colOff>
      <xdr:row>45</xdr:row>
      <xdr:rowOff>98845</xdr:rowOff>
    </xdr:to>
    <xdr:sp macro="" textlink="">
      <xdr:nvSpPr>
        <xdr:cNvPr id="13" name="吹き出し: 四角形 12">
          <a:extLst>
            <a:ext uri="{FF2B5EF4-FFF2-40B4-BE49-F238E27FC236}">
              <a16:creationId xmlns:a16="http://schemas.microsoft.com/office/drawing/2014/main" id="{FFF0B44F-A403-4209-AC28-877D32523FC1}"/>
            </a:ext>
          </a:extLst>
        </xdr:cNvPr>
        <xdr:cNvSpPr/>
      </xdr:nvSpPr>
      <xdr:spPr>
        <a:xfrm>
          <a:off x="6212544" y="9476259"/>
          <a:ext cx="3236256" cy="1347736"/>
        </a:xfrm>
        <a:prstGeom prst="wedgeRectCallout">
          <a:avLst>
            <a:gd name="adj1" fmla="val -70238"/>
            <a:gd name="adj2" fmla="val 34432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5)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グループ化が解除された状態となり、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”＋マーク”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が消えます。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非表示にしたい範囲を再設定するので、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不要な再来年度の列～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列を選択します。　  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17</xdr:row>
      <xdr:rowOff>78441</xdr:rowOff>
    </xdr:from>
    <xdr:to>
      <xdr:col>7</xdr:col>
      <xdr:colOff>582453</xdr:colOff>
      <xdr:row>29</xdr:row>
      <xdr:rowOff>192960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64B4F02-48D9-4FE2-8D5D-7142EE05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4136091"/>
          <a:ext cx="4697253" cy="29720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4</xdr:col>
      <xdr:colOff>663695</xdr:colOff>
      <xdr:row>4</xdr:row>
      <xdr:rowOff>238236</xdr:rowOff>
    </xdr:from>
    <xdr:to>
      <xdr:col>5</xdr:col>
      <xdr:colOff>381635</xdr:colOff>
      <xdr:row>20</xdr:row>
      <xdr:rowOff>197028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78D4A6BB-C4C0-4A35-AB0C-ED7EEC1786D1}"/>
            </a:ext>
          </a:extLst>
        </xdr:cNvPr>
        <xdr:cNvSpPr/>
      </xdr:nvSpPr>
      <xdr:spPr>
        <a:xfrm rot="5400000">
          <a:off x="1724369" y="2882787"/>
          <a:ext cx="3768792" cy="403740"/>
        </a:xfrm>
        <a:prstGeom prst="rightArrow">
          <a:avLst/>
        </a:prstGeom>
        <a:solidFill>
          <a:srgbClr val="FF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244609</xdr:colOff>
      <xdr:row>21</xdr:row>
      <xdr:rowOff>41070</xdr:rowOff>
    </xdr:from>
    <xdr:to>
      <xdr:col>7</xdr:col>
      <xdr:colOff>583272</xdr:colOff>
      <xdr:row>28</xdr:row>
      <xdr:rowOff>235450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B6CEDE0F-53FF-46E8-8DAD-60F8AA3322F2}"/>
            </a:ext>
          </a:extLst>
        </xdr:cNvPr>
        <xdr:cNvSpPr/>
      </xdr:nvSpPr>
      <xdr:spPr>
        <a:xfrm>
          <a:off x="2987809" y="5051220"/>
          <a:ext cx="2396063" cy="186125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45106</xdr:colOff>
      <xdr:row>19</xdr:row>
      <xdr:rowOff>200025</xdr:rowOff>
    </xdr:from>
    <xdr:to>
      <xdr:col>13</xdr:col>
      <xdr:colOff>302839</xdr:colOff>
      <xdr:row>21</xdr:row>
      <xdr:rowOff>147358</xdr:rowOff>
    </xdr:to>
    <xdr:sp macro="" textlink="">
      <xdr:nvSpPr>
        <xdr:cNvPr id="17" name="吹き出し: 四角形 16">
          <a:extLst>
            <a:ext uri="{FF2B5EF4-FFF2-40B4-BE49-F238E27FC236}">
              <a16:creationId xmlns:a16="http://schemas.microsoft.com/office/drawing/2014/main" id="{2BEEC678-4C7A-418F-AB2F-8AB6B9CA32E2}"/>
            </a:ext>
          </a:extLst>
        </xdr:cNvPr>
        <xdr:cNvSpPr/>
      </xdr:nvSpPr>
      <xdr:spPr>
        <a:xfrm>
          <a:off x="5531506" y="4733925"/>
          <a:ext cx="3686733" cy="423583"/>
        </a:xfrm>
        <a:prstGeom prst="wedgeRectCallout">
          <a:avLst>
            <a:gd name="adj1" fmla="val -58942"/>
            <a:gd name="adj2" fmla="val 182604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2)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すべて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入力欄が表示されます。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642549</xdr:colOff>
      <xdr:row>29</xdr:row>
      <xdr:rowOff>77645</xdr:rowOff>
    </xdr:from>
    <xdr:to>
      <xdr:col>5</xdr:col>
      <xdr:colOff>359633</xdr:colOff>
      <xdr:row>31</xdr:row>
      <xdr:rowOff>240722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EF7A714B-4D53-4353-B244-A55C9E55CAC4}"/>
            </a:ext>
          </a:extLst>
        </xdr:cNvPr>
        <xdr:cNvSpPr/>
      </xdr:nvSpPr>
      <xdr:spPr>
        <a:xfrm rot="5400000">
          <a:off x="3267527" y="7111017"/>
          <a:ext cx="639327" cy="402884"/>
        </a:xfrm>
        <a:prstGeom prst="rightArrow">
          <a:avLst/>
        </a:prstGeom>
        <a:solidFill>
          <a:srgbClr val="FF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7</xdr:col>
      <xdr:colOff>183255</xdr:colOff>
      <xdr:row>34</xdr:row>
      <xdr:rowOff>75870</xdr:rowOff>
    </xdr:from>
    <xdr:to>
      <xdr:col>8</xdr:col>
      <xdr:colOff>347381</xdr:colOff>
      <xdr:row>37</xdr:row>
      <xdr:rowOff>122261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D50752F-3738-4173-B3B9-127628648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83855" y="8181645"/>
          <a:ext cx="849926" cy="76076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7</xdr:col>
      <xdr:colOff>209411</xdr:colOff>
      <xdr:row>35</xdr:row>
      <xdr:rowOff>200865</xdr:rowOff>
    </xdr:from>
    <xdr:to>
      <xdr:col>8</xdr:col>
      <xdr:colOff>95250</xdr:colOff>
      <xdr:row>36</xdr:row>
      <xdr:rowOff>156881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90F3C921-0EF4-4954-8636-AEC46F3EB80F}"/>
            </a:ext>
          </a:extLst>
        </xdr:cNvPr>
        <xdr:cNvSpPr/>
      </xdr:nvSpPr>
      <xdr:spPr>
        <a:xfrm>
          <a:off x="5010011" y="8544765"/>
          <a:ext cx="571639" cy="194141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10087</xdr:colOff>
      <xdr:row>34</xdr:row>
      <xdr:rowOff>199470</xdr:rowOff>
    </xdr:from>
    <xdr:to>
      <xdr:col>13</xdr:col>
      <xdr:colOff>512669</xdr:colOff>
      <xdr:row>37</xdr:row>
      <xdr:rowOff>104774</xdr:rowOff>
    </xdr:to>
    <xdr:sp macro="" textlink="">
      <xdr:nvSpPr>
        <xdr:cNvPr id="21" name="吹き出し: 四角形 20">
          <a:extLst>
            <a:ext uri="{FF2B5EF4-FFF2-40B4-BE49-F238E27FC236}">
              <a16:creationId xmlns:a16="http://schemas.microsoft.com/office/drawing/2014/main" id="{F5F68068-5130-4D1B-AF26-D4FE5E6701EE}"/>
            </a:ext>
          </a:extLst>
        </xdr:cNvPr>
        <xdr:cNvSpPr/>
      </xdr:nvSpPr>
      <xdr:spPr>
        <a:xfrm>
          <a:off x="6182287" y="8305245"/>
          <a:ext cx="3245782" cy="619679"/>
        </a:xfrm>
        <a:prstGeom prst="wedgeRectCallout">
          <a:avLst>
            <a:gd name="adj1" fmla="val -70195"/>
            <a:gd name="adj2" fmla="val 7902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4)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ポップアップが表示されるので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「列 」を選択し、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OK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ボタンを押下してください。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576045</xdr:colOff>
      <xdr:row>49</xdr:row>
      <xdr:rowOff>50426</xdr:rowOff>
    </xdr:from>
    <xdr:to>
      <xdr:col>8</xdr:col>
      <xdr:colOff>115199</xdr:colOff>
      <xdr:row>50</xdr:row>
      <xdr:rowOff>94550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4A46C8E-1030-446E-8D6C-515A0486C89C}"/>
            </a:ext>
          </a:extLst>
        </xdr:cNvPr>
        <xdr:cNvSpPr/>
      </xdr:nvSpPr>
      <xdr:spPr>
        <a:xfrm>
          <a:off x="5376645" y="11728076"/>
          <a:ext cx="224954" cy="28224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6555</xdr:colOff>
      <xdr:row>50</xdr:row>
      <xdr:rowOff>183841</xdr:rowOff>
    </xdr:from>
    <xdr:to>
      <xdr:col>7</xdr:col>
      <xdr:colOff>237882</xdr:colOff>
      <xdr:row>51</xdr:row>
      <xdr:rowOff>170954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2459D13-414D-4251-9D02-901CA4681068}"/>
            </a:ext>
          </a:extLst>
        </xdr:cNvPr>
        <xdr:cNvSpPr/>
      </xdr:nvSpPr>
      <xdr:spPr>
        <a:xfrm>
          <a:off x="4807155" y="12099616"/>
          <a:ext cx="231327" cy="22523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40344</xdr:colOff>
      <xdr:row>49</xdr:row>
      <xdr:rowOff>209551</xdr:rowOff>
    </xdr:from>
    <xdr:to>
      <xdr:col>13</xdr:col>
      <xdr:colOff>552450</xdr:colOff>
      <xdr:row>51</xdr:row>
      <xdr:rowOff>112063</xdr:rowOff>
    </xdr:to>
    <xdr:sp macro="" textlink="">
      <xdr:nvSpPr>
        <xdr:cNvPr id="24" name="吹き出し: 四角形 23">
          <a:extLst>
            <a:ext uri="{FF2B5EF4-FFF2-40B4-BE49-F238E27FC236}">
              <a16:creationId xmlns:a16="http://schemas.microsoft.com/office/drawing/2014/main" id="{33239857-FC34-4F8B-BACA-70B4A0B7E50D}"/>
            </a:ext>
          </a:extLst>
        </xdr:cNvPr>
        <xdr:cNvSpPr/>
      </xdr:nvSpPr>
      <xdr:spPr>
        <a:xfrm>
          <a:off x="6212544" y="11887201"/>
          <a:ext cx="3255306" cy="378762"/>
        </a:xfrm>
        <a:prstGeom prst="wedgeRectCallout">
          <a:avLst>
            <a:gd name="adj1" fmla="val -69953"/>
            <a:gd name="adj2" fmla="val -4477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6)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データ＞グループ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化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を押下してください。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9</xdr:col>
      <xdr:colOff>49869</xdr:colOff>
      <xdr:row>51</xdr:row>
      <xdr:rowOff>203394</xdr:rowOff>
    </xdr:from>
    <xdr:to>
      <xdr:col>13</xdr:col>
      <xdr:colOff>571500</xdr:colOff>
      <xdr:row>54</xdr:row>
      <xdr:rowOff>152401</xdr:rowOff>
    </xdr:to>
    <xdr:sp macro="" textlink="">
      <xdr:nvSpPr>
        <xdr:cNvPr id="25" name="吹き出し: 四角形 24">
          <a:extLst>
            <a:ext uri="{FF2B5EF4-FFF2-40B4-BE49-F238E27FC236}">
              <a16:creationId xmlns:a16="http://schemas.microsoft.com/office/drawing/2014/main" id="{A41F2B87-8FBA-4A2D-A51A-554B6D0E81A9}"/>
            </a:ext>
          </a:extLst>
        </xdr:cNvPr>
        <xdr:cNvSpPr/>
      </xdr:nvSpPr>
      <xdr:spPr>
        <a:xfrm>
          <a:off x="6222069" y="12357294"/>
          <a:ext cx="3264831" cy="663382"/>
        </a:xfrm>
        <a:prstGeom prst="wedgeRectCallout">
          <a:avLst>
            <a:gd name="adj1" fmla="val -88855"/>
            <a:gd name="adj2" fmla="val -6455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7)</a:t>
          </a:r>
          <a:r>
            <a:rPr kumimoji="1" lang="en-US" altLang="ja-JP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”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－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マーク”が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表示されるので押下してください。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 設定した不要な範囲が非表示になります。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218325</xdr:colOff>
      <xdr:row>20</xdr:row>
      <xdr:rowOff>68452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1F1C2A3-0E7D-45F8-9307-B2A78178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962025"/>
          <a:ext cx="5704725" cy="387845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5</xdr:col>
      <xdr:colOff>298919</xdr:colOff>
      <xdr:row>11</xdr:row>
      <xdr:rowOff>142312</xdr:rowOff>
    </xdr:from>
    <xdr:to>
      <xdr:col>6</xdr:col>
      <xdr:colOff>19050</xdr:colOff>
      <xdr:row>19</xdr:row>
      <xdr:rowOff>90488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F62170D-449D-47A1-9A7E-DDD8D63CC74C}"/>
            </a:ext>
          </a:extLst>
        </xdr:cNvPr>
        <xdr:cNvSpPr/>
      </xdr:nvSpPr>
      <xdr:spPr>
        <a:xfrm>
          <a:off x="3727919" y="2771212"/>
          <a:ext cx="405931" cy="185317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395151</xdr:colOff>
      <xdr:row>4</xdr:row>
      <xdr:rowOff>113184</xdr:rowOff>
    </xdr:from>
    <xdr:to>
      <xdr:col>13</xdr:col>
      <xdr:colOff>404811</xdr:colOff>
      <xdr:row>7</xdr:row>
      <xdr:rowOff>154780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B7603AE7-2C33-47B4-835C-19FFEA4936E5}"/>
            </a:ext>
          </a:extLst>
        </xdr:cNvPr>
        <xdr:cNvSpPr/>
      </xdr:nvSpPr>
      <xdr:spPr>
        <a:xfrm>
          <a:off x="5881551" y="1075209"/>
          <a:ext cx="3438660" cy="755971"/>
        </a:xfrm>
        <a:prstGeom prst="wedgeRectCallout">
          <a:avLst>
            <a:gd name="adj1" fmla="val -104288"/>
            <a:gd name="adj2" fmla="val 20538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8)  7)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の作業が終わると、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  該当年度の入力欄が表示されます。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450461</xdr:colOff>
      <xdr:row>20</xdr:row>
      <xdr:rowOff>185755</xdr:rowOff>
    </xdr:from>
    <xdr:to>
      <xdr:col>5</xdr:col>
      <xdr:colOff>167545</xdr:colOff>
      <xdr:row>22</xdr:row>
      <xdr:rowOff>109553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EE44B737-F34E-452B-86E1-D745C4C91DF7}"/>
            </a:ext>
          </a:extLst>
        </xdr:cNvPr>
        <xdr:cNvSpPr/>
      </xdr:nvSpPr>
      <xdr:spPr>
        <a:xfrm rot="5400000">
          <a:off x="3195079" y="4956362"/>
          <a:ext cx="400048" cy="402884"/>
        </a:xfrm>
        <a:prstGeom prst="rightArrow">
          <a:avLst/>
        </a:prstGeom>
        <a:solidFill>
          <a:srgbClr val="FF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23</xdr:row>
      <xdr:rowOff>0</xdr:rowOff>
    </xdr:from>
    <xdr:to>
      <xdr:col>13</xdr:col>
      <xdr:colOff>395289</xdr:colOff>
      <xdr:row>39</xdr:row>
      <xdr:rowOff>59445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40635D43-134F-4926-9044-687C3863C2B1}"/>
            </a:ext>
          </a:extLst>
        </xdr:cNvPr>
        <xdr:cNvGrpSpPr/>
      </xdr:nvGrpSpPr>
      <xdr:grpSpPr>
        <a:xfrm>
          <a:off x="685800" y="5486400"/>
          <a:ext cx="8624889" cy="3869445"/>
          <a:chOff x="682925" y="5589198"/>
          <a:chExt cx="8590383" cy="3941332"/>
        </a:xfrm>
      </xdr:grpSpPr>
      <xdr:grpSp>
        <xdr:nvGrpSpPr>
          <xdr:cNvPr id="19" name="グループ化 18">
            <a:extLst>
              <a:ext uri="{FF2B5EF4-FFF2-40B4-BE49-F238E27FC236}">
                <a16:creationId xmlns:a16="http://schemas.microsoft.com/office/drawing/2014/main" id="{45A4526D-6434-B748-8563-D20DB029580A}"/>
              </a:ext>
            </a:extLst>
          </xdr:cNvPr>
          <xdr:cNvGrpSpPr/>
        </xdr:nvGrpSpPr>
        <xdr:grpSpPr>
          <a:xfrm>
            <a:off x="682925" y="5589198"/>
            <a:ext cx="5682996" cy="3941332"/>
            <a:chOff x="682925" y="5589198"/>
            <a:chExt cx="5682996" cy="3941332"/>
          </a:xfrm>
        </xdr:grpSpPr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9B58E2C1-65BF-A733-4A94-139F31DB4E3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82925" y="5589198"/>
              <a:ext cx="5682996" cy="3941332"/>
            </a:xfrm>
            <a:prstGeom prst="rect">
              <a:avLst/>
            </a:prstGeom>
            <a:ln>
              <a:solidFill>
                <a:schemeClr val="bg1">
                  <a:lumMod val="50000"/>
                </a:schemeClr>
              </a:solidFill>
            </a:ln>
          </xdr:spPr>
        </xdr:pic>
        <xdr:sp macro="" textlink="">
          <xdr:nvSpPr>
            <xdr:cNvPr id="22" name="正方形/長方形 21">
              <a:extLst>
                <a:ext uri="{FF2B5EF4-FFF2-40B4-BE49-F238E27FC236}">
                  <a16:creationId xmlns:a16="http://schemas.microsoft.com/office/drawing/2014/main" id="{19B446E9-B4FA-319F-04A2-B89632047111}"/>
                </a:ext>
              </a:extLst>
            </xdr:cNvPr>
            <xdr:cNvSpPr/>
          </xdr:nvSpPr>
          <xdr:spPr>
            <a:xfrm>
              <a:off x="4116597" y="7313501"/>
              <a:ext cx="530802" cy="2014547"/>
            </a:xfrm>
            <a:prstGeom prst="rect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" name="正方形/長方形 22">
              <a:extLst>
                <a:ext uri="{FF2B5EF4-FFF2-40B4-BE49-F238E27FC236}">
                  <a16:creationId xmlns:a16="http://schemas.microsoft.com/office/drawing/2014/main" id="{8CDAE9F0-7FCD-6FC4-30E4-7715DDFAD0C0}"/>
                </a:ext>
              </a:extLst>
            </xdr:cNvPr>
            <xdr:cNvSpPr/>
          </xdr:nvSpPr>
          <xdr:spPr>
            <a:xfrm>
              <a:off x="5294568" y="7309474"/>
              <a:ext cx="998957" cy="2009914"/>
            </a:xfrm>
            <a:prstGeom prst="rect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20" name="吹き出し: 四角形 19">
            <a:extLst>
              <a:ext uri="{FF2B5EF4-FFF2-40B4-BE49-F238E27FC236}">
                <a16:creationId xmlns:a16="http://schemas.microsoft.com/office/drawing/2014/main" id="{D0F991E6-6E85-1E11-CD5B-9ED294B60653}"/>
              </a:ext>
            </a:extLst>
          </xdr:cNvPr>
          <xdr:cNvSpPr/>
        </xdr:nvSpPr>
        <xdr:spPr>
          <a:xfrm>
            <a:off x="5908554" y="6532713"/>
            <a:ext cx="3364754" cy="682924"/>
          </a:xfrm>
          <a:prstGeom prst="wedgeRectCallout">
            <a:avLst>
              <a:gd name="adj1" fmla="val -47855"/>
              <a:gd name="adj2" fmla="val 137203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eaLnBrk="1" fontAlgn="auto" latinLnBrk="0" hangingPunct="1"/>
            <a:r>
              <a:rPr kumimoji="1" lang="en-US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9)</a:t>
            </a:r>
            <a:r>
              <a:rPr kumimoji="1" lang="ja-JP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昨年度入力した内容から変更がある場合は</a:t>
            </a:r>
            <a:endParaRPr lang="ja-JP" altLang="ja-JP">
              <a:solidFill>
                <a:sysClr val="windowText" lastClr="000000"/>
              </a:solidFill>
              <a:effectLst/>
            </a:endParaRPr>
          </a:p>
          <a:p>
            <a:pPr eaLnBrk="1" fontAlgn="auto" latinLnBrk="0" hangingPunct="1"/>
            <a:r>
              <a:rPr kumimoji="1" lang="ja-JP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　赤枠内を更新をしてください。</a:t>
            </a:r>
            <a:endParaRPr lang="ja-JP" altLang="ja-JP"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297089</xdr:colOff>
      <xdr:row>7</xdr:row>
      <xdr:rowOff>236945</xdr:rowOff>
    </xdr:from>
    <xdr:to>
      <xdr:col>52</xdr:col>
      <xdr:colOff>432797</xdr:colOff>
      <xdr:row>9</xdr:row>
      <xdr:rowOff>131898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3DD109C-503C-4067-B376-7904256DA89F}"/>
            </a:ext>
          </a:extLst>
        </xdr:cNvPr>
        <xdr:cNvSpPr txBox="1"/>
      </xdr:nvSpPr>
      <xdr:spPr>
        <a:xfrm>
          <a:off x="19904982" y="1447981"/>
          <a:ext cx="4217851" cy="5208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指標を計算するための連携メニュー数の入力欄を追加</a:t>
          </a:r>
        </a:p>
      </xdr:txBody>
    </xdr:sp>
    <xdr:clientData/>
  </xdr:twoCellAnchor>
  <xdr:twoCellAnchor>
    <xdr:from>
      <xdr:col>46</xdr:col>
      <xdr:colOff>319149</xdr:colOff>
      <xdr:row>12</xdr:row>
      <xdr:rowOff>186788</xdr:rowOff>
    </xdr:from>
    <xdr:to>
      <xdr:col>56</xdr:col>
      <xdr:colOff>364051</xdr:colOff>
      <xdr:row>25</xdr:row>
      <xdr:rowOff>250082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46C1D33-C1F7-458C-9436-03945427410C}"/>
            </a:ext>
          </a:extLst>
        </xdr:cNvPr>
        <xdr:cNvGrpSpPr/>
      </xdr:nvGrpSpPr>
      <xdr:grpSpPr>
        <a:xfrm>
          <a:off x="24471828" y="3833502"/>
          <a:ext cx="6848473" cy="6091259"/>
          <a:chOff x="5058688" y="-2675464"/>
          <a:chExt cx="6857999" cy="5318126"/>
        </a:xfrm>
      </xdr:grpSpPr>
      <xdr:sp macro="" textlink="">
        <xdr:nvSpPr>
          <xdr:cNvPr id="9" name="吹き出し: 四角形 8">
            <a:extLst>
              <a:ext uri="{FF2B5EF4-FFF2-40B4-BE49-F238E27FC236}">
                <a16:creationId xmlns:a16="http://schemas.microsoft.com/office/drawing/2014/main" id="{B83C5B14-C8D1-23AB-5097-F7ED63840302}"/>
              </a:ext>
            </a:extLst>
          </xdr:cNvPr>
          <xdr:cNvSpPr/>
        </xdr:nvSpPr>
        <xdr:spPr>
          <a:xfrm>
            <a:off x="5058688" y="-2675464"/>
            <a:ext cx="6857999" cy="5318126"/>
          </a:xfrm>
          <a:prstGeom prst="wedgeRectCallout">
            <a:avLst>
              <a:gd name="adj1" fmla="val -19113"/>
              <a:gd name="adj2" fmla="val 22413"/>
            </a:avLst>
          </a:prstGeom>
          <a:solidFill>
            <a:schemeClr val="accent4">
              <a:lumMod val="20000"/>
              <a:lumOff val="80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r>
              <a:rPr kumimoji="1" lang="en-US" altLang="ja-JP" sz="1100">
                <a:solidFill>
                  <a:sysClr val="windowText" lastClr="000000"/>
                </a:solidFill>
              </a:rPr>
              <a:t>※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関数の入っている、記入欄以外は編集ができないようにシートの保護をします。</a:t>
            </a:r>
            <a:endParaRPr kumimoji="1" lang="en-US" altLang="ja-JP" sz="1100">
              <a:solidFill>
                <a:sysClr val="windowText" lastClr="000000"/>
              </a:solidFill>
            </a:endParaRPr>
          </a:p>
          <a:p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fontAlgn="t"/>
            <a:r>
              <a:rPr kumimoji="1" lang="ja-JP" altLang="en-US" sz="11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①</a:t>
            </a:r>
            <a:r>
              <a:rPr lang="ja-JP" altLang="en-US" sz="11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シート保護後も自由に入力したいセルを選択します。</a:t>
            </a:r>
          </a:p>
          <a:p>
            <a:pPr fontAlgn="t"/>
            <a:r>
              <a:rPr lang="ja-JP" altLang="en-US" sz="11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②右クリックして「セルの書式設定」を選択します。</a:t>
            </a:r>
          </a:p>
          <a:p>
            <a:pPr fontAlgn="t"/>
            <a:r>
              <a:rPr lang="ja-JP" altLang="en-US" sz="11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③ユーザー設定リストのウインドウが出てきますので「保護」タブに切り替えます。</a:t>
            </a:r>
            <a:br>
              <a:rPr lang="ja-JP" altLang="en-US" sz="11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ja-JP" altLang="en-US" sz="11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en-US" sz="11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デフォルトでは「ロック」にチェックが入っているので、</a:t>
            </a:r>
            <a:endParaRPr lang="en-US" altLang="ja-JP" sz="1100" b="1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fontAlgn="t"/>
            <a:r>
              <a:rPr lang="ja-JP" altLang="en-US" sz="11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　チェックを外し［セルのロック］をオフにします。</a:t>
            </a:r>
            <a:endPara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fontAlgn="t"/>
            <a:r>
              <a:rPr lang="ja-JP" altLang="en-US" sz="11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④シート全体を保護します。</a:t>
            </a:r>
            <a:endParaRPr lang="en-US" altLang="ja-JP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fontAlgn="t"/>
            <a:r>
              <a:rPr lang="ja-JP" altLang="en-US" sz="1100" b="0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　シートのタブ上で右クリックして、「シートの保護」を選択します。</a:t>
            </a:r>
            <a:endParaRPr lang="en-US" altLang="ja-JP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fontAlgn="t"/>
            <a:endParaRPr lang="en-US" altLang="ja-JP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fontAlgn="t"/>
            <a:r>
              <a:rPr lang="ja-JP" altLang="en-US" sz="11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「シートとロックされたセルの内容を保護する」にチェック</a:t>
            </a:r>
            <a:endPara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fontAlgn="t"/>
            <a:r>
              <a:rPr lang="ja-JP" altLang="en-US" sz="1100" b="1" i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「ロックされていないセル範囲の選択」にチェック</a:t>
            </a:r>
            <a:endPara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fontAlgn="t"/>
            <a:endPara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pic>
        <xdr:nvPicPr>
          <xdr:cNvPr id="15" name="図 14">
            <a:extLst>
              <a:ext uri="{FF2B5EF4-FFF2-40B4-BE49-F238E27FC236}">
                <a16:creationId xmlns:a16="http://schemas.microsoft.com/office/drawing/2014/main" id="{81160E6B-1285-B2B7-D3EE-97E1730386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215259" y="-461800"/>
            <a:ext cx="2324424" cy="2743583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22680</xdr:colOff>
      <xdr:row>2</xdr:row>
      <xdr:rowOff>27214</xdr:rowOff>
    </xdr:from>
    <xdr:to>
      <xdr:col>7</xdr:col>
      <xdr:colOff>13609</xdr:colOff>
      <xdr:row>2</xdr:row>
      <xdr:rowOff>285750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738D25D4-0E67-473F-9909-A75AA1F28A6C}"/>
            </a:ext>
          </a:extLst>
        </xdr:cNvPr>
        <xdr:cNvSpPr/>
      </xdr:nvSpPr>
      <xdr:spPr>
        <a:xfrm>
          <a:off x="5451930" y="598714"/>
          <a:ext cx="962479" cy="258536"/>
        </a:xfrm>
        <a:prstGeom prst="rect">
          <a:avLst/>
        </a:prstGeom>
        <a:solidFill>
          <a:srgbClr val="FFFF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22680</xdr:colOff>
      <xdr:row>3</xdr:row>
      <xdr:rowOff>43089</xdr:rowOff>
    </xdr:from>
    <xdr:to>
      <xdr:col>7</xdr:col>
      <xdr:colOff>13609</xdr:colOff>
      <xdr:row>3</xdr:row>
      <xdr:rowOff>301625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EE0C0A6A-87DA-4242-8A19-80DD4F131E7C}"/>
            </a:ext>
          </a:extLst>
        </xdr:cNvPr>
        <xdr:cNvSpPr/>
      </xdr:nvSpPr>
      <xdr:spPr>
        <a:xfrm>
          <a:off x="5451930" y="928914"/>
          <a:ext cx="962479" cy="25853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22680</xdr:colOff>
      <xdr:row>2</xdr:row>
      <xdr:rowOff>27214</xdr:rowOff>
    </xdr:from>
    <xdr:to>
      <xdr:col>7</xdr:col>
      <xdr:colOff>13609</xdr:colOff>
      <xdr:row>2</xdr:row>
      <xdr:rowOff>285750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99D40219-8D6C-4AC2-9674-7744D19F9EFF}"/>
            </a:ext>
          </a:extLst>
        </xdr:cNvPr>
        <xdr:cNvSpPr/>
      </xdr:nvSpPr>
      <xdr:spPr>
        <a:xfrm>
          <a:off x="5470980" y="598714"/>
          <a:ext cx="962479" cy="258536"/>
        </a:xfrm>
        <a:prstGeom prst="rect">
          <a:avLst/>
        </a:prstGeom>
        <a:solidFill>
          <a:srgbClr val="FFFFCC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22680</xdr:colOff>
      <xdr:row>3</xdr:row>
      <xdr:rowOff>43089</xdr:rowOff>
    </xdr:from>
    <xdr:to>
      <xdr:col>7</xdr:col>
      <xdr:colOff>13609</xdr:colOff>
      <xdr:row>3</xdr:row>
      <xdr:rowOff>301625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AD45821-6D03-4D77-B3AC-CE6E6F3FD590}"/>
            </a:ext>
          </a:extLst>
        </xdr:cNvPr>
        <xdr:cNvSpPr/>
      </xdr:nvSpPr>
      <xdr:spPr>
        <a:xfrm>
          <a:off x="5470980" y="928914"/>
          <a:ext cx="962479" cy="25853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17008</xdr:colOff>
      <xdr:row>4</xdr:row>
      <xdr:rowOff>59527</xdr:rowOff>
    </xdr:from>
    <xdr:to>
      <xdr:col>7</xdr:col>
      <xdr:colOff>14740</xdr:colOff>
      <xdr:row>5</xdr:row>
      <xdr:rowOff>9521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8E3569E-40E8-4597-ABEE-131A6AF4ABFD}"/>
            </a:ext>
          </a:extLst>
        </xdr:cNvPr>
        <xdr:cNvSpPr/>
      </xdr:nvSpPr>
      <xdr:spPr>
        <a:xfrm>
          <a:off x="5465308" y="1259677"/>
          <a:ext cx="969282" cy="264319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21542</xdr:colOff>
      <xdr:row>5</xdr:row>
      <xdr:rowOff>77560</xdr:rowOff>
    </xdr:from>
    <xdr:to>
      <xdr:col>7</xdr:col>
      <xdr:colOff>19274</xdr:colOff>
      <xdr:row>6</xdr:row>
      <xdr:rowOff>27554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C6E341C-7D91-43EC-A44A-7D824AFB4EF2}"/>
            </a:ext>
          </a:extLst>
        </xdr:cNvPr>
        <xdr:cNvSpPr/>
      </xdr:nvSpPr>
      <xdr:spPr>
        <a:xfrm>
          <a:off x="5469842" y="1592035"/>
          <a:ext cx="969282" cy="26431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1560646</xdr:colOff>
      <xdr:row>324</xdr:row>
      <xdr:rowOff>100874</xdr:rowOff>
    </xdr:from>
    <xdr:to>
      <xdr:col>29</xdr:col>
      <xdr:colOff>382089</xdr:colOff>
      <xdr:row>340</xdr:row>
      <xdr:rowOff>170453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C261B9B-3AC1-4140-B8C6-F98E43DB62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1779443</xdr:colOff>
      <xdr:row>1406</xdr:row>
      <xdr:rowOff>150091</xdr:rowOff>
    </xdr:from>
    <xdr:to>
      <xdr:col>13</xdr:col>
      <xdr:colOff>1184811</xdr:colOff>
      <xdr:row>1409</xdr:row>
      <xdr:rowOff>76489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60BA607E-4887-4B1A-A75E-3B5B1315869C}"/>
            </a:ext>
          </a:extLst>
        </xdr:cNvPr>
        <xdr:cNvSpPr/>
      </xdr:nvSpPr>
      <xdr:spPr>
        <a:xfrm>
          <a:off x="13382625" y="280670000"/>
          <a:ext cx="4895231" cy="653762"/>
        </a:xfrm>
        <a:prstGeom prst="wedgeRectCallout">
          <a:avLst>
            <a:gd name="adj1" fmla="val 57485"/>
            <a:gd name="adj2" fmla="val -45244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R4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の調査が完了した場合、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R4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は値貼り付けでデータを固定、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毎年、調査前に過年度データを固定する作業必要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9</xdr:col>
      <xdr:colOff>1931843</xdr:colOff>
      <xdr:row>1407</xdr:row>
      <xdr:rowOff>60036</xdr:rowOff>
    </xdr:from>
    <xdr:to>
      <xdr:col>13</xdr:col>
      <xdr:colOff>1337211</xdr:colOff>
      <xdr:row>1409</xdr:row>
      <xdr:rowOff>228889</xdr:rowOff>
    </xdr:to>
    <xdr:sp macro="" textlink="">
      <xdr:nvSpPr>
        <xdr:cNvPr id="6" name="吹き出し: 四角形 5">
          <a:extLst>
            <a:ext uri="{FF2B5EF4-FFF2-40B4-BE49-F238E27FC236}">
              <a16:creationId xmlns:a16="http://schemas.microsoft.com/office/drawing/2014/main" id="{CF9DBCAF-7F54-4586-BFF0-D2C71212F75B}"/>
            </a:ext>
          </a:extLst>
        </xdr:cNvPr>
        <xdr:cNvSpPr/>
      </xdr:nvSpPr>
      <xdr:spPr>
        <a:xfrm>
          <a:off x="13535025" y="280822400"/>
          <a:ext cx="4895231" cy="653762"/>
        </a:xfrm>
        <a:prstGeom prst="wedgeRectCallout">
          <a:avLst>
            <a:gd name="adj1" fmla="val 57485"/>
            <a:gd name="adj2" fmla="val -45244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R4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の調査が完了した場合、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R4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は値貼り付けでデータを固定、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毎年、調査前に過年度データを固定する作業必要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5</xdr:col>
      <xdr:colOff>1539875</xdr:colOff>
      <xdr:row>0</xdr:row>
      <xdr:rowOff>142875</xdr:rowOff>
    </xdr:from>
    <xdr:to>
      <xdr:col>8</xdr:col>
      <xdr:colOff>532948</xdr:colOff>
      <xdr:row>1</xdr:row>
      <xdr:rowOff>258537</xdr:rowOff>
    </xdr:to>
    <xdr:sp macro="" textlink="">
      <xdr:nvSpPr>
        <xdr:cNvPr id="10" name="吹き出し: 四角形 9">
          <a:extLst>
            <a:ext uri="{FF2B5EF4-FFF2-40B4-BE49-F238E27FC236}">
              <a16:creationId xmlns:a16="http://schemas.microsoft.com/office/drawing/2014/main" id="{7915E696-B9B9-4AC0-A96E-9435BED65D84}"/>
            </a:ext>
          </a:extLst>
        </xdr:cNvPr>
        <xdr:cNvSpPr/>
      </xdr:nvSpPr>
      <xdr:spPr>
        <a:xfrm>
          <a:off x="4937125" y="142875"/>
          <a:ext cx="5279573" cy="353787"/>
        </a:xfrm>
        <a:prstGeom prst="wedgeRectCallout">
          <a:avLst>
            <a:gd name="adj1" fmla="val -46891"/>
            <a:gd name="adj2" fmla="val 11816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アウトプットは編集ができないようにシートの保護をします。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endParaRPr kumimoji="1" lang="en-US" altLang="ja-JP" sz="1100">
            <a:solidFill>
              <a:sysClr val="windowText" lastClr="000000"/>
            </a:solidFill>
          </a:endParaRPr>
        </a:p>
        <a:p>
          <a:pPr fontAlgn="t"/>
          <a:endParaRPr kumimoji="1" lang="en-US" altLang="ja-JP" sz="1100" b="0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fontAlgn="t"/>
          <a:endParaRPr lang="ja-JP" altLang="en-US" sz="1100" b="0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6</xdr:col>
      <xdr:colOff>254453</xdr:colOff>
      <xdr:row>20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BC8E5E9-8DED-4AE2-8C26-37F153DBB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85724</xdr:colOff>
      <xdr:row>1</xdr:row>
      <xdr:rowOff>85725</xdr:rowOff>
    </xdr:from>
    <xdr:to>
      <xdr:col>8</xdr:col>
      <xdr:colOff>171450</xdr:colOff>
      <xdr:row>6</xdr:row>
      <xdr:rowOff>142875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F78A080D-8133-E088-D104-642FF798E83F}"/>
            </a:ext>
          </a:extLst>
        </xdr:cNvPr>
        <xdr:cNvSpPr/>
      </xdr:nvSpPr>
      <xdr:spPr>
        <a:xfrm>
          <a:off x="3552824" y="323850"/>
          <a:ext cx="6238876" cy="1771650"/>
        </a:xfrm>
        <a:prstGeom prst="rect">
          <a:avLst/>
        </a:prstGeom>
        <a:solidFill>
          <a:srgbClr val="000000">
            <a:alpha val="50196"/>
          </a:srgbClr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29</xdr:col>
      <xdr:colOff>112500</xdr:colOff>
      <xdr:row>17</xdr:row>
      <xdr:rowOff>122741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4C30964-7EE4-4FB4-B464-42032C80D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19</xdr:row>
      <xdr:rowOff>0</xdr:rowOff>
    </xdr:from>
    <xdr:to>
      <xdr:col>29</xdr:col>
      <xdr:colOff>112500</xdr:colOff>
      <xdr:row>35</xdr:row>
      <xdr:rowOff>122740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B0FF4329-C8D7-4D66-AFF8-1C40C07BD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kfsx01\Project_fs\2022&#24180;&#24230;\&#19979;&#27700;\00&#20013;&#22830;&#30465;&#24193;\&#22269;&#22303;&#20132;&#36890;&#30465;&#27700;&#31649;&#29702;&#12539;&#22269;&#22303;&#20445;&#20840;&#23616;\PN21153580_&#19979;&#27700;&#36947;&#12395;&#12362;&#12369;&#12427;&#24195;&#22495;&#21270;\02_&#20316;&#26989;&#12501;&#12457;&#12523;&#12480;\02_&#36914;&#25431;&#31649;&#29702;&#12398;&#26908;&#35342;\&#12304;&#20316;&#26989;&#20013;&#12305;&#20351;&#29992;&#26041;&#27861;&#35500;&#26126;&#26360;&#20316;&#25104;&#2999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★使用方法"/>
      <sheetName val="入力シート"/>
      <sheetName val="アウトプット"/>
      <sheetName val="★使用方法 (１)"/>
      <sheetName val="★使用方法 (2)"/>
      <sheetName val="★使用方法 (3)"/>
      <sheetName val="★使用方法 (4)"/>
      <sheetName val="円グラフのイメージ"/>
      <sheetName val="棒グラフのイメージ"/>
      <sheetName val="リスト"/>
      <sheetName val="進捗評価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2">
          <cell r="B2" t="str">
            <v>汚水処理施設の統廃合</v>
          </cell>
          <cell r="C2" t="str">
            <v>汚泥処理の共同化</v>
          </cell>
          <cell r="D2" t="str">
            <v>計画・調査委託の共同発注</v>
          </cell>
          <cell r="E2" t="str">
            <v>維持管理業務の共同発注</v>
          </cell>
          <cell r="F2" t="str">
            <v>台帳システムの共同化</v>
          </cell>
          <cell r="G2" t="str">
            <v>人材育成の共同化</v>
          </cell>
          <cell r="H2" t="str">
            <v>下水道PR・広報活動の共同化</v>
          </cell>
          <cell r="I2" t="str">
            <v>災害時対応の共同化</v>
          </cell>
          <cell r="J2" t="str">
            <v>庁内事務の共同化</v>
          </cell>
          <cell r="K2" t="str">
            <v>その他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B2:P52"/>
  <sheetViews>
    <sheetView view="pageBreakPreview" topLeftCell="A46" zoomScaleNormal="85" zoomScaleSheetLayoutView="100" workbookViewId="0">
      <selection activeCell="B3" sqref="B3"/>
    </sheetView>
  </sheetViews>
  <sheetFormatPr defaultRowHeight="18.75" x14ac:dyDescent="0.4"/>
  <sheetData>
    <row r="2" spans="2:16" ht="19.5" x14ac:dyDescent="0.4">
      <c r="B2" s="46" t="s">
        <v>319</v>
      </c>
    </row>
    <row r="4" spans="2:16" x14ac:dyDescent="0.4">
      <c r="B4" t="s">
        <v>276</v>
      </c>
    </row>
    <row r="5" spans="2:16" x14ac:dyDescent="0.4">
      <c r="B5" t="s">
        <v>277</v>
      </c>
    </row>
    <row r="6" spans="2:16" x14ac:dyDescent="0.4">
      <c r="B6" t="s">
        <v>278</v>
      </c>
    </row>
    <row r="13" spans="2:16" x14ac:dyDescent="0.4">
      <c r="P13">
        <v>1</v>
      </c>
    </row>
    <row r="19" spans="2:2" x14ac:dyDescent="0.4">
      <c r="B19" t="s">
        <v>279</v>
      </c>
    </row>
    <row r="36" spans="2:2" x14ac:dyDescent="0.4">
      <c r="B36" t="s">
        <v>280</v>
      </c>
    </row>
    <row r="37" spans="2:2" x14ac:dyDescent="0.4">
      <c r="B37" t="s">
        <v>281</v>
      </c>
    </row>
    <row r="52" spans="3:3" x14ac:dyDescent="0.4">
      <c r="C52" t="s">
        <v>282</v>
      </c>
    </row>
  </sheetData>
  <phoneticPr fontId="2"/>
  <pageMargins left="0.31496062992125984" right="0.31496062992125984" top="0.35433070866141736" bottom="0.35433070866141736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8"/>
  <sheetViews>
    <sheetView zoomScale="80" zoomScaleNormal="80" workbookViewId="0">
      <selection activeCell="O25" sqref="O25"/>
    </sheetView>
  </sheetViews>
  <sheetFormatPr defaultRowHeight="18.75" x14ac:dyDescent="0.4"/>
  <cols>
    <col min="2" max="2" width="3.5" style="17" bestFit="1" customWidth="1"/>
    <col min="3" max="3" width="12.375" customWidth="1"/>
    <col min="4" max="4" width="11.75" customWidth="1"/>
    <col min="5" max="5" width="6.625" customWidth="1"/>
    <col min="6" max="6" width="19.75" customWidth="1"/>
    <col min="7" max="7" width="2.875" style="17" bestFit="1" customWidth="1"/>
    <col min="8" max="8" width="3.875" customWidth="1"/>
  </cols>
  <sheetData>
    <row r="1" spans="2:8" x14ac:dyDescent="0.4">
      <c r="B1" s="21"/>
      <c r="C1" s="22" t="s">
        <v>124</v>
      </c>
      <c r="D1" s="21" t="s">
        <v>123</v>
      </c>
    </row>
    <row r="2" spans="2:8" x14ac:dyDescent="0.4">
      <c r="B2" s="19">
        <v>1</v>
      </c>
      <c r="C2" s="18" t="s">
        <v>125</v>
      </c>
      <c r="D2" s="20" t="s">
        <v>158</v>
      </c>
    </row>
    <row r="3" spans="2:8" x14ac:dyDescent="0.4">
      <c r="B3" s="14">
        <v>2</v>
      </c>
      <c r="C3" s="13" t="s">
        <v>67</v>
      </c>
      <c r="D3" s="16" t="s">
        <v>18</v>
      </c>
    </row>
    <row r="4" spans="2:8" x14ac:dyDescent="0.4">
      <c r="B4" s="14">
        <v>3</v>
      </c>
      <c r="C4" s="13" t="s">
        <v>68</v>
      </c>
      <c r="D4" s="16" t="s">
        <v>19</v>
      </c>
    </row>
    <row r="5" spans="2:8" x14ac:dyDescent="0.4">
      <c r="B5" s="14">
        <v>4</v>
      </c>
      <c r="C5" s="13" t="s">
        <v>69</v>
      </c>
      <c r="D5" s="16" t="s">
        <v>20</v>
      </c>
    </row>
    <row r="6" spans="2:8" x14ac:dyDescent="0.4">
      <c r="B6" s="14">
        <v>5</v>
      </c>
      <c r="C6" s="13" t="s">
        <v>70</v>
      </c>
      <c r="D6" s="16" t="s">
        <v>21</v>
      </c>
    </row>
    <row r="7" spans="2:8" x14ac:dyDescent="0.4">
      <c r="B7" s="14">
        <v>6</v>
      </c>
      <c r="C7" s="13" t="s">
        <v>71</v>
      </c>
      <c r="D7" s="16" t="s">
        <v>22</v>
      </c>
    </row>
    <row r="8" spans="2:8" x14ac:dyDescent="0.4">
      <c r="B8" s="14">
        <v>7</v>
      </c>
      <c r="C8" s="13" t="s">
        <v>72</v>
      </c>
      <c r="D8" s="16" t="s">
        <v>23</v>
      </c>
    </row>
    <row r="9" spans="2:8" x14ac:dyDescent="0.4">
      <c r="B9" s="14">
        <v>8</v>
      </c>
      <c r="C9" s="13" t="s">
        <v>73</v>
      </c>
      <c r="D9" s="16" t="s">
        <v>24</v>
      </c>
    </row>
    <row r="10" spans="2:8" x14ac:dyDescent="0.4">
      <c r="B10" s="14">
        <v>9</v>
      </c>
      <c r="C10" s="13" t="s">
        <v>74</v>
      </c>
      <c r="D10" s="16" t="s">
        <v>25</v>
      </c>
    </row>
    <row r="11" spans="2:8" x14ac:dyDescent="0.4">
      <c r="B11" s="14">
        <v>10</v>
      </c>
      <c r="C11" s="13" t="s">
        <v>75</v>
      </c>
      <c r="D11" s="16" t="s">
        <v>26</v>
      </c>
    </row>
    <row r="12" spans="2:8" x14ac:dyDescent="0.4">
      <c r="B12" s="14">
        <v>11</v>
      </c>
      <c r="C12" s="13" t="s">
        <v>76</v>
      </c>
      <c r="D12" s="16" t="s">
        <v>27</v>
      </c>
    </row>
    <row r="13" spans="2:8" x14ac:dyDescent="0.4">
      <c r="B13" s="14">
        <v>12</v>
      </c>
      <c r="C13" s="13" t="s">
        <v>77</v>
      </c>
      <c r="D13" s="16" t="s">
        <v>28</v>
      </c>
    </row>
    <row r="14" spans="2:8" x14ac:dyDescent="0.4">
      <c r="B14" s="14">
        <v>13</v>
      </c>
      <c r="C14" s="13" t="s">
        <v>78</v>
      </c>
      <c r="D14" s="16" t="s">
        <v>29</v>
      </c>
      <c r="H14" s="15"/>
    </row>
    <row r="15" spans="2:8" x14ac:dyDescent="0.4">
      <c r="B15" s="14">
        <v>14</v>
      </c>
      <c r="C15" s="13" t="s">
        <v>79</v>
      </c>
      <c r="D15" s="16" t="s">
        <v>30</v>
      </c>
    </row>
    <row r="16" spans="2:8" x14ac:dyDescent="0.4">
      <c r="B16" s="14">
        <v>15</v>
      </c>
      <c r="C16" s="13" t="s">
        <v>80</v>
      </c>
      <c r="D16" s="16" t="s">
        <v>31</v>
      </c>
    </row>
    <row r="17" spans="2:4" x14ac:dyDescent="0.4">
      <c r="B17" s="14">
        <v>16</v>
      </c>
      <c r="C17" s="13" t="s">
        <v>81</v>
      </c>
      <c r="D17" s="16" t="s">
        <v>32</v>
      </c>
    </row>
    <row r="18" spans="2:4" x14ac:dyDescent="0.4">
      <c r="B18" s="14">
        <v>17</v>
      </c>
      <c r="C18" s="13" t="s">
        <v>82</v>
      </c>
      <c r="D18" s="16" t="s">
        <v>33</v>
      </c>
    </row>
    <row r="19" spans="2:4" x14ac:dyDescent="0.4">
      <c r="B19" s="14">
        <v>18</v>
      </c>
      <c r="C19" s="13" t="s">
        <v>83</v>
      </c>
      <c r="D19" s="16" t="s">
        <v>34</v>
      </c>
    </row>
    <row r="20" spans="2:4" x14ac:dyDescent="0.4">
      <c r="B20" s="14">
        <v>19</v>
      </c>
      <c r="C20" s="13" t="s">
        <v>84</v>
      </c>
      <c r="D20" s="16" t="s">
        <v>35</v>
      </c>
    </row>
    <row r="21" spans="2:4" x14ac:dyDescent="0.4">
      <c r="B21" s="14">
        <v>20</v>
      </c>
      <c r="C21" s="13" t="s">
        <v>85</v>
      </c>
      <c r="D21" s="16" t="s">
        <v>36</v>
      </c>
    </row>
    <row r="22" spans="2:4" x14ac:dyDescent="0.4">
      <c r="B22" s="14">
        <v>21</v>
      </c>
      <c r="C22" s="13" t="s">
        <v>86</v>
      </c>
      <c r="D22" s="16" t="s">
        <v>37</v>
      </c>
    </row>
    <row r="23" spans="2:4" x14ac:dyDescent="0.4">
      <c r="B23" s="14">
        <v>22</v>
      </c>
      <c r="C23" s="13" t="s">
        <v>87</v>
      </c>
      <c r="D23" s="16" t="s">
        <v>38</v>
      </c>
    </row>
    <row r="24" spans="2:4" x14ac:dyDescent="0.4">
      <c r="B24" s="14">
        <v>23</v>
      </c>
      <c r="C24" s="13" t="s">
        <v>88</v>
      </c>
      <c r="D24" s="16" t="s">
        <v>39</v>
      </c>
    </row>
    <row r="25" spans="2:4" x14ac:dyDescent="0.4">
      <c r="B25" s="14">
        <v>24</v>
      </c>
      <c r="C25" s="13" t="s">
        <v>89</v>
      </c>
      <c r="D25" s="16" t="s">
        <v>40</v>
      </c>
    </row>
    <row r="26" spans="2:4" x14ac:dyDescent="0.4">
      <c r="B26" s="14">
        <v>25</v>
      </c>
      <c r="C26" s="13" t="s">
        <v>90</v>
      </c>
      <c r="D26" s="16" t="s">
        <v>41</v>
      </c>
    </row>
    <row r="27" spans="2:4" x14ac:dyDescent="0.4">
      <c r="B27" s="14">
        <v>26</v>
      </c>
      <c r="C27" s="13" t="s">
        <v>91</v>
      </c>
      <c r="D27" s="16" t="s">
        <v>42</v>
      </c>
    </row>
    <row r="28" spans="2:4" x14ac:dyDescent="0.4">
      <c r="B28" s="14">
        <v>27</v>
      </c>
      <c r="C28" s="13" t="s">
        <v>92</v>
      </c>
      <c r="D28" s="16" t="s">
        <v>43</v>
      </c>
    </row>
    <row r="29" spans="2:4" x14ac:dyDescent="0.4">
      <c r="B29" s="14">
        <v>28</v>
      </c>
      <c r="C29" s="13" t="s">
        <v>93</v>
      </c>
      <c r="D29" s="16" t="s">
        <v>44</v>
      </c>
    </row>
    <row r="30" spans="2:4" x14ac:dyDescent="0.4">
      <c r="B30" s="14">
        <v>29</v>
      </c>
      <c r="C30" s="13" t="s">
        <v>94</v>
      </c>
      <c r="D30" s="16" t="s">
        <v>45</v>
      </c>
    </row>
    <row r="31" spans="2:4" x14ac:dyDescent="0.4">
      <c r="B31" s="14">
        <v>30</v>
      </c>
      <c r="C31" s="13" t="s">
        <v>95</v>
      </c>
      <c r="D31" s="16" t="s">
        <v>46</v>
      </c>
    </row>
    <row r="32" spans="2:4" x14ac:dyDescent="0.4">
      <c r="B32" s="14">
        <v>31</v>
      </c>
      <c r="C32" s="13" t="s">
        <v>96</v>
      </c>
    </row>
    <row r="33" spans="2:3" x14ac:dyDescent="0.4">
      <c r="B33" s="14">
        <v>32</v>
      </c>
      <c r="C33" s="13" t="s">
        <v>97</v>
      </c>
    </row>
    <row r="34" spans="2:3" x14ac:dyDescent="0.4">
      <c r="B34" s="14">
        <v>33</v>
      </c>
      <c r="C34" s="13" t="s">
        <v>98</v>
      </c>
    </row>
    <row r="35" spans="2:3" x14ac:dyDescent="0.4">
      <c r="B35" s="14">
        <v>34</v>
      </c>
      <c r="C35" s="13" t="s">
        <v>99</v>
      </c>
    </row>
    <row r="36" spans="2:3" x14ac:dyDescent="0.4">
      <c r="B36" s="14">
        <v>35</v>
      </c>
      <c r="C36" s="13" t="s">
        <v>100</v>
      </c>
    </row>
    <row r="37" spans="2:3" x14ac:dyDescent="0.4">
      <c r="B37" s="14">
        <v>36</v>
      </c>
      <c r="C37" s="13" t="s">
        <v>101</v>
      </c>
    </row>
    <row r="38" spans="2:3" x14ac:dyDescent="0.4">
      <c r="B38" s="14">
        <v>37</v>
      </c>
      <c r="C38" s="13" t="s">
        <v>102</v>
      </c>
    </row>
    <row r="39" spans="2:3" x14ac:dyDescent="0.4">
      <c r="B39" s="14">
        <v>38</v>
      </c>
      <c r="C39" s="13" t="s">
        <v>103</v>
      </c>
    </row>
    <row r="40" spans="2:3" x14ac:dyDescent="0.4">
      <c r="B40" s="14">
        <v>39</v>
      </c>
      <c r="C40" s="13" t="s">
        <v>104</v>
      </c>
    </row>
    <row r="41" spans="2:3" x14ac:dyDescent="0.4">
      <c r="B41" s="14">
        <v>40</v>
      </c>
      <c r="C41" s="13" t="s">
        <v>105</v>
      </c>
    </row>
    <row r="42" spans="2:3" x14ac:dyDescent="0.4">
      <c r="B42" s="14">
        <v>41</v>
      </c>
      <c r="C42" s="13" t="s">
        <v>106</v>
      </c>
    </row>
    <row r="43" spans="2:3" x14ac:dyDescent="0.4">
      <c r="B43" s="14">
        <v>42</v>
      </c>
      <c r="C43" s="13" t="s">
        <v>107</v>
      </c>
    </row>
    <row r="44" spans="2:3" x14ac:dyDescent="0.4">
      <c r="B44" s="14">
        <v>43</v>
      </c>
      <c r="C44" s="13" t="s">
        <v>108</v>
      </c>
    </row>
    <row r="45" spans="2:3" x14ac:dyDescent="0.4">
      <c r="B45" s="14">
        <v>44</v>
      </c>
      <c r="C45" s="13" t="s">
        <v>109</v>
      </c>
    </row>
    <row r="46" spans="2:3" x14ac:dyDescent="0.4">
      <c r="B46" s="14">
        <v>45</v>
      </c>
      <c r="C46" s="13" t="s">
        <v>110</v>
      </c>
    </row>
    <row r="47" spans="2:3" x14ac:dyDescent="0.4">
      <c r="B47" s="14">
        <v>46</v>
      </c>
      <c r="C47" s="13" t="s">
        <v>111</v>
      </c>
    </row>
    <row r="48" spans="2:3" x14ac:dyDescent="0.4">
      <c r="B48" s="14">
        <v>47</v>
      </c>
      <c r="C48" s="13" t="s">
        <v>112</v>
      </c>
    </row>
  </sheetData>
  <sortState ref="F2:G24">
    <sortCondition descending="1" ref="G2:G24"/>
  </sortState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8"/>
  <sheetViews>
    <sheetView zoomScale="85" zoomScaleNormal="85" workbookViewId="0">
      <selection activeCell="G25" sqref="G25"/>
    </sheetView>
  </sheetViews>
  <sheetFormatPr defaultRowHeight="18.75" x14ac:dyDescent="0.4"/>
  <cols>
    <col min="1" max="1" width="18.75" customWidth="1"/>
    <col min="2" max="11" width="15.75" customWidth="1"/>
    <col min="13" max="13" width="23" customWidth="1"/>
    <col min="14" max="14" width="12.375" customWidth="1"/>
    <col min="15" max="15" width="11" style="17" customWidth="1"/>
    <col min="17" max="17" width="14.625" customWidth="1"/>
  </cols>
  <sheetData>
    <row r="1" spans="2:18" x14ac:dyDescent="0.4">
      <c r="B1" t="s">
        <v>197</v>
      </c>
      <c r="M1" t="s">
        <v>164</v>
      </c>
      <c r="N1" s="17" t="s">
        <v>198</v>
      </c>
      <c r="O1" s="17" t="s">
        <v>199</v>
      </c>
      <c r="P1" s="17"/>
      <c r="Q1" s="15" t="s">
        <v>250</v>
      </c>
    </row>
    <row r="2" spans="2:18" x14ac:dyDescent="0.4">
      <c r="B2" s="27" t="s">
        <v>131</v>
      </c>
      <c r="C2" s="27" t="s">
        <v>1</v>
      </c>
      <c r="D2" s="27" t="s">
        <v>159</v>
      </c>
      <c r="E2" s="27" t="s">
        <v>160</v>
      </c>
      <c r="F2" s="27" t="s">
        <v>161</v>
      </c>
      <c r="G2" s="27" t="s">
        <v>2</v>
      </c>
      <c r="H2" s="27" t="s">
        <v>163</v>
      </c>
      <c r="I2" s="27" t="s">
        <v>162</v>
      </c>
      <c r="J2" s="27" t="s">
        <v>3</v>
      </c>
      <c r="K2" s="28" t="s">
        <v>170</v>
      </c>
      <c r="M2" s="31" t="s">
        <v>130</v>
      </c>
      <c r="N2" s="144" t="s">
        <v>172</v>
      </c>
      <c r="O2" s="14" t="s">
        <v>188</v>
      </c>
      <c r="Q2" s="13" t="s">
        <v>263</v>
      </c>
      <c r="R2" s="14" t="s">
        <v>252</v>
      </c>
    </row>
    <row r="3" spans="2:18" x14ac:dyDescent="0.4">
      <c r="B3" s="137" t="s">
        <v>132</v>
      </c>
      <c r="C3" s="137" t="s">
        <v>132</v>
      </c>
      <c r="D3" s="13" t="s">
        <v>132</v>
      </c>
      <c r="E3" s="13" t="s">
        <v>132</v>
      </c>
      <c r="F3" s="13" t="s">
        <v>132</v>
      </c>
      <c r="G3" s="30" t="s">
        <v>132</v>
      </c>
      <c r="H3" s="13" t="s">
        <v>132</v>
      </c>
      <c r="I3" s="13" t="s">
        <v>132</v>
      </c>
      <c r="J3" s="29" t="s">
        <v>132</v>
      </c>
      <c r="K3" s="146" t="s">
        <v>130</v>
      </c>
      <c r="L3" s="140" t="s">
        <v>317</v>
      </c>
      <c r="M3" s="141" t="s">
        <v>314</v>
      </c>
      <c r="N3" s="23" t="s">
        <v>7</v>
      </c>
      <c r="O3" s="219" t="s">
        <v>185</v>
      </c>
      <c r="Q3" s="13" t="s">
        <v>264</v>
      </c>
      <c r="R3" s="14" t="s">
        <v>254</v>
      </c>
    </row>
    <row r="4" spans="2:18" x14ac:dyDescent="0.4">
      <c r="B4" s="137" t="s">
        <v>314</v>
      </c>
      <c r="C4" s="137" t="s">
        <v>314</v>
      </c>
      <c r="D4" s="13" t="s">
        <v>139</v>
      </c>
      <c r="E4" s="13" t="s">
        <v>139</v>
      </c>
      <c r="F4" s="13" t="s">
        <v>142</v>
      </c>
      <c r="G4" s="30" t="s">
        <v>146</v>
      </c>
      <c r="H4" s="13" t="s">
        <v>146</v>
      </c>
      <c r="I4" s="13" t="s">
        <v>148</v>
      </c>
      <c r="J4" s="29" t="s">
        <v>150</v>
      </c>
      <c r="K4" s="139" t="s">
        <v>314</v>
      </c>
      <c r="M4" s="142" t="s">
        <v>121</v>
      </c>
      <c r="N4" s="23" t="s">
        <v>126</v>
      </c>
      <c r="O4" s="219"/>
      <c r="Q4" s="13" t="s">
        <v>265</v>
      </c>
      <c r="R4" s="14" t="s">
        <v>256</v>
      </c>
    </row>
    <row r="5" spans="2:18" x14ac:dyDescent="0.4">
      <c r="B5" s="137" t="s">
        <v>121</v>
      </c>
      <c r="C5" s="137" t="s">
        <v>121</v>
      </c>
      <c r="D5" s="13" t="s">
        <v>122</v>
      </c>
      <c r="E5" s="13" t="s">
        <v>122</v>
      </c>
      <c r="F5" s="13" t="s">
        <v>122</v>
      </c>
      <c r="G5" s="30" t="s">
        <v>149</v>
      </c>
      <c r="H5" s="13" t="s">
        <v>122</v>
      </c>
      <c r="I5" s="13" t="s">
        <v>122</v>
      </c>
      <c r="J5" s="29" t="s">
        <v>122</v>
      </c>
      <c r="K5" s="146" t="s">
        <v>165</v>
      </c>
      <c r="L5" s="140" t="s">
        <v>317</v>
      </c>
      <c r="M5" s="141" t="s">
        <v>315</v>
      </c>
      <c r="N5" s="23" t="s">
        <v>7</v>
      </c>
      <c r="O5" s="219"/>
    </row>
    <row r="6" spans="2:18" x14ac:dyDescent="0.4">
      <c r="B6" s="137" t="s">
        <v>315</v>
      </c>
      <c r="C6" s="137" t="s">
        <v>315</v>
      </c>
      <c r="D6" s="13" t="s">
        <v>133</v>
      </c>
      <c r="E6" s="13" t="s">
        <v>133</v>
      </c>
      <c r="F6" s="13" t="s">
        <v>133</v>
      </c>
      <c r="G6" s="119" t="s">
        <v>261</v>
      </c>
      <c r="H6" s="13" t="s">
        <v>140</v>
      </c>
      <c r="I6" s="13" t="s">
        <v>140</v>
      </c>
      <c r="J6" s="29" t="s">
        <v>133</v>
      </c>
      <c r="K6" s="139" t="s">
        <v>315</v>
      </c>
      <c r="M6" s="143" t="s">
        <v>148</v>
      </c>
      <c r="N6" s="23" t="s">
        <v>126</v>
      </c>
      <c r="O6" s="219"/>
    </row>
    <row r="7" spans="2:18" x14ac:dyDescent="0.4">
      <c r="B7" s="137" t="s">
        <v>122</v>
      </c>
      <c r="C7" s="137" t="s">
        <v>122</v>
      </c>
      <c r="D7" s="13" t="s">
        <v>140</v>
      </c>
      <c r="E7" s="13" t="s">
        <v>140</v>
      </c>
      <c r="F7" s="13" t="s">
        <v>140</v>
      </c>
      <c r="G7" s="13"/>
      <c r="H7" s="13" t="s">
        <v>147</v>
      </c>
      <c r="I7" s="13" t="s">
        <v>147</v>
      </c>
      <c r="J7" s="29" t="s">
        <v>140</v>
      </c>
      <c r="K7" s="146" t="s">
        <v>148</v>
      </c>
      <c r="M7" s="143" t="s">
        <v>150</v>
      </c>
      <c r="N7" s="23" t="s">
        <v>126</v>
      </c>
      <c r="O7" s="219"/>
    </row>
    <row r="8" spans="2:18" x14ac:dyDescent="0.4">
      <c r="B8" s="137" t="s">
        <v>133</v>
      </c>
      <c r="C8" s="137" t="s">
        <v>133</v>
      </c>
      <c r="D8" s="13" t="s">
        <v>138</v>
      </c>
      <c r="E8" s="13" t="s">
        <v>138</v>
      </c>
      <c r="F8" s="13" t="s">
        <v>143</v>
      </c>
      <c r="H8" s="119" t="s">
        <v>261</v>
      </c>
      <c r="I8" s="119" t="s">
        <v>261</v>
      </c>
      <c r="J8" s="29" t="s">
        <v>147</v>
      </c>
      <c r="K8" s="146" t="s">
        <v>150</v>
      </c>
      <c r="M8" s="143" t="s">
        <v>153</v>
      </c>
      <c r="N8" s="23" t="s">
        <v>126</v>
      </c>
      <c r="O8" s="219"/>
    </row>
    <row r="9" spans="2:18" x14ac:dyDescent="0.4">
      <c r="B9" s="137" t="s">
        <v>137</v>
      </c>
      <c r="C9" s="137" t="s">
        <v>137</v>
      </c>
      <c r="D9" s="13" t="s">
        <v>141</v>
      </c>
      <c r="E9" s="13" t="s">
        <v>141</v>
      </c>
      <c r="F9" s="13" t="s">
        <v>144</v>
      </c>
      <c r="H9" s="13"/>
      <c r="I9" s="13"/>
      <c r="J9" s="119" t="s">
        <v>261</v>
      </c>
      <c r="K9" s="146" t="s">
        <v>153</v>
      </c>
      <c r="M9" s="143" t="s">
        <v>154</v>
      </c>
      <c r="N9" s="23" t="s">
        <v>126</v>
      </c>
      <c r="O9" s="219"/>
    </row>
    <row r="10" spans="2:18" x14ac:dyDescent="0.4">
      <c r="B10" s="137" t="s">
        <v>134</v>
      </c>
      <c r="C10" s="137" t="s">
        <v>134</v>
      </c>
      <c r="D10" s="13" t="s">
        <v>147</v>
      </c>
      <c r="E10" s="13" t="s">
        <v>147</v>
      </c>
      <c r="F10" s="13" t="s">
        <v>145</v>
      </c>
      <c r="J10" s="29"/>
      <c r="K10" s="146" t="s">
        <v>154</v>
      </c>
      <c r="M10" s="143" t="s">
        <v>146</v>
      </c>
      <c r="N10" s="23" t="s">
        <v>126</v>
      </c>
      <c r="O10" s="219"/>
    </row>
    <row r="11" spans="2:18" x14ac:dyDescent="0.4">
      <c r="B11" s="137" t="s">
        <v>135</v>
      </c>
      <c r="C11" s="137" t="s">
        <v>135</v>
      </c>
      <c r="D11" s="119" t="s">
        <v>261</v>
      </c>
      <c r="E11" s="119" t="s">
        <v>261</v>
      </c>
      <c r="F11" s="119" t="s">
        <v>261</v>
      </c>
      <c r="K11" s="146" t="s">
        <v>146</v>
      </c>
      <c r="M11" s="143" t="s">
        <v>152</v>
      </c>
      <c r="N11" s="24" t="s">
        <v>127</v>
      </c>
      <c r="O11" s="219"/>
    </row>
    <row r="12" spans="2:18" x14ac:dyDescent="0.4">
      <c r="B12" s="137" t="s">
        <v>136</v>
      </c>
      <c r="C12" s="137" t="s">
        <v>136</v>
      </c>
      <c r="D12" s="13"/>
      <c r="E12" s="13"/>
      <c r="F12" s="13"/>
      <c r="K12" s="146" t="s">
        <v>171</v>
      </c>
      <c r="M12" s="143" t="s">
        <v>151</v>
      </c>
      <c r="N12" s="24" t="s">
        <v>127</v>
      </c>
      <c r="O12" s="219"/>
    </row>
    <row r="13" spans="2:18" x14ac:dyDescent="0.4">
      <c r="B13" s="137" t="s">
        <v>156</v>
      </c>
      <c r="C13" s="137" t="s">
        <v>156</v>
      </c>
      <c r="K13" s="146" t="s">
        <v>151</v>
      </c>
      <c r="M13" s="143" t="s">
        <v>122</v>
      </c>
      <c r="N13" s="24" t="s">
        <v>127</v>
      </c>
      <c r="O13" s="219"/>
    </row>
    <row r="14" spans="2:18" x14ac:dyDescent="0.4">
      <c r="B14" s="138" t="s">
        <v>261</v>
      </c>
      <c r="C14" s="138" t="s">
        <v>261</v>
      </c>
      <c r="K14" s="146" t="s">
        <v>166</v>
      </c>
      <c r="M14" s="143" t="s">
        <v>155</v>
      </c>
      <c r="N14" s="24" t="s">
        <v>127</v>
      </c>
      <c r="O14" s="219"/>
    </row>
    <row r="15" spans="2:18" x14ac:dyDescent="0.4">
      <c r="B15" s="139"/>
      <c r="C15" s="139"/>
      <c r="K15" s="146" t="s">
        <v>155</v>
      </c>
      <c r="L15" s="140" t="s">
        <v>316</v>
      </c>
      <c r="M15" s="148" t="s">
        <v>137</v>
      </c>
      <c r="N15" s="25" t="s">
        <v>5</v>
      </c>
      <c r="O15" s="219"/>
    </row>
    <row r="16" spans="2:18" x14ac:dyDescent="0.4">
      <c r="K16" s="146" t="s">
        <v>137</v>
      </c>
      <c r="M16" s="148" t="s">
        <v>167</v>
      </c>
      <c r="N16" s="25" t="s">
        <v>128</v>
      </c>
      <c r="O16" s="219"/>
    </row>
    <row r="17" spans="11:15" x14ac:dyDescent="0.4">
      <c r="K17" s="146" t="s">
        <v>167</v>
      </c>
      <c r="M17" s="148" t="s">
        <v>168</v>
      </c>
      <c r="N17" s="25" t="s">
        <v>128</v>
      </c>
      <c r="O17" s="219"/>
    </row>
    <row r="18" spans="11:15" x14ac:dyDescent="0.4">
      <c r="K18" s="146" t="s">
        <v>168</v>
      </c>
      <c r="M18" s="148" t="s">
        <v>169</v>
      </c>
      <c r="N18" s="25" t="s">
        <v>128</v>
      </c>
      <c r="O18" s="219"/>
    </row>
    <row r="19" spans="11:15" x14ac:dyDescent="0.4">
      <c r="K19" s="146" t="s">
        <v>169</v>
      </c>
      <c r="M19" s="143" t="s">
        <v>143</v>
      </c>
      <c r="N19" s="25" t="s">
        <v>128</v>
      </c>
      <c r="O19" s="219"/>
    </row>
    <row r="20" spans="11:15" x14ac:dyDescent="0.4">
      <c r="K20" s="146" t="s">
        <v>143</v>
      </c>
      <c r="M20" s="143" t="s">
        <v>144</v>
      </c>
      <c r="N20" s="25" t="s">
        <v>128</v>
      </c>
      <c r="O20" s="219"/>
    </row>
    <row r="21" spans="11:15" x14ac:dyDescent="0.4">
      <c r="K21" s="146" t="s">
        <v>144</v>
      </c>
      <c r="M21" s="143" t="s">
        <v>141</v>
      </c>
      <c r="N21" s="25" t="s">
        <v>128</v>
      </c>
      <c r="O21" s="219"/>
    </row>
    <row r="22" spans="11:15" x14ac:dyDescent="0.4">
      <c r="K22" s="146" t="s">
        <v>141</v>
      </c>
      <c r="M22" s="143" t="s">
        <v>149</v>
      </c>
      <c r="N22" s="26" t="s">
        <v>129</v>
      </c>
      <c r="O22" s="219" t="s">
        <v>186</v>
      </c>
    </row>
    <row r="23" spans="11:15" x14ac:dyDescent="0.4">
      <c r="K23" s="146" t="s">
        <v>149</v>
      </c>
      <c r="M23" s="143" t="s">
        <v>145</v>
      </c>
      <c r="N23" s="26" t="s">
        <v>129</v>
      </c>
      <c r="O23" s="219"/>
    </row>
    <row r="24" spans="11:15" x14ac:dyDescent="0.4">
      <c r="K24" s="139" t="s">
        <v>145</v>
      </c>
      <c r="M24" s="143" t="s">
        <v>147</v>
      </c>
      <c r="N24" s="26" t="s">
        <v>129</v>
      </c>
      <c r="O24" s="219"/>
    </row>
    <row r="25" spans="11:15" x14ac:dyDescent="0.4">
      <c r="K25" s="147" t="s">
        <v>147</v>
      </c>
      <c r="M25" s="143" t="s">
        <v>157</v>
      </c>
      <c r="N25" s="26" t="s">
        <v>129</v>
      </c>
      <c r="O25" s="219"/>
    </row>
    <row r="26" spans="11:15" x14ac:dyDescent="0.4">
      <c r="K26" s="139" t="s">
        <v>157</v>
      </c>
      <c r="M26" s="119" t="s">
        <v>261</v>
      </c>
      <c r="N26" s="145" t="s">
        <v>195</v>
      </c>
      <c r="O26" s="14" t="s">
        <v>187</v>
      </c>
    </row>
    <row r="27" spans="11:15" x14ac:dyDescent="0.4">
      <c r="K27" s="139" t="s">
        <v>261</v>
      </c>
    </row>
    <row r="28" spans="11:15" x14ac:dyDescent="0.4">
      <c r="K28" s="139"/>
    </row>
  </sheetData>
  <mergeCells count="2">
    <mergeCell ref="O22:O25"/>
    <mergeCell ref="O3:O21"/>
  </mergeCells>
  <phoneticPr fontId="2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C42"/>
  <sheetViews>
    <sheetView view="pageBreakPreview" topLeftCell="A27" zoomScale="85" zoomScaleNormal="85" zoomScaleSheetLayoutView="85" workbookViewId="0">
      <selection activeCell="F53" sqref="F53"/>
    </sheetView>
  </sheetViews>
  <sheetFormatPr defaultRowHeight="18.75" x14ac:dyDescent="0.4"/>
  <sheetData>
    <row r="1" spans="1:1" ht="19.5" x14ac:dyDescent="0.4">
      <c r="A1" s="46" t="s">
        <v>175</v>
      </c>
    </row>
    <row r="3" spans="1:1" x14ac:dyDescent="0.4">
      <c r="A3" t="s">
        <v>179</v>
      </c>
    </row>
    <row r="4" spans="1:1" x14ac:dyDescent="0.4">
      <c r="A4" t="s">
        <v>177</v>
      </c>
    </row>
    <row r="11" spans="1:1" x14ac:dyDescent="0.4">
      <c r="A11" t="s">
        <v>176</v>
      </c>
    </row>
    <row r="26" spans="1:1" x14ac:dyDescent="0.4">
      <c r="A26" t="s">
        <v>178</v>
      </c>
    </row>
    <row r="27" spans="1:1" x14ac:dyDescent="0.4">
      <c r="A27" t="s">
        <v>180</v>
      </c>
    </row>
    <row r="28" spans="1:1" x14ac:dyDescent="0.4">
      <c r="A28" t="s">
        <v>184</v>
      </c>
    </row>
    <row r="29" spans="1:1" x14ac:dyDescent="0.4">
      <c r="A29" t="s">
        <v>183</v>
      </c>
    </row>
    <row r="42" spans="3:3" x14ac:dyDescent="0.4">
      <c r="C42" t="s">
        <v>182</v>
      </c>
    </row>
  </sheetData>
  <phoneticPr fontId="2"/>
  <pageMargins left="0.31496062992125984" right="0.31496062992125984" top="0.35433070866141736" bottom="0.35433070866141736" header="0.31496062992125984" footer="0.31496062992125984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B2:B13"/>
  <sheetViews>
    <sheetView showGridLines="0" view="pageBreakPreview" zoomScaleNormal="85" zoomScaleSheetLayoutView="100" workbookViewId="0">
      <selection activeCell="B3" sqref="B3"/>
    </sheetView>
  </sheetViews>
  <sheetFormatPr defaultRowHeight="18.75" x14ac:dyDescent="0.4"/>
  <sheetData>
    <row r="2" spans="2:2" ht="19.5" x14ac:dyDescent="0.4">
      <c r="B2" s="46" t="s">
        <v>319</v>
      </c>
    </row>
    <row r="4" spans="2:2" x14ac:dyDescent="0.4">
      <c r="B4" t="s">
        <v>283</v>
      </c>
    </row>
    <row r="5" spans="2:2" x14ac:dyDescent="0.4">
      <c r="B5" t="s">
        <v>284</v>
      </c>
    </row>
    <row r="6" spans="2:2" x14ac:dyDescent="0.4">
      <c r="B6" t="s">
        <v>177</v>
      </c>
    </row>
    <row r="13" spans="2:2" x14ac:dyDescent="0.4">
      <c r="B13" t="s">
        <v>285</v>
      </c>
    </row>
  </sheetData>
  <phoneticPr fontId="2"/>
  <pageMargins left="0.31496062992125984" right="0.31496062992125984" top="0.35433070866141736" bottom="0.35433070866141736" header="0.31496062992125984" footer="0.31496062992125984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2:E47"/>
  <sheetViews>
    <sheetView showGridLines="0" view="pageBreakPreview" zoomScale="110" zoomScaleNormal="85" zoomScaleSheetLayoutView="110" workbookViewId="0">
      <selection activeCell="B3" sqref="B3"/>
    </sheetView>
  </sheetViews>
  <sheetFormatPr defaultRowHeight="18.75" x14ac:dyDescent="0.4"/>
  <sheetData>
    <row r="2" spans="2:2" ht="19.5" x14ac:dyDescent="0.4">
      <c r="B2" s="46" t="s">
        <v>319</v>
      </c>
    </row>
    <row r="4" spans="2:2" x14ac:dyDescent="0.4">
      <c r="B4" t="s">
        <v>286</v>
      </c>
    </row>
    <row r="5" spans="2:2" x14ac:dyDescent="0.4">
      <c r="B5" t="s">
        <v>287</v>
      </c>
    </row>
    <row r="19" spans="1:2" x14ac:dyDescent="0.4">
      <c r="A19" t="s">
        <v>183</v>
      </c>
    </row>
    <row r="21" spans="1:2" x14ac:dyDescent="0.4">
      <c r="B21" t="s">
        <v>288</v>
      </c>
    </row>
    <row r="22" spans="1:2" x14ac:dyDescent="0.4">
      <c r="B22" t="s">
        <v>289</v>
      </c>
    </row>
    <row r="23" spans="1:2" x14ac:dyDescent="0.4">
      <c r="B23" t="s">
        <v>290</v>
      </c>
    </row>
    <row r="31" spans="1:2" x14ac:dyDescent="0.4">
      <c r="B31" t="s">
        <v>300</v>
      </c>
    </row>
    <row r="35" spans="1:5" x14ac:dyDescent="0.4">
      <c r="A35" t="s">
        <v>183</v>
      </c>
    </row>
    <row r="40" spans="1:5" x14ac:dyDescent="0.4">
      <c r="B40" t="s">
        <v>291</v>
      </c>
    </row>
    <row r="43" spans="1:5" x14ac:dyDescent="0.4">
      <c r="B43" t="s">
        <v>292</v>
      </c>
    </row>
    <row r="46" spans="1:5" x14ac:dyDescent="0.4">
      <c r="E46" s="127"/>
    </row>
    <row r="47" spans="1:5" x14ac:dyDescent="0.4">
      <c r="B47" t="s">
        <v>293</v>
      </c>
    </row>
  </sheetData>
  <phoneticPr fontId="2"/>
  <pageMargins left="0.31496062992125984" right="0.31496062992125984" top="0.35433070866141736" bottom="0.35433070866141736" header="0.31496062992125984" footer="0.31496062992125984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E29"/>
  <sheetViews>
    <sheetView showGridLines="0" view="pageBreakPreview" zoomScaleNormal="85" zoomScaleSheetLayoutView="100" workbookViewId="0">
      <selection activeCell="P52" sqref="P52"/>
    </sheetView>
  </sheetViews>
  <sheetFormatPr defaultRowHeight="18.75" x14ac:dyDescent="0.4"/>
  <sheetData>
    <row r="1" spans="1:2" ht="19.5" x14ac:dyDescent="0.4">
      <c r="B1" s="46"/>
    </row>
    <row r="2" spans="1:2" x14ac:dyDescent="0.4">
      <c r="B2" t="s">
        <v>286</v>
      </c>
    </row>
    <row r="3" spans="1:2" x14ac:dyDescent="0.4">
      <c r="B3" t="s">
        <v>294</v>
      </c>
    </row>
    <row r="4" spans="1:2" x14ac:dyDescent="0.4">
      <c r="B4" t="s">
        <v>295</v>
      </c>
    </row>
    <row r="16" spans="1:2" x14ac:dyDescent="0.4">
      <c r="A16" t="s">
        <v>183</v>
      </c>
    </row>
    <row r="29" spans="5:5" x14ac:dyDescent="0.4">
      <c r="E29" s="127"/>
    </row>
  </sheetData>
  <phoneticPr fontId="2"/>
  <pageMargins left="0.31496062992125984" right="0.31496062992125984" top="0.35433070866141736" bottom="0.35433070866141736" header="0.31496062992125984" footer="0.31496062992125984"/>
  <pageSetup paperSize="9"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E29"/>
  <sheetViews>
    <sheetView showGridLines="0" view="pageBreakPreview" zoomScaleNormal="85" zoomScaleSheetLayoutView="100" workbookViewId="0">
      <selection activeCell="S29" sqref="S29"/>
    </sheetView>
  </sheetViews>
  <sheetFormatPr defaultRowHeight="18.75" x14ac:dyDescent="0.4"/>
  <sheetData>
    <row r="1" spans="1:2" ht="19.5" x14ac:dyDescent="0.4">
      <c r="B1" s="46"/>
    </row>
    <row r="2" spans="1:2" x14ac:dyDescent="0.4">
      <c r="B2" t="s">
        <v>286</v>
      </c>
    </row>
    <row r="3" spans="1:2" x14ac:dyDescent="0.4">
      <c r="B3" t="s">
        <v>296</v>
      </c>
    </row>
    <row r="4" spans="1:2" x14ac:dyDescent="0.4">
      <c r="B4" t="s">
        <v>295</v>
      </c>
    </row>
    <row r="16" spans="1:2" x14ac:dyDescent="0.4">
      <c r="A16" t="s">
        <v>183</v>
      </c>
    </row>
    <row r="29" spans="5:5" x14ac:dyDescent="0.4">
      <c r="E29" s="127"/>
    </row>
  </sheetData>
  <phoneticPr fontId="2"/>
  <pageMargins left="0.31496062992125984" right="0.31496062992125984" top="0.35433070866141736" bottom="0.35433070866141736" header="0.31496062992125984" footer="0.31496062992125984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S320"/>
  <sheetViews>
    <sheetView showGridLines="0" tabSelected="1" view="pageBreakPreview" zoomScale="70" zoomScaleNormal="70" zoomScaleSheetLayoutView="70" workbookViewId="0"/>
  </sheetViews>
  <sheetFormatPr defaultRowHeight="18.75" outlineLevelCol="1" x14ac:dyDescent="0.4"/>
  <cols>
    <col min="1" max="1" width="4.125" customWidth="1"/>
    <col min="2" max="2" width="3.75" customWidth="1"/>
    <col min="3" max="3" width="4.125" customWidth="1"/>
    <col min="4" max="4" width="23.875" bestFit="1" customWidth="1"/>
    <col min="5" max="5" width="22.875" customWidth="1"/>
    <col min="6" max="6" width="12.75" bestFit="1" customWidth="1"/>
    <col min="7" max="7" width="12.75" style="15" customWidth="1"/>
    <col min="8" max="10" width="23" customWidth="1"/>
    <col min="11" max="11" width="24.25" bestFit="1" customWidth="1"/>
    <col min="12" max="40" width="24.25" hidden="1" customWidth="1" outlineLevel="1"/>
    <col min="41" max="41" width="32.25" customWidth="1" collapsed="1"/>
    <col min="42" max="42" width="19" customWidth="1"/>
    <col min="43" max="43" width="17.875" customWidth="1"/>
    <col min="44" max="45" width="30.625" customWidth="1"/>
    <col min="46" max="46" width="9" customWidth="1"/>
  </cols>
  <sheetData>
    <row r="2" spans="2:45" ht="26.25" customHeight="1" x14ac:dyDescent="0.4">
      <c r="B2" s="39" t="s">
        <v>173</v>
      </c>
      <c r="C2" s="10"/>
      <c r="D2" s="10"/>
      <c r="E2" s="10"/>
    </row>
    <row r="3" spans="2:45" ht="24.95" customHeight="1" x14ac:dyDescent="0.4">
      <c r="B3" s="173" t="s">
        <v>52</v>
      </c>
      <c r="C3" s="174"/>
      <c r="D3" s="175"/>
      <c r="E3" s="40" t="s">
        <v>125</v>
      </c>
      <c r="H3" s="79" t="s">
        <v>273</v>
      </c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S3" s="45"/>
    </row>
    <row r="4" spans="2:45" ht="24.95" customHeight="1" x14ac:dyDescent="0.4">
      <c r="B4" s="173" t="s">
        <v>53</v>
      </c>
      <c r="C4" s="174"/>
      <c r="D4" s="175"/>
      <c r="E4" s="40" t="s">
        <v>158</v>
      </c>
      <c r="H4" s="79" t="s">
        <v>301</v>
      </c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S4" s="45"/>
    </row>
    <row r="5" spans="2:45" ht="24.95" customHeight="1" x14ac:dyDescent="0.4">
      <c r="B5" s="173" t="s">
        <v>268</v>
      </c>
      <c r="C5" s="174"/>
      <c r="D5" s="175"/>
      <c r="E5" s="40" t="s">
        <v>158</v>
      </c>
      <c r="H5" s="79" t="s">
        <v>302</v>
      </c>
      <c r="J5" s="45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S5" s="45"/>
    </row>
    <row r="6" spans="2:45" ht="24.95" customHeight="1" x14ac:dyDescent="0.4">
      <c r="B6" s="173" t="s">
        <v>114</v>
      </c>
      <c r="C6" s="174"/>
      <c r="D6" s="175"/>
      <c r="E6" s="44">
        <v>9</v>
      </c>
      <c r="H6" s="79" t="s">
        <v>303</v>
      </c>
    </row>
    <row r="7" spans="2:45" ht="24.95" customHeight="1" x14ac:dyDescent="0.4">
      <c r="B7" s="173" t="s">
        <v>115</v>
      </c>
      <c r="C7" s="174"/>
      <c r="D7" s="175"/>
      <c r="E7" s="44">
        <v>8</v>
      </c>
    </row>
    <row r="8" spans="2:45" ht="24.95" customHeight="1" x14ac:dyDescent="0.4">
      <c r="B8" s="173" t="s">
        <v>269</v>
      </c>
      <c r="C8" s="174"/>
      <c r="D8" s="175"/>
      <c r="E8" s="135">
        <f>COUNTA($D$16:$D$315)</f>
        <v>16</v>
      </c>
      <c r="J8" s="45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</row>
    <row r="9" spans="2:45" ht="24.95" customHeight="1" x14ac:dyDescent="0.4">
      <c r="B9" s="173" t="s">
        <v>272</v>
      </c>
      <c r="C9" s="174"/>
      <c r="D9" s="175"/>
      <c r="E9" s="135">
        <f>(COUNTIF(K$16:K$315,"未着手"))</f>
        <v>3</v>
      </c>
    </row>
    <row r="10" spans="2:45" ht="24.95" customHeight="1" x14ac:dyDescent="0.4">
      <c r="B10" s="173" t="s">
        <v>270</v>
      </c>
      <c r="C10" s="174"/>
      <c r="D10" s="175"/>
      <c r="E10" s="135">
        <f>$E$8-$E$9-$E$11</f>
        <v>9</v>
      </c>
    </row>
    <row r="11" spans="2:45" ht="24.95" customHeight="1" x14ac:dyDescent="0.4">
      <c r="B11" s="173" t="s">
        <v>271</v>
      </c>
      <c r="C11" s="174"/>
      <c r="D11" s="175"/>
      <c r="E11" s="135">
        <f>(COUNTIF(K$16:K$315,"勉強会実施"))+(COUNTIF(K$16:K$315,"システム運用開始"))+(COUNTIF(K$16:K$315,"業務開始"))+(COUNTIF(K$16:K$315,"供用開始"))</f>
        <v>4</v>
      </c>
    </row>
    <row r="12" spans="2:45" ht="19.149999999999999" customHeight="1" x14ac:dyDescent="0.4"/>
    <row r="13" spans="2:45" ht="23.1" customHeight="1" x14ac:dyDescent="0.4">
      <c r="B13" s="158" t="s">
        <v>16</v>
      </c>
      <c r="C13" s="176"/>
      <c r="D13" s="152" t="s">
        <v>181</v>
      </c>
      <c r="E13" s="153"/>
      <c r="F13" s="149" t="s">
        <v>196</v>
      </c>
      <c r="G13" s="158" t="s">
        <v>203</v>
      </c>
      <c r="H13" s="185" t="s">
        <v>204</v>
      </c>
      <c r="I13" s="186"/>
      <c r="J13" s="187"/>
      <c r="K13" s="152" t="s">
        <v>205</v>
      </c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4"/>
      <c r="AO13" s="149" t="s">
        <v>304</v>
      </c>
      <c r="AP13" s="149" t="s">
        <v>247</v>
      </c>
      <c r="AQ13" s="149" t="s">
        <v>248</v>
      </c>
      <c r="AR13" s="149" t="str">
        <f>"i. "&amp;E4&amp;"に実施した取組"&amp;"　　　　　　　　　　　　　　　　　　　　　　　　　　　　　　　　　　取組を中止した理由"</f>
        <v>i. R5に実施した取組　　　　　　　　　　　　　　　　　　　　　　　　　　　　　　　　　　取組を中止した理由</v>
      </c>
      <c r="AS13" s="149" t="s">
        <v>249</v>
      </c>
    </row>
    <row r="14" spans="2:45" ht="23.1" customHeight="1" x14ac:dyDescent="0.4">
      <c r="B14" s="159"/>
      <c r="C14" s="177"/>
      <c r="D14" s="179"/>
      <c r="E14" s="180"/>
      <c r="F14" s="150"/>
      <c r="G14" s="159"/>
      <c r="H14" s="129" t="s">
        <v>10</v>
      </c>
      <c r="I14" s="74" t="s">
        <v>11</v>
      </c>
      <c r="J14" s="130" t="s">
        <v>12</v>
      </c>
      <c r="K14" s="155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7"/>
      <c r="AO14" s="150"/>
      <c r="AP14" s="164"/>
      <c r="AQ14" s="164"/>
      <c r="AR14" s="150"/>
      <c r="AS14" s="150"/>
    </row>
    <row r="15" spans="2:45" ht="23.1" customHeight="1" x14ac:dyDescent="0.4">
      <c r="B15" s="160"/>
      <c r="C15" s="178"/>
      <c r="D15" s="155"/>
      <c r="E15" s="156"/>
      <c r="F15" s="151"/>
      <c r="G15" s="160"/>
      <c r="H15" s="131" t="s">
        <v>13</v>
      </c>
      <c r="I15" s="71" t="s">
        <v>14</v>
      </c>
      <c r="J15" s="128" t="s">
        <v>15</v>
      </c>
      <c r="K15" s="74" t="s">
        <v>158</v>
      </c>
      <c r="L15" s="74" t="s">
        <v>18</v>
      </c>
      <c r="M15" s="74" t="s">
        <v>19</v>
      </c>
      <c r="N15" s="74" t="s">
        <v>20</v>
      </c>
      <c r="O15" s="74" t="s">
        <v>21</v>
      </c>
      <c r="P15" s="74" t="s">
        <v>22</v>
      </c>
      <c r="Q15" s="74" t="s">
        <v>23</v>
      </c>
      <c r="R15" s="74" t="s">
        <v>24</v>
      </c>
      <c r="S15" s="74" t="s">
        <v>25</v>
      </c>
      <c r="T15" s="74" t="s">
        <v>26</v>
      </c>
      <c r="U15" s="74" t="s">
        <v>27</v>
      </c>
      <c r="V15" s="74" t="s">
        <v>28</v>
      </c>
      <c r="W15" s="74" t="s">
        <v>29</v>
      </c>
      <c r="X15" s="74" t="s">
        <v>30</v>
      </c>
      <c r="Y15" s="74" t="s">
        <v>31</v>
      </c>
      <c r="Z15" s="74" t="s">
        <v>32</v>
      </c>
      <c r="AA15" s="74" t="s">
        <v>33</v>
      </c>
      <c r="AB15" s="74" t="s">
        <v>34</v>
      </c>
      <c r="AC15" s="74" t="s">
        <v>35</v>
      </c>
      <c r="AD15" s="74" t="s">
        <v>36</v>
      </c>
      <c r="AE15" s="74" t="s">
        <v>37</v>
      </c>
      <c r="AF15" s="74" t="s">
        <v>38</v>
      </c>
      <c r="AG15" s="74" t="s">
        <v>39</v>
      </c>
      <c r="AH15" s="74" t="s">
        <v>40</v>
      </c>
      <c r="AI15" s="74" t="s">
        <v>41</v>
      </c>
      <c r="AJ15" s="74" t="s">
        <v>42</v>
      </c>
      <c r="AK15" s="74" t="s">
        <v>43</v>
      </c>
      <c r="AL15" s="74" t="s">
        <v>44</v>
      </c>
      <c r="AM15" s="74" t="s">
        <v>45</v>
      </c>
      <c r="AN15" s="74" t="s">
        <v>46</v>
      </c>
      <c r="AO15" s="151"/>
      <c r="AP15" s="165"/>
      <c r="AQ15" s="165"/>
      <c r="AR15" s="151"/>
      <c r="AS15" s="151"/>
    </row>
    <row r="16" spans="2:45" ht="40.5" customHeight="1" x14ac:dyDescent="0.4">
      <c r="B16" s="161" t="s">
        <v>0</v>
      </c>
      <c r="C16" s="166" t="s">
        <v>266</v>
      </c>
      <c r="D16" s="54" t="s">
        <v>206</v>
      </c>
      <c r="E16" s="55" t="s">
        <v>219</v>
      </c>
      <c r="F16" s="48" t="s">
        <v>207</v>
      </c>
      <c r="G16" s="48" t="s">
        <v>228</v>
      </c>
      <c r="H16" s="132" t="s">
        <v>230</v>
      </c>
      <c r="I16" s="56" t="s">
        <v>231</v>
      </c>
      <c r="J16" s="133" t="s">
        <v>232</v>
      </c>
      <c r="K16" s="121" t="s">
        <v>165</v>
      </c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 t="s">
        <v>251</v>
      </c>
      <c r="AP16" s="41"/>
      <c r="AQ16" s="41"/>
      <c r="AR16" s="55"/>
      <c r="AS16" s="55"/>
    </row>
    <row r="17" spans="2:45" ht="40.5" customHeight="1" x14ac:dyDescent="0.4">
      <c r="B17" s="162"/>
      <c r="C17" s="167"/>
      <c r="D17" s="54" t="s">
        <v>206</v>
      </c>
      <c r="E17" s="55" t="s">
        <v>208</v>
      </c>
      <c r="F17" s="48" t="s">
        <v>207</v>
      </c>
      <c r="G17" s="48" t="s">
        <v>228</v>
      </c>
      <c r="H17" s="132" t="s">
        <v>233</v>
      </c>
      <c r="I17" s="56" t="s">
        <v>231</v>
      </c>
      <c r="J17" s="133" t="s">
        <v>232</v>
      </c>
      <c r="K17" s="121" t="s">
        <v>318</v>
      </c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 t="s">
        <v>253</v>
      </c>
      <c r="AP17" s="41">
        <v>1</v>
      </c>
      <c r="AQ17" s="41"/>
      <c r="AR17" s="55"/>
      <c r="AS17" s="55"/>
    </row>
    <row r="18" spans="2:45" ht="40.5" customHeight="1" x14ac:dyDescent="0.4">
      <c r="B18" s="162"/>
      <c r="C18" s="167"/>
      <c r="D18" s="54" t="s">
        <v>1</v>
      </c>
      <c r="E18" s="55" t="s">
        <v>209</v>
      </c>
      <c r="F18" s="48" t="s">
        <v>207</v>
      </c>
      <c r="G18" s="48" t="s">
        <v>228</v>
      </c>
      <c r="H18" s="132" t="s">
        <v>233</v>
      </c>
      <c r="I18" s="56" t="s">
        <v>231</v>
      </c>
      <c r="J18" s="133" t="s">
        <v>232</v>
      </c>
      <c r="K18" s="121" t="s">
        <v>169</v>
      </c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 t="s">
        <v>255</v>
      </c>
      <c r="AP18" s="41">
        <v>1</v>
      </c>
      <c r="AQ18" s="41"/>
      <c r="AR18" s="55"/>
      <c r="AS18" s="55"/>
    </row>
    <row r="19" spans="2:45" ht="40.5" customHeight="1" x14ac:dyDescent="0.4">
      <c r="B19" s="162"/>
      <c r="C19" s="168"/>
      <c r="D19" s="54" t="s">
        <v>1</v>
      </c>
      <c r="E19" s="55" t="s">
        <v>210</v>
      </c>
      <c r="F19" s="48" t="s">
        <v>207</v>
      </c>
      <c r="G19" s="48" t="s">
        <v>228</v>
      </c>
      <c r="H19" s="134" t="s">
        <v>234</v>
      </c>
      <c r="I19" s="33" t="s">
        <v>235</v>
      </c>
      <c r="J19" s="34" t="s">
        <v>232</v>
      </c>
      <c r="K19" s="121" t="s">
        <v>156</v>
      </c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41"/>
      <c r="AQ19" s="41"/>
      <c r="AR19" s="47"/>
      <c r="AS19" s="55"/>
    </row>
    <row r="20" spans="2:45" ht="40.5" customHeight="1" x14ac:dyDescent="0.4">
      <c r="B20" s="162"/>
      <c r="C20" s="166" t="s">
        <v>267</v>
      </c>
      <c r="D20" s="54" t="s">
        <v>211</v>
      </c>
      <c r="E20" s="56" t="s">
        <v>220</v>
      </c>
      <c r="F20" s="48" t="s">
        <v>207</v>
      </c>
      <c r="G20" s="48" t="s">
        <v>229</v>
      </c>
      <c r="H20" s="134" t="s">
        <v>236</v>
      </c>
      <c r="I20" s="33" t="s">
        <v>235</v>
      </c>
      <c r="J20" s="34"/>
      <c r="K20" s="121" t="s">
        <v>244</v>
      </c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41"/>
      <c r="AQ20" s="41"/>
      <c r="AR20" s="47"/>
      <c r="AS20" s="55"/>
    </row>
    <row r="21" spans="2:45" ht="40.5" customHeight="1" x14ac:dyDescent="0.4">
      <c r="B21" s="162"/>
      <c r="C21" s="167"/>
      <c r="D21" s="54" t="s">
        <v>211</v>
      </c>
      <c r="E21" s="56" t="s">
        <v>221</v>
      </c>
      <c r="F21" s="48" t="s">
        <v>207</v>
      </c>
      <c r="G21" s="48" t="s">
        <v>229</v>
      </c>
      <c r="H21" s="134" t="s">
        <v>236</v>
      </c>
      <c r="I21" s="33" t="s">
        <v>235</v>
      </c>
      <c r="J21" s="34"/>
      <c r="K21" s="121" t="s">
        <v>244</v>
      </c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41"/>
      <c r="AQ21" s="41">
        <v>1</v>
      </c>
      <c r="AR21" s="47"/>
      <c r="AS21" s="55"/>
    </row>
    <row r="22" spans="2:45" ht="40.5" customHeight="1" x14ac:dyDescent="0.4">
      <c r="B22" s="162"/>
      <c r="C22" s="167"/>
      <c r="D22" s="54" t="s">
        <v>212</v>
      </c>
      <c r="E22" s="56" t="s">
        <v>222</v>
      </c>
      <c r="F22" s="48" t="s">
        <v>207</v>
      </c>
      <c r="G22" s="48" t="s">
        <v>229</v>
      </c>
      <c r="H22" s="134" t="s">
        <v>236</v>
      </c>
      <c r="I22" s="33" t="s">
        <v>235</v>
      </c>
      <c r="J22" s="34"/>
      <c r="K22" s="121" t="s">
        <v>245</v>
      </c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41"/>
      <c r="AQ22" s="41">
        <v>1</v>
      </c>
      <c r="AR22" s="47"/>
      <c r="AS22" s="55"/>
    </row>
    <row r="23" spans="2:45" ht="40.5" customHeight="1" x14ac:dyDescent="0.4">
      <c r="B23" s="162"/>
      <c r="C23" s="167"/>
      <c r="D23" s="54" t="s">
        <v>212</v>
      </c>
      <c r="E23" s="56" t="s">
        <v>223</v>
      </c>
      <c r="F23" s="48" t="s">
        <v>207</v>
      </c>
      <c r="G23" s="48" t="s">
        <v>229</v>
      </c>
      <c r="H23" s="134" t="s">
        <v>236</v>
      </c>
      <c r="I23" s="33" t="s">
        <v>235</v>
      </c>
      <c r="J23" s="72"/>
      <c r="K23" s="121" t="s">
        <v>245</v>
      </c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41"/>
      <c r="AQ23" s="41"/>
      <c r="AR23" s="47"/>
      <c r="AS23" s="55"/>
    </row>
    <row r="24" spans="2:45" ht="40.5" customHeight="1" x14ac:dyDescent="0.4">
      <c r="B24" s="162"/>
      <c r="C24" s="167"/>
      <c r="D24" s="54" t="s">
        <v>213</v>
      </c>
      <c r="E24" s="56" t="s">
        <v>224</v>
      </c>
      <c r="F24" s="48" t="s">
        <v>207</v>
      </c>
      <c r="G24" s="48" t="s">
        <v>229</v>
      </c>
      <c r="H24" s="134" t="s">
        <v>236</v>
      </c>
      <c r="I24" s="33" t="s">
        <v>235</v>
      </c>
      <c r="J24" s="34"/>
      <c r="K24" s="121" t="s">
        <v>246</v>
      </c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41"/>
      <c r="AQ24" s="41"/>
      <c r="AR24" s="47"/>
      <c r="AS24" s="47"/>
    </row>
    <row r="25" spans="2:45" ht="40.5" customHeight="1" x14ac:dyDescent="0.4">
      <c r="B25" s="162"/>
      <c r="C25" s="167"/>
      <c r="D25" s="54" t="s">
        <v>213</v>
      </c>
      <c r="E25" s="56" t="s">
        <v>225</v>
      </c>
      <c r="F25" s="48" t="s">
        <v>207</v>
      </c>
      <c r="G25" s="48" t="s">
        <v>229</v>
      </c>
      <c r="H25" s="134" t="s">
        <v>236</v>
      </c>
      <c r="I25" s="33" t="s">
        <v>235</v>
      </c>
      <c r="J25" s="34"/>
      <c r="K25" s="121" t="s">
        <v>244</v>
      </c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41"/>
      <c r="AQ25" s="41"/>
      <c r="AR25" s="47"/>
      <c r="AS25" s="47"/>
    </row>
    <row r="26" spans="2:45" ht="40.5" customHeight="1" x14ac:dyDescent="0.4">
      <c r="B26" s="162"/>
      <c r="C26" s="167"/>
      <c r="D26" s="54" t="s">
        <v>2</v>
      </c>
      <c r="E26" s="55" t="s">
        <v>214</v>
      </c>
      <c r="F26" s="48" t="s">
        <v>207</v>
      </c>
      <c r="G26" s="48" t="s">
        <v>229</v>
      </c>
      <c r="H26" s="134" t="s">
        <v>242</v>
      </c>
      <c r="I26" s="33"/>
      <c r="J26" s="34"/>
      <c r="K26" s="121" t="s">
        <v>146</v>
      </c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41"/>
      <c r="AQ26" s="41"/>
      <c r="AR26" s="47"/>
      <c r="AS26" s="47"/>
    </row>
    <row r="27" spans="2:45" ht="40.5" customHeight="1" x14ac:dyDescent="0.4">
      <c r="B27" s="162"/>
      <c r="C27" s="167"/>
      <c r="D27" s="54" t="s">
        <v>163</v>
      </c>
      <c r="E27" s="56" t="s">
        <v>226</v>
      </c>
      <c r="F27" s="48" t="s">
        <v>207</v>
      </c>
      <c r="G27" s="48" t="s">
        <v>229</v>
      </c>
      <c r="H27" s="134" t="s">
        <v>237</v>
      </c>
      <c r="I27" s="33" t="s">
        <v>238</v>
      </c>
      <c r="J27" s="34"/>
      <c r="K27" s="121" t="s">
        <v>166</v>
      </c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41"/>
      <c r="AQ27" s="41"/>
      <c r="AR27" s="47"/>
      <c r="AS27" s="47"/>
    </row>
    <row r="28" spans="2:45" ht="49.5" x14ac:dyDescent="0.4">
      <c r="B28" s="162"/>
      <c r="C28" s="167"/>
      <c r="D28" s="54" t="s">
        <v>215</v>
      </c>
      <c r="E28" s="47" t="s">
        <v>216</v>
      </c>
      <c r="F28" s="48" t="s">
        <v>207</v>
      </c>
      <c r="G28" s="48" t="s">
        <v>229</v>
      </c>
      <c r="H28" s="134" t="s">
        <v>243</v>
      </c>
      <c r="I28" s="33"/>
      <c r="J28" s="34"/>
      <c r="K28" s="121" t="s">
        <v>147</v>
      </c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41"/>
      <c r="AQ28" s="41"/>
      <c r="AR28" s="47"/>
      <c r="AS28" s="47"/>
    </row>
    <row r="29" spans="2:45" ht="40.5" customHeight="1" x14ac:dyDescent="0.4">
      <c r="B29" s="162"/>
      <c r="C29" s="167"/>
      <c r="D29" s="54" t="s">
        <v>215</v>
      </c>
      <c r="E29" s="47" t="s">
        <v>217</v>
      </c>
      <c r="F29" s="48" t="s">
        <v>207</v>
      </c>
      <c r="G29" s="48" t="s">
        <v>229</v>
      </c>
      <c r="H29" s="134" t="s">
        <v>239</v>
      </c>
      <c r="I29" s="33"/>
      <c r="J29" s="34"/>
      <c r="K29" s="121" t="s">
        <v>147</v>
      </c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41"/>
      <c r="AQ29" s="41"/>
      <c r="AR29" s="47"/>
      <c r="AS29" s="47"/>
    </row>
    <row r="30" spans="2:45" ht="40.5" customHeight="1" x14ac:dyDescent="0.4">
      <c r="B30" s="162"/>
      <c r="C30" s="167"/>
      <c r="D30" s="54" t="s">
        <v>3</v>
      </c>
      <c r="E30" s="33" t="s">
        <v>227</v>
      </c>
      <c r="F30" s="48" t="s">
        <v>207</v>
      </c>
      <c r="G30" s="48" t="s">
        <v>229</v>
      </c>
      <c r="H30" s="134" t="s">
        <v>240</v>
      </c>
      <c r="I30" s="33" t="s">
        <v>241</v>
      </c>
      <c r="J30" s="34"/>
      <c r="K30" s="121" t="s">
        <v>147</v>
      </c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41"/>
      <c r="AQ30" s="41"/>
      <c r="AR30" s="47"/>
      <c r="AS30" s="47"/>
    </row>
    <row r="31" spans="2:45" ht="40.5" customHeight="1" x14ac:dyDescent="0.4">
      <c r="B31" s="162"/>
      <c r="C31" s="168"/>
      <c r="D31" s="54" t="s">
        <v>211</v>
      </c>
      <c r="E31" s="47" t="s">
        <v>218</v>
      </c>
      <c r="F31" s="48" t="s">
        <v>207</v>
      </c>
      <c r="G31" s="48" t="s">
        <v>229</v>
      </c>
      <c r="H31" s="134" t="s">
        <v>240</v>
      </c>
      <c r="I31" s="33" t="s">
        <v>241</v>
      </c>
      <c r="J31" s="34"/>
      <c r="K31" s="121" t="s">
        <v>141</v>
      </c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41"/>
      <c r="AQ31" s="41"/>
      <c r="AR31" s="47"/>
      <c r="AS31" s="47"/>
    </row>
    <row r="32" spans="2:45" ht="40.5" customHeight="1" x14ac:dyDescent="0.4">
      <c r="B32" s="162"/>
      <c r="C32" s="166" t="s">
        <v>297</v>
      </c>
      <c r="D32" s="54"/>
      <c r="E32" s="47"/>
      <c r="F32" s="48" t="s">
        <v>189</v>
      </c>
      <c r="G32" s="78"/>
      <c r="H32" s="49"/>
      <c r="I32" s="33"/>
      <c r="J32" s="73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41"/>
      <c r="AQ32" s="41"/>
      <c r="AR32" s="47"/>
      <c r="AS32" s="47"/>
    </row>
    <row r="33" spans="2:45" ht="40.5" customHeight="1" x14ac:dyDescent="0.4">
      <c r="B33" s="162"/>
      <c r="C33" s="167"/>
      <c r="D33" s="54"/>
      <c r="E33" s="47"/>
      <c r="F33" s="48" t="s">
        <v>189</v>
      </c>
      <c r="G33" s="78"/>
      <c r="H33" s="49"/>
      <c r="I33" s="33"/>
      <c r="J33" s="73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41"/>
      <c r="AQ33" s="41"/>
      <c r="AR33" s="47"/>
      <c r="AS33" s="47"/>
    </row>
    <row r="34" spans="2:45" ht="40.5" customHeight="1" x14ac:dyDescent="0.4">
      <c r="B34" s="162"/>
      <c r="C34" s="167"/>
      <c r="D34" s="54"/>
      <c r="E34" s="47"/>
      <c r="F34" s="48" t="s">
        <v>189</v>
      </c>
      <c r="G34" s="78"/>
      <c r="H34" s="49"/>
      <c r="I34" s="33"/>
      <c r="J34" s="73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41"/>
      <c r="AQ34" s="41"/>
      <c r="AR34" s="47"/>
      <c r="AS34" s="47"/>
    </row>
    <row r="35" spans="2:45" ht="40.5" customHeight="1" x14ac:dyDescent="0.4">
      <c r="B35" s="162"/>
      <c r="C35" s="168"/>
      <c r="D35" s="54"/>
      <c r="E35" s="47"/>
      <c r="F35" s="48" t="s">
        <v>189</v>
      </c>
      <c r="G35" s="78"/>
      <c r="H35" s="49"/>
      <c r="I35" s="33"/>
      <c r="J35" s="73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41"/>
      <c r="AQ35" s="41"/>
      <c r="AR35" s="47"/>
      <c r="AS35" s="47"/>
    </row>
    <row r="36" spans="2:45" ht="40.5" customHeight="1" x14ac:dyDescent="0.4">
      <c r="B36" s="162"/>
      <c r="C36" s="169" t="s">
        <v>298</v>
      </c>
      <c r="D36" s="54"/>
      <c r="E36" s="47"/>
      <c r="F36" s="48" t="s">
        <v>189</v>
      </c>
      <c r="G36" s="78"/>
      <c r="H36" s="49"/>
      <c r="I36" s="33"/>
      <c r="J36" s="73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41"/>
      <c r="AQ36" s="41"/>
      <c r="AR36" s="47"/>
      <c r="AS36" s="47"/>
    </row>
    <row r="37" spans="2:45" ht="40.5" customHeight="1" x14ac:dyDescent="0.4">
      <c r="B37" s="162"/>
      <c r="C37" s="170"/>
      <c r="D37" s="54"/>
      <c r="E37" s="47"/>
      <c r="F37" s="48" t="s">
        <v>189</v>
      </c>
      <c r="G37" s="78"/>
      <c r="H37" s="49"/>
      <c r="I37" s="33"/>
      <c r="J37" s="73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41"/>
      <c r="AQ37" s="41"/>
      <c r="AR37" s="47"/>
      <c r="AS37" s="47"/>
    </row>
    <row r="38" spans="2:45" ht="40.5" customHeight="1" x14ac:dyDescent="0.4">
      <c r="B38" s="162"/>
      <c r="C38" s="170"/>
      <c r="D38" s="54"/>
      <c r="E38" s="47"/>
      <c r="F38" s="48" t="s">
        <v>189</v>
      </c>
      <c r="G38" s="78"/>
      <c r="H38" s="49"/>
      <c r="I38" s="33"/>
      <c r="J38" s="73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41"/>
      <c r="AQ38" s="41"/>
      <c r="AR38" s="47"/>
      <c r="AS38" s="47"/>
    </row>
    <row r="39" spans="2:45" ht="40.5" customHeight="1" x14ac:dyDescent="0.4">
      <c r="B39" s="162"/>
      <c r="C39" s="170"/>
      <c r="D39" s="54"/>
      <c r="E39" s="47"/>
      <c r="F39" s="48" t="s">
        <v>189</v>
      </c>
      <c r="G39" s="78"/>
      <c r="H39" s="49"/>
      <c r="I39" s="33"/>
      <c r="J39" s="73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41"/>
      <c r="AQ39" s="41"/>
      <c r="AR39" s="47"/>
      <c r="AS39" s="47"/>
    </row>
    <row r="40" spans="2:45" ht="40.5" hidden="1" customHeight="1" x14ac:dyDescent="0.4">
      <c r="B40" s="162"/>
      <c r="C40" s="170"/>
      <c r="D40" s="54"/>
      <c r="E40" s="47"/>
      <c r="F40" s="48" t="s">
        <v>189</v>
      </c>
      <c r="G40" s="78"/>
      <c r="H40" s="49"/>
      <c r="I40" s="33"/>
      <c r="J40" s="73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41"/>
      <c r="AQ40" s="41"/>
      <c r="AR40" s="47"/>
      <c r="AS40" s="47"/>
    </row>
    <row r="41" spans="2:45" ht="40.5" hidden="1" customHeight="1" x14ac:dyDescent="0.4">
      <c r="B41" s="162"/>
      <c r="C41" s="170"/>
      <c r="D41" s="54"/>
      <c r="E41" s="47"/>
      <c r="F41" s="48" t="s">
        <v>189</v>
      </c>
      <c r="G41" s="78"/>
      <c r="H41" s="49"/>
      <c r="I41" s="33"/>
      <c r="J41" s="73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41"/>
      <c r="AQ41" s="41"/>
      <c r="AR41" s="47"/>
      <c r="AS41" s="47"/>
    </row>
    <row r="42" spans="2:45" ht="40.5" hidden="1" customHeight="1" x14ac:dyDescent="0.4">
      <c r="B42" s="162"/>
      <c r="C42" s="170"/>
      <c r="D42" s="54"/>
      <c r="E42" s="47"/>
      <c r="F42" s="48" t="s">
        <v>189</v>
      </c>
      <c r="G42" s="78"/>
      <c r="H42" s="49"/>
      <c r="I42" s="33"/>
      <c r="J42" s="73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41"/>
      <c r="AQ42" s="41"/>
      <c r="AR42" s="47"/>
      <c r="AS42" s="47"/>
    </row>
    <row r="43" spans="2:45" ht="40.5" hidden="1" customHeight="1" x14ac:dyDescent="0.4">
      <c r="B43" s="162"/>
      <c r="C43" s="170"/>
      <c r="D43" s="54"/>
      <c r="E43" s="47"/>
      <c r="F43" s="48" t="s">
        <v>189</v>
      </c>
      <c r="G43" s="78"/>
      <c r="H43" s="49"/>
      <c r="I43" s="33"/>
      <c r="J43" s="73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41"/>
      <c r="AQ43" s="41"/>
      <c r="AR43" s="47"/>
      <c r="AS43" s="47"/>
    </row>
    <row r="44" spans="2:45" ht="40.5" hidden="1" customHeight="1" x14ac:dyDescent="0.4">
      <c r="B44" s="162"/>
      <c r="C44" s="170"/>
      <c r="D44" s="54"/>
      <c r="E44" s="47"/>
      <c r="F44" s="48" t="s">
        <v>189</v>
      </c>
      <c r="G44" s="78"/>
      <c r="H44" s="49"/>
      <c r="I44" s="33"/>
      <c r="J44" s="73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41"/>
      <c r="AQ44" s="41"/>
      <c r="AR44" s="47"/>
      <c r="AS44" s="47"/>
    </row>
    <row r="45" spans="2:45" ht="40.5" hidden="1" customHeight="1" x14ac:dyDescent="0.4">
      <c r="B45" s="162"/>
      <c r="C45" s="170"/>
      <c r="D45" s="54"/>
      <c r="E45" s="47"/>
      <c r="F45" s="48" t="s">
        <v>189</v>
      </c>
      <c r="G45" s="78"/>
      <c r="H45" s="49"/>
      <c r="I45" s="33"/>
      <c r="J45" s="73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41"/>
      <c r="AQ45" s="41"/>
      <c r="AR45" s="47"/>
      <c r="AS45" s="47"/>
    </row>
    <row r="46" spans="2:45" ht="40.5" hidden="1" customHeight="1" x14ac:dyDescent="0.4">
      <c r="B46" s="162"/>
      <c r="C46" s="170"/>
      <c r="D46" s="54"/>
      <c r="E46" s="47"/>
      <c r="F46" s="48" t="s">
        <v>189</v>
      </c>
      <c r="G46" s="78"/>
      <c r="H46" s="49"/>
      <c r="I46" s="33"/>
      <c r="J46" s="73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41"/>
      <c r="AQ46" s="41"/>
      <c r="AR46" s="47"/>
      <c r="AS46" s="47"/>
    </row>
    <row r="47" spans="2:45" ht="40.5" hidden="1" customHeight="1" x14ac:dyDescent="0.4">
      <c r="B47" s="162"/>
      <c r="C47" s="170"/>
      <c r="D47" s="54"/>
      <c r="E47" s="47"/>
      <c r="F47" s="48" t="s">
        <v>189</v>
      </c>
      <c r="G47" s="78"/>
      <c r="H47" s="49"/>
      <c r="I47" s="33"/>
      <c r="J47" s="73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41"/>
      <c r="AQ47" s="41"/>
      <c r="AR47" s="47"/>
      <c r="AS47" s="47"/>
    </row>
    <row r="48" spans="2:45" ht="40.5" hidden="1" customHeight="1" x14ac:dyDescent="0.4">
      <c r="B48" s="162"/>
      <c r="C48" s="170"/>
      <c r="D48" s="54"/>
      <c r="E48" s="47"/>
      <c r="F48" s="48" t="s">
        <v>189</v>
      </c>
      <c r="G48" s="78"/>
      <c r="H48" s="49"/>
      <c r="I48" s="33"/>
      <c r="J48" s="73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41"/>
      <c r="AQ48" s="41"/>
      <c r="AR48" s="47"/>
      <c r="AS48" s="47"/>
    </row>
    <row r="49" spans="2:45" ht="40.5" hidden="1" customHeight="1" x14ac:dyDescent="0.4">
      <c r="B49" s="162"/>
      <c r="C49" s="170"/>
      <c r="D49" s="54"/>
      <c r="E49" s="47"/>
      <c r="F49" s="48" t="s">
        <v>189</v>
      </c>
      <c r="G49" s="78"/>
      <c r="H49" s="49"/>
      <c r="I49" s="33"/>
      <c r="J49" s="73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41"/>
      <c r="AQ49" s="41"/>
      <c r="AR49" s="47"/>
      <c r="AS49" s="47"/>
    </row>
    <row r="50" spans="2:45" ht="40.5" hidden="1" customHeight="1" x14ac:dyDescent="0.4">
      <c r="B50" s="162"/>
      <c r="C50" s="170"/>
      <c r="D50" s="54"/>
      <c r="E50" s="47"/>
      <c r="F50" s="48" t="s">
        <v>189</v>
      </c>
      <c r="G50" s="78"/>
      <c r="H50" s="49"/>
      <c r="I50" s="33"/>
      <c r="J50" s="73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41"/>
      <c r="AQ50" s="41"/>
      <c r="AR50" s="47"/>
      <c r="AS50" s="47"/>
    </row>
    <row r="51" spans="2:45" ht="40.5" hidden="1" customHeight="1" x14ac:dyDescent="0.4">
      <c r="B51" s="162"/>
      <c r="C51" s="170"/>
      <c r="D51" s="54"/>
      <c r="E51" s="47"/>
      <c r="F51" s="48" t="s">
        <v>189</v>
      </c>
      <c r="G51" s="78"/>
      <c r="H51" s="49"/>
      <c r="I51" s="33"/>
      <c r="J51" s="73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41"/>
      <c r="AQ51" s="41"/>
      <c r="AR51" s="47"/>
      <c r="AS51" s="47"/>
    </row>
    <row r="52" spans="2:45" ht="40.5" hidden="1" customHeight="1" x14ac:dyDescent="0.4">
      <c r="B52" s="162"/>
      <c r="C52" s="170"/>
      <c r="D52" s="54"/>
      <c r="E52" s="47"/>
      <c r="F52" s="48" t="s">
        <v>189</v>
      </c>
      <c r="G52" s="78"/>
      <c r="H52" s="49"/>
      <c r="I52" s="33"/>
      <c r="J52" s="73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41"/>
      <c r="AQ52" s="41"/>
      <c r="AR52" s="47"/>
      <c r="AS52" s="47"/>
    </row>
    <row r="53" spans="2:45" ht="40.5" hidden="1" customHeight="1" x14ac:dyDescent="0.4">
      <c r="B53" s="162"/>
      <c r="C53" s="170"/>
      <c r="D53" s="54"/>
      <c r="E53" s="47"/>
      <c r="F53" s="48" t="s">
        <v>189</v>
      </c>
      <c r="G53" s="78"/>
      <c r="H53" s="49"/>
      <c r="I53" s="33"/>
      <c r="J53" s="73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41"/>
      <c r="AQ53" s="41"/>
      <c r="AR53" s="47"/>
      <c r="AS53" s="47"/>
    </row>
    <row r="54" spans="2:45" ht="40.5" hidden="1" customHeight="1" x14ac:dyDescent="0.4">
      <c r="B54" s="162"/>
      <c r="C54" s="170"/>
      <c r="D54" s="54"/>
      <c r="E54" s="47"/>
      <c r="F54" s="48" t="s">
        <v>189</v>
      </c>
      <c r="G54" s="78"/>
      <c r="H54" s="49"/>
      <c r="I54" s="33"/>
      <c r="J54" s="73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41"/>
      <c r="AQ54" s="41"/>
      <c r="AR54" s="47"/>
      <c r="AS54" s="47"/>
    </row>
    <row r="55" spans="2:45" ht="40.5" hidden="1" customHeight="1" x14ac:dyDescent="0.4">
      <c r="B55" s="162"/>
      <c r="C55" s="170"/>
      <c r="D55" s="54"/>
      <c r="E55" s="47"/>
      <c r="F55" s="48" t="s">
        <v>189</v>
      </c>
      <c r="G55" s="78"/>
      <c r="H55" s="49"/>
      <c r="I55" s="33"/>
      <c r="J55" s="73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41"/>
      <c r="AQ55" s="41"/>
      <c r="AR55" s="47"/>
      <c r="AS55" s="47"/>
    </row>
    <row r="56" spans="2:45" ht="40.5" hidden="1" customHeight="1" x14ac:dyDescent="0.4">
      <c r="B56" s="162"/>
      <c r="C56" s="170"/>
      <c r="D56" s="54"/>
      <c r="E56" s="47"/>
      <c r="F56" s="48" t="s">
        <v>189</v>
      </c>
      <c r="G56" s="78"/>
      <c r="H56" s="49"/>
      <c r="I56" s="33"/>
      <c r="J56" s="73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41"/>
      <c r="AQ56" s="41"/>
      <c r="AR56" s="47"/>
      <c r="AS56" s="47"/>
    </row>
    <row r="57" spans="2:45" ht="40.5" hidden="1" customHeight="1" x14ac:dyDescent="0.4">
      <c r="B57" s="162"/>
      <c r="C57" s="170"/>
      <c r="D57" s="54"/>
      <c r="E57" s="47"/>
      <c r="F57" s="48" t="s">
        <v>189</v>
      </c>
      <c r="G57" s="78"/>
      <c r="H57" s="49"/>
      <c r="I57" s="33"/>
      <c r="J57" s="73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41"/>
      <c r="AQ57" s="41"/>
      <c r="AR57" s="47"/>
      <c r="AS57" s="47"/>
    </row>
    <row r="58" spans="2:45" ht="40.5" hidden="1" customHeight="1" x14ac:dyDescent="0.4">
      <c r="B58" s="162"/>
      <c r="C58" s="170"/>
      <c r="D58" s="54"/>
      <c r="E58" s="47"/>
      <c r="F58" s="48" t="s">
        <v>189</v>
      </c>
      <c r="G58" s="78"/>
      <c r="H58" s="49"/>
      <c r="I58" s="33"/>
      <c r="J58" s="73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41"/>
      <c r="AQ58" s="41"/>
      <c r="AR58" s="47"/>
      <c r="AS58" s="47"/>
    </row>
    <row r="59" spans="2:45" ht="40.5" hidden="1" customHeight="1" x14ac:dyDescent="0.4">
      <c r="B59" s="162"/>
      <c r="C59" s="170"/>
      <c r="D59" s="54"/>
      <c r="E59" s="47"/>
      <c r="F59" s="48" t="s">
        <v>189</v>
      </c>
      <c r="G59" s="78"/>
      <c r="H59" s="49"/>
      <c r="I59" s="33"/>
      <c r="J59" s="73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41"/>
      <c r="AQ59" s="41"/>
      <c r="AR59" s="47"/>
      <c r="AS59" s="47"/>
    </row>
    <row r="60" spans="2:45" ht="40.5" hidden="1" customHeight="1" x14ac:dyDescent="0.4">
      <c r="B60" s="162"/>
      <c r="C60" s="170"/>
      <c r="D60" s="54"/>
      <c r="E60" s="47"/>
      <c r="F60" s="48" t="s">
        <v>189</v>
      </c>
      <c r="G60" s="78"/>
      <c r="H60" s="49"/>
      <c r="I60" s="33"/>
      <c r="J60" s="73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41"/>
      <c r="AQ60" s="41"/>
      <c r="AR60" s="47"/>
      <c r="AS60" s="47"/>
    </row>
    <row r="61" spans="2:45" ht="40.5" hidden="1" customHeight="1" x14ac:dyDescent="0.4">
      <c r="B61" s="162"/>
      <c r="C61" s="170"/>
      <c r="D61" s="54"/>
      <c r="E61" s="47"/>
      <c r="F61" s="48" t="s">
        <v>189</v>
      </c>
      <c r="G61" s="78"/>
      <c r="H61" s="49"/>
      <c r="I61" s="33"/>
      <c r="J61" s="73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41"/>
      <c r="AQ61" s="41"/>
      <c r="AR61" s="47"/>
      <c r="AS61" s="47"/>
    </row>
    <row r="62" spans="2:45" ht="40.5" hidden="1" customHeight="1" x14ac:dyDescent="0.4">
      <c r="B62" s="162"/>
      <c r="C62" s="170"/>
      <c r="D62" s="54"/>
      <c r="E62" s="47"/>
      <c r="F62" s="48" t="s">
        <v>189</v>
      </c>
      <c r="G62" s="78"/>
      <c r="H62" s="49"/>
      <c r="I62" s="33"/>
      <c r="J62" s="73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41"/>
      <c r="AQ62" s="41"/>
      <c r="AR62" s="47"/>
      <c r="AS62" s="47"/>
    </row>
    <row r="63" spans="2:45" ht="40.5" hidden="1" customHeight="1" x14ac:dyDescent="0.4">
      <c r="B63" s="162"/>
      <c r="C63" s="170"/>
      <c r="D63" s="54"/>
      <c r="E63" s="47"/>
      <c r="F63" s="48" t="s">
        <v>189</v>
      </c>
      <c r="G63" s="78"/>
      <c r="H63" s="49"/>
      <c r="I63" s="33"/>
      <c r="J63" s="73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41"/>
      <c r="AQ63" s="41"/>
      <c r="AR63" s="47"/>
      <c r="AS63" s="47"/>
    </row>
    <row r="64" spans="2:45" ht="40.5" hidden="1" customHeight="1" x14ac:dyDescent="0.4">
      <c r="B64" s="162"/>
      <c r="C64" s="170"/>
      <c r="D64" s="54"/>
      <c r="E64" s="47"/>
      <c r="F64" s="48" t="s">
        <v>189</v>
      </c>
      <c r="G64" s="78"/>
      <c r="H64" s="49"/>
      <c r="I64" s="33"/>
      <c r="J64" s="73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41"/>
      <c r="AQ64" s="41"/>
      <c r="AR64" s="47"/>
      <c r="AS64" s="47"/>
    </row>
    <row r="65" spans="2:45" ht="40.5" hidden="1" customHeight="1" x14ac:dyDescent="0.4">
      <c r="B65" s="162"/>
      <c r="C65" s="170"/>
      <c r="D65" s="54"/>
      <c r="E65" s="47"/>
      <c r="F65" s="48" t="s">
        <v>189</v>
      </c>
      <c r="G65" s="78"/>
      <c r="H65" s="49"/>
      <c r="I65" s="33"/>
      <c r="J65" s="73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41"/>
      <c r="AQ65" s="41"/>
      <c r="AR65" s="47"/>
      <c r="AS65" s="47"/>
    </row>
    <row r="66" spans="2:45" ht="40.5" hidden="1" customHeight="1" x14ac:dyDescent="0.4">
      <c r="B66" s="162"/>
      <c r="C66" s="170"/>
      <c r="D66" s="54"/>
      <c r="E66" s="47"/>
      <c r="F66" s="48" t="s">
        <v>189</v>
      </c>
      <c r="G66" s="78"/>
      <c r="H66" s="49"/>
      <c r="I66" s="33"/>
      <c r="J66" s="73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41"/>
      <c r="AQ66" s="41"/>
      <c r="AR66" s="47"/>
      <c r="AS66" s="47"/>
    </row>
    <row r="67" spans="2:45" ht="40.5" hidden="1" customHeight="1" x14ac:dyDescent="0.4">
      <c r="B67" s="162"/>
      <c r="C67" s="170"/>
      <c r="D67" s="54"/>
      <c r="E67" s="47"/>
      <c r="F67" s="48" t="s">
        <v>189</v>
      </c>
      <c r="G67" s="78"/>
      <c r="H67" s="49"/>
      <c r="I67" s="33"/>
      <c r="J67" s="73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41"/>
      <c r="AQ67" s="41"/>
      <c r="AR67" s="47"/>
      <c r="AS67" s="47"/>
    </row>
    <row r="68" spans="2:45" ht="40.5" hidden="1" customHeight="1" x14ac:dyDescent="0.4">
      <c r="B68" s="162"/>
      <c r="C68" s="170"/>
      <c r="D68" s="54"/>
      <c r="E68" s="47"/>
      <c r="F68" s="48" t="s">
        <v>189</v>
      </c>
      <c r="G68" s="78"/>
      <c r="H68" s="49"/>
      <c r="I68" s="33"/>
      <c r="J68" s="73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41"/>
      <c r="AQ68" s="41"/>
      <c r="AR68" s="47"/>
      <c r="AS68" s="47"/>
    </row>
    <row r="69" spans="2:45" ht="40.5" hidden="1" customHeight="1" x14ac:dyDescent="0.4">
      <c r="B69" s="162"/>
      <c r="C69" s="170"/>
      <c r="D69" s="54"/>
      <c r="E69" s="47"/>
      <c r="F69" s="48" t="s">
        <v>189</v>
      </c>
      <c r="G69" s="78"/>
      <c r="H69" s="49"/>
      <c r="I69" s="33"/>
      <c r="J69" s="73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41"/>
      <c r="AQ69" s="41"/>
      <c r="AR69" s="47"/>
      <c r="AS69" s="47"/>
    </row>
    <row r="70" spans="2:45" ht="40.5" hidden="1" customHeight="1" x14ac:dyDescent="0.4">
      <c r="B70" s="162"/>
      <c r="C70" s="170"/>
      <c r="D70" s="54"/>
      <c r="E70" s="47"/>
      <c r="F70" s="48" t="s">
        <v>189</v>
      </c>
      <c r="G70" s="78"/>
      <c r="H70" s="49"/>
      <c r="I70" s="33"/>
      <c r="J70" s="73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41"/>
      <c r="AQ70" s="41"/>
      <c r="AR70" s="47"/>
      <c r="AS70" s="47"/>
    </row>
    <row r="71" spans="2:45" ht="40.5" hidden="1" customHeight="1" x14ac:dyDescent="0.4">
      <c r="B71" s="162"/>
      <c r="C71" s="170"/>
      <c r="D71" s="54"/>
      <c r="E71" s="47"/>
      <c r="F71" s="48" t="s">
        <v>189</v>
      </c>
      <c r="G71" s="78"/>
      <c r="H71" s="49"/>
      <c r="I71" s="33"/>
      <c r="J71" s="73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41"/>
      <c r="AQ71" s="41"/>
      <c r="AR71" s="47"/>
      <c r="AS71" s="47"/>
    </row>
    <row r="72" spans="2:45" ht="40.5" hidden="1" customHeight="1" x14ac:dyDescent="0.4">
      <c r="B72" s="162"/>
      <c r="C72" s="170"/>
      <c r="D72" s="54"/>
      <c r="E72" s="47"/>
      <c r="F72" s="48" t="s">
        <v>189</v>
      </c>
      <c r="G72" s="78"/>
      <c r="H72" s="49"/>
      <c r="I72" s="33"/>
      <c r="J72" s="73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41"/>
      <c r="AQ72" s="41"/>
      <c r="AR72" s="47"/>
      <c r="AS72" s="47"/>
    </row>
    <row r="73" spans="2:45" ht="40.5" hidden="1" customHeight="1" x14ac:dyDescent="0.4">
      <c r="B73" s="162"/>
      <c r="C73" s="170"/>
      <c r="D73" s="54"/>
      <c r="E73" s="47"/>
      <c r="F73" s="48" t="s">
        <v>189</v>
      </c>
      <c r="G73" s="78"/>
      <c r="H73" s="49"/>
      <c r="I73" s="33"/>
      <c r="J73" s="73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41"/>
      <c r="AQ73" s="41"/>
      <c r="AR73" s="47"/>
      <c r="AS73" s="47"/>
    </row>
    <row r="74" spans="2:45" ht="40.5" hidden="1" customHeight="1" x14ac:dyDescent="0.4">
      <c r="B74" s="162"/>
      <c r="C74" s="170"/>
      <c r="D74" s="54"/>
      <c r="E74" s="47"/>
      <c r="F74" s="48" t="s">
        <v>189</v>
      </c>
      <c r="G74" s="78"/>
      <c r="H74" s="49"/>
      <c r="I74" s="33"/>
      <c r="J74" s="73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41"/>
      <c r="AQ74" s="41"/>
      <c r="AR74" s="47"/>
      <c r="AS74" s="47"/>
    </row>
    <row r="75" spans="2:45" ht="40.5" hidden="1" customHeight="1" x14ac:dyDescent="0.4">
      <c r="B75" s="162"/>
      <c r="C75" s="170"/>
      <c r="D75" s="54"/>
      <c r="E75" s="47"/>
      <c r="F75" s="48" t="s">
        <v>189</v>
      </c>
      <c r="G75" s="78"/>
      <c r="H75" s="49"/>
      <c r="I75" s="33"/>
      <c r="J75" s="73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41"/>
      <c r="AQ75" s="41"/>
      <c r="AR75" s="47"/>
      <c r="AS75" s="47"/>
    </row>
    <row r="76" spans="2:45" ht="40.5" hidden="1" customHeight="1" x14ac:dyDescent="0.4">
      <c r="B76" s="162"/>
      <c r="C76" s="170"/>
      <c r="D76" s="54"/>
      <c r="E76" s="47"/>
      <c r="F76" s="48" t="s">
        <v>189</v>
      </c>
      <c r="G76" s="78"/>
      <c r="H76" s="49"/>
      <c r="I76" s="33"/>
      <c r="J76" s="73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41"/>
      <c r="AQ76" s="41"/>
      <c r="AR76" s="47"/>
      <c r="AS76" s="47"/>
    </row>
    <row r="77" spans="2:45" ht="40.5" hidden="1" customHeight="1" x14ac:dyDescent="0.4">
      <c r="B77" s="162"/>
      <c r="C77" s="170"/>
      <c r="D77" s="54"/>
      <c r="E77" s="47"/>
      <c r="F77" s="48" t="s">
        <v>189</v>
      </c>
      <c r="G77" s="78"/>
      <c r="H77" s="49"/>
      <c r="I77" s="33"/>
      <c r="J77" s="73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41"/>
      <c r="AQ77" s="41"/>
      <c r="AR77" s="47"/>
      <c r="AS77" s="47"/>
    </row>
    <row r="78" spans="2:45" ht="40.5" hidden="1" customHeight="1" x14ac:dyDescent="0.4">
      <c r="B78" s="162"/>
      <c r="C78" s="170"/>
      <c r="D78" s="54"/>
      <c r="E78" s="47"/>
      <c r="F78" s="48" t="s">
        <v>189</v>
      </c>
      <c r="G78" s="78"/>
      <c r="H78" s="49"/>
      <c r="I78" s="33"/>
      <c r="J78" s="73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41"/>
      <c r="AQ78" s="41"/>
      <c r="AR78" s="47"/>
      <c r="AS78" s="47"/>
    </row>
    <row r="79" spans="2:45" ht="40.5" hidden="1" customHeight="1" x14ac:dyDescent="0.4">
      <c r="B79" s="162"/>
      <c r="C79" s="170"/>
      <c r="D79" s="54"/>
      <c r="E79" s="47"/>
      <c r="F79" s="48" t="s">
        <v>189</v>
      </c>
      <c r="G79" s="78"/>
      <c r="H79" s="49"/>
      <c r="I79" s="33"/>
      <c r="J79" s="73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41"/>
      <c r="AQ79" s="41"/>
      <c r="AR79" s="47"/>
      <c r="AS79" s="47"/>
    </row>
    <row r="80" spans="2:45" ht="40.5" hidden="1" customHeight="1" x14ac:dyDescent="0.4">
      <c r="B80" s="162"/>
      <c r="C80" s="170"/>
      <c r="D80" s="54"/>
      <c r="E80" s="47"/>
      <c r="F80" s="48" t="s">
        <v>189</v>
      </c>
      <c r="G80" s="78"/>
      <c r="H80" s="49"/>
      <c r="I80" s="33"/>
      <c r="J80" s="73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41"/>
      <c r="AQ80" s="41"/>
      <c r="AR80" s="47"/>
      <c r="AS80" s="47"/>
    </row>
    <row r="81" spans="2:45" ht="40.5" hidden="1" customHeight="1" x14ac:dyDescent="0.4">
      <c r="B81" s="162"/>
      <c r="C81" s="170"/>
      <c r="D81" s="54"/>
      <c r="E81" s="47"/>
      <c r="F81" s="48" t="s">
        <v>189</v>
      </c>
      <c r="G81" s="78"/>
      <c r="H81" s="49"/>
      <c r="I81" s="33"/>
      <c r="J81" s="73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41"/>
      <c r="AQ81" s="41"/>
      <c r="AR81" s="47"/>
      <c r="AS81" s="47"/>
    </row>
    <row r="82" spans="2:45" ht="40.5" hidden="1" customHeight="1" x14ac:dyDescent="0.4">
      <c r="B82" s="162"/>
      <c r="C82" s="170"/>
      <c r="D82" s="54"/>
      <c r="E82" s="47"/>
      <c r="F82" s="48" t="s">
        <v>189</v>
      </c>
      <c r="G82" s="78"/>
      <c r="H82" s="49"/>
      <c r="I82" s="33"/>
      <c r="J82" s="73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41"/>
      <c r="AQ82" s="41"/>
      <c r="AR82" s="47"/>
      <c r="AS82" s="47"/>
    </row>
    <row r="83" spans="2:45" ht="40.5" hidden="1" customHeight="1" x14ac:dyDescent="0.4">
      <c r="B83" s="162"/>
      <c r="C83" s="170"/>
      <c r="D83" s="54"/>
      <c r="E83" s="47"/>
      <c r="F83" s="48" t="s">
        <v>189</v>
      </c>
      <c r="G83" s="78"/>
      <c r="H83" s="49"/>
      <c r="I83" s="33"/>
      <c r="J83" s="73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41"/>
      <c r="AQ83" s="41"/>
      <c r="AR83" s="47"/>
      <c r="AS83" s="47"/>
    </row>
    <row r="84" spans="2:45" ht="40.5" hidden="1" customHeight="1" x14ac:dyDescent="0.4">
      <c r="B84" s="162"/>
      <c r="C84" s="170"/>
      <c r="D84" s="54"/>
      <c r="E84" s="47"/>
      <c r="F84" s="48" t="s">
        <v>189</v>
      </c>
      <c r="G84" s="78"/>
      <c r="H84" s="49"/>
      <c r="I84" s="33"/>
      <c r="J84" s="73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41"/>
      <c r="AQ84" s="41"/>
      <c r="AR84" s="47"/>
      <c r="AS84" s="47"/>
    </row>
    <row r="85" spans="2:45" ht="40.5" hidden="1" customHeight="1" x14ac:dyDescent="0.4">
      <c r="B85" s="162"/>
      <c r="C85" s="170"/>
      <c r="D85" s="54"/>
      <c r="E85" s="47"/>
      <c r="F85" s="48" t="s">
        <v>189</v>
      </c>
      <c r="G85" s="78"/>
      <c r="H85" s="49"/>
      <c r="I85" s="33"/>
      <c r="J85" s="73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41"/>
      <c r="AQ85" s="41"/>
      <c r="AR85" s="47"/>
      <c r="AS85" s="47"/>
    </row>
    <row r="86" spans="2:45" ht="40.5" hidden="1" customHeight="1" x14ac:dyDescent="0.4">
      <c r="B86" s="162"/>
      <c r="C86" s="170"/>
      <c r="D86" s="54"/>
      <c r="E86" s="47"/>
      <c r="F86" s="48" t="s">
        <v>189</v>
      </c>
      <c r="G86" s="78"/>
      <c r="H86" s="49"/>
      <c r="I86" s="33"/>
      <c r="J86" s="73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41"/>
      <c r="AQ86" s="41"/>
      <c r="AR86" s="47"/>
      <c r="AS86" s="47"/>
    </row>
    <row r="87" spans="2:45" ht="40.5" hidden="1" customHeight="1" x14ac:dyDescent="0.4">
      <c r="B87" s="162"/>
      <c r="C87" s="170"/>
      <c r="D87" s="54"/>
      <c r="E87" s="47"/>
      <c r="F87" s="48" t="s">
        <v>189</v>
      </c>
      <c r="G87" s="78"/>
      <c r="H87" s="49"/>
      <c r="I87" s="33"/>
      <c r="J87" s="73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41"/>
      <c r="AQ87" s="41"/>
      <c r="AR87" s="47"/>
      <c r="AS87" s="47"/>
    </row>
    <row r="88" spans="2:45" ht="40.5" hidden="1" customHeight="1" x14ac:dyDescent="0.4">
      <c r="B88" s="162"/>
      <c r="C88" s="170"/>
      <c r="D88" s="54"/>
      <c r="E88" s="47"/>
      <c r="F88" s="48" t="s">
        <v>189</v>
      </c>
      <c r="G88" s="78"/>
      <c r="H88" s="49"/>
      <c r="I88" s="33"/>
      <c r="J88" s="73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41"/>
      <c r="AQ88" s="41"/>
      <c r="AR88" s="47"/>
      <c r="AS88" s="47"/>
    </row>
    <row r="89" spans="2:45" ht="40.5" hidden="1" customHeight="1" x14ac:dyDescent="0.4">
      <c r="B89" s="162"/>
      <c r="C89" s="170"/>
      <c r="D89" s="54"/>
      <c r="E89" s="47"/>
      <c r="F89" s="48" t="s">
        <v>189</v>
      </c>
      <c r="G89" s="78"/>
      <c r="H89" s="49"/>
      <c r="I89" s="33"/>
      <c r="J89" s="73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41"/>
      <c r="AQ89" s="41"/>
      <c r="AR89" s="47"/>
      <c r="AS89" s="47"/>
    </row>
    <row r="90" spans="2:45" ht="40.5" hidden="1" customHeight="1" x14ac:dyDescent="0.4">
      <c r="B90" s="162"/>
      <c r="C90" s="170"/>
      <c r="D90" s="54"/>
      <c r="E90" s="47"/>
      <c r="F90" s="48" t="s">
        <v>189</v>
      </c>
      <c r="G90" s="78"/>
      <c r="H90" s="49"/>
      <c r="I90" s="33"/>
      <c r="J90" s="73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41"/>
      <c r="AQ90" s="41"/>
      <c r="AR90" s="47"/>
      <c r="AS90" s="47"/>
    </row>
    <row r="91" spans="2:45" ht="40.5" hidden="1" customHeight="1" x14ac:dyDescent="0.4">
      <c r="B91" s="162"/>
      <c r="C91" s="170"/>
      <c r="D91" s="54"/>
      <c r="E91" s="47"/>
      <c r="F91" s="48" t="s">
        <v>189</v>
      </c>
      <c r="G91" s="78"/>
      <c r="H91" s="49"/>
      <c r="I91" s="33"/>
      <c r="J91" s="73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41"/>
      <c r="AQ91" s="41"/>
      <c r="AR91" s="47"/>
      <c r="AS91" s="47"/>
    </row>
    <row r="92" spans="2:45" ht="40.5" hidden="1" customHeight="1" x14ac:dyDescent="0.4">
      <c r="B92" s="162"/>
      <c r="C92" s="170"/>
      <c r="D92" s="54"/>
      <c r="E92" s="47"/>
      <c r="F92" s="48" t="s">
        <v>189</v>
      </c>
      <c r="G92" s="78"/>
      <c r="H92" s="49"/>
      <c r="I92" s="33"/>
      <c r="J92" s="73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41"/>
      <c r="AQ92" s="41"/>
      <c r="AR92" s="47"/>
      <c r="AS92" s="47"/>
    </row>
    <row r="93" spans="2:45" ht="40.5" hidden="1" customHeight="1" x14ac:dyDescent="0.4">
      <c r="B93" s="162"/>
      <c r="C93" s="170"/>
      <c r="D93" s="54"/>
      <c r="E93" s="47"/>
      <c r="F93" s="48" t="s">
        <v>189</v>
      </c>
      <c r="G93" s="78"/>
      <c r="H93" s="49"/>
      <c r="I93" s="33"/>
      <c r="J93" s="73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41"/>
      <c r="AQ93" s="41"/>
      <c r="AR93" s="47"/>
      <c r="AS93" s="47"/>
    </row>
    <row r="94" spans="2:45" ht="40.5" hidden="1" customHeight="1" x14ac:dyDescent="0.4">
      <c r="B94" s="162"/>
      <c r="C94" s="170"/>
      <c r="D94" s="54"/>
      <c r="E94" s="47"/>
      <c r="F94" s="48" t="s">
        <v>189</v>
      </c>
      <c r="G94" s="78"/>
      <c r="H94" s="49"/>
      <c r="I94" s="33"/>
      <c r="J94" s="73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41"/>
      <c r="AQ94" s="41"/>
      <c r="AR94" s="47"/>
      <c r="AS94" s="47"/>
    </row>
    <row r="95" spans="2:45" ht="40.5" hidden="1" customHeight="1" x14ac:dyDescent="0.4">
      <c r="B95" s="162"/>
      <c r="C95" s="170"/>
      <c r="D95" s="54"/>
      <c r="E95" s="47"/>
      <c r="F95" s="48" t="s">
        <v>189</v>
      </c>
      <c r="G95" s="78"/>
      <c r="H95" s="49"/>
      <c r="I95" s="33"/>
      <c r="J95" s="73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41"/>
      <c r="AQ95" s="41"/>
      <c r="AR95" s="47"/>
      <c r="AS95" s="47"/>
    </row>
    <row r="96" spans="2:45" ht="40.5" hidden="1" customHeight="1" x14ac:dyDescent="0.4">
      <c r="B96" s="162"/>
      <c r="C96" s="170"/>
      <c r="D96" s="54"/>
      <c r="E96" s="47"/>
      <c r="F96" s="48" t="s">
        <v>189</v>
      </c>
      <c r="G96" s="78"/>
      <c r="H96" s="49"/>
      <c r="I96" s="33"/>
      <c r="J96" s="73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41"/>
      <c r="AQ96" s="41"/>
      <c r="AR96" s="47"/>
      <c r="AS96" s="47"/>
    </row>
    <row r="97" spans="2:45" ht="40.5" hidden="1" customHeight="1" x14ac:dyDescent="0.4">
      <c r="B97" s="162"/>
      <c r="C97" s="170"/>
      <c r="D97" s="54"/>
      <c r="E97" s="47"/>
      <c r="F97" s="48" t="s">
        <v>189</v>
      </c>
      <c r="G97" s="78"/>
      <c r="H97" s="49"/>
      <c r="I97" s="33"/>
      <c r="J97" s="73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41"/>
      <c r="AQ97" s="41"/>
      <c r="AR97" s="47"/>
      <c r="AS97" s="47"/>
    </row>
    <row r="98" spans="2:45" ht="40.5" hidden="1" customHeight="1" x14ac:dyDescent="0.4">
      <c r="B98" s="162"/>
      <c r="C98" s="170"/>
      <c r="D98" s="54"/>
      <c r="E98" s="47"/>
      <c r="F98" s="48" t="s">
        <v>189</v>
      </c>
      <c r="G98" s="78"/>
      <c r="H98" s="49"/>
      <c r="I98" s="33"/>
      <c r="J98" s="73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41"/>
      <c r="AQ98" s="41"/>
      <c r="AR98" s="47"/>
      <c r="AS98" s="47"/>
    </row>
    <row r="99" spans="2:45" ht="40.5" hidden="1" customHeight="1" x14ac:dyDescent="0.4">
      <c r="B99" s="162"/>
      <c r="C99" s="170"/>
      <c r="D99" s="54"/>
      <c r="E99" s="47"/>
      <c r="F99" s="48" t="s">
        <v>189</v>
      </c>
      <c r="G99" s="78"/>
      <c r="H99" s="49"/>
      <c r="I99" s="33"/>
      <c r="J99" s="73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41"/>
      <c r="AQ99" s="41"/>
      <c r="AR99" s="47"/>
      <c r="AS99" s="47"/>
    </row>
    <row r="100" spans="2:45" ht="40.5" hidden="1" customHeight="1" x14ac:dyDescent="0.4">
      <c r="B100" s="162"/>
      <c r="C100" s="170"/>
      <c r="D100" s="54"/>
      <c r="E100" s="47"/>
      <c r="F100" s="48" t="s">
        <v>189</v>
      </c>
      <c r="G100" s="78"/>
      <c r="H100" s="49"/>
      <c r="I100" s="33"/>
      <c r="J100" s="73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41"/>
      <c r="AQ100" s="41"/>
      <c r="AR100" s="47"/>
      <c r="AS100" s="47"/>
    </row>
    <row r="101" spans="2:45" ht="40.5" hidden="1" customHeight="1" x14ac:dyDescent="0.4">
      <c r="B101" s="162"/>
      <c r="C101" s="170"/>
      <c r="D101" s="54"/>
      <c r="E101" s="47"/>
      <c r="F101" s="48" t="s">
        <v>189</v>
      </c>
      <c r="G101" s="78"/>
      <c r="H101" s="49"/>
      <c r="I101" s="33"/>
      <c r="J101" s="73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41"/>
      <c r="AQ101" s="41"/>
      <c r="AR101" s="47"/>
      <c r="AS101" s="47"/>
    </row>
    <row r="102" spans="2:45" ht="40.5" hidden="1" customHeight="1" x14ac:dyDescent="0.4">
      <c r="B102" s="162"/>
      <c r="C102" s="170"/>
      <c r="D102" s="54"/>
      <c r="E102" s="47"/>
      <c r="F102" s="48" t="s">
        <v>189</v>
      </c>
      <c r="G102" s="78"/>
      <c r="H102" s="49"/>
      <c r="I102" s="33"/>
      <c r="J102" s="73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41"/>
      <c r="AQ102" s="41"/>
      <c r="AR102" s="47"/>
      <c r="AS102" s="47"/>
    </row>
    <row r="103" spans="2:45" ht="40.5" hidden="1" customHeight="1" x14ac:dyDescent="0.4">
      <c r="B103" s="162"/>
      <c r="C103" s="170"/>
      <c r="D103" s="54"/>
      <c r="E103" s="47"/>
      <c r="F103" s="48" t="s">
        <v>189</v>
      </c>
      <c r="G103" s="78"/>
      <c r="H103" s="49"/>
      <c r="I103" s="33"/>
      <c r="J103" s="73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41"/>
      <c r="AQ103" s="41"/>
      <c r="AR103" s="47"/>
      <c r="AS103" s="47"/>
    </row>
    <row r="104" spans="2:45" ht="40.5" hidden="1" customHeight="1" x14ac:dyDescent="0.4">
      <c r="B104" s="162"/>
      <c r="C104" s="170"/>
      <c r="D104" s="54"/>
      <c r="E104" s="47"/>
      <c r="F104" s="48" t="s">
        <v>189</v>
      </c>
      <c r="G104" s="78"/>
      <c r="H104" s="49"/>
      <c r="I104" s="33"/>
      <c r="J104" s="73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41"/>
      <c r="AQ104" s="41"/>
      <c r="AR104" s="47"/>
      <c r="AS104" s="47"/>
    </row>
    <row r="105" spans="2:45" ht="40.5" hidden="1" customHeight="1" x14ac:dyDescent="0.4">
      <c r="B105" s="162"/>
      <c r="C105" s="170"/>
      <c r="D105" s="54"/>
      <c r="E105" s="47"/>
      <c r="F105" s="48" t="s">
        <v>189</v>
      </c>
      <c r="G105" s="78"/>
      <c r="H105" s="49"/>
      <c r="I105" s="33"/>
      <c r="J105" s="73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41"/>
      <c r="AQ105" s="41"/>
      <c r="AR105" s="47"/>
      <c r="AS105" s="47"/>
    </row>
    <row r="106" spans="2:45" ht="40.5" hidden="1" customHeight="1" x14ac:dyDescent="0.4">
      <c r="B106" s="162"/>
      <c r="C106" s="170"/>
      <c r="D106" s="54"/>
      <c r="E106" s="47"/>
      <c r="F106" s="48" t="s">
        <v>189</v>
      </c>
      <c r="G106" s="78"/>
      <c r="H106" s="49"/>
      <c r="I106" s="33"/>
      <c r="J106" s="73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41"/>
      <c r="AQ106" s="41"/>
      <c r="AR106" s="47"/>
      <c r="AS106" s="47"/>
    </row>
    <row r="107" spans="2:45" ht="40.5" hidden="1" customHeight="1" x14ac:dyDescent="0.4">
      <c r="B107" s="162"/>
      <c r="C107" s="170"/>
      <c r="D107" s="54"/>
      <c r="E107" s="47"/>
      <c r="F107" s="48" t="s">
        <v>189</v>
      </c>
      <c r="G107" s="78"/>
      <c r="H107" s="49"/>
      <c r="I107" s="33"/>
      <c r="J107" s="73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41"/>
      <c r="AQ107" s="41"/>
      <c r="AR107" s="47"/>
      <c r="AS107" s="47"/>
    </row>
    <row r="108" spans="2:45" ht="40.5" hidden="1" customHeight="1" x14ac:dyDescent="0.4">
      <c r="B108" s="162"/>
      <c r="C108" s="170"/>
      <c r="D108" s="54"/>
      <c r="E108" s="47"/>
      <c r="F108" s="48" t="s">
        <v>189</v>
      </c>
      <c r="G108" s="78"/>
      <c r="H108" s="49"/>
      <c r="I108" s="33"/>
      <c r="J108" s="73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41"/>
      <c r="AQ108" s="41"/>
      <c r="AR108" s="47"/>
      <c r="AS108" s="47"/>
    </row>
    <row r="109" spans="2:45" ht="40.5" hidden="1" customHeight="1" x14ac:dyDescent="0.4">
      <c r="B109" s="162"/>
      <c r="C109" s="170"/>
      <c r="D109" s="54"/>
      <c r="E109" s="47"/>
      <c r="F109" s="48" t="s">
        <v>189</v>
      </c>
      <c r="G109" s="78"/>
      <c r="H109" s="49"/>
      <c r="I109" s="33"/>
      <c r="J109" s="73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41"/>
      <c r="AQ109" s="41"/>
      <c r="AR109" s="47"/>
      <c r="AS109" s="47"/>
    </row>
    <row r="110" spans="2:45" ht="40.5" hidden="1" customHeight="1" x14ac:dyDescent="0.4">
      <c r="B110" s="162"/>
      <c r="C110" s="170"/>
      <c r="D110" s="54"/>
      <c r="E110" s="47"/>
      <c r="F110" s="48" t="s">
        <v>189</v>
      </c>
      <c r="G110" s="78"/>
      <c r="H110" s="49"/>
      <c r="I110" s="33"/>
      <c r="J110" s="73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41"/>
      <c r="AQ110" s="41"/>
      <c r="AR110" s="47"/>
      <c r="AS110" s="47"/>
    </row>
    <row r="111" spans="2:45" ht="40.5" hidden="1" customHeight="1" x14ac:dyDescent="0.4">
      <c r="B111" s="162"/>
      <c r="C111" s="170"/>
      <c r="D111" s="54"/>
      <c r="E111" s="47"/>
      <c r="F111" s="48" t="s">
        <v>189</v>
      </c>
      <c r="G111" s="78"/>
      <c r="H111" s="49"/>
      <c r="I111" s="33"/>
      <c r="J111" s="73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41"/>
      <c r="AQ111" s="41"/>
      <c r="AR111" s="47"/>
      <c r="AS111" s="47"/>
    </row>
    <row r="112" spans="2:45" ht="40.5" hidden="1" customHeight="1" x14ac:dyDescent="0.4">
      <c r="B112" s="162"/>
      <c r="C112" s="170"/>
      <c r="D112" s="54"/>
      <c r="E112" s="47"/>
      <c r="F112" s="48" t="s">
        <v>189</v>
      </c>
      <c r="G112" s="78"/>
      <c r="H112" s="49"/>
      <c r="I112" s="33"/>
      <c r="J112" s="73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41"/>
      <c r="AQ112" s="41"/>
      <c r="AR112" s="47"/>
      <c r="AS112" s="47"/>
    </row>
    <row r="113" spans="2:45" ht="40.5" hidden="1" customHeight="1" x14ac:dyDescent="0.4">
      <c r="B113" s="162"/>
      <c r="C113" s="170"/>
      <c r="D113" s="54"/>
      <c r="E113" s="47"/>
      <c r="F113" s="48" t="s">
        <v>189</v>
      </c>
      <c r="G113" s="78"/>
      <c r="H113" s="49"/>
      <c r="I113" s="33"/>
      <c r="J113" s="73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41"/>
      <c r="AQ113" s="41"/>
      <c r="AR113" s="47"/>
      <c r="AS113" s="47"/>
    </row>
    <row r="114" spans="2:45" ht="40.5" hidden="1" customHeight="1" x14ac:dyDescent="0.4">
      <c r="B114" s="162"/>
      <c r="C114" s="170"/>
      <c r="D114" s="54"/>
      <c r="E114" s="47"/>
      <c r="F114" s="48" t="s">
        <v>189</v>
      </c>
      <c r="G114" s="78"/>
      <c r="H114" s="49"/>
      <c r="I114" s="33"/>
      <c r="J114" s="73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41"/>
      <c r="AQ114" s="41"/>
      <c r="AR114" s="47"/>
      <c r="AS114" s="47"/>
    </row>
    <row r="115" spans="2:45" ht="40.5" hidden="1" customHeight="1" x14ac:dyDescent="0.4">
      <c r="B115" s="162"/>
      <c r="C115" s="170"/>
      <c r="D115" s="54"/>
      <c r="E115" s="47"/>
      <c r="F115" s="48" t="s">
        <v>189</v>
      </c>
      <c r="G115" s="78"/>
      <c r="H115" s="49"/>
      <c r="I115" s="33"/>
      <c r="J115" s="73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41"/>
      <c r="AQ115" s="41"/>
      <c r="AR115" s="47"/>
      <c r="AS115" s="47"/>
    </row>
    <row r="116" spans="2:45" ht="40.5" hidden="1" customHeight="1" x14ac:dyDescent="0.4">
      <c r="B116" s="162"/>
      <c r="C116" s="170"/>
      <c r="D116" s="54"/>
      <c r="E116" s="47"/>
      <c r="F116" s="48" t="s">
        <v>189</v>
      </c>
      <c r="G116" s="78"/>
      <c r="H116" s="49"/>
      <c r="I116" s="33"/>
      <c r="J116" s="73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41"/>
      <c r="AQ116" s="41"/>
      <c r="AR116" s="47"/>
      <c r="AS116" s="47"/>
    </row>
    <row r="117" spans="2:45" ht="40.5" hidden="1" customHeight="1" x14ac:dyDescent="0.4">
      <c r="B117" s="162"/>
      <c r="C117" s="170"/>
      <c r="D117" s="54"/>
      <c r="E117" s="47"/>
      <c r="F117" s="48" t="s">
        <v>189</v>
      </c>
      <c r="G117" s="78"/>
      <c r="H117" s="49"/>
      <c r="I117" s="33"/>
      <c r="J117" s="73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41"/>
      <c r="AQ117" s="41"/>
      <c r="AR117" s="47"/>
      <c r="AS117" s="47"/>
    </row>
    <row r="118" spans="2:45" ht="40.5" hidden="1" customHeight="1" x14ac:dyDescent="0.4">
      <c r="B118" s="162"/>
      <c r="C118" s="170"/>
      <c r="D118" s="54"/>
      <c r="E118" s="47"/>
      <c r="F118" s="48" t="s">
        <v>189</v>
      </c>
      <c r="G118" s="78"/>
      <c r="H118" s="49"/>
      <c r="I118" s="33"/>
      <c r="J118" s="73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41"/>
      <c r="AQ118" s="41"/>
      <c r="AR118" s="47"/>
      <c r="AS118" s="47"/>
    </row>
    <row r="119" spans="2:45" ht="40.5" hidden="1" customHeight="1" x14ac:dyDescent="0.4">
      <c r="B119" s="162"/>
      <c r="C119" s="170"/>
      <c r="D119" s="54"/>
      <c r="E119" s="47"/>
      <c r="F119" s="48" t="s">
        <v>189</v>
      </c>
      <c r="G119" s="78"/>
      <c r="H119" s="49"/>
      <c r="I119" s="33"/>
      <c r="J119" s="73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41"/>
      <c r="AQ119" s="41"/>
      <c r="AR119" s="47"/>
      <c r="AS119" s="47"/>
    </row>
    <row r="120" spans="2:45" ht="40.5" hidden="1" customHeight="1" x14ac:dyDescent="0.4">
      <c r="B120" s="162"/>
      <c r="C120" s="170"/>
      <c r="D120" s="54"/>
      <c r="E120" s="47"/>
      <c r="F120" s="48" t="s">
        <v>189</v>
      </c>
      <c r="G120" s="78"/>
      <c r="H120" s="49"/>
      <c r="I120" s="33"/>
      <c r="J120" s="73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41"/>
      <c r="AQ120" s="41"/>
      <c r="AR120" s="47"/>
      <c r="AS120" s="47"/>
    </row>
    <row r="121" spans="2:45" ht="40.5" hidden="1" customHeight="1" x14ac:dyDescent="0.4">
      <c r="B121" s="162"/>
      <c r="C121" s="170"/>
      <c r="D121" s="54"/>
      <c r="E121" s="47"/>
      <c r="F121" s="48" t="s">
        <v>189</v>
      </c>
      <c r="G121" s="78"/>
      <c r="H121" s="49"/>
      <c r="I121" s="33"/>
      <c r="J121" s="73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41"/>
      <c r="AQ121" s="41"/>
      <c r="AR121" s="47"/>
      <c r="AS121" s="47"/>
    </row>
    <row r="122" spans="2:45" ht="40.5" hidden="1" customHeight="1" x14ac:dyDescent="0.4">
      <c r="B122" s="162"/>
      <c r="C122" s="170"/>
      <c r="D122" s="54"/>
      <c r="E122" s="47"/>
      <c r="F122" s="48" t="s">
        <v>189</v>
      </c>
      <c r="G122" s="78"/>
      <c r="H122" s="49"/>
      <c r="I122" s="33"/>
      <c r="J122" s="73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41"/>
      <c r="AQ122" s="41"/>
      <c r="AR122" s="47"/>
      <c r="AS122" s="47"/>
    </row>
    <row r="123" spans="2:45" ht="40.5" hidden="1" customHeight="1" x14ac:dyDescent="0.4">
      <c r="B123" s="162"/>
      <c r="C123" s="170"/>
      <c r="D123" s="54"/>
      <c r="E123" s="47"/>
      <c r="F123" s="48" t="s">
        <v>189</v>
      </c>
      <c r="G123" s="78"/>
      <c r="H123" s="49"/>
      <c r="I123" s="33"/>
      <c r="J123" s="73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41"/>
      <c r="AQ123" s="41"/>
      <c r="AR123" s="47"/>
      <c r="AS123" s="47"/>
    </row>
    <row r="124" spans="2:45" ht="40.5" hidden="1" customHeight="1" x14ac:dyDescent="0.4">
      <c r="B124" s="162"/>
      <c r="C124" s="170"/>
      <c r="D124" s="54"/>
      <c r="E124" s="47"/>
      <c r="F124" s="48" t="s">
        <v>189</v>
      </c>
      <c r="G124" s="78"/>
      <c r="H124" s="49"/>
      <c r="I124" s="33"/>
      <c r="J124" s="73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41"/>
      <c r="AQ124" s="41"/>
      <c r="AR124" s="47"/>
      <c r="AS124" s="47"/>
    </row>
    <row r="125" spans="2:45" ht="40.5" hidden="1" customHeight="1" x14ac:dyDescent="0.4">
      <c r="B125" s="162"/>
      <c r="C125" s="170"/>
      <c r="D125" s="54"/>
      <c r="E125" s="47"/>
      <c r="F125" s="48" t="s">
        <v>189</v>
      </c>
      <c r="G125" s="78"/>
      <c r="H125" s="49"/>
      <c r="I125" s="33"/>
      <c r="J125" s="73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41"/>
      <c r="AQ125" s="41"/>
      <c r="AR125" s="47"/>
      <c r="AS125" s="47"/>
    </row>
    <row r="126" spans="2:45" ht="40.5" hidden="1" customHeight="1" x14ac:dyDescent="0.4">
      <c r="B126" s="162"/>
      <c r="C126" s="170"/>
      <c r="D126" s="54"/>
      <c r="E126" s="47"/>
      <c r="F126" s="48" t="s">
        <v>189</v>
      </c>
      <c r="G126" s="78"/>
      <c r="H126" s="49"/>
      <c r="I126" s="33"/>
      <c r="J126" s="73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41"/>
      <c r="AQ126" s="41"/>
      <c r="AR126" s="47"/>
      <c r="AS126" s="47"/>
    </row>
    <row r="127" spans="2:45" ht="40.5" hidden="1" customHeight="1" x14ac:dyDescent="0.4">
      <c r="B127" s="162"/>
      <c r="C127" s="170"/>
      <c r="D127" s="54"/>
      <c r="E127" s="47"/>
      <c r="F127" s="48" t="s">
        <v>189</v>
      </c>
      <c r="G127" s="78"/>
      <c r="H127" s="49"/>
      <c r="I127" s="33"/>
      <c r="J127" s="73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41"/>
      <c r="AQ127" s="41"/>
      <c r="AR127" s="47"/>
      <c r="AS127" s="47"/>
    </row>
    <row r="128" spans="2:45" ht="40.5" hidden="1" customHeight="1" x14ac:dyDescent="0.4">
      <c r="B128" s="162"/>
      <c r="C128" s="170"/>
      <c r="D128" s="54"/>
      <c r="E128" s="47"/>
      <c r="F128" s="48" t="s">
        <v>189</v>
      </c>
      <c r="G128" s="78"/>
      <c r="H128" s="49"/>
      <c r="I128" s="33"/>
      <c r="J128" s="73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41"/>
      <c r="AQ128" s="41"/>
      <c r="AR128" s="47"/>
      <c r="AS128" s="47"/>
    </row>
    <row r="129" spans="2:45" ht="40.5" hidden="1" customHeight="1" x14ac:dyDescent="0.4">
      <c r="B129" s="162"/>
      <c r="C129" s="170"/>
      <c r="D129" s="54"/>
      <c r="E129" s="47"/>
      <c r="F129" s="48" t="s">
        <v>189</v>
      </c>
      <c r="G129" s="78"/>
      <c r="H129" s="49"/>
      <c r="I129" s="33"/>
      <c r="J129" s="73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41"/>
      <c r="AQ129" s="41"/>
      <c r="AR129" s="47"/>
      <c r="AS129" s="47"/>
    </row>
    <row r="130" spans="2:45" ht="40.5" hidden="1" customHeight="1" x14ac:dyDescent="0.4">
      <c r="B130" s="162"/>
      <c r="C130" s="170"/>
      <c r="D130" s="54"/>
      <c r="E130" s="47"/>
      <c r="F130" s="48" t="s">
        <v>189</v>
      </c>
      <c r="G130" s="78"/>
      <c r="H130" s="49"/>
      <c r="I130" s="33"/>
      <c r="J130" s="73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41"/>
      <c r="AQ130" s="41"/>
      <c r="AR130" s="47"/>
      <c r="AS130" s="47"/>
    </row>
    <row r="131" spans="2:45" ht="40.5" hidden="1" customHeight="1" x14ac:dyDescent="0.4">
      <c r="B131" s="162"/>
      <c r="C131" s="170"/>
      <c r="D131" s="54"/>
      <c r="E131" s="47"/>
      <c r="F131" s="48" t="s">
        <v>189</v>
      </c>
      <c r="G131" s="78"/>
      <c r="H131" s="49"/>
      <c r="I131" s="33"/>
      <c r="J131" s="73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41"/>
      <c r="AQ131" s="41"/>
      <c r="AR131" s="47"/>
      <c r="AS131" s="47"/>
    </row>
    <row r="132" spans="2:45" ht="40.5" hidden="1" customHeight="1" x14ac:dyDescent="0.4">
      <c r="B132" s="162"/>
      <c r="C132" s="170"/>
      <c r="D132" s="54"/>
      <c r="E132" s="47"/>
      <c r="F132" s="48" t="s">
        <v>189</v>
      </c>
      <c r="G132" s="78"/>
      <c r="H132" s="49"/>
      <c r="I132" s="33"/>
      <c r="J132" s="73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41"/>
      <c r="AQ132" s="41"/>
      <c r="AR132" s="47"/>
      <c r="AS132" s="47"/>
    </row>
    <row r="133" spans="2:45" ht="40.5" hidden="1" customHeight="1" x14ac:dyDescent="0.4">
      <c r="B133" s="162"/>
      <c r="C133" s="170"/>
      <c r="D133" s="54"/>
      <c r="E133" s="47"/>
      <c r="F133" s="48" t="s">
        <v>189</v>
      </c>
      <c r="G133" s="78"/>
      <c r="H133" s="49"/>
      <c r="I133" s="33"/>
      <c r="J133" s="73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41"/>
      <c r="AQ133" s="41"/>
      <c r="AR133" s="47"/>
      <c r="AS133" s="47"/>
    </row>
    <row r="134" spans="2:45" ht="40.5" hidden="1" customHeight="1" x14ac:dyDescent="0.4">
      <c r="B134" s="162"/>
      <c r="C134" s="170"/>
      <c r="D134" s="54"/>
      <c r="E134" s="47"/>
      <c r="F134" s="48" t="s">
        <v>189</v>
      </c>
      <c r="G134" s="78"/>
      <c r="H134" s="49"/>
      <c r="I134" s="33"/>
      <c r="J134" s="73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41"/>
      <c r="AQ134" s="41"/>
      <c r="AR134" s="47"/>
      <c r="AS134" s="47"/>
    </row>
    <row r="135" spans="2:45" ht="40.5" hidden="1" customHeight="1" x14ac:dyDescent="0.4">
      <c r="B135" s="162"/>
      <c r="C135" s="170"/>
      <c r="D135" s="54"/>
      <c r="E135" s="47"/>
      <c r="F135" s="48" t="s">
        <v>189</v>
      </c>
      <c r="G135" s="78"/>
      <c r="H135" s="49"/>
      <c r="I135" s="33"/>
      <c r="J135" s="73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41"/>
      <c r="AQ135" s="41"/>
      <c r="AR135" s="47"/>
      <c r="AS135" s="47"/>
    </row>
    <row r="136" spans="2:45" ht="40.5" hidden="1" customHeight="1" x14ac:dyDescent="0.4">
      <c r="B136" s="162"/>
      <c r="C136" s="170"/>
      <c r="D136" s="54"/>
      <c r="E136" s="47"/>
      <c r="F136" s="48" t="s">
        <v>189</v>
      </c>
      <c r="G136" s="78"/>
      <c r="H136" s="49"/>
      <c r="I136" s="33"/>
      <c r="J136" s="73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41"/>
      <c r="AQ136" s="41"/>
      <c r="AR136" s="47"/>
      <c r="AS136" s="47"/>
    </row>
    <row r="137" spans="2:45" ht="40.5" hidden="1" customHeight="1" x14ac:dyDescent="0.4">
      <c r="B137" s="162"/>
      <c r="C137" s="170"/>
      <c r="D137" s="54"/>
      <c r="E137" s="47"/>
      <c r="F137" s="48" t="s">
        <v>189</v>
      </c>
      <c r="G137" s="78"/>
      <c r="H137" s="49"/>
      <c r="I137" s="33"/>
      <c r="J137" s="73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41"/>
      <c r="AQ137" s="41"/>
      <c r="AR137" s="47"/>
      <c r="AS137" s="47"/>
    </row>
    <row r="138" spans="2:45" ht="40.5" hidden="1" customHeight="1" x14ac:dyDescent="0.4">
      <c r="B138" s="162"/>
      <c r="C138" s="170"/>
      <c r="D138" s="54"/>
      <c r="E138" s="47"/>
      <c r="F138" s="48" t="s">
        <v>189</v>
      </c>
      <c r="G138" s="78"/>
      <c r="H138" s="49"/>
      <c r="I138" s="33"/>
      <c r="J138" s="73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41"/>
      <c r="AQ138" s="41"/>
      <c r="AR138" s="47"/>
      <c r="AS138" s="47"/>
    </row>
    <row r="139" spans="2:45" ht="40.5" hidden="1" customHeight="1" x14ac:dyDescent="0.4">
      <c r="B139" s="162"/>
      <c r="C139" s="170"/>
      <c r="D139" s="54"/>
      <c r="E139" s="47"/>
      <c r="F139" s="48" t="s">
        <v>189</v>
      </c>
      <c r="G139" s="78"/>
      <c r="H139" s="49"/>
      <c r="I139" s="33"/>
      <c r="J139" s="73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41"/>
      <c r="AQ139" s="41"/>
      <c r="AR139" s="47"/>
      <c r="AS139" s="47"/>
    </row>
    <row r="140" spans="2:45" ht="40.5" hidden="1" customHeight="1" x14ac:dyDescent="0.4">
      <c r="B140" s="162"/>
      <c r="C140" s="170"/>
      <c r="D140" s="54"/>
      <c r="E140" s="47"/>
      <c r="F140" s="48" t="s">
        <v>189</v>
      </c>
      <c r="G140" s="78"/>
      <c r="H140" s="49"/>
      <c r="I140" s="33"/>
      <c r="J140" s="73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41"/>
      <c r="AQ140" s="41"/>
      <c r="AR140" s="47"/>
      <c r="AS140" s="47"/>
    </row>
    <row r="141" spans="2:45" ht="40.5" hidden="1" customHeight="1" x14ac:dyDescent="0.4">
      <c r="B141" s="162"/>
      <c r="C141" s="170"/>
      <c r="D141" s="54"/>
      <c r="E141" s="47"/>
      <c r="F141" s="48" t="s">
        <v>189</v>
      </c>
      <c r="G141" s="78"/>
      <c r="H141" s="49"/>
      <c r="I141" s="33"/>
      <c r="J141" s="73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41"/>
      <c r="AQ141" s="41"/>
      <c r="AR141" s="47"/>
      <c r="AS141" s="47"/>
    </row>
    <row r="142" spans="2:45" ht="40.5" hidden="1" customHeight="1" x14ac:dyDescent="0.4">
      <c r="B142" s="162"/>
      <c r="C142" s="170"/>
      <c r="D142" s="54"/>
      <c r="E142" s="47"/>
      <c r="F142" s="48" t="s">
        <v>189</v>
      </c>
      <c r="G142" s="78"/>
      <c r="H142" s="49"/>
      <c r="I142" s="33"/>
      <c r="J142" s="73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41"/>
      <c r="AQ142" s="41"/>
      <c r="AR142" s="47"/>
      <c r="AS142" s="47"/>
    </row>
    <row r="143" spans="2:45" ht="40.5" hidden="1" customHeight="1" x14ac:dyDescent="0.4">
      <c r="B143" s="162"/>
      <c r="C143" s="170"/>
      <c r="D143" s="54"/>
      <c r="E143" s="47"/>
      <c r="F143" s="48" t="s">
        <v>189</v>
      </c>
      <c r="G143" s="78"/>
      <c r="H143" s="49"/>
      <c r="I143" s="33"/>
      <c r="J143" s="73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41"/>
      <c r="AQ143" s="41"/>
      <c r="AR143" s="47"/>
      <c r="AS143" s="47"/>
    </row>
    <row r="144" spans="2:45" ht="40.5" hidden="1" customHeight="1" x14ac:dyDescent="0.4">
      <c r="B144" s="162"/>
      <c r="C144" s="170"/>
      <c r="D144" s="54"/>
      <c r="E144" s="47"/>
      <c r="F144" s="48" t="s">
        <v>189</v>
      </c>
      <c r="G144" s="78"/>
      <c r="H144" s="49"/>
      <c r="I144" s="33"/>
      <c r="J144" s="73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41"/>
      <c r="AQ144" s="41"/>
      <c r="AR144" s="47"/>
      <c r="AS144" s="47"/>
    </row>
    <row r="145" spans="2:45" ht="40.5" hidden="1" customHeight="1" x14ac:dyDescent="0.4">
      <c r="B145" s="162"/>
      <c r="C145" s="170"/>
      <c r="D145" s="54"/>
      <c r="E145" s="47"/>
      <c r="F145" s="48" t="s">
        <v>189</v>
      </c>
      <c r="G145" s="78"/>
      <c r="H145" s="49"/>
      <c r="I145" s="33"/>
      <c r="J145" s="73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41"/>
      <c r="AQ145" s="41"/>
      <c r="AR145" s="47"/>
      <c r="AS145" s="47"/>
    </row>
    <row r="146" spans="2:45" ht="40.5" hidden="1" customHeight="1" x14ac:dyDescent="0.4">
      <c r="B146" s="162"/>
      <c r="C146" s="170"/>
      <c r="D146" s="54"/>
      <c r="E146" s="47"/>
      <c r="F146" s="48" t="s">
        <v>189</v>
      </c>
      <c r="G146" s="78"/>
      <c r="H146" s="49"/>
      <c r="I146" s="33"/>
      <c r="J146" s="73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41"/>
      <c r="AQ146" s="41"/>
      <c r="AR146" s="47"/>
      <c r="AS146" s="47"/>
    </row>
    <row r="147" spans="2:45" ht="40.5" hidden="1" customHeight="1" x14ac:dyDescent="0.4">
      <c r="B147" s="162"/>
      <c r="C147" s="170"/>
      <c r="D147" s="54"/>
      <c r="E147" s="47"/>
      <c r="F147" s="48" t="s">
        <v>189</v>
      </c>
      <c r="G147" s="78"/>
      <c r="H147" s="49"/>
      <c r="I147" s="33"/>
      <c r="J147" s="73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41"/>
      <c r="AQ147" s="41"/>
      <c r="AR147" s="47"/>
      <c r="AS147" s="47"/>
    </row>
    <row r="148" spans="2:45" ht="40.5" hidden="1" customHeight="1" x14ac:dyDescent="0.4">
      <c r="B148" s="162"/>
      <c r="C148" s="170"/>
      <c r="D148" s="54"/>
      <c r="E148" s="47"/>
      <c r="F148" s="48" t="s">
        <v>189</v>
      </c>
      <c r="G148" s="78"/>
      <c r="H148" s="49"/>
      <c r="I148" s="33"/>
      <c r="J148" s="73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41"/>
      <c r="AQ148" s="41"/>
      <c r="AR148" s="47"/>
      <c r="AS148" s="47"/>
    </row>
    <row r="149" spans="2:45" ht="40.5" hidden="1" customHeight="1" x14ac:dyDescent="0.4">
      <c r="B149" s="162"/>
      <c r="C149" s="170"/>
      <c r="D149" s="54"/>
      <c r="E149" s="47"/>
      <c r="F149" s="48" t="s">
        <v>189</v>
      </c>
      <c r="G149" s="78"/>
      <c r="H149" s="49"/>
      <c r="I149" s="33"/>
      <c r="J149" s="73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41"/>
      <c r="AQ149" s="41"/>
      <c r="AR149" s="47"/>
      <c r="AS149" s="47"/>
    </row>
    <row r="150" spans="2:45" ht="40.5" hidden="1" customHeight="1" x14ac:dyDescent="0.4">
      <c r="B150" s="162"/>
      <c r="C150" s="170"/>
      <c r="D150" s="54"/>
      <c r="E150" s="47"/>
      <c r="F150" s="48" t="s">
        <v>189</v>
      </c>
      <c r="G150" s="78"/>
      <c r="H150" s="49"/>
      <c r="I150" s="33"/>
      <c r="J150" s="73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41"/>
      <c r="AQ150" s="41"/>
      <c r="AR150" s="47"/>
      <c r="AS150" s="47"/>
    </row>
    <row r="151" spans="2:45" ht="40.5" hidden="1" customHeight="1" x14ac:dyDescent="0.4">
      <c r="B151" s="162"/>
      <c r="C151" s="170"/>
      <c r="D151" s="54"/>
      <c r="E151" s="47"/>
      <c r="F151" s="48" t="s">
        <v>189</v>
      </c>
      <c r="G151" s="78"/>
      <c r="H151" s="49"/>
      <c r="I151" s="33"/>
      <c r="J151" s="73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41"/>
      <c r="AQ151" s="41"/>
      <c r="AR151" s="47"/>
      <c r="AS151" s="47"/>
    </row>
    <row r="152" spans="2:45" ht="40.5" hidden="1" customHeight="1" x14ac:dyDescent="0.4">
      <c r="B152" s="162"/>
      <c r="C152" s="170"/>
      <c r="D152" s="54"/>
      <c r="E152" s="47"/>
      <c r="F152" s="48" t="s">
        <v>189</v>
      </c>
      <c r="G152" s="78"/>
      <c r="H152" s="49"/>
      <c r="I152" s="33"/>
      <c r="J152" s="73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41"/>
      <c r="AQ152" s="41"/>
      <c r="AR152" s="47"/>
      <c r="AS152" s="47"/>
    </row>
    <row r="153" spans="2:45" ht="40.5" hidden="1" customHeight="1" x14ac:dyDescent="0.4">
      <c r="B153" s="162"/>
      <c r="C153" s="170"/>
      <c r="D153" s="54"/>
      <c r="E153" s="47"/>
      <c r="F153" s="48" t="s">
        <v>189</v>
      </c>
      <c r="G153" s="78"/>
      <c r="H153" s="49"/>
      <c r="I153" s="33"/>
      <c r="J153" s="73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41"/>
      <c r="AQ153" s="41"/>
      <c r="AR153" s="47"/>
      <c r="AS153" s="47"/>
    </row>
    <row r="154" spans="2:45" ht="40.5" hidden="1" customHeight="1" x14ac:dyDescent="0.4">
      <c r="B154" s="162"/>
      <c r="C154" s="170"/>
      <c r="D154" s="54"/>
      <c r="E154" s="47"/>
      <c r="F154" s="48" t="s">
        <v>189</v>
      </c>
      <c r="G154" s="78"/>
      <c r="H154" s="49"/>
      <c r="I154" s="33"/>
      <c r="J154" s="73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41"/>
      <c r="AQ154" s="41"/>
      <c r="AR154" s="47"/>
      <c r="AS154" s="47"/>
    </row>
    <row r="155" spans="2:45" ht="40.5" hidden="1" customHeight="1" x14ac:dyDescent="0.4">
      <c r="B155" s="162"/>
      <c r="C155" s="170"/>
      <c r="D155" s="54"/>
      <c r="E155" s="47"/>
      <c r="F155" s="48" t="s">
        <v>189</v>
      </c>
      <c r="G155" s="78"/>
      <c r="H155" s="49"/>
      <c r="I155" s="33"/>
      <c r="J155" s="73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41"/>
      <c r="AQ155" s="41"/>
      <c r="AR155" s="47"/>
      <c r="AS155" s="47"/>
    </row>
    <row r="156" spans="2:45" ht="40.5" hidden="1" customHeight="1" x14ac:dyDescent="0.4">
      <c r="B156" s="162"/>
      <c r="C156" s="170"/>
      <c r="D156" s="54"/>
      <c r="E156" s="47"/>
      <c r="F156" s="48" t="s">
        <v>189</v>
      </c>
      <c r="G156" s="78"/>
      <c r="H156" s="49"/>
      <c r="I156" s="33"/>
      <c r="J156" s="73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41"/>
      <c r="AQ156" s="41"/>
      <c r="AR156" s="47"/>
      <c r="AS156" s="47"/>
    </row>
    <row r="157" spans="2:45" ht="40.5" hidden="1" customHeight="1" x14ac:dyDescent="0.4">
      <c r="B157" s="162"/>
      <c r="C157" s="170"/>
      <c r="D157" s="54"/>
      <c r="E157" s="47"/>
      <c r="F157" s="48" t="s">
        <v>189</v>
      </c>
      <c r="G157" s="78"/>
      <c r="H157" s="49"/>
      <c r="I157" s="33"/>
      <c r="J157" s="34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41"/>
      <c r="AQ157" s="41"/>
      <c r="AR157" s="34"/>
      <c r="AS157" s="47"/>
    </row>
    <row r="158" spans="2:45" ht="40.5" hidden="1" customHeight="1" x14ac:dyDescent="0.4">
      <c r="B158" s="162"/>
      <c r="C158" s="170"/>
      <c r="D158" s="54"/>
      <c r="E158" s="47"/>
      <c r="F158" s="48" t="s">
        <v>189</v>
      </c>
      <c r="G158" s="78"/>
      <c r="H158" s="49"/>
      <c r="I158" s="33"/>
      <c r="J158" s="34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41"/>
      <c r="AQ158" s="41"/>
      <c r="AR158" s="34"/>
      <c r="AS158" s="47"/>
    </row>
    <row r="159" spans="2:45" ht="40.5" hidden="1" customHeight="1" x14ac:dyDescent="0.4">
      <c r="B159" s="162"/>
      <c r="C159" s="170"/>
      <c r="D159" s="54"/>
      <c r="E159" s="47"/>
      <c r="F159" s="48" t="s">
        <v>189</v>
      </c>
      <c r="G159" s="78"/>
      <c r="H159" s="49"/>
      <c r="I159" s="33"/>
      <c r="J159" s="34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41"/>
      <c r="AQ159" s="41"/>
      <c r="AR159" s="34"/>
      <c r="AS159" s="47"/>
    </row>
    <row r="160" spans="2:45" ht="40.5" hidden="1" customHeight="1" x14ac:dyDescent="0.4">
      <c r="B160" s="162"/>
      <c r="C160" s="170"/>
      <c r="D160" s="54"/>
      <c r="E160" s="47"/>
      <c r="F160" s="48" t="s">
        <v>189</v>
      </c>
      <c r="G160" s="78"/>
      <c r="H160" s="49"/>
      <c r="I160" s="33"/>
      <c r="J160" s="34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41"/>
      <c r="AQ160" s="41"/>
      <c r="AR160" s="34"/>
      <c r="AS160" s="47"/>
    </row>
    <row r="161" spans="2:45" ht="40.5" hidden="1" customHeight="1" x14ac:dyDescent="0.4">
      <c r="B161" s="162"/>
      <c r="C161" s="170"/>
      <c r="D161" s="54"/>
      <c r="E161" s="47"/>
      <c r="F161" s="48" t="s">
        <v>189</v>
      </c>
      <c r="G161" s="78"/>
      <c r="H161" s="49"/>
      <c r="I161" s="33"/>
      <c r="J161" s="34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41"/>
      <c r="AQ161" s="41"/>
      <c r="AR161" s="34"/>
      <c r="AS161" s="47"/>
    </row>
    <row r="162" spans="2:45" ht="40.5" hidden="1" customHeight="1" x14ac:dyDescent="0.4">
      <c r="B162" s="162"/>
      <c r="C162" s="170"/>
      <c r="D162" s="54"/>
      <c r="E162" s="47"/>
      <c r="F162" s="48" t="s">
        <v>189</v>
      </c>
      <c r="G162" s="78"/>
      <c r="H162" s="49"/>
      <c r="I162" s="33"/>
      <c r="J162" s="34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41"/>
      <c r="AQ162" s="41"/>
      <c r="AR162" s="34"/>
      <c r="AS162" s="47"/>
    </row>
    <row r="163" spans="2:45" ht="40.5" hidden="1" customHeight="1" x14ac:dyDescent="0.4">
      <c r="B163" s="162"/>
      <c r="C163" s="170"/>
      <c r="D163" s="54"/>
      <c r="E163" s="47"/>
      <c r="F163" s="48" t="s">
        <v>189</v>
      </c>
      <c r="G163" s="78"/>
      <c r="H163" s="49"/>
      <c r="I163" s="33"/>
      <c r="J163" s="34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41"/>
      <c r="AQ163" s="41"/>
      <c r="AR163" s="34"/>
      <c r="AS163" s="47"/>
    </row>
    <row r="164" spans="2:45" ht="40.5" hidden="1" customHeight="1" x14ac:dyDescent="0.4">
      <c r="B164" s="162"/>
      <c r="C164" s="170"/>
      <c r="D164" s="54"/>
      <c r="E164" s="47"/>
      <c r="F164" s="48" t="s">
        <v>189</v>
      </c>
      <c r="G164" s="78"/>
      <c r="H164" s="49"/>
      <c r="I164" s="33"/>
      <c r="J164" s="34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41"/>
      <c r="AQ164" s="41"/>
      <c r="AR164" s="34"/>
      <c r="AS164" s="47"/>
    </row>
    <row r="165" spans="2:45" ht="40.5" hidden="1" customHeight="1" x14ac:dyDescent="0.4">
      <c r="B165" s="162"/>
      <c r="C165" s="170"/>
      <c r="D165" s="54"/>
      <c r="E165" s="47"/>
      <c r="F165" s="48" t="s">
        <v>189</v>
      </c>
      <c r="G165" s="78"/>
      <c r="H165" s="49"/>
      <c r="I165" s="33"/>
      <c r="J165" s="34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41"/>
      <c r="AQ165" s="41"/>
      <c r="AR165" s="34"/>
      <c r="AS165" s="47"/>
    </row>
    <row r="166" spans="2:45" ht="40.5" hidden="1" customHeight="1" x14ac:dyDescent="0.4">
      <c r="B166" s="162"/>
      <c r="C166" s="170"/>
      <c r="D166" s="54"/>
      <c r="E166" s="47"/>
      <c r="F166" s="48" t="s">
        <v>189</v>
      </c>
      <c r="G166" s="78"/>
      <c r="H166" s="49"/>
      <c r="I166" s="33"/>
      <c r="J166" s="34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41"/>
      <c r="AQ166" s="41"/>
      <c r="AR166" s="34"/>
      <c r="AS166" s="47"/>
    </row>
    <row r="167" spans="2:45" ht="40.5" hidden="1" customHeight="1" x14ac:dyDescent="0.4">
      <c r="B167" s="162"/>
      <c r="C167" s="170"/>
      <c r="D167" s="54"/>
      <c r="E167" s="47"/>
      <c r="F167" s="48" t="s">
        <v>189</v>
      </c>
      <c r="G167" s="78"/>
      <c r="H167" s="49"/>
      <c r="I167" s="33"/>
      <c r="J167" s="34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41"/>
      <c r="AQ167" s="41"/>
      <c r="AR167" s="34"/>
      <c r="AS167" s="47"/>
    </row>
    <row r="168" spans="2:45" ht="40.5" hidden="1" customHeight="1" x14ac:dyDescent="0.4">
      <c r="B168" s="162"/>
      <c r="C168" s="170"/>
      <c r="D168" s="54"/>
      <c r="E168" s="47"/>
      <c r="F168" s="48" t="s">
        <v>189</v>
      </c>
      <c r="G168" s="78"/>
      <c r="H168" s="49"/>
      <c r="I168" s="33"/>
      <c r="J168" s="34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41"/>
      <c r="AQ168" s="41"/>
      <c r="AR168" s="34"/>
      <c r="AS168" s="47"/>
    </row>
    <row r="169" spans="2:45" ht="40.5" hidden="1" customHeight="1" x14ac:dyDescent="0.4">
      <c r="B169" s="162"/>
      <c r="C169" s="170"/>
      <c r="D169" s="54"/>
      <c r="E169" s="47"/>
      <c r="F169" s="48" t="s">
        <v>189</v>
      </c>
      <c r="G169" s="78"/>
      <c r="H169" s="49"/>
      <c r="I169" s="33"/>
      <c r="J169" s="34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41"/>
      <c r="AQ169" s="41"/>
      <c r="AR169" s="34"/>
      <c r="AS169" s="47"/>
    </row>
    <row r="170" spans="2:45" ht="40.5" hidden="1" customHeight="1" x14ac:dyDescent="0.4">
      <c r="B170" s="162"/>
      <c r="C170" s="170"/>
      <c r="D170" s="54"/>
      <c r="E170" s="47"/>
      <c r="F170" s="48" t="s">
        <v>189</v>
      </c>
      <c r="G170" s="78"/>
      <c r="H170" s="49"/>
      <c r="I170" s="33"/>
      <c r="J170" s="34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41"/>
      <c r="AQ170" s="41"/>
      <c r="AR170" s="34"/>
      <c r="AS170" s="47"/>
    </row>
    <row r="171" spans="2:45" ht="40.5" hidden="1" customHeight="1" x14ac:dyDescent="0.4">
      <c r="B171" s="162"/>
      <c r="C171" s="170"/>
      <c r="D171" s="54"/>
      <c r="E171" s="47"/>
      <c r="F171" s="48" t="s">
        <v>189</v>
      </c>
      <c r="G171" s="78"/>
      <c r="H171" s="49"/>
      <c r="I171" s="33"/>
      <c r="J171" s="34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41"/>
      <c r="AQ171" s="41"/>
      <c r="AR171" s="34"/>
      <c r="AS171" s="47"/>
    </row>
    <row r="172" spans="2:45" ht="40.5" hidden="1" customHeight="1" x14ac:dyDescent="0.4">
      <c r="B172" s="162"/>
      <c r="C172" s="170"/>
      <c r="D172" s="54"/>
      <c r="E172" s="47"/>
      <c r="F172" s="48" t="s">
        <v>189</v>
      </c>
      <c r="G172" s="78"/>
      <c r="H172" s="49"/>
      <c r="I172" s="33"/>
      <c r="J172" s="34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41"/>
      <c r="AQ172" s="41"/>
      <c r="AR172" s="34"/>
      <c r="AS172" s="47"/>
    </row>
    <row r="173" spans="2:45" ht="40.5" hidden="1" customHeight="1" x14ac:dyDescent="0.4">
      <c r="B173" s="162"/>
      <c r="C173" s="170"/>
      <c r="D173" s="54"/>
      <c r="E173" s="47"/>
      <c r="F173" s="48" t="s">
        <v>189</v>
      </c>
      <c r="G173" s="78"/>
      <c r="H173" s="49"/>
      <c r="I173" s="33"/>
      <c r="J173" s="34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41"/>
      <c r="AQ173" s="41"/>
      <c r="AR173" s="34"/>
      <c r="AS173" s="47"/>
    </row>
    <row r="174" spans="2:45" ht="40.5" hidden="1" customHeight="1" x14ac:dyDescent="0.4">
      <c r="B174" s="162"/>
      <c r="C174" s="170"/>
      <c r="D174" s="54"/>
      <c r="E174" s="47"/>
      <c r="F174" s="48" t="s">
        <v>189</v>
      </c>
      <c r="G174" s="78"/>
      <c r="H174" s="49"/>
      <c r="I174" s="33"/>
      <c r="J174" s="3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41"/>
      <c r="AQ174" s="41"/>
      <c r="AR174" s="34"/>
      <c r="AS174" s="47"/>
    </row>
    <row r="175" spans="2:45" ht="40.5" hidden="1" customHeight="1" x14ac:dyDescent="0.4">
      <c r="B175" s="162"/>
      <c r="C175" s="170"/>
      <c r="D175" s="54"/>
      <c r="E175" s="47"/>
      <c r="F175" s="48" t="s">
        <v>189</v>
      </c>
      <c r="G175" s="78"/>
      <c r="H175" s="49"/>
      <c r="I175" s="33"/>
      <c r="J175" s="34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41"/>
      <c r="AQ175" s="41"/>
      <c r="AR175" s="34"/>
      <c r="AS175" s="47"/>
    </row>
    <row r="176" spans="2:45" ht="40.5" hidden="1" customHeight="1" x14ac:dyDescent="0.4">
      <c r="B176" s="162"/>
      <c r="C176" s="170"/>
      <c r="D176" s="54"/>
      <c r="E176" s="47"/>
      <c r="F176" s="48" t="s">
        <v>189</v>
      </c>
      <c r="G176" s="78"/>
      <c r="H176" s="49"/>
      <c r="I176" s="33"/>
      <c r="J176" s="34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41"/>
      <c r="AQ176" s="41"/>
      <c r="AR176" s="34"/>
      <c r="AS176" s="47"/>
    </row>
    <row r="177" spans="2:45" ht="40.5" hidden="1" customHeight="1" x14ac:dyDescent="0.4">
      <c r="B177" s="162"/>
      <c r="C177" s="170"/>
      <c r="D177" s="54"/>
      <c r="E177" s="47"/>
      <c r="F177" s="48" t="s">
        <v>189</v>
      </c>
      <c r="G177" s="78"/>
      <c r="H177" s="49"/>
      <c r="I177" s="33"/>
      <c r="J177" s="34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41"/>
      <c r="AQ177" s="41"/>
      <c r="AR177" s="34"/>
      <c r="AS177" s="47"/>
    </row>
    <row r="178" spans="2:45" ht="40.5" hidden="1" customHeight="1" x14ac:dyDescent="0.4">
      <c r="B178" s="162"/>
      <c r="C178" s="170"/>
      <c r="D178" s="54"/>
      <c r="E178" s="47"/>
      <c r="F178" s="48" t="s">
        <v>189</v>
      </c>
      <c r="G178" s="78"/>
      <c r="H178" s="49"/>
      <c r="I178" s="33"/>
      <c r="J178" s="34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41"/>
      <c r="AQ178" s="41"/>
      <c r="AR178" s="34"/>
      <c r="AS178" s="47"/>
    </row>
    <row r="179" spans="2:45" ht="40.5" hidden="1" customHeight="1" x14ac:dyDescent="0.4">
      <c r="B179" s="162"/>
      <c r="C179" s="170"/>
      <c r="D179" s="54"/>
      <c r="E179" s="47"/>
      <c r="F179" s="48" t="s">
        <v>189</v>
      </c>
      <c r="G179" s="78"/>
      <c r="H179" s="49"/>
      <c r="I179" s="33"/>
      <c r="J179" s="34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41"/>
      <c r="AQ179" s="41"/>
      <c r="AR179" s="34"/>
      <c r="AS179" s="47"/>
    </row>
    <row r="180" spans="2:45" ht="40.5" hidden="1" customHeight="1" x14ac:dyDescent="0.4">
      <c r="B180" s="162"/>
      <c r="C180" s="170"/>
      <c r="D180" s="54"/>
      <c r="E180" s="47"/>
      <c r="F180" s="48" t="s">
        <v>189</v>
      </c>
      <c r="G180" s="78"/>
      <c r="H180" s="49"/>
      <c r="I180" s="33"/>
      <c r="J180" s="34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41"/>
      <c r="AQ180" s="41"/>
      <c r="AR180" s="34"/>
      <c r="AS180" s="47"/>
    </row>
    <row r="181" spans="2:45" ht="40.5" hidden="1" customHeight="1" x14ac:dyDescent="0.4">
      <c r="B181" s="162"/>
      <c r="C181" s="170"/>
      <c r="D181" s="54"/>
      <c r="E181" s="47"/>
      <c r="F181" s="48" t="s">
        <v>189</v>
      </c>
      <c r="G181" s="78"/>
      <c r="H181" s="49"/>
      <c r="I181" s="33"/>
      <c r="J181" s="34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41"/>
      <c r="AQ181" s="41"/>
      <c r="AR181" s="34"/>
      <c r="AS181" s="47"/>
    </row>
    <row r="182" spans="2:45" ht="40.5" hidden="1" customHeight="1" x14ac:dyDescent="0.4">
      <c r="B182" s="162"/>
      <c r="C182" s="170"/>
      <c r="D182" s="54"/>
      <c r="E182" s="47"/>
      <c r="F182" s="48" t="s">
        <v>189</v>
      </c>
      <c r="G182" s="78"/>
      <c r="H182" s="49"/>
      <c r="I182" s="33"/>
      <c r="J182" s="34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41"/>
      <c r="AQ182" s="41"/>
      <c r="AR182" s="34"/>
      <c r="AS182" s="47"/>
    </row>
    <row r="183" spans="2:45" ht="40.5" hidden="1" customHeight="1" x14ac:dyDescent="0.4">
      <c r="B183" s="162"/>
      <c r="C183" s="170"/>
      <c r="D183" s="54"/>
      <c r="E183" s="47"/>
      <c r="F183" s="48" t="s">
        <v>189</v>
      </c>
      <c r="G183" s="78"/>
      <c r="H183" s="49"/>
      <c r="I183" s="33"/>
      <c r="J183" s="34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41"/>
      <c r="AQ183" s="41"/>
      <c r="AR183" s="34"/>
      <c r="AS183" s="47"/>
    </row>
    <row r="184" spans="2:45" ht="40.5" hidden="1" customHeight="1" x14ac:dyDescent="0.4">
      <c r="B184" s="162"/>
      <c r="C184" s="170"/>
      <c r="D184" s="54"/>
      <c r="E184" s="47"/>
      <c r="F184" s="48" t="s">
        <v>189</v>
      </c>
      <c r="G184" s="78"/>
      <c r="H184" s="49"/>
      <c r="I184" s="33"/>
      <c r="J184" s="34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41"/>
      <c r="AQ184" s="41"/>
      <c r="AR184" s="34"/>
      <c r="AS184" s="47"/>
    </row>
    <row r="185" spans="2:45" ht="40.5" hidden="1" customHeight="1" x14ac:dyDescent="0.4">
      <c r="B185" s="162"/>
      <c r="C185" s="170"/>
      <c r="D185" s="54"/>
      <c r="E185" s="47"/>
      <c r="F185" s="48" t="s">
        <v>189</v>
      </c>
      <c r="G185" s="78"/>
      <c r="H185" s="49"/>
      <c r="I185" s="33"/>
      <c r="J185" s="34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41"/>
      <c r="AQ185" s="41"/>
      <c r="AR185" s="34"/>
      <c r="AS185" s="47"/>
    </row>
    <row r="186" spans="2:45" ht="40.5" hidden="1" customHeight="1" x14ac:dyDescent="0.4">
      <c r="B186" s="162"/>
      <c r="C186" s="170"/>
      <c r="D186" s="54"/>
      <c r="E186" s="47"/>
      <c r="F186" s="48" t="s">
        <v>189</v>
      </c>
      <c r="G186" s="78"/>
      <c r="H186" s="49"/>
      <c r="I186" s="33"/>
      <c r="J186" s="34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41"/>
      <c r="AQ186" s="41"/>
      <c r="AR186" s="34"/>
      <c r="AS186" s="47"/>
    </row>
    <row r="187" spans="2:45" ht="40.5" hidden="1" customHeight="1" x14ac:dyDescent="0.4">
      <c r="B187" s="162"/>
      <c r="C187" s="170"/>
      <c r="D187" s="54"/>
      <c r="E187" s="47"/>
      <c r="F187" s="48" t="s">
        <v>189</v>
      </c>
      <c r="G187" s="78"/>
      <c r="H187" s="49"/>
      <c r="I187" s="33"/>
      <c r="J187" s="34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41"/>
      <c r="AQ187" s="41"/>
      <c r="AR187" s="34"/>
      <c r="AS187" s="47"/>
    </row>
    <row r="188" spans="2:45" ht="40.5" hidden="1" customHeight="1" x14ac:dyDescent="0.4">
      <c r="B188" s="162"/>
      <c r="C188" s="170"/>
      <c r="D188" s="54"/>
      <c r="E188" s="47"/>
      <c r="F188" s="48" t="s">
        <v>189</v>
      </c>
      <c r="G188" s="78"/>
      <c r="H188" s="49"/>
      <c r="I188" s="33"/>
      <c r="J188" s="34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41"/>
      <c r="AQ188" s="41"/>
      <c r="AR188" s="34"/>
      <c r="AS188" s="47"/>
    </row>
    <row r="189" spans="2:45" ht="40.5" hidden="1" customHeight="1" x14ac:dyDescent="0.4">
      <c r="B189" s="162"/>
      <c r="C189" s="170"/>
      <c r="D189" s="54"/>
      <c r="E189" s="47"/>
      <c r="F189" s="48" t="s">
        <v>189</v>
      </c>
      <c r="G189" s="78"/>
      <c r="H189" s="49"/>
      <c r="I189" s="33"/>
      <c r="J189" s="34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41"/>
      <c r="AQ189" s="41"/>
      <c r="AR189" s="34"/>
      <c r="AS189" s="47"/>
    </row>
    <row r="190" spans="2:45" ht="40.5" hidden="1" customHeight="1" x14ac:dyDescent="0.4">
      <c r="B190" s="162"/>
      <c r="C190" s="170"/>
      <c r="D190" s="54"/>
      <c r="E190" s="47"/>
      <c r="F190" s="48" t="s">
        <v>189</v>
      </c>
      <c r="G190" s="78"/>
      <c r="H190" s="49"/>
      <c r="I190" s="33"/>
      <c r="J190" s="34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41"/>
      <c r="AQ190" s="41"/>
      <c r="AR190" s="34"/>
      <c r="AS190" s="47"/>
    </row>
    <row r="191" spans="2:45" ht="40.5" hidden="1" customHeight="1" x14ac:dyDescent="0.4">
      <c r="B191" s="162"/>
      <c r="C191" s="170"/>
      <c r="D191" s="54"/>
      <c r="E191" s="47"/>
      <c r="F191" s="48" t="s">
        <v>189</v>
      </c>
      <c r="G191" s="78"/>
      <c r="H191" s="49"/>
      <c r="I191" s="33"/>
      <c r="J191" s="34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41"/>
      <c r="AQ191" s="41"/>
      <c r="AR191" s="34"/>
      <c r="AS191" s="47"/>
    </row>
    <row r="192" spans="2:45" ht="40.5" hidden="1" customHeight="1" x14ac:dyDescent="0.4">
      <c r="B192" s="162"/>
      <c r="C192" s="170"/>
      <c r="D192" s="54"/>
      <c r="E192" s="47"/>
      <c r="F192" s="48" t="s">
        <v>189</v>
      </c>
      <c r="G192" s="78"/>
      <c r="H192" s="49"/>
      <c r="I192" s="33"/>
      <c r="J192" s="34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41"/>
      <c r="AQ192" s="41"/>
      <c r="AR192" s="34"/>
      <c r="AS192" s="47"/>
    </row>
    <row r="193" spans="2:45" ht="40.5" hidden="1" customHeight="1" x14ac:dyDescent="0.4">
      <c r="B193" s="162"/>
      <c r="C193" s="170"/>
      <c r="D193" s="54"/>
      <c r="E193" s="47"/>
      <c r="F193" s="48" t="s">
        <v>189</v>
      </c>
      <c r="G193" s="78"/>
      <c r="H193" s="49"/>
      <c r="I193" s="33"/>
      <c r="J193" s="34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41"/>
      <c r="AQ193" s="41"/>
      <c r="AR193" s="34"/>
      <c r="AS193" s="47"/>
    </row>
    <row r="194" spans="2:45" ht="40.5" hidden="1" customHeight="1" x14ac:dyDescent="0.4">
      <c r="B194" s="162"/>
      <c r="C194" s="170"/>
      <c r="D194" s="54"/>
      <c r="E194" s="47"/>
      <c r="F194" s="48" t="s">
        <v>189</v>
      </c>
      <c r="G194" s="78"/>
      <c r="H194" s="49"/>
      <c r="I194" s="33"/>
      <c r="J194" s="34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41"/>
      <c r="AQ194" s="41"/>
      <c r="AR194" s="34"/>
      <c r="AS194" s="47"/>
    </row>
    <row r="195" spans="2:45" ht="40.5" hidden="1" customHeight="1" x14ac:dyDescent="0.4">
      <c r="B195" s="162"/>
      <c r="C195" s="170"/>
      <c r="D195" s="54"/>
      <c r="E195" s="47"/>
      <c r="F195" s="48" t="s">
        <v>189</v>
      </c>
      <c r="G195" s="78"/>
      <c r="H195" s="49"/>
      <c r="I195" s="33"/>
      <c r="J195" s="34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41"/>
      <c r="AQ195" s="41"/>
      <c r="AR195" s="34"/>
      <c r="AS195" s="47"/>
    </row>
    <row r="196" spans="2:45" ht="40.5" hidden="1" customHeight="1" x14ac:dyDescent="0.4">
      <c r="B196" s="162"/>
      <c r="C196" s="170"/>
      <c r="D196" s="54"/>
      <c r="E196" s="47"/>
      <c r="F196" s="48" t="s">
        <v>189</v>
      </c>
      <c r="G196" s="78"/>
      <c r="H196" s="49"/>
      <c r="I196" s="33"/>
      <c r="J196" s="34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41"/>
      <c r="AQ196" s="41"/>
      <c r="AR196" s="34"/>
      <c r="AS196" s="47"/>
    </row>
    <row r="197" spans="2:45" ht="40.5" hidden="1" customHeight="1" x14ac:dyDescent="0.4">
      <c r="B197" s="162"/>
      <c r="C197" s="170"/>
      <c r="D197" s="54"/>
      <c r="E197" s="47"/>
      <c r="F197" s="48" t="s">
        <v>189</v>
      </c>
      <c r="G197" s="78"/>
      <c r="H197" s="49"/>
      <c r="I197" s="33"/>
      <c r="J197" s="34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41"/>
      <c r="AQ197" s="41"/>
      <c r="AR197" s="34"/>
      <c r="AS197" s="47"/>
    </row>
    <row r="198" spans="2:45" ht="40.5" hidden="1" customHeight="1" x14ac:dyDescent="0.4">
      <c r="B198" s="162"/>
      <c r="C198" s="170"/>
      <c r="D198" s="54"/>
      <c r="E198" s="47"/>
      <c r="F198" s="48" t="s">
        <v>189</v>
      </c>
      <c r="G198" s="78"/>
      <c r="H198" s="49"/>
      <c r="I198" s="33"/>
      <c r="J198" s="34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41"/>
      <c r="AQ198" s="41"/>
      <c r="AR198" s="34"/>
      <c r="AS198" s="47"/>
    </row>
    <row r="199" spans="2:45" ht="40.5" hidden="1" customHeight="1" x14ac:dyDescent="0.4">
      <c r="B199" s="162"/>
      <c r="C199" s="170"/>
      <c r="D199" s="54"/>
      <c r="E199" s="47"/>
      <c r="F199" s="48" t="s">
        <v>189</v>
      </c>
      <c r="G199" s="78"/>
      <c r="H199" s="49"/>
      <c r="I199" s="33"/>
      <c r="J199" s="34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41"/>
      <c r="AQ199" s="41"/>
      <c r="AR199" s="34"/>
      <c r="AS199" s="47"/>
    </row>
    <row r="200" spans="2:45" ht="40.5" hidden="1" customHeight="1" x14ac:dyDescent="0.4">
      <c r="B200" s="162"/>
      <c r="C200" s="170"/>
      <c r="D200" s="54"/>
      <c r="E200" s="47"/>
      <c r="F200" s="48" t="s">
        <v>189</v>
      </c>
      <c r="G200" s="78"/>
      <c r="H200" s="49"/>
      <c r="I200" s="33"/>
      <c r="J200" s="34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41"/>
      <c r="AQ200" s="41"/>
      <c r="AR200" s="34"/>
      <c r="AS200" s="47"/>
    </row>
    <row r="201" spans="2:45" ht="40.5" hidden="1" customHeight="1" x14ac:dyDescent="0.4">
      <c r="B201" s="162"/>
      <c r="C201" s="170"/>
      <c r="D201" s="54"/>
      <c r="E201" s="47"/>
      <c r="F201" s="48" t="s">
        <v>189</v>
      </c>
      <c r="G201" s="78"/>
      <c r="H201" s="49"/>
      <c r="I201" s="33"/>
      <c r="J201" s="34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41"/>
      <c r="AQ201" s="41"/>
      <c r="AR201" s="34"/>
      <c r="AS201" s="47"/>
    </row>
    <row r="202" spans="2:45" ht="40.5" hidden="1" customHeight="1" x14ac:dyDescent="0.4">
      <c r="B202" s="162"/>
      <c r="C202" s="170"/>
      <c r="D202" s="54"/>
      <c r="E202" s="47"/>
      <c r="F202" s="48" t="s">
        <v>189</v>
      </c>
      <c r="G202" s="78"/>
      <c r="H202" s="49"/>
      <c r="I202" s="33"/>
      <c r="J202" s="34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41"/>
      <c r="AQ202" s="41"/>
      <c r="AR202" s="34"/>
      <c r="AS202" s="47"/>
    </row>
    <row r="203" spans="2:45" ht="40.5" hidden="1" customHeight="1" x14ac:dyDescent="0.4">
      <c r="B203" s="162"/>
      <c r="C203" s="170"/>
      <c r="D203" s="54"/>
      <c r="E203" s="47"/>
      <c r="F203" s="48" t="s">
        <v>189</v>
      </c>
      <c r="G203" s="78"/>
      <c r="H203" s="49"/>
      <c r="I203" s="33"/>
      <c r="J203" s="34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41"/>
      <c r="AQ203" s="41"/>
      <c r="AR203" s="34"/>
      <c r="AS203" s="47"/>
    </row>
    <row r="204" spans="2:45" ht="40.5" hidden="1" customHeight="1" x14ac:dyDescent="0.4">
      <c r="B204" s="162"/>
      <c r="C204" s="170"/>
      <c r="D204" s="54"/>
      <c r="E204" s="47"/>
      <c r="F204" s="48" t="s">
        <v>189</v>
      </c>
      <c r="G204" s="78"/>
      <c r="H204" s="49"/>
      <c r="I204" s="33"/>
      <c r="J204" s="34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41"/>
      <c r="AQ204" s="41"/>
      <c r="AR204" s="34"/>
      <c r="AS204" s="47"/>
    </row>
    <row r="205" spans="2:45" ht="40.5" hidden="1" customHeight="1" x14ac:dyDescent="0.4">
      <c r="B205" s="162"/>
      <c r="C205" s="170"/>
      <c r="D205" s="54"/>
      <c r="E205" s="47"/>
      <c r="F205" s="48" t="s">
        <v>189</v>
      </c>
      <c r="G205" s="78"/>
      <c r="H205" s="49"/>
      <c r="I205" s="33"/>
      <c r="J205" s="34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41"/>
      <c r="AQ205" s="41"/>
      <c r="AR205" s="34"/>
      <c r="AS205" s="47"/>
    </row>
    <row r="206" spans="2:45" ht="40.5" hidden="1" customHeight="1" x14ac:dyDescent="0.4">
      <c r="B206" s="162"/>
      <c r="C206" s="170"/>
      <c r="D206" s="54"/>
      <c r="E206" s="47"/>
      <c r="F206" s="48" t="s">
        <v>189</v>
      </c>
      <c r="G206" s="78"/>
      <c r="H206" s="49"/>
      <c r="I206" s="33"/>
      <c r="J206" s="34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41"/>
      <c r="AQ206" s="41"/>
      <c r="AR206" s="34"/>
      <c r="AS206" s="47"/>
    </row>
    <row r="207" spans="2:45" ht="40.5" hidden="1" customHeight="1" x14ac:dyDescent="0.4">
      <c r="B207" s="162"/>
      <c r="C207" s="170"/>
      <c r="D207" s="54"/>
      <c r="E207" s="47"/>
      <c r="F207" s="48" t="s">
        <v>189</v>
      </c>
      <c r="G207" s="78"/>
      <c r="H207" s="49"/>
      <c r="I207" s="33"/>
      <c r="J207" s="34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41"/>
      <c r="AQ207" s="41"/>
      <c r="AR207" s="34"/>
      <c r="AS207" s="47"/>
    </row>
    <row r="208" spans="2:45" ht="40.5" hidden="1" customHeight="1" x14ac:dyDescent="0.4">
      <c r="B208" s="162"/>
      <c r="C208" s="170"/>
      <c r="D208" s="54"/>
      <c r="E208" s="47"/>
      <c r="F208" s="48" t="s">
        <v>189</v>
      </c>
      <c r="G208" s="78"/>
      <c r="H208" s="49"/>
      <c r="I208" s="33"/>
      <c r="J208" s="34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41"/>
      <c r="AQ208" s="41"/>
      <c r="AR208" s="34"/>
      <c r="AS208" s="47"/>
    </row>
    <row r="209" spans="2:45" ht="40.5" hidden="1" customHeight="1" x14ac:dyDescent="0.4">
      <c r="B209" s="162"/>
      <c r="C209" s="170"/>
      <c r="D209" s="54"/>
      <c r="E209" s="47"/>
      <c r="F209" s="48" t="s">
        <v>189</v>
      </c>
      <c r="G209" s="78"/>
      <c r="H209" s="49"/>
      <c r="I209" s="33"/>
      <c r="J209" s="34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41"/>
      <c r="AQ209" s="41"/>
      <c r="AR209" s="34"/>
      <c r="AS209" s="47"/>
    </row>
    <row r="210" spans="2:45" ht="40.5" hidden="1" customHeight="1" x14ac:dyDescent="0.4">
      <c r="B210" s="162"/>
      <c r="C210" s="170"/>
      <c r="D210" s="54"/>
      <c r="E210" s="47"/>
      <c r="F210" s="48" t="s">
        <v>189</v>
      </c>
      <c r="G210" s="78"/>
      <c r="H210" s="49"/>
      <c r="I210" s="33"/>
      <c r="J210" s="34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41"/>
      <c r="AQ210" s="41"/>
      <c r="AR210" s="34"/>
      <c r="AS210" s="47"/>
    </row>
    <row r="211" spans="2:45" ht="40.5" hidden="1" customHeight="1" x14ac:dyDescent="0.4">
      <c r="B211" s="162"/>
      <c r="C211" s="170"/>
      <c r="D211" s="54"/>
      <c r="E211" s="47"/>
      <c r="F211" s="48" t="s">
        <v>189</v>
      </c>
      <c r="G211" s="78"/>
      <c r="H211" s="49"/>
      <c r="I211" s="33"/>
      <c r="J211" s="34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41"/>
      <c r="AQ211" s="41"/>
      <c r="AR211" s="34"/>
      <c r="AS211" s="47"/>
    </row>
    <row r="212" spans="2:45" ht="40.5" hidden="1" customHeight="1" x14ac:dyDescent="0.4">
      <c r="B212" s="162"/>
      <c r="C212" s="170"/>
      <c r="D212" s="54"/>
      <c r="E212" s="47"/>
      <c r="F212" s="48" t="s">
        <v>189</v>
      </c>
      <c r="G212" s="78"/>
      <c r="H212" s="49"/>
      <c r="I212" s="33"/>
      <c r="J212" s="34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41"/>
      <c r="AQ212" s="41"/>
      <c r="AR212" s="34"/>
      <c r="AS212" s="47"/>
    </row>
    <row r="213" spans="2:45" ht="40.5" hidden="1" customHeight="1" x14ac:dyDescent="0.4">
      <c r="B213" s="162"/>
      <c r="C213" s="170"/>
      <c r="D213" s="54"/>
      <c r="E213" s="47"/>
      <c r="F213" s="48" t="s">
        <v>189</v>
      </c>
      <c r="G213" s="78"/>
      <c r="H213" s="49"/>
      <c r="I213" s="33"/>
      <c r="J213" s="34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41"/>
      <c r="AQ213" s="41"/>
      <c r="AR213" s="34"/>
      <c r="AS213" s="47"/>
    </row>
    <row r="214" spans="2:45" ht="40.5" hidden="1" customHeight="1" x14ac:dyDescent="0.4">
      <c r="B214" s="162"/>
      <c r="C214" s="170"/>
      <c r="D214" s="54"/>
      <c r="E214" s="47"/>
      <c r="F214" s="48" t="s">
        <v>189</v>
      </c>
      <c r="G214" s="78"/>
      <c r="H214" s="49"/>
      <c r="I214" s="33"/>
      <c r="J214" s="34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41"/>
      <c r="AQ214" s="41"/>
      <c r="AR214" s="34"/>
      <c r="AS214" s="47"/>
    </row>
    <row r="215" spans="2:45" ht="40.5" hidden="1" customHeight="1" x14ac:dyDescent="0.4">
      <c r="B215" s="162"/>
      <c r="C215" s="170"/>
      <c r="D215" s="54"/>
      <c r="E215" s="47"/>
      <c r="F215" s="48" t="s">
        <v>189</v>
      </c>
      <c r="G215" s="78"/>
      <c r="H215" s="49"/>
      <c r="I215" s="33"/>
      <c r="J215" s="34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41"/>
      <c r="AQ215" s="41"/>
      <c r="AR215" s="34"/>
      <c r="AS215" s="47"/>
    </row>
    <row r="216" spans="2:45" ht="40.5" hidden="1" customHeight="1" x14ac:dyDescent="0.4">
      <c r="B216" s="162"/>
      <c r="C216" s="170"/>
      <c r="D216" s="54"/>
      <c r="E216" s="47"/>
      <c r="F216" s="48" t="s">
        <v>189</v>
      </c>
      <c r="G216" s="78"/>
      <c r="H216" s="49"/>
      <c r="I216" s="33"/>
      <c r="J216" s="34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41"/>
      <c r="AQ216" s="41"/>
      <c r="AR216" s="34"/>
      <c r="AS216" s="47"/>
    </row>
    <row r="217" spans="2:45" ht="40.5" hidden="1" customHeight="1" x14ac:dyDescent="0.4">
      <c r="B217" s="162"/>
      <c r="C217" s="170"/>
      <c r="D217" s="54"/>
      <c r="E217" s="47"/>
      <c r="F217" s="48" t="s">
        <v>189</v>
      </c>
      <c r="G217" s="78"/>
      <c r="H217" s="49"/>
      <c r="I217" s="33"/>
      <c r="J217" s="34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41"/>
      <c r="AQ217" s="41"/>
      <c r="AR217" s="34"/>
      <c r="AS217" s="47"/>
    </row>
    <row r="218" spans="2:45" ht="40.5" hidden="1" customHeight="1" x14ac:dyDescent="0.4">
      <c r="B218" s="162"/>
      <c r="C218" s="170"/>
      <c r="D218" s="54"/>
      <c r="E218" s="47"/>
      <c r="F218" s="48" t="s">
        <v>189</v>
      </c>
      <c r="G218" s="78"/>
      <c r="H218" s="49"/>
      <c r="I218" s="33"/>
      <c r="J218" s="34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41"/>
      <c r="AQ218" s="41"/>
      <c r="AR218" s="34"/>
      <c r="AS218" s="47"/>
    </row>
    <row r="219" spans="2:45" ht="40.5" hidden="1" customHeight="1" x14ac:dyDescent="0.4">
      <c r="B219" s="162"/>
      <c r="C219" s="170"/>
      <c r="D219" s="54"/>
      <c r="E219" s="47"/>
      <c r="F219" s="48" t="s">
        <v>189</v>
      </c>
      <c r="G219" s="78"/>
      <c r="H219" s="49"/>
      <c r="I219" s="33"/>
      <c r="J219" s="34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41"/>
      <c r="AQ219" s="41"/>
      <c r="AR219" s="34"/>
      <c r="AS219" s="47"/>
    </row>
    <row r="220" spans="2:45" ht="40.5" hidden="1" customHeight="1" x14ac:dyDescent="0.4">
      <c r="B220" s="162"/>
      <c r="C220" s="170"/>
      <c r="D220" s="54"/>
      <c r="E220" s="47"/>
      <c r="F220" s="48" t="s">
        <v>189</v>
      </c>
      <c r="G220" s="78"/>
      <c r="H220" s="49"/>
      <c r="I220" s="33"/>
      <c r="J220" s="34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41"/>
      <c r="AQ220" s="41"/>
      <c r="AR220" s="34"/>
      <c r="AS220" s="47"/>
    </row>
    <row r="221" spans="2:45" ht="40.5" hidden="1" customHeight="1" x14ac:dyDescent="0.4">
      <c r="B221" s="162"/>
      <c r="C221" s="170"/>
      <c r="D221" s="54"/>
      <c r="E221" s="47"/>
      <c r="F221" s="48" t="s">
        <v>189</v>
      </c>
      <c r="G221" s="78"/>
      <c r="H221" s="49"/>
      <c r="I221" s="33"/>
      <c r="J221" s="34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41"/>
      <c r="AQ221" s="41"/>
      <c r="AR221" s="34"/>
      <c r="AS221" s="47"/>
    </row>
    <row r="222" spans="2:45" ht="40.5" hidden="1" customHeight="1" x14ac:dyDescent="0.4">
      <c r="B222" s="162"/>
      <c r="C222" s="170"/>
      <c r="D222" s="54"/>
      <c r="E222" s="47"/>
      <c r="F222" s="48" t="s">
        <v>189</v>
      </c>
      <c r="G222" s="78"/>
      <c r="H222" s="49"/>
      <c r="I222" s="33"/>
      <c r="J222" s="34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41"/>
      <c r="AQ222" s="41"/>
      <c r="AR222" s="34"/>
      <c r="AS222" s="47"/>
    </row>
    <row r="223" spans="2:45" ht="40.5" hidden="1" customHeight="1" x14ac:dyDescent="0.4">
      <c r="B223" s="162"/>
      <c r="C223" s="170"/>
      <c r="D223" s="54"/>
      <c r="E223" s="47"/>
      <c r="F223" s="48" t="s">
        <v>189</v>
      </c>
      <c r="G223" s="78"/>
      <c r="H223" s="49"/>
      <c r="I223" s="33"/>
      <c r="J223" s="34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41"/>
      <c r="AQ223" s="41"/>
      <c r="AR223" s="34"/>
      <c r="AS223" s="47"/>
    </row>
    <row r="224" spans="2:45" ht="40.5" hidden="1" customHeight="1" x14ac:dyDescent="0.4">
      <c r="B224" s="162"/>
      <c r="C224" s="170"/>
      <c r="D224" s="54"/>
      <c r="E224" s="47"/>
      <c r="F224" s="48" t="s">
        <v>189</v>
      </c>
      <c r="G224" s="78"/>
      <c r="H224" s="49"/>
      <c r="I224" s="33"/>
      <c r="J224" s="34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41"/>
      <c r="AQ224" s="41"/>
      <c r="AR224" s="34"/>
      <c r="AS224" s="47"/>
    </row>
    <row r="225" spans="2:45" ht="40.5" hidden="1" customHeight="1" x14ac:dyDescent="0.4">
      <c r="B225" s="162"/>
      <c r="C225" s="170"/>
      <c r="D225" s="54"/>
      <c r="E225" s="47"/>
      <c r="F225" s="48" t="s">
        <v>189</v>
      </c>
      <c r="G225" s="78"/>
      <c r="H225" s="49"/>
      <c r="I225" s="33"/>
      <c r="J225" s="34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41"/>
      <c r="AQ225" s="41"/>
      <c r="AR225" s="34"/>
      <c r="AS225" s="47"/>
    </row>
    <row r="226" spans="2:45" ht="40.5" hidden="1" customHeight="1" x14ac:dyDescent="0.4">
      <c r="B226" s="162"/>
      <c r="C226" s="170"/>
      <c r="D226" s="54"/>
      <c r="E226" s="47"/>
      <c r="F226" s="48" t="s">
        <v>189</v>
      </c>
      <c r="G226" s="78"/>
      <c r="H226" s="49"/>
      <c r="I226" s="33"/>
      <c r="J226" s="34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41"/>
      <c r="AQ226" s="41"/>
      <c r="AR226" s="34"/>
      <c r="AS226" s="47"/>
    </row>
    <row r="227" spans="2:45" ht="40.5" hidden="1" customHeight="1" x14ac:dyDescent="0.4">
      <c r="B227" s="162"/>
      <c r="C227" s="170"/>
      <c r="D227" s="54"/>
      <c r="E227" s="47"/>
      <c r="F227" s="48" t="s">
        <v>189</v>
      </c>
      <c r="G227" s="78"/>
      <c r="H227" s="49"/>
      <c r="I227" s="33"/>
      <c r="J227" s="34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41"/>
      <c r="AQ227" s="41"/>
      <c r="AR227" s="34"/>
      <c r="AS227" s="47"/>
    </row>
    <row r="228" spans="2:45" ht="40.5" hidden="1" customHeight="1" x14ac:dyDescent="0.4">
      <c r="B228" s="162"/>
      <c r="C228" s="170"/>
      <c r="D228" s="54"/>
      <c r="E228" s="47"/>
      <c r="F228" s="48" t="s">
        <v>189</v>
      </c>
      <c r="G228" s="78"/>
      <c r="H228" s="49"/>
      <c r="I228" s="33"/>
      <c r="J228" s="34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41"/>
      <c r="AQ228" s="41"/>
      <c r="AR228" s="34"/>
      <c r="AS228" s="47"/>
    </row>
    <row r="229" spans="2:45" ht="40.5" hidden="1" customHeight="1" x14ac:dyDescent="0.4">
      <c r="B229" s="162"/>
      <c r="C229" s="170"/>
      <c r="D229" s="54"/>
      <c r="E229" s="47"/>
      <c r="F229" s="48" t="s">
        <v>189</v>
      </c>
      <c r="G229" s="78"/>
      <c r="H229" s="49"/>
      <c r="I229" s="33"/>
      <c r="J229" s="34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41"/>
      <c r="AQ229" s="41"/>
      <c r="AR229" s="34"/>
      <c r="AS229" s="47"/>
    </row>
    <row r="230" spans="2:45" ht="40.5" hidden="1" customHeight="1" x14ac:dyDescent="0.4">
      <c r="B230" s="162"/>
      <c r="C230" s="170"/>
      <c r="D230" s="54"/>
      <c r="E230" s="47"/>
      <c r="F230" s="48" t="s">
        <v>189</v>
      </c>
      <c r="G230" s="78"/>
      <c r="H230" s="49"/>
      <c r="I230" s="33"/>
      <c r="J230" s="34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41"/>
      <c r="AQ230" s="41"/>
      <c r="AR230" s="34"/>
      <c r="AS230" s="47"/>
    </row>
    <row r="231" spans="2:45" ht="40.5" hidden="1" customHeight="1" x14ac:dyDescent="0.4">
      <c r="B231" s="162"/>
      <c r="C231" s="170"/>
      <c r="D231" s="54"/>
      <c r="E231" s="47"/>
      <c r="F231" s="48" t="s">
        <v>189</v>
      </c>
      <c r="G231" s="78"/>
      <c r="H231" s="49"/>
      <c r="I231" s="33"/>
      <c r="J231" s="34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41"/>
      <c r="AQ231" s="41"/>
      <c r="AR231" s="34"/>
      <c r="AS231" s="47"/>
    </row>
    <row r="232" spans="2:45" ht="40.5" hidden="1" customHeight="1" x14ac:dyDescent="0.4">
      <c r="B232" s="162"/>
      <c r="C232" s="170"/>
      <c r="D232" s="54"/>
      <c r="E232" s="47"/>
      <c r="F232" s="48" t="s">
        <v>189</v>
      </c>
      <c r="G232" s="78"/>
      <c r="H232" s="49"/>
      <c r="I232" s="33"/>
      <c r="J232" s="34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41"/>
      <c r="AQ232" s="41"/>
      <c r="AR232" s="34"/>
      <c r="AS232" s="47"/>
    </row>
    <row r="233" spans="2:45" ht="40.5" hidden="1" customHeight="1" x14ac:dyDescent="0.4">
      <c r="B233" s="162"/>
      <c r="C233" s="170"/>
      <c r="D233" s="54"/>
      <c r="E233" s="47"/>
      <c r="F233" s="48" t="s">
        <v>189</v>
      </c>
      <c r="G233" s="78"/>
      <c r="H233" s="49"/>
      <c r="I233" s="33"/>
      <c r="J233" s="34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41"/>
      <c r="AQ233" s="41"/>
      <c r="AR233" s="34"/>
      <c r="AS233" s="47"/>
    </row>
    <row r="234" spans="2:45" ht="40.5" hidden="1" customHeight="1" x14ac:dyDescent="0.4">
      <c r="B234" s="162"/>
      <c r="C234" s="170"/>
      <c r="D234" s="54"/>
      <c r="E234" s="47"/>
      <c r="F234" s="48" t="s">
        <v>189</v>
      </c>
      <c r="G234" s="78"/>
      <c r="H234" s="49"/>
      <c r="I234" s="33"/>
      <c r="J234" s="34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41"/>
      <c r="AQ234" s="41"/>
      <c r="AR234" s="34"/>
      <c r="AS234" s="47"/>
    </row>
    <row r="235" spans="2:45" ht="40.5" hidden="1" customHeight="1" x14ac:dyDescent="0.4">
      <c r="B235" s="162"/>
      <c r="C235" s="170"/>
      <c r="D235" s="54"/>
      <c r="E235" s="47"/>
      <c r="F235" s="48" t="s">
        <v>189</v>
      </c>
      <c r="G235" s="78"/>
      <c r="H235" s="49"/>
      <c r="I235" s="33"/>
      <c r="J235" s="34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41"/>
      <c r="AQ235" s="41"/>
      <c r="AR235" s="34"/>
      <c r="AS235" s="47"/>
    </row>
    <row r="236" spans="2:45" ht="40.5" hidden="1" customHeight="1" x14ac:dyDescent="0.4">
      <c r="B236" s="162"/>
      <c r="C236" s="170"/>
      <c r="D236" s="54"/>
      <c r="E236" s="47"/>
      <c r="F236" s="48" t="s">
        <v>189</v>
      </c>
      <c r="G236" s="78"/>
      <c r="H236" s="49"/>
      <c r="I236" s="33"/>
      <c r="J236" s="34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41"/>
      <c r="AQ236" s="41"/>
      <c r="AR236" s="34"/>
      <c r="AS236" s="47"/>
    </row>
    <row r="237" spans="2:45" ht="40.5" hidden="1" customHeight="1" x14ac:dyDescent="0.4">
      <c r="B237" s="162"/>
      <c r="C237" s="170"/>
      <c r="D237" s="54"/>
      <c r="E237" s="47"/>
      <c r="F237" s="48" t="s">
        <v>189</v>
      </c>
      <c r="G237" s="78"/>
      <c r="H237" s="49"/>
      <c r="I237" s="33"/>
      <c r="J237" s="34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41"/>
      <c r="AQ237" s="41"/>
      <c r="AR237" s="34"/>
      <c r="AS237" s="47"/>
    </row>
    <row r="238" spans="2:45" ht="40.5" hidden="1" customHeight="1" x14ac:dyDescent="0.4">
      <c r="B238" s="162"/>
      <c r="C238" s="170"/>
      <c r="D238" s="54"/>
      <c r="E238" s="47"/>
      <c r="F238" s="48" t="s">
        <v>189</v>
      </c>
      <c r="G238" s="78"/>
      <c r="H238" s="49"/>
      <c r="I238" s="33"/>
      <c r="J238" s="34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41"/>
      <c r="AQ238" s="41"/>
      <c r="AR238" s="34"/>
      <c r="AS238" s="47"/>
    </row>
    <row r="239" spans="2:45" ht="40.5" hidden="1" customHeight="1" x14ac:dyDescent="0.4">
      <c r="B239" s="162"/>
      <c r="C239" s="170"/>
      <c r="D239" s="54"/>
      <c r="E239" s="47"/>
      <c r="F239" s="48" t="s">
        <v>189</v>
      </c>
      <c r="G239" s="78"/>
      <c r="H239" s="49"/>
      <c r="I239" s="33"/>
      <c r="J239" s="34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41"/>
      <c r="AQ239" s="41"/>
      <c r="AR239" s="34"/>
      <c r="AS239" s="47"/>
    </row>
    <row r="240" spans="2:45" ht="40.5" hidden="1" customHeight="1" x14ac:dyDescent="0.4">
      <c r="B240" s="162"/>
      <c r="C240" s="170"/>
      <c r="D240" s="54"/>
      <c r="E240" s="47"/>
      <c r="F240" s="48" t="s">
        <v>189</v>
      </c>
      <c r="G240" s="78"/>
      <c r="H240" s="49"/>
      <c r="I240" s="33"/>
      <c r="J240" s="34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41"/>
      <c r="AQ240" s="41"/>
      <c r="AR240" s="34"/>
      <c r="AS240" s="47"/>
    </row>
    <row r="241" spans="2:45" ht="40.5" hidden="1" customHeight="1" x14ac:dyDescent="0.4">
      <c r="B241" s="162"/>
      <c r="C241" s="170"/>
      <c r="D241" s="54"/>
      <c r="E241" s="47"/>
      <c r="F241" s="48" t="s">
        <v>189</v>
      </c>
      <c r="G241" s="78"/>
      <c r="H241" s="49"/>
      <c r="I241" s="33"/>
      <c r="J241" s="34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41"/>
      <c r="AQ241" s="41"/>
      <c r="AR241" s="34"/>
      <c r="AS241" s="47"/>
    </row>
    <row r="242" spans="2:45" ht="40.5" hidden="1" customHeight="1" x14ac:dyDescent="0.4">
      <c r="B242" s="162"/>
      <c r="C242" s="170"/>
      <c r="D242" s="54"/>
      <c r="E242" s="47"/>
      <c r="F242" s="48" t="s">
        <v>189</v>
      </c>
      <c r="G242" s="78"/>
      <c r="H242" s="49"/>
      <c r="I242" s="33"/>
      <c r="J242" s="34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41"/>
      <c r="AQ242" s="41"/>
      <c r="AR242" s="34"/>
      <c r="AS242" s="47"/>
    </row>
    <row r="243" spans="2:45" ht="40.5" hidden="1" customHeight="1" x14ac:dyDescent="0.4">
      <c r="B243" s="162"/>
      <c r="C243" s="170"/>
      <c r="D243" s="54"/>
      <c r="E243" s="47"/>
      <c r="F243" s="48" t="s">
        <v>189</v>
      </c>
      <c r="G243" s="78"/>
      <c r="H243" s="49"/>
      <c r="I243" s="33"/>
      <c r="J243" s="34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41"/>
      <c r="AQ243" s="41"/>
      <c r="AR243" s="34"/>
      <c r="AS243" s="47"/>
    </row>
    <row r="244" spans="2:45" ht="40.5" hidden="1" customHeight="1" x14ac:dyDescent="0.4">
      <c r="B244" s="162"/>
      <c r="C244" s="170"/>
      <c r="D244" s="54"/>
      <c r="E244" s="47"/>
      <c r="F244" s="48" t="s">
        <v>189</v>
      </c>
      <c r="G244" s="78"/>
      <c r="H244" s="49"/>
      <c r="I244" s="33"/>
      <c r="J244" s="34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41"/>
      <c r="AQ244" s="41"/>
      <c r="AR244" s="34"/>
      <c r="AS244" s="47"/>
    </row>
    <row r="245" spans="2:45" ht="40.5" hidden="1" customHeight="1" x14ac:dyDescent="0.4">
      <c r="B245" s="162"/>
      <c r="C245" s="170"/>
      <c r="D245" s="54"/>
      <c r="E245" s="47"/>
      <c r="F245" s="48" t="s">
        <v>189</v>
      </c>
      <c r="G245" s="78"/>
      <c r="H245" s="49"/>
      <c r="I245" s="33"/>
      <c r="J245" s="34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41"/>
      <c r="AQ245" s="41"/>
      <c r="AR245" s="34"/>
      <c r="AS245" s="47"/>
    </row>
    <row r="246" spans="2:45" ht="40.5" hidden="1" customHeight="1" x14ac:dyDescent="0.4">
      <c r="B246" s="162"/>
      <c r="C246" s="170"/>
      <c r="D246" s="54"/>
      <c r="E246" s="47"/>
      <c r="F246" s="48" t="s">
        <v>189</v>
      </c>
      <c r="G246" s="78"/>
      <c r="H246" s="49"/>
      <c r="I246" s="33"/>
      <c r="J246" s="34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41"/>
      <c r="AQ246" s="41"/>
      <c r="AR246" s="34"/>
      <c r="AS246" s="47"/>
    </row>
    <row r="247" spans="2:45" ht="40.5" hidden="1" customHeight="1" x14ac:dyDescent="0.4">
      <c r="B247" s="162"/>
      <c r="C247" s="170"/>
      <c r="D247" s="54"/>
      <c r="E247" s="47"/>
      <c r="F247" s="48" t="s">
        <v>189</v>
      </c>
      <c r="G247" s="78"/>
      <c r="H247" s="49"/>
      <c r="I247" s="33"/>
      <c r="J247" s="34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41"/>
      <c r="AQ247" s="41"/>
      <c r="AR247" s="34"/>
      <c r="AS247" s="47"/>
    </row>
    <row r="248" spans="2:45" ht="40.5" hidden="1" customHeight="1" x14ac:dyDescent="0.4">
      <c r="B248" s="162"/>
      <c r="C248" s="170"/>
      <c r="D248" s="54"/>
      <c r="E248" s="47"/>
      <c r="F248" s="48" t="s">
        <v>189</v>
      </c>
      <c r="G248" s="78"/>
      <c r="H248" s="49"/>
      <c r="I248" s="33"/>
      <c r="J248" s="34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41"/>
      <c r="AQ248" s="41"/>
      <c r="AR248" s="34"/>
      <c r="AS248" s="47"/>
    </row>
    <row r="249" spans="2:45" ht="40.5" hidden="1" customHeight="1" x14ac:dyDescent="0.4">
      <c r="B249" s="162"/>
      <c r="C249" s="170"/>
      <c r="D249" s="54"/>
      <c r="E249" s="47"/>
      <c r="F249" s="48" t="s">
        <v>189</v>
      </c>
      <c r="G249" s="78"/>
      <c r="H249" s="49"/>
      <c r="I249" s="33"/>
      <c r="J249" s="34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41"/>
      <c r="AQ249" s="41"/>
      <c r="AR249" s="34"/>
      <c r="AS249" s="47"/>
    </row>
    <row r="250" spans="2:45" ht="40.5" hidden="1" customHeight="1" x14ac:dyDescent="0.4">
      <c r="B250" s="162"/>
      <c r="C250" s="170"/>
      <c r="D250" s="54"/>
      <c r="E250" s="47"/>
      <c r="F250" s="48" t="s">
        <v>189</v>
      </c>
      <c r="G250" s="78"/>
      <c r="H250" s="49"/>
      <c r="I250" s="33"/>
      <c r="J250" s="34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41"/>
      <c r="AQ250" s="41"/>
      <c r="AR250" s="34"/>
      <c r="AS250" s="47"/>
    </row>
    <row r="251" spans="2:45" ht="40.5" hidden="1" customHeight="1" x14ac:dyDescent="0.4">
      <c r="B251" s="162"/>
      <c r="C251" s="170"/>
      <c r="D251" s="54"/>
      <c r="E251" s="47"/>
      <c r="F251" s="48" t="s">
        <v>189</v>
      </c>
      <c r="G251" s="78"/>
      <c r="H251" s="49"/>
      <c r="I251" s="33"/>
      <c r="J251" s="34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41"/>
      <c r="AQ251" s="41"/>
      <c r="AR251" s="34"/>
      <c r="AS251" s="47"/>
    </row>
    <row r="252" spans="2:45" ht="40.5" hidden="1" customHeight="1" x14ac:dyDescent="0.4">
      <c r="B252" s="162"/>
      <c r="C252" s="170"/>
      <c r="D252" s="54"/>
      <c r="E252" s="47"/>
      <c r="F252" s="48" t="s">
        <v>189</v>
      </c>
      <c r="G252" s="78"/>
      <c r="H252" s="49"/>
      <c r="I252" s="33"/>
      <c r="J252" s="34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41"/>
      <c r="AQ252" s="41"/>
      <c r="AR252" s="34"/>
      <c r="AS252" s="47"/>
    </row>
    <row r="253" spans="2:45" ht="40.5" hidden="1" customHeight="1" x14ac:dyDescent="0.4">
      <c r="B253" s="162"/>
      <c r="C253" s="170"/>
      <c r="D253" s="54"/>
      <c r="E253" s="47"/>
      <c r="F253" s="48" t="s">
        <v>189</v>
      </c>
      <c r="G253" s="78"/>
      <c r="H253" s="49"/>
      <c r="I253" s="33"/>
      <c r="J253" s="34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41"/>
      <c r="AQ253" s="41"/>
      <c r="AR253" s="34"/>
      <c r="AS253" s="47"/>
    </row>
    <row r="254" spans="2:45" ht="40.5" hidden="1" customHeight="1" x14ac:dyDescent="0.4">
      <c r="B254" s="162"/>
      <c r="C254" s="170"/>
      <c r="D254" s="54"/>
      <c r="E254" s="47"/>
      <c r="F254" s="48" t="s">
        <v>189</v>
      </c>
      <c r="G254" s="78"/>
      <c r="H254" s="49"/>
      <c r="I254" s="33"/>
      <c r="J254" s="34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41"/>
      <c r="AQ254" s="41"/>
      <c r="AR254" s="34"/>
      <c r="AS254" s="47"/>
    </row>
    <row r="255" spans="2:45" ht="40.5" hidden="1" customHeight="1" x14ac:dyDescent="0.4">
      <c r="B255" s="162"/>
      <c r="C255" s="170"/>
      <c r="D255" s="54"/>
      <c r="E255" s="47"/>
      <c r="F255" s="48" t="s">
        <v>189</v>
      </c>
      <c r="G255" s="78"/>
      <c r="H255" s="49"/>
      <c r="I255" s="33"/>
      <c r="J255" s="34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41"/>
      <c r="AQ255" s="41"/>
      <c r="AR255" s="34"/>
      <c r="AS255" s="47"/>
    </row>
    <row r="256" spans="2:45" ht="40.5" hidden="1" customHeight="1" x14ac:dyDescent="0.4">
      <c r="B256" s="162"/>
      <c r="C256" s="170"/>
      <c r="D256" s="54"/>
      <c r="E256" s="47"/>
      <c r="F256" s="48" t="s">
        <v>189</v>
      </c>
      <c r="G256" s="78"/>
      <c r="H256" s="49"/>
      <c r="I256" s="33"/>
      <c r="J256" s="34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41"/>
      <c r="AQ256" s="41"/>
      <c r="AR256" s="34"/>
      <c r="AS256" s="47"/>
    </row>
    <row r="257" spans="2:45" ht="40.5" hidden="1" customHeight="1" x14ac:dyDescent="0.4">
      <c r="B257" s="162"/>
      <c r="C257" s="170"/>
      <c r="D257" s="54"/>
      <c r="E257" s="47"/>
      <c r="F257" s="48" t="s">
        <v>189</v>
      </c>
      <c r="G257" s="78"/>
      <c r="H257" s="49"/>
      <c r="I257" s="33"/>
      <c r="J257" s="34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41"/>
      <c r="AQ257" s="41"/>
      <c r="AR257" s="34"/>
      <c r="AS257" s="47"/>
    </row>
    <row r="258" spans="2:45" ht="40.5" hidden="1" customHeight="1" x14ac:dyDescent="0.4">
      <c r="B258" s="162"/>
      <c r="C258" s="170"/>
      <c r="D258" s="54"/>
      <c r="E258" s="47"/>
      <c r="F258" s="48" t="s">
        <v>189</v>
      </c>
      <c r="G258" s="78"/>
      <c r="H258" s="49"/>
      <c r="I258" s="33"/>
      <c r="J258" s="34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41"/>
      <c r="AQ258" s="41"/>
      <c r="AR258" s="34"/>
      <c r="AS258" s="47"/>
    </row>
    <row r="259" spans="2:45" ht="40.5" hidden="1" customHeight="1" x14ac:dyDescent="0.4">
      <c r="B259" s="162"/>
      <c r="C259" s="170"/>
      <c r="D259" s="54"/>
      <c r="E259" s="47"/>
      <c r="F259" s="48" t="s">
        <v>189</v>
      </c>
      <c r="G259" s="78"/>
      <c r="H259" s="49"/>
      <c r="I259" s="33"/>
      <c r="J259" s="34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41"/>
      <c r="AQ259" s="41"/>
      <c r="AR259" s="34"/>
      <c r="AS259" s="47"/>
    </row>
    <row r="260" spans="2:45" ht="40.5" hidden="1" customHeight="1" x14ac:dyDescent="0.4">
      <c r="B260" s="162"/>
      <c r="C260" s="170"/>
      <c r="D260" s="54"/>
      <c r="E260" s="47"/>
      <c r="F260" s="48" t="s">
        <v>189</v>
      </c>
      <c r="G260" s="78"/>
      <c r="H260" s="49"/>
      <c r="I260" s="33"/>
      <c r="J260" s="34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41"/>
      <c r="AQ260" s="41"/>
      <c r="AR260" s="34"/>
      <c r="AS260" s="47"/>
    </row>
    <row r="261" spans="2:45" ht="40.5" hidden="1" customHeight="1" x14ac:dyDescent="0.4">
      <c r="B261" s="162"/>
      <c r="C261" s="170"/>
      <c r="D261" s="54"/>
      <c r="E261" s="47"/>
      <c r="F261" s="48" t="s">
        <v>189</v>
      </c>
      <c r="G261" s="78"/>
      <c r="H261" s="49"/>
      <c r="I261" s="33"/>
      <c r="J261" s="34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41"/>
      <c r="AQ261" s="41"/>
      <c r="AR261" s="34"/>
      <c r="AS261" s="47"/>
    </row>
    <row r="262" spans="2:45" ht="40.5" hidden="1" customHeight="1" x14ac:dyDescent="0.4">
      <c r="B262" s="162"/>
      <c r="C262" s="170"/>
      <c r="D262" s="54"/>
      <c r="E262" s="47"/>
      <c r="F262" s="48" t="s">
        <v>189</v>
      </c>
      <c r="G262" s="78"/>
      <c r="H262" s="49"/>
      <c r="I262" s="33"/>
      <c r="J262" s="34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41"/>
      <c r="AQ262" s="41"/>
      <c r="AR262" s="34"/>
      <c r="AS262" s="47"/>
    </row>
    <row r="263" spans="2:45" ht="40.5" hidden="1" customHeight="1" x14ac:dyDescent="0.4">
      <c r="B263" s="162"/>
      <c r="C263" s="170"/>
      <c r="D263" s="54"/>
      <c r="E263" s="47"/>
      <c r="F263" s="48" t="s">
        <v>189</v>
      </c>
      <c r="G263" s="78"/>
      <c r="H263" s="49"/>
      <c r="I263" s="33"/>
      <c r="J263" s="34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41"/>
      <c r="AQ263" s="41"/>
      <c r="AR263" s="34"/>
      <c r="AS263" s="47"/>
    </row>
    <row r="264" spans="2:45" ht="40.5" hidden="1" customHeight="1" x14ac:dyDescent="0.4">
      <c r="B264" s="162"/>
      <c r="C264" s="170"/>
      <c r="D264" s="54"/>
      <c r="E264" s="47"/>
      <c r="F264" s="48" t="s">
        <v>189</v>
      </c>
      <c r="G264" s="78"/>
      <c r="H264" s="49"/>
      <c r="I264" s="33"/>
      <c r="J264" s="34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41"/>
      <c r="AQ264" s="41"/>
      <c r="AR264" s="34"/>
      <c r="AS264" s="47"/>
    </row>
    <row r="265" spans="2:45" ht="40.5" hidden="1" customHeight="1" x14ac:dyDescent="0.4">
      <c r="B265" s="162"/>
      <c r="C265" s="170"/>
      <c r="D265" s="54"/>
      <c r="E265" s="47"/>
      <c r="F265" s="48" t="s">
        <v>189</v>
      </c>
      <c r="G265" s="78"/>
      <c r="H265" s="49"/>
      <c r="I265" s="33"/>
      <c r="J265" s="34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41"/>
      <c r="AQ265" s="41"/>
      <c r="AR265" s="34"/>
      <c r="AS265" s="47"/>
    </row>
    <row r="266" spans="2:45" ht="40.5" hidden="1" customHeight="1" x14ac:dyDescent="0.4">
      <c r="B266" s="162"/>
      <c r="C266" s="170"/>
      <c r="D266" s="54"/>
      <c r="E266" s="47"/>
      <c r="F266" s="48" t="s">
        <v>189</v>
      </c>
      <c r="G266" s="78"/>
      <c r="H266" s="49"/>
      <c r="I266" s="33"/>
      <c r="J266" s="34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41"/>
      <c r="AQ266" s="41"/>
      <c r="AR266" s="34"/>
      <c r="AS266" s="47"/>
    </row>
    <row r="267" spans="2:45" ht="40.5" hidden="1" customHeight="1" x14ac:dyDescent="0.4">
      <c r="B267" s="162"/>
      <c r="C267" s="170"/>
      <c r="D267" s="54"/>
      <c r="E267" s="47"/>
      <c r="F267" s="48" t="s">
        <v>189</v>
      </c>
      <c r="G267" s="78"/>
      <c r="H267" s="49"/>
      <c r="I267" s="33"/>
      <c r="J267" s="34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41"/>
      <c r="AQ267" s="41"/>
      <c r="AR267" s="34"/>
      <c r="AS267" s="47"/>
    </row>
    <row r="268" spans="2:45" ht="40.5" hidden="1" customHeight="1" x14ac:dyDescent="0.4">
      <c r="B268" s="162"/>
      <c r="C268" s="170"/>
      <c r="D268" s="54"/>
      <c r="E268" s="47"/>
      <c r="F268" s="48" t="s">
        <v>189</v>
      </c>
      <c r="G268" s="78"/>
      <c r="H268" s="49"/>
      <c r="I268" s="33"/>
      <c r="J268" s="34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41"/>
      <c r="AQ268" s="41"/>
      <c r="AR268" s="34"/>
      <c r="AS268" s="47"/>
    </row>
    <row r="269" spans="2:45" ht="40.5" hidden="1" customHeight="1" x14ac:dyDescent="0.4">
      <c r="B269" s="162"/>
      <c r="C269" s="170"/>
      <c r="D269" s="54"/>
      <c r="E269" s="47"/>
      <c r="F269" s="48" t="s">
        <v>189</v>
      </c>
      <c r="G269" s="78"/>
      <c r="H269" s="49"/>
      <c r="I269" s="33"/>
      <c r="J269" s="34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41"/>
      <c r="AQ269" s="41"/>
      <c r="AR269" s="34"/>
      <c r="AS269" s="47"/>
    </row>
    <row r="270" spans="2:45" ht="40.5" hidden="1" customHeight="1" x14ac:dyDescent="0.4">
      <c r="B270" s="162"/>
      <c r="C270" s="170"/>
      <c r="D270" s="54"/>
      <c r="E270" s="47"/>
      <c r="F270" s="48" t="s">
        <v>189</v>
      </c>
      <c r="G270" s="78"/>
      <c r="H270" s="49"/>
      <c r="I270" s="33"/>
      <c r="J270" s="34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41"/>
      <c r="AQ270" s="41"/>
      <c r="AR270" s="34"/>
      <c r="AS270" s="47"/>
    </row>
    <row r="271" spans="2:45" ht="40.5" hidden="1" customHeight="1" x14ac:dyDescent="0.4">
      <c r="B271" s="162"/>
      <c r="C271" s="170"/>
      <c r="D271" s="54"/>
      <c r="E271" s="47"/>
      <c r="F271" s="48" t="s">
        <v>189</v>
      </c>
      <c r="G271" s="78"/>
      <c r="H271" s="49"/>
      <c r="I271" s="33"/>
      <c r="J271" s="34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41"/>
      <c r="AQ271" s="41"/>
      <c r="AR271" s="34"/>
      <c r="AS271" s="47"/>
    </row>
    <row r="272" spans="2:45" ht="40.5" hidden="1" customHeight="1" x14ac:dyDescent="0.4">
      <c r="B272" s="162"/>
      <c r="C272" s="170"/>
      <c r="D272" s="54"/>
      <c r="E272" s="47"/>
      <c r="F272" s="48" t="s">
        <v>189</v>
      </c>
      <c r="G272" s="78"/>
      <c r="H272" s="49"/>
      <c r="I272" s="33"/>
      <c r="J272" s="34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41"/>
      <c r="AQ272" s="41"/>
      <c r="AR272" s="34"/>
      <c r="AS272" s="47"/>
    </row>
    <row r="273" spans="2:45" ht="40.5" hidden="1" customHeight="1" x14ac:dyDescent="0.4">
      <c r="B273" s="162"/>
      <c r="C273" s="170"/>
      <c r="D273" s="54"/>
      <c r="E273" s="47"/>
      <c r="F273" s="48" t="s">
        <v>189</v>
      </c>
      <c r="G273" s="78"/>
      <c r="H273" s="49"/>
      <c r="I273" s="33"/>
      <c r="J273" s="34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41"/>
      <c r="AQ273" s="41"/>
      <c r="AR273" s="34"/>
      <c r="AS273" s="47"/>
    </row>
    <row r="274" spans="2:45" ht="40.5" hidden="1" customHeight="1" x14ac:dyDescent="0.4">
      <c r="B274" s="162"/>
      <c r="C274" s="170"/>
      <c r="D274" s="54"/>
      <c r="E274" s="47"/>
      <c r="F274" s="48" t="s">
        <v>189</v>
      </c>
      <c r="G274" s="78"/>
      <c r="H274" s="49"/>
      <c r="I274" s="33"/>
      <c r="J274" s="34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41"/>
      <c r="AQ274" s="41"/>
      <c r="AR274" s="34"/>
      <c r="AS274" s="47"/>
    </row>
    <row r="275" spans="2:45" ht="40.5" hidden="1" customHeight="1" x14ac:dyDescent="0.4">
      <c r="B275" s="162"/>
      <c r="C275" s="170"/>
      <c r="D275" s="54"/>
      <c r="E275" s="47"/>
      <c r="F275" s="48" t="s">
        <v>189</v>
      </c>
      <c r="G275" s="78"/>
      <c r="H275" s="49"/>
      <c r="I275" s="33"/>
      <c r="J275" s="34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41"/>
      <c r="AQ275" s="41"/>
      <c r="AR275" s="34"/>
      <c r="AS275" s="47"/>
    </row>
    <row r="276" spans="2:45" ht="40.5" hidden="1" customHeight="1" x14ac:dyDescent="0.4">
      <c r="B276" s="162"/>
      <c r="C276" s="170"/>
      <c r="D276" s="54"/>
      <c r="E276" s="47"/>
      <c r="F276" s="48" t="s">
        <v>189</v>
      </c>
      <c r="G276" s="78"/>
      <c r="H276" s="49"/>
      <c r="I276" s="33"/>
      <c r="J276" s="34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41"/>
      <c r="AQ276" s="41"/>
      <c r="AR276" s="34"/>
      <c r="AS276" s="47"/>
    </row>
    <row r="277" spans="2:45" ht="40.5" hidden="1" customHeight="1" x14ac:dyDescent="0.4">
      <c r="B277" s="162"/>
      <c r="C277" s="170"/>
      <c r="D277" s="54"/>
      <c r="E277" s="47"/>
      <c r="F277" s="48" t="s">
        <v>189</v>
      </c>
      <c r="G277" s="78"/>
      <c r="H277" s="49"/>
      <c r="I277" s="33"/>
      <c r="J277" s="34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41"/>
      <c r="AQ277" s="41"/>
      <c r="AR277" s="34"/>
      <c r="AS277" s="47"/>
    </row>
    <row r="278" spans="2:45" ht="40.5" hidden="1" customHeight="1" x14ac:dyDescent="0.4">
      <c r="B278" s="162"/>
      <c r="C278" s="170"/>
      <c r="D278" s="54"/>
      <c r="E278" s="47"/>
      <c r="F278" s="48" t="s">
        <v>189</v>
      </c>
      <c r="G278" s="78"/>
      <c r="H278" s="49"/>
      <c r="I278" s="33"/>
      <c r="J278" s="34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41"/>
      <c r="AQ278" s="41"/>
      <c r="AR278" s="34"/>
      <c r="AS278" s="47"/>
    </row>
    <row r="279" spans="2:45" ht="40.5" hidden="1" customHeight="1" x14ac:dyDescent="0.4">
      <c r="B279" s="162"/>
      <c r="C279" s="170"/>
      <c r="D279" s="54"/>
      <c r="E279" s="47"/>
      <c r="F279" s="48" t="s">
        <v>189</v>
      </c>
      <c r="G279" s="78"/>
      <c r="H279" s="49"/>
      <c r="I279" s="33"/>
      <c r="J279" s="34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41"/>
      <c r="AQ279" s="41"/>
      <c r="AR279" s="34"/>
      <c r="AS279" s="47"/>
    </row>
    <row r="280" spans="2:45" ht="40.5" hidden="1" customHeight="1" x14ac:dyDescent="0.4">
      <c r="B280" s="162"/>
      <c r="C280" s="170"/>
      <c r="D280" s="54"/>
      <c r="E280" s="47"/>
      <c r="F280" s="48" t="s">
        <v>189</v>
      </c>
      <c r="G280" s="78"/>
      <c r="H280" s="49"/>
      <c r="I280" s="33"/>
      <c r="J280" s="34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41"/>
      <c r="AQ280" s="41"/>
      <c r="AR280" s="34"/>
      <c r="AS280" s="47"/>
    </row>
    <row r="281" spans="2:45" ht="40.5" hidden="1" customHeight="1" x14ac:dyDescent="0.4">
      <c r="B281" s="162"/>
      <c r="C281" s="170"/>
      <c r="D281" s="54"/>
      <c r="E281" s="47"/>
      <c r="F281" s="48" t="s">
        <v>189</v>
      </c>
      <c r="G281" s="78"/>
      <c r="H281" s="49"/>
      <c r="I281" s="33"/>
      <c r="J281" s="34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41"/>
      <c r="AQ281" s="41"/>
      <c r="AR281" s="34"/>
      <c r="AS281" s="47"/>
    </row>
    <row r="282" spans="2:45" ht="40.5" hidden="1" customHeight="1" x14ac:dyDescent="0.4">
      <c r="B282" s="162"/>
      <c r="C282" s="170"/>
      <c r="D282" s="54"/>
      <c r="E282" s="47"/>
      <c r="F282" s="48" t="s">
        <v>189</v>
      </c>
      <c r="G282" s="78"/>
      <c r="H282" s="49"/>
      <c r="I282" s="33"/>
      <c r="J282" s="34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41"/>
      <c r="AQ282" s="41"/>
      <c r="AR282" s="34"/>
      <c r="AS282" s="47"/>
    </row>
    <row r="283" spans="2:45" ht="40.5" hidden="1" customHeight="1" x14ac:dyDescent="0.4">
      <c r="B283" s="162"/>
      <c r="C283" s="170"/>
      <c r="D283" s="54"/>
      <c r="E283" s="47"/>
      <c r="F283" s="48" t="s">
        <v>189</v>
      </c>
      <c r="G283" s="78"/>
      <c r="H283" s="49"/>
      <c r="I283" s="33"/>
      <c r="J283" s="34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41"/>
      <c r="AQ283" s="41"/>
      <c r="AR283" s="34"/>
      <c r="AS283" s="47"/>
    </row>
    <row r="284" spans="2:45" ht="40.5" hidden="1" customHeight="1" x14ac:dyDescent="0.4">
      <c r="B284" s="162"/>
      <c r="C284" s="170"/>
      <c r="D284" s="54"/>
      <c r="E284" s="47"/>
      <c r="F284" s="48" t="s">
        <v>189</v>
      </c>
      <c r="G284" s="78"/>
      <c r="H284" s="49"/>
      <c r="I284" s="33"/>
      <c r="J284" s="34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41"/>
      <c r="AQ284" s="41"/>
      <c r="AR284" s="34"/>
      <c r="AS284" s="47"/>
    </row>
    <row r="285" spans="2:45" ht="40.5" hidden="1" customHeight="1" x14ac:dyDescent="0.4">
      <c r="B285" s="162"/>
      <c r="C285" s="170"/>
      <c r="D285" s="54"/>
      <c r="E285" s="47"/>
      <c r="F285" s="48" t="s">
        <v>189</v>
      </c>
      <c r="G285" s="78"/>
      <c r="H285" s="49"/>
      <c r="I285" s="33"/>
      <c r="J285" s="34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41"/>
      <c r="AQ285" s="41"/>
      <c r="AR285" s="34"/>
      <c r="AS285" s="47"/>
    </row>
    <row r="286" spans="2:45" ht="40.5" hidden="1" customHeight="1" x14ac:dyDescent="0.4">
      <c r="B286" s="162"/>
      <c r="C286" s="170"/>
      <c r="D286" s="54"/>
      <c r="E286" s="47"/>
      <c r="F286" s="48" t="s">
        <v>189</v>
      </c>
      <c r="G286" s="78"/>
      <c r="H286" s="49"/>
      <c r="I286" s="33"/>
      <c r="J286" s="34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41"/>
      <c r="AQ286" s="41"/>
      <c r="AR286" s="34"/>
      <c r="AS286" s="47"/>
    </row>
    <row r="287" spans="2:45" ht="40.5" hidden="1" customHeight="1" x14ac:dyDescent="0.4">
      <c r="B287" s="162"/>
      <c r="C287" s="170"/>
      <c r="D287" s="54"/>
      <c r="E287" s="47"/>
      <c r="F287" s="48" t="s">
        <v>189</v>
      </c>
      <c r="G287" s="78"/>
      <c r="H287" s="49"/>
      <c r="I287" s="33"/>
      <c r="J287" s="34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41"/>
      <c r="AQ287" s="41"/>
      <c r="AR287" s="34"/>
      <c r="AS287" s="47"/>
    </row>
    <row r="288" spans="2:45" ht="40.5" hidden="1" customHeight="1" x14ac:dyDescent="0.4">
      <c r="B288" s="162"/>
      <c r="C288" s="170"/>
      <c r="D288" s="54"/>
      <c r="E288" s="47"/>
      <c r="F288" s="48" t="s">
        <v>189</v>
      </c>
      <c r="G288" s="78"/>
      <c r="H288" s="49"/>
      <c r="I288" s="33"/>
      <c r="J288" s="34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41"/>
      <c r="AQ288" s="41"/>
      <c r="AR288" s="34"/>
      <c r="AS288" s="47"/>
    </row>
    <row r="289" spans="2:45" ht="40.5" hidden="1" customHeight="1" x14ac:dyDescent="0.4">
      <c r="B289" s="162"/>
      <c r="C289" s="170"/>
      <c r="D289" s="54"/>
      <c r="E289" s="47"/>
      <c r="F289" s="48" t="s">
        <v>189</v>
      </c>
      <c r="G289" s="78"/>
      <c r="H289" s="49"/>
      <c r="I289" s="33"/>
      <c r="J289" s="34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41"/>
      <c r="AQ289" s="41"/>
      <c r="AR289" s="34"/>
      <c r="AS289" s="47"/>
    </row>
    <row r="290" spans="2:45" ht="40.5" hidden="1" customHeight="1" x14ac:dyDescent="0.4">
      <c r="B290" s="162"/>
      <c r="C290" s="170"/>
      <c r="D290" s="54"/>
      <c r="E290" s="47"/>
      <c r="F290" s="48" t="s">
        <v>189</v>
      </c>
      <c r="G290" s="78"/>
      <c r="H290" s="49"/>
      <c r="I290" s="33"/>
      <c r="J290" s="34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41"/>
      <c r="AQ290" s="41"/>
      <c r="AR290" s="34"/>
      <c r="AS290" s="47"/>
    </row>
    <row r="291" spans="2:45" ht="40.5" hidden="1" customHeight="1" x14ac:dyDescent="0.4">
      <c r="B291" s="162"/>
      <c r="C291" s="170"/>
      <c r="D291" s="54"/>
      <c r="E291" s="47"/>
      <c r="F291" s="48" t="s">
        <v>189</v>
      </c>
      <c r="G291" s="78"/>
      <c r="H291" s="49"/>
      <c r="I291" s="33"/>
      <c r="J291" s="34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41"/>
      <c r="AQ291" s="41"/>
      <c r="AR291" s="34"/>
      <c r="AS291" s="47"/>
    </row>
    <row r="292" spans="2:45" ht="40.5" hidden="1" customHeight="1" x14ac:dyDescent="0.4">
      <c r="B292" s="162"/>
      <c r="C292" s="170"/>
      <c r="D292" s="54"/>
      <c r="E292" s="47"/>
      <c r="F292" s="48" t="s">
        <v>189</v>
      </c>
      <c r="G292" s="78"/>
      <c r="H292" s="49"/>
      <c r="I292" s="33"/>
      <c r="J292" s="34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41"/>
      <c r="AQ292" s="41"/>
      <c r="AR292" s="34"/>
      <c r="AS292" s="47"/>
    </row>
    <row r="293" spans="2:45" ht="40.5" hidden="1" customHeight="1" x14ac:dyDescent="0.4">
      <c r="B293" s="162"/>
      <c r="C293" s="170"/>
      <c r="D293" s="54"/>
      <c r="E293" s="47"/>
      <c r="F293" s="48" t="s">
        <v>189</v>
      </c>
      <c r="G293" s="78"/>
      <c r="H293" s="49"/>
      <c r="I293" s="33"/>
      <c r="J293" s="34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41"/>
      <c r="AQ293" s="41"/>
      <c r="AR293" s="34"/>
      <c r="AS293" s="47"/>
    </row>
    <row r="294" spans="2:45" ht="40.5" hidden="1" customHeight="1" x14ac:dyDescent="0.4">
      <c r="B294" s="162"/>
      <c r="C294" s="170"/>
      <c r="D294" s="54"/>
      <c r="E294" s="47"/>
      <c r="F294" s="48" t="s">
        <v>189</v>
      </c>
      <c r="G294" s="78"/>
      <c r="H294" s="49"/>
      <c r="I294" s="33"/>
      <c r="J294" s="34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41"/>
      <c r="AQ294" s="41"/>
      <c r="AR294" s="34"/>
      <c r="AS294" s="47"/>
    </row>
    <row r="295" spans="2:45" ht="40.5" hidden="1" customHeight="1" x14ac:dyDescent="0.4">
      <c r="B295" s="162"/>
      <c r="C295" s="170"/>
      <c r="D295" s="54"/>
      <c r="E295" s="47"/>
      <c r="F295" s="48" t="s">
        <v>189</v>
      </c>
      <c r="G295" s="78"/>
      <c r="H295" s="49"/>
      <c r="I295" s="33"/>
      <c r="J295" s="34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41"/>
      <c r="AQ295" s="41"/>
      <c r="AR295" s="34"/>
      <c r="AS295" s="47"/>
    </row>
    <row r="296" spans="2:45" ht="40.5" hidden="1" customHeight="1" x14ac:dyDescent="0.4">
      <c r="B296" s="162"/>
      <c r="C296" s="170"/>
      <c r="D296" s="54"/>
      <c r="E296" s="47"/>
      <c r="F296" s="48" t="s">
        <v>189</v>
      </c>
      <c r="G296" s="78"/>
      <c r="H296" s="49"/>
      <c r="I296" s="33"/>
      <c r="J296" s="34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41"/>
      <c r="AQ296" s="41"/>
      <c r="AR296" s="34"/>
      <c r="AS296" s="47"/>
    </row>
    <row r="297" spans="2:45" ht="40.5" hidden="1" customHeight="1" x14ac:dyDescent="0.4">
      <c r="B297" s="162"/>
      <c r="C297" s="170"/>
      <c r="D297" s="54"/>
      <c r="E297" s="47"/>
      <c r="F297" s="48" t="s">
        <v>189</v>
      </c>
      <c r="G297" s="78"/>
      <c r="H297" s="49"/>
      <c r="I297" s="33"/>
      <c r="J297" s="34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41"/>
      <c r="AQ297" s="41"/>
      <c r="AR297" s="34"/>
      <c r="AS297" s="47"/>
    </row>
    <row r="298" spans="2:45" ht="40.5" hidden="1" customHeight="1" x14ac:dyDescent="0.4">
      <c r="B298" s="162"/>
      <c r="C298" s="170"/>
      <c r="D298" s="54"/>
      <c r="E298" s="47"/>
      <c r="F298" s="48" t="s">
        <v>189</v>
      </c>
      <c r="G298" s="78"/>
      <c r="H298" s="49"/>
      <c r="I298" s="33"/>
      <c r="J298" s="34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41"/>
      <c r="AQ298" s="41"/>
      <c r="AR298" s="34"/>
      <c r="AS298" s="47"/>
    </row>
    <row r="299" spans="2:45" ht="40.5" hidden="1" customHeight="1" x14ac:dyDescent="0.4">
      <c r="B299" s="162"/>
      <c r="C299" s="170"/>
      <c r="D299" s="54"/>
      <c r="E299" s="47"/>
      <c r="F299" s="48" t="s">
        <v>189</v>
      </c>
      <c r="G299" s="78"/>
      <c r="H299" s="49"/>
      <c r="I299" s="33"/>
      <c r="J299" s="34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41"/>
      <c r="AQ299" s="41"/>
      <c r="AR299" s="34"/>
      <c r="AS299" s="47"/>
    </row>
    <row r="300" spans="2:45" ht="40.5" hidden="1" customHeight="1" x14ac:dyDescent="0.4">
      <c r="B300" s="162"/>
      <c r="C300" s="170"/>
      <c r="D300" s="54"/>
      <c r="E300" s="47"/>
      <c r="F300" s="48" t="s">
        <v>189</v>
      </c>
      <c r="G300" s="78"/>
      <c r="H300" s="49"/>
      <c r="I300" s="33"/>
      <c r="J300" s="34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41"/>
      <c r="AQ300" s="41"/>
      <c r="AR300" s="34"/>
      <c r="AS300" s="47"/>
    </row>
    <row r="301" spans="2:45" ht="40.5" hidden="1" customHeight="1" x14ac:dyDescent="0.4">
      <c r="B301" s="162"/>
      <c r="C301" s="170"/>
      <c r="D301" s="54"/>
      <c r="E301" s="47"/>
      <c r="F301" s="48" t="s">
        <v>189</v>
      </c>
      <c r="G301" s="78"/>
      <c r="H301" s="49"/>
      <c r="I301" s="33"/>
      <c r="J301" s="34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41"/>
      <c r="AQ301" s="41"/>
      <c r="AR301" s="34"/>
      <c r="AS301" s="47"/>
    </row>
    <row r="302" spans="2:45" ht="40.5" hidden="1" customHeight="1" x14ac:dyDescent="0.4">
      <c r="B302" s="162"/>
      <c r="C302" s="170"/>
      <c r="D302" s="54"/>
      <c r="E302" s="47"/>
      <c r="F302" s="48" t="s">
        <v>189</v>
      </c>
      <c r="G302" s="78"/>
      <c r="H302" s="49"/>
      <c r="I302" s="33"/>
      <c r="J302" s="34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41"/>
      <c r="AQ302" s="41"/>
      <c r="AR302" s="34"/>
      <c r="AS302" s="47"/>
    </row>
    <row r="303" spans="2:45" ht="40.5" hidden="1" customHeight="1" x14ac:dyDescent="0.4">
      <c r="B303" s="162"/>
      <c r="C303" s="170"/>
      <c r="D303" s="54"/>
      <c r="E303" s="47"/>
      <c r="F303" s="48" t="s">
        <v>189</v>
      </c>
      <c r="G303" s="78"/>
      <c r="H303" s="49"/>
      <c r="I303" s="33"/>
      <c r="J303" s="34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41"/>
      <c r="AQ303" s="41"/>
      <c r="AR303" s="34"/>
      <c r="AS303" s="47"/>
    </row>
    <row r="304" spans="2:45" ht="40.5" hidden="1" customHeight="1" x14ac:dyDescent="0.4">
      <c r="B304" s="162"/>
      <c r="C304" s="170"/>
      <c r="D304" s="54"/>
      <c r="E304" s="47"/>
      <c r="F304" s="48" t="s">
        <v>189</v>
      </c>
      <c r="G304" s="78"/>
      <c r="H304" s="49"/>
      <c r="I304" s="33"/>
      <c r="J304" s="34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41"/>
      <c r="AQ304" s="41"/>
      <c r="AR304" s="34"/>
      <c r="AS304" s="47"/>
    </row>
    <row r="305" spans="2:45" ht="40.5" hidden="1" customHeight="1" x14ac:dyDescent="0.4">
      <c r="B305" s="162"/>
      <c r="C305" s="170"/>
      <c r="D305" s="54"/>
      <c r="E305" s="47"/>
      <c r="F305" s="48" t="s">
        <v>189</v>
      </c>
      <c r="G305" s="78"/>
      <c r="H305" s="49"/>
      <c r="I305" s="33"/>
      <c r="J305" s="34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41"/>
      <c r="AQ305" s="41"/>
      <c r="AR305" s="34"/>
      <c r="AS305" s="47"/>
    </row>
    <row r="306" spans="2:45" ht="40.5" hidden="1" customHeight="1" x14ac:dyDescent="0.4">
      <c r="B306" s="162"/>
      <c r="C306" s="170"/>
      <c r="D306" s="54"/>
      <c r="E306" s="47"/>
      <c r="F306" s="48" t="s">
        <v>189</v>
      </c>
      <c r="G306" s="78"/>
      <c r="H306" s="49"/>
      <c r="I306" s="33"/>
      <c r="J306" s="34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41"/>
      <c r="AQ306" s="41"/>
      <c r="AR306" s="34"/>
      <c r="AS306" s="47"/>
    </row>
    <row r="307" spans="2:45" ht="40.5" hidden="1" customHeight="1" x14ac:dyDescent="0.4">
      <c r="B307" s="162"/>
      <c r="C307" s="170"/>
      <c r="D307" s="54"/>
      <c r="E307" s="47"/>
      <c r="F307" s="48" t="s">
        <v>189</v>
      </c>
      <c r="G307" s="78"/>
      <c r="H307" s="49"/>
      <c r="I307" s="33"/>
      <c r="J307" s="34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41"/>
      <c r="AQ307" s="41"/>
      <c r="AR307" s="34"/>
      <c r="AS307" s="47"/>
    </row>
    <row r="308" spans="2:45" ht="40.5" hidden="1" customHeight="1" x14ac:dyDescent="0.4">
      <c r="B308" s="162"/>
      <c r="C308" s="170"/>
      <c r="D308" s="54"/>
      <c r="E308" s="47"/>
      <c r="F308" s="48" t="s">
        <v>189</v>
      </c>
      <c r="G308" s="78"/>
      <c r="H308" s="49"/>
      <c r="I308" s="33"/>
      <c r="J308" s="34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41"/>
      <c r="AQ308" s="41"/>
      <c r="AR308" s="34"/>
      <c r="AS308" s="47"/>
    </row>
    <row r="309" spans="2:45" ht="40.5" hidden="1" customHeight="1" x14ac:dyDescent="0.4">
      <c r="B309" s="162"/>
      <c r="C309" s="170"/>
      <c r="D309" s="54"/>
      <c r="E309" s="47"/>
      <c r="F309" s="48" t="s">
        <v>189</v>
      </c>
      <c r="G309" s="78"/>
      <c r="H309" s="49"/>
      <c r="I309" s="33"/>
      <c r="J309" s="34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41"/>
      <c r="AQ309" s="41"/>
      <c r="AR309" s="34"/>
      <c r="AS309" s="47"/>
    </row>
    <row r="310" spans="2:45" ht="40.5" hidden="1" customHeight="1" x14ac:dyDescent="0.4">
      <c r="B310" s="162"/>
      <c r="C310" s="170"/>
      <c r="D310" s="54"/>
      <c r="E310" s="47"/>
      <c r="F310" s="48" t="s">
        <v>189</v>
      </c>
      <c r="G310" s="78"/>
      <c r="H310" s="49"/>
      <c r="I310" s="33"/>
      <c r="J310" s="34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41"/>
      <c r="AQ310" s="41"/>
      <c r="AR310" s="34"/>
      <c r="AS310" s="47"/>
    </row>
    <row r="311" spans="2:45" ht="40.5" hidden="1" customHeight="1" x14ac:dyDescent="0.4">
      <c r="B311" s="162"/>
      <c r="C311" s="170"/>
      <c r="D311" s="54"/>
      <c r="E311" s="47"/>
      <c r="F311" s="48" t="s">
        <v>189</v>
      </c>
      <c r="G311" s="78"/>
      <c r="H311" s="49"/>
      <c r="I311" s="33"/>
      <c r="J311" s="34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41"/>
      <c r="AQ311" s="41"/>
      <c r="AR311" s="34"/>
      <c r="AS311" s="47"/>
    </row>
    <row r="312" spans="2:45" ht="40.5" hidden="1" customHeight="1" x14ac:dyDescent="0.4">
      <c r="B312" s="162"/>
      <c r="C312" s="170"/>
      <c r="D312" s="54"/>
      <c r="E312" s="47"/>
      <c r="F312" s="48" t="s">
        <v>189</v>
      </c>
      <c r="G312" s="78"/>
      <c r="H312" s="49"/>
      <c r="I312" s="33"/>
      <c r="J312" s="34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41"/>
      <c r="AQ312" s="41"/>
      <c r="AR312" s="34"/>
      <c r="AS312" s="47"/>
    </row>
    <row r="313" spans="2:45" ht="40.5" hidden="1" customHeight="1" x14ac:dyDescent="0.4">
      <c r="B313" s="162"/>
      <c r="C313" s="170"/>
      <c r="D313" s="54"/>
      <c r="E313" s="47"/>
      <c r="F313" s="48" t="s">
        <v>189</v>
      </c>
      <c r="G313" s="78"/>
      <c r="H313" s="49"/>
      <c r="I313" s="33"/>
      <c r="J313" s="34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41"/>
      <c r="AQ313" s="41"/>
      <c r="AR313" s="34"/>
      <c r="AS313" s="47"/>
    </row>
    <row r="314" spans="2:45" ht="40.5" hidden="1" customHeight="1" x14ac:dyDescent="0.4">
      <c r="B314" s="162"/>
      <c r="C314" s="170"/>
      <c r="D314" s="54"/>
      <c r="E314" s="47"/>
      <c r="F314" s="48" t="s">
        <v>189</v>
      </c>
      <c r="G314" s="78"/>
      <c r="H314" s="49"/>
      <c r="I314" s="33"/>
      <c r="J314" s="34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41"/>
      <c r="AQ314" s="41"/>
      <c r="AR314" s="34"/>
      <c r="AS314" s="47"/>
    </row>
    <row r="315" spans="2:45" ht="40.5" hidden="1" customHeight="1" x14ac:dyDescent="0.4">
      <c r="B315" s="163"/>
      <c r="C315" s="171"/>
      <c r="D315" s="54"/>
      <c r="E315" s="47"/>
      <c r="F315" s="48" t="s">
        <v>189</v>
      </c>
      <c r="G315" s="78"/>
      <c r="H315" s="49"/>
      <c r="I315" s="33"/>
      <c r="J315" s="34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41"/>
      <c r="AQ315" s="41"/>
      <c r="AR315" s="34"/>
      <c r="AS315" s="47"/>
    </row>
    <row r="316" spans="2:45" ht="31.5" customHeight="1" x14ac:dyDescent="0.4">
      <c r="B316" s="181"/>
      <c r="C316" s="182"/>
      <c r="D316" s="172" t="s">
        <v>274</v>
      </c>
      <c r="E316" s="172"/>
      <c r="F316" s="172"/>
      <c r="G316" s="172"/>
      <c r="H316" s="172"/>
      <c r="I316" s="172"/>
      <c r="J316" s="172"/>
      <c r="K316" s="172"/>
      <c r="L316" s="172"/>
      <c r="M316" s="172"/>
      <c r="N316" s="172"/>
      <c r="O316" s="172"/>
      <c r="P316" s="172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35">
        <f>SUM(AP$16:AP$315)</f>
        <v>2</v>
      </c>
      <c r="AQ316" s="126"/>
    </row>
    <row r="317" spans="2:45" ht="32.1" customHeight="1" x14ac:dyDescent="0.4">
      <c r="B317" s="183"/>
      <c r="C317" s="184"/>
      <c r="D317" s="172" t="s">
        <v>275</v>
      </c>
      <c r="E317" s="172"/>
      <c r="F317" s="172"/>
      <c r="G317" s="172"/>
      <c r="H317" s="172"/>
      <c r="I317" s="172"/>
      <c r="J317" s="172"/>
      <c r="K317" s="17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25"/>
      <c r="AQ317" s="135">
        <f>SUM(AQ$16:AQ$315)</f>
        <v>2</v>
      </c>
    </row>
    <row r="318" spans="2:45" ht="32.25" customHeight="1" x14ac:dyDescent="0.4"/>
    <row r="319" spans="2:45" ht="32.25" customHeight="1" x14ac:dyDescent="0.4"/>
    <row r="320" spans="2:45" ht="32.25" customHeight="1" x14ac:dyDescent="0.4"/>
  </sheetData>
  <mergeCells count="28">
    <mergeCell ref="D316:AO316"/>
    <mergeCell ref="D317:AO317"/>
    <mergeCell ref="B3:D3"/>
    <mergeCell ref="B4:D4"/>
    <mergeCell ref="B13:C15"/>
    <mergeCell ref="D13:E15"/>
    <mergeCell ref="B5:D5"/>
    <mergeCell ref="B6:D6"/>
    <mergeCell ref="B7:D7"/>
    <mergeCell ref="B8:D8"/>
    <mergeCell ref="B9:D9"/>
    <mergeCell ref="B10:D10"/>
    <mergeCell ref="B11:D11"/>
    <mergeCell ref="B316:C317"/>
    <mergeCell ref="F13:F15"/>
    <mergeCell ref="H13:J13"/>
    <mergeCell ref="AS13:AS15"/>
    <mergeCell ref="AO13:AO15"/>
    <mergeCell ref="K13:AN14"/>
    <mergeCell ref="G13:G15"/>
    <mergeCell ref="B16:B315"/>
    <mergeCell ref="AP13:AP15"/>
    <mergeCell ref="AQ13:AQ15"/>
    <mergeCell ref="AR13:AR15"/>
    <mergeCell ref="C16:C19"/>
    <mergeCell ref="C20:C31"/>
    <mergeCell ref="C32:C35"/>
    <mergeCell ref="C36:C315"/>
  </mergeCells>
  <phoneticPr fontId="2"/>
  <conditionalFormatting sqref="AP16:AQ315">
    <cfRule type="cellIs" dxfId="38" priority="4" operator="equal">
      <formula>"―"</formula>
    </cfRule>
    <cfRule type="cellIs" dxfId="37" priority="5" operator="equal">
      <formula>"A"</formula>
    </cfRule>
    <cfRule type="cellIs" dxfId="36" priority="6" operator="equal">
      <formula>"B"</formula>
    </cfRule>
    <cfRule type="cellIs" dxfId="35" priority="7" operator="equal">
      <formula>"C"</formula>
    </cfRule>
    <cfRule type="cellIs" dxfId="34" priority="8" operator="equal">
      <formula>"D"</formula>
    </cfRule>
    <cfRule type="cellIs" dxfId="33" priority="9" operator="equal">
      <formula>"E"</formula>
    </cfRule>
  </conditionalFormatting>
  <dataValidations count="33">
    <dataValidation type="list" allowBlank="1" showInputMessage="1" showErrorMessage="1" sqref="J23:L23 L24:L25 K24:K315 K16:K22">
      <formula1>INDIRECT(C16)</formula1>
    </dataValidation>
    <dataValidation type="list" allowBlank="1" showInputMessage="1" showErrorMessage="1" sqref="AP16:AQ315">
      <formula1>"1"</formula1>
    </dataValidation>
    <dataValidation type="list" allowBlank="1" showInputMessage="1" showErrorMessage="1" sqref="D16:D315">
      <formula1>メニュー</formula1>
    </dataValidation>
    <dataValidation type="list" allowBlank="1" showInputMessage="1" showErrorMessage="1" sqref="AN16:AN315">
      <formula1>INDIRECT(D16)</formula1>
    </dataValidation>
    <dataValidation type="list" allowBlank="1" showInputMessage="1" showErrorMessage="1" sqref="AG16:AG315">
      <formula1>INDIRECT(D16)</formula1>
    </dataValidation>
    <dataValidation type="list" allowBlank="1" showInputMessage="1" showErrorMessage="1" sqref="AF16:AF315">
      <formula1>INDIRECT(D16)</formula1>
    </dataValidation>
    <dataValidation type="list" allowBlank="1" showInputMessage="1" showErrorMessage="1" sqref="AE16:AE315">
      <formula1>INDIRECT(D16)</formula1>
    </dataValidation>
    <dataValidation type="list" allowBlank="1" showInputMessage="1" showErrorMessage="1" sqref="W16:W315">
      <formula1>INDIRECT(D16)</formula1>
    </dataValidation>
    <dataValidation type="list" allowBlank="1" showInputMessage="1" showErrorMessage="1" sqref="V16:V315">
      <formula1>INDIRECT(D16)</formula1>
    </dataValidation>
    <dataValidation type="list" allowBlank="1" showInputMessage="1" showErrorMessage="1" sqref="U16:U315">
      <formula1>INDIRECT(D16)</formula1>
    </dataValidation>
    <dataValidation type="list" allowBlank="1" showInputMessage="1" showErrorMessage="1" sqref="R16:R315">
      <formula1>INDIRECT(D16)</formula1>
    </dataValidation>
    <dataValidation type="list" allowBlank="1" showInputMessage="1" showErrorMessage="1" sqref="N16:N315">
      <formula1>INDIRECT(D16)</formula1>
    </dataValidation>
    <dataValidation type="list" allowBlank="1" showInputMessage="1" showErrorMessage="1" sqref="X16:X315">
      <formula1>INDIRECT(D16)</formula1>
    </dataValidation>
    <dataValidation type="list" allowBlank="1" showInputMessage="1" showErrorMessage="1" sqref="S16:S315">
      <formula1>INDIRECT(D16)</formula1>
    </dataValidation>
    <dataValidation type="list" allowBlank="1" showInputMessage="1" showErrorMessage="1" sqref="T16:T315">
      <formula1>INDIRECT(D16)</formula1>
    </dataValidation>
    <dataValidation type="list" allowBlank="1" showInputMessage="1" showErrorMessage="1" sqref="AD16:AD315">
      <formula1>INDIRECT(D16)</formula1>
    </dataValidation>
    <dataValidation type="list" allowBlank="1" showInputMessage="1" showErrorMessage="1" sqref="AC16:AC315">
      <formula1>INDIRECT(D16)</formula1>
    </dataValidation>
    <dataValidation type="list" allowBlank="1" showInputMessage="1" showErrorMessage="1" sqref="AB16:AB315">
      <formula1>INDIRECT(D16)</formula1>
    </dataValidation>
    <dataValidation type="list" allowBlank="1" showInputMessage="1" showErrorMessage="1" sqref="Y16:Y315">
      <formula1>INDIRECT(D16)</formula1>
    </dataValidation>
    <dataValidation type="list" allowBlank="1" showInputMessage="1" showErrorMessage="1" sqref="Z16:Z315">
      <formula1>INDIRECT(D16)</formula1>
    </dataValidation>
    <dataValidation type="list" allowBlank="1" showInputMessage="1" showErrorMessage="1" sqref="AA16:AA315">
      <formula1>INDIRECT(D16)</formula1>
    </dataValidation>
    <dataValidation type="list" allowBlank="1" showInputMessage="1" showErrorMessage="1" sqref="AJ16:AJ315">
      <formula1>INDIRECT(D16)</formula1>
    </dataValidation>
    <dataValidation type="list" allowBlank="1" showInputMessage="1" showErrorMessage="1" sqref="AL16:AL315">
      <formula1>INDIRECT(D16)</formula1>
    </dataValidation>
    <dataValidation type="list" allowBlank="1" showInputMessage="1" showErrorMessage="1" sqref="P16:P315">
      <formula1>INDIRECT(D16)</formula1>
    </dataValidation>
    <dataValidation type="list" allowBlank="1" showInputMessage="1" showErrorMessage="1" sqref="L16:L22 L26:L315">
      <formula1>INDIRECT(D16)</formula1>
    </dataValidation>
    <dataValidation type="list" allowBlank="1" showInputMessage="1" showErrorMessage="1" sqref="Q16:Q315">
      <formula1>INDIRECT(D16)</formula1>
    </dataValidation>
    <dataValidation type="list" allowBlank="1" showInputMessage="1" showErrorMessage="1" sqref="O16:O315">
      <formula1>INDIRECT(D16)</formula1>
    </dataValidation>
    <dataValidation type="list" allowBlank="1" showInputMessage="1" showErrorMessage="1" sqref="AH16:AH315">
      <formula1>INDIRECT(D16)</formula1>
    </dataValidation>
    <dataValidation type="list" allowBlank="1" showInputMessage="1" showErrorMessage="1" sqref="AI16:AI315">
      <formula1>INDIRECT(D16)</formula1>
    </dataValidation>
    <dataValidation type="list" allowBlank="1" showInputMessage="1" showErrorMessage="1" sqref="AK16:AK315">
      <formula1>INDIRECT(D16)</formula1>
    </dataValidation>
    <dataValidation type="list" allowBlank="1" showInputMessage="1" showErrorMessage="1" sqref="AM16:AM315">
      <formula1>INDIRECT(D16)</formula1>
    </dataValidation>
    <dataValidation type="list" allowBlank="1" showInputMessage="1" showErrorMessage="1" sqref="M18:M315">
      <formula1>INDIRECT(D18)</formula1>
    </dataValidation>
    <dataValidation type="list" allowBlank="1" showInputMessage="1" showErrorMessage="1" sqref="M16:M17">
      <formula1>INDIRECT(D17)</formula1>
    </dataValidation>
  </dataValidations>
  <pageMargins left="0.70866141732283472" right="0.19685039370078741" top="0.74803149606299213" bottom="0.74803149606299213" header="0.31496062992125984" footer="0.31496062992125984"/>
  <pageSetup paperSize="8" scale="71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165371C8-072A-4FC1-BA90-72ABDD2771AD}">
            <xm:f>NOT(ISERROR(SEARCH(進捗評価!$M$26,J16)))</xm:f>
            <xm:f>進捗評価!$M$26</xm:f>
            <x14:dxf>
              <fill>
                <patternFill>
                  <bgColor theme="1" tint="0.499984740745262"/>
                </patternFill>
              </fill>
            </x14:dxf>
          </x14:cfRule>
          <x14:cfRule type="containsText" priority="1606" operator="containsText" id="{0ACEE9CF-C4BE-4D75-8461-1431EF510099}">
            <xm:f>NOT(ISERROR(SEARCH(進捗評価!$M$25,J16)))</xm:f>
            <xm:f>進捗評価!$M$25</xm:f>
            <x14:dxf>
              <fill>
                <patternFill>
                  <bgColor rgb="FFFF7C80"/>
                </patternFill>
              </fill>
            </x14:dxf>
          </x14:cfRule>
          <x14:cfRule type="containsText" priority="1607" operator="containsText" id="{614F65F6-E1D6-4F71-B672-3671D4FEC22E}">
            <xm:f>NOT(ISERROR(SEARCH(進捗評価!$M$24,J16)))</xm:f>
            <xm:f>進捗評価!$M$24</xm:f>
            <x14:dxf>
              <fill>
                <patternFill>
                  <bgColor rgb="FFFF7C80"/>
                </patternFill>
              </fill>
            </x14:dxf>
          </x14:cfRule>
          <x14:cfRule type="containsText" priority="1608" operator="containsText" id="{35FF2425-4CF8-462E-8AFE-A94F3A90C3BA}">
            <xm:f>NOT(ISERROR(SEARCH(進捗評価!$M$23,J16)))</xm:f>
            <xm:f>進捗評価!$M$23</xm:f>
            <x14:dxf>
              <fill>
                <patternFill>
                  <bgColor rgb="FFFF7C80"/>
                </patternFill>
              </fill>
            </x14:dxf>
          </x14:cfRule>
          <x14:cfRule type="containsText" priority="1609" operator="containsText" id="{7F3E1502-7B20-4BE2-9AD9-AADA546DB122}">
            <xm:f>NOT(ISERROR(SEARCH(進捗評価!$M$22,J16)))</xm:f>
            <xm:f>進捗評価!$M$22</xm:f>
            <x14:dxf>
              <fill>
                <patternFill>
                  <bgColor rgb="FFFF7C80"/>
                </patternFill>
              </fill>
            </x14:dxf>
          </x14:cfRule>
          <x14:cfRule type="containsText" priority="1610" operator="containsText" id="{B047F952-EC09-4036-9C3F-F46F75BB9747}">
            <xm:f>NOT(ISERROR(SEARCH(進捗評価!$M$21,J16)))</xm:f>
            <xm:f>進捗評価!$M$21</xm:f>
            <x14:dxf>
              <fill>
                <patternFill>
                  <bgColor theme="9"/>
                </patternFill>
              </fill>
            </x14:dxf>
          </x14:cfRule>
          <x14:cfRule type="containsText" priority="1611" operator="containsText" id="{E021C343-C935-4003-997C-E60F2988EB0F}">
            <xm:f>NOT(ISERROR(SEARCH(進捗評価!$M$20,J16)))</xm:f>
            <xm:f>進捗評価!$M$20</xm:f>
            <x14:dxf>
              <fill>
                <patternFill>
                  <bgColor theme="9"/>
                </patternFill>
              </fill>
            </x14:dxf>
          </x14:cfRule>
          <x14:cfRule type="containsText" priority="1612" operator="containsText" id="{52C5C4AF-E1F4-428A-B30D-D1F4556BFC37}">
            <xm:f>NOT(ISERROR(SEARCH(進捗評価!$M$19,J16)))</xm:f>
            <xm:f>進捗評価!$M$19</xm:f>
            <x14:dxf>
              <fill>
                <patternFill>
                  <bgColor theme="9"/>
                </patternFill>
              </fill>
            </x14:dxf>
          </x14:cfRule>
          <x14:cfRule type="containsText" priority="1613" operator="containsText" id="{025CBA0C-B096-435D-A28D-3ED5B2A12E58}">
            <xm:f>NOT(ISERROR(SEARCH(進捗評価!$M$18,J16)))</xm:f>
            <xm:f>進捗評価!$M$18</xm:f>
            <x14:dxf>
              <fill>
                <patternFill>
                  <bgColor theme="9"/>
                </patternFill>
              </fill>
            </x14:dxf>
          </x14:cfRule>
          <x14:cfRule type="containsText" priority="1614" operator="containsText" id="{1FF69B0E-C362-4A12-9B20-07BDDF490D0B}">
            <xm:f>NOT(ISERROR(SEARCH(進捗評価!$M$17,J16)))</xm:f>
            <xm:f>進捗評価!$M$17</xm:f>
            <x14:dxf>
              <fill>
                <patternFill>
                  <bgColor theme="9"/>
                </patternFill>
              </fill>
            </x14:dxf>
          </x14:cfRule>
          <x14:cfRule type="containsText" priority="1615" operator="containsText" id="{541FFEB8-1B20-4132-B578-7A043BE1D557}">
            <xm:f>NOT(ISERROR(SEARCH(進捗評価!$M$16,J16)))</xm:f>
            <xm:f>進捗評価!$M$16</xm:f>
            <x14:dxf>
              <fill>
                <patternFill>
                  <bgColor theme="9"/>
                </patternFill>
              </fill>
            </x14:dxf>
          </x14:cfRule>
          <x14:cfRule type="containsText" priority="1616" operator="containsText" id="{01FC0091-193B-4E05-9F3F-0911DD2D2285}">
            <xm:f>NOT(ISERROR(SEARCH(進捗評価!$M$15,J16)))</xm:f>
            <xm:f>進捗評価!$M$15</xm:f>
            <x14:dxf>
              <fill>
                <patternFill>
                  <bgColor theme="9"/>
                </patternFill>
              </fill>
            </x14:dxf>
          </x14:cfRule>
          <x14:cfRule type="containsText" priority="1617" operator="containsText" id="{8A63CF8C-5D42-455F-BA44-120F0128C0A4}">
            <xm:f>NOT(ISERROR(SEARCH(進捗評価!$M$14,J16)))</xm:f>
            <xm:f>進捗評価!$M$14</xm:f>
            <x14:dxf>
              <fill>
                <patternFill>
                  <bgColor rgb="FF92D050"/>
                </patternFill>
              </fill>
            </x14:dxf>
          </x14:cfRule>
          <x14:cfRule type="containsText" priority="1618" operator="containsText" id="{82523F54-E66A-4725-BB03-F3038D3E2682}">
            <xm:f>NOT(ISERROR(SEARCH(進捗評価!$M$13,J16)))</xm:f>
            <xm:f>進捗評価!$M$13</xm:f>
            <x14:dxf>
              <fill>
                <patternFill>
                  <bgColor rgb="FF92D050"/>
                </patternFill>
              </fill>
            </x14:dxf>
          </x14:cfRule>
          <x14:cfRule type="containsText" priority="1619" operator="containsText" id="{8F820315-50A3-4B27-9569-BBBF28A40A9A}">
            <xm:f>NOT(ISERROR(SEARCH(進捗評価!$M$12,J16)))</xm:f>
            <xm:f>進捗評価!$M$12</xm:f>
            <x14:dxf>
              <fill>
                <patternFill>
                  <bgColor rgb="FF92D050"/>
                </patternFill>
              </fill>
            </x14:dxf>
          </x14:cfRule>
          <x14:cfRule type="containsText" priority="1620" operator="containsText" id="{50756CBF-7BB5-4D4B-AB89-9730C79E9D41}">
            <xm:f>NOT(ISERROR(SEARCH(進捗評価!$M$11,J16)))</xm:f>
            <xm:f>進捗評価!$M$11</xm:f>
            <x14:dxf>
              <fill>
                <patternFill>
                  <bgColor rgb="FF92D050"/>
                </patternFill>
              </fill>
            </x14:dxf>
          </x14:cfRule>
          <x14:cfRule type="containsText" priority="1621" operator="containsText" id="{AFDFCA4A-1C7D-47BE-A25C-A7E0E3584AAB}">
            <xm:f>NOT(ISERROR(SEARCH(進捗評価!$M$10,J16)))</xm:f>
            <xm:f>進捗評価!$M$10</xm:f>
            <x14:dxf>
              <fill>
                <patternFill>
                  <bgColor rgb="FF00B0F0"/>
                </patternFill>
              </fill>
            </x14:dxf>
          </x14:cfRule>
          <x14:cfRule type="containsText" priority="1622" operator="containsText" id="{0E6C62BE-1C7F-4666-80CF-5312F603813C}">
            <xm:f>NOT(ISERROR(SEARCH(進捗評価!$M$9,J16)))</xm:f>
            <xm:f>進捗評価!$M$9</xm:f>
            <x14:dxf>
              <fill>
                <patternFill>
                  <bgColor rgb="FF00B0F0"/>
                </patternFill>
              </fill>
            </x14:dxf>
          </x14:cfRule>
          <x14:cfRule type="containsText" priority="1623" operator="containsText" id="{7710BEE9-21F8-47F2-98F6-A45914775105}">
            <xm:f>NOT(ISERROR(SEARCH(進捗評価!$M$8,J16)))</xm:f>
            <xm:f>進捗評価!$M$8</xm:f>
            <x14:dxf>
              <fill>
                <patternFill>
                  <bgColor rgb="FF00B0F0"/>
                </patternFill>
              </fill>
            </x14:dxf>
          </x14:cfRule>
          <x14:cfRule type="containsText" priority="1624" operator="containsText" id="{A5F18E70-7B19-48C1-819F-1C7911C2E884}">
            <xm:f>NOT(ISERROR(SEARCH(進捗評価!$M$7,J16)))</xm:f>
            <xm:f>進捗評価!$M$7</xm:f>
            <x14:dxf>
              <fill>
                <patternFill>
                  <bgColor rgb="FF00B0F0"/>
                </patternFill>
              </fill>
            </x14:dxf>
          </x14:cfRule>
          <x14:cfRule type="containsText" priority="1625" operator="containsText" id="{3F7B5755-4B82-4156-B7F6-8B138CE4B286}">
            <xm:f>NOT(ISERROR(SEARCH(進捗評価!$M$6,J16)))</xm:f>
            <xm:f>進捗評価!$M$6</xm:f>
            <x14:dxf>
              <fill>
                <patternFill>
                  <bgColor rgb="FF00B0F0"/>
                </patternFill>
              </fill>
            </x14:dxf>
          </x14:cfRule>
          <x14:cfRule type="containsText" priority="1626" operator="containsText" id="{6DB04858-EE76-4EDA-8E7B-478F7D96369F}">
            <xm:f>NOT(ISERROR(SEARCH(進捗評価!$M$5,J16)))</xm:f>
            <xm:f>進捗評価!$M$5</xm:f>
            <x14:dxf>
              <fill>
                <patternFill>
                  <bgColor rgb="FF00B0F0"/>
                </patternFill>
              </fill>
            </x14:dxf>
          </x14:cfRule>
          <x14:cfRule type="containsText" priority="1627" operator="containsText" id="{682B2B00-19C3-4B91-A013-BD795E8F696B}">
            <xm:f>NOT(ISERROR(SEARCH(進捗評価!$M$4,J16)))</xm:f>
            <xm:f>進捗評価!$M$4</xm:f>
            <x14:dxf>
              <fill>
                <patternFill>
                  <bgColor rgb="FF00B0F0"/>
                </patternFill>
              </fill>
            </x14:dxf>
          </x14:cfRule>
          <x14:cfRule type="containsText" priority="1628" operator="containsText" id="{24790C6E-085B-4220-BA5D-94C6F1571B45}">
            <xm:f>NOT(ISERROR(SEARCH(進捗評価!$M$3,J16)))</xm:f>
            <xm:f>進捗評価!$M$3</xm:f>
            <x14:dxf>
              <fill>
                <patternFill>
                  <bgColor rgb="FF00B0F0"/>
                </patternFill>
              </fill>
            </x14:dxf>
          </x14:cfRule>
          <x14:cfRule type="containsText" priority="1629" operator="containsText" id="{D1319B0E-0858-44A7-A754-39381D552BE4}">
            <xm:f>NOT(ISERROR(SEARCH(進捗評価!$M$2,J16)))</xm:f>
            <xm:f>進捗評価!$M$2</xm:f>
            <x14:dxf>
              <fill>
                <patternFill>
                  <bgColor theme="0" tint="-0.499984740745262"/>
                </patternFill>
              </fill>
            </x14:dxf>
          </x14:cfRule>
          <xm:sqref>J23 K16:AO315 AS16:AS315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リスト!$C$2:$C$48</xm:f>
          </x14:formula1>
          <xm:sqref>E3</xm:sqref>
        </x14:dataValidation>
        <x14:dataValidation type="list" allowBlank="1" showInputMessage="1" showErrorMessage="1">
          <x14:formula1>
            <xm:f>リスト!$D$2:$D$31</xm:f>
          </x14:formula1>
          <xm:sqref>E4:E5</xm:sqref>
        </x14:dataValidation>
        <x14:dataValidation type="list" allowBlank="1" showInputMessage="1" showErrorMessage="1">
          <x14:formula1>
            <xm:f>進捗評価!$R$2:$R$4</xm:f>
          </x14:formula1>
          <xm:sqref>AO16:AO315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B2:AT324"/>
  <sheetViews>
    <sheetView showGridLines="0" view="pageBreakPreview" zoomScale="90" zoomScaleNormal="70" zoomScaleSheetLayoutView="90" workbookViewId="0">
      <selection activeCell="O2" sqref="O2"/>
    </sheetView>
  </sheetViews>
  <sheetFormatPr defaultRowHeight="18.75" outlineLevelCol="1" x14ac:dyDescent="0.4"/>
  <cols>
    <col min="1" max="1" width="4.25" customWidth="1"/>
    <col min="2" max="2" width="16" style="17" hidden="1" customWidth="1"/>
    <col min="3" max="3" width="5.125" customWidth="1"/>
    <col min="4" max="4" width="6.625" style="64" customWidth="1"/>
    <col min="5" max="5" width="28.625" customWidth="1"/>
    <col min="6" max="7" width="28.625" style="15" customWidth="1"/>
    <col min="8" max="8" width="25.5" style="15" customWidth="1"/>
    <col min="9" max="11" width="25.625" style="64" customWidth="1"/>
    <col min="12" max="12" width="32.625" style="17" customWidth="1"/>
    <col min="13" max="14" width="20.625" style="17" customWidth="1"/>
    <col min="15" max="34" width="6.875" customWidth="1"/>
    <col min="35" max="44" width="6" hidden="1" customWidth="1" outlineLevel="1"/>
    <col min="45" max="45" width="32.75" customWidth="1" collapsed="1"/>
    <col min="46" max="46" width="32.75" customWidth="1"/>
  </cols>
  <sheetData>
    <row r="2" spans="2:46" ht="28.5" customHeight="1" x14ac:dyDescent="0.4">
      <c r="C2" s="42" t="s">
        <v>174</v>
      </c>
      <c r="D2" s="120"/>
      <c r="E2" s="10"/>
      <c r="F2" s="53"/>
      <c r="G2" s="68"/>
      <c r="AS2" t="s">
        <v>262</v>
      </c>
    </row>
    <row r="3" spans="2:46" ht="20.100000000000001" customHeight="1" x14ac:dyDescent="0.4">
      <c r="B3" s="52" t="s">
        <v>191</v>
      </c>
      <c r="C3" s="152" t="s">
        <v>16</v>
      </c>
      <c r="D3" s="153"/>
      <c r="E3" s="152" t="s">
        <v>181</v>
      </c>
      <c r="F3" s="153"/>
      <c r="G3" s="158" t="s">
        <v>190</v>
      </c>
      <c r="H3" s="205" t="s">
        <v>203</v>
      </c>
      <c r="I3" s="210" t="s">
        <v>204</v>
      </c>
      <c r="J3" s="210"/>
      <c r="K3" s="210"/>
      <c r="L3" s="149" t="s">
        <v>305</v>
      </c>
      <c r="M3" s="149" t="s">
        <v>257</v>
      </c>
      <c r="N3" s="149" t="s">
        <v>258</v>
      </c>
      <c r="O3" s="208" t="s">
        <v>259</v>
      </c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7"/>
      <c r="AS3" s="149" t="str">
        <f>"i.当該年度("&amp;入力シート!E4&amp;")に実施した取組"</f>
        <v>i.当該年度(R5)に実施した取組</v>
      </c>
      <c r="AT3" s="149" t="s">
        <v>260</v>
      </c>
    </row>
    <row r="4" spans="2:46" ht="20.100000000000001" customHeight="1" x14ac:dyDescent="0.4">
      <c r="B4" s="17" t="s">
        <v>193</v>
      </c>
      <c r="C4" s="179"/>
      <c r="D4" s="180"/>
      <c r="E4" s="179"/>
      <c r="F4" s="180"/>
      <c r="G4" s="179"/>
      <c r="H4" s="206"/>
      <c r="I4" s="65" t="str">
        <f>IF(入力シート!$H$14="","",入力シート!$H$14)</f>
        <v>短期（～5年間）</v>
      </c>
      <c r="J4" s="66" t="str">
        <f>IF(入力シート!$I$14="","",入力シート!$I$14)</f>
        <v>中期（～10年間）</v>
      </c>
      <c r="K4" s="65" t="str">
        <f>IF(入力シート!$J$14="","",入力シート!$J$14)</f>
        <v>長期（～30年間）</v>
      </c>
      <c r="L4" s="150"/>
      <c r="M4" s="164"/>
      <c r="N4" s="164"/>
      <c r="O4" s="209" t="s">
        <v>49</v>
      </c>
      <c r="P4" s="209"/>
      <c r="Q4" s="209"/>
      <c r="R4" s="209"/>
      <c r="S4" s="208"/>
      <c r="T4" s="209" t="s">
        <v>48</v>
      </c>
      <c r="U4" s="209"/>
      <c r="V4" s="209"/>
      <c r="W4" s="209"/>
      <c r="X4" s="209"/>
      <c r="Y4" s="208" t="s">
        <v>47</v>
      </c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7"/>
      <c r="AS4" s="164"/>
      <c r="AT4" s="150"/>
    </row>
    <row r="5" spans="2:46" ht="20.100000000000001" customHeight="1" x14ac:dyDescent="0.4">
      <c r="B5" s="50" t="s">
        <v>192</v>
      </c>
      <c r="C5" s="155"/>
      <c r="D5" s="156"/>
      <c r="E5" s="155"/>
      <c r="F5" s="156"/>
      <c r="G5" s="155"/>
      <c r="H5" s="207"/>
      <c r="I5" s="65" t="str">
        <f>IF(入力シート!$H$15="","",入力シート!$H$15)</f>
        <v>（R5～R9）</v>
      </c>
      <c r="J5" s="66" t="str">
        <f>IF(入力シート!$I$15="","",入力シート!$I$15)</f>
        <v>（R10～R14）</v>
      </c>
      <c r="K5" s="65" t="str">
        <f>IF(入力シート!$J$15="","",入力シート!$J$15)</f>
        <v>（R15～R34）</v>
      </c>
      <c r="L5" s="151"/>
      <c r="M5" s="165"/>
      <c r="N5" s="165"/>
      <c r="O5" s="35" t="s">
        <v>17</v>
      </c>
      <c r="P5" s="37" t="s">
        <v>18</v>
      </c>
      <c r="Q5" s="37" t="s">
        <v>19</v>
      </c>
      <c r="R5" s="37" t="s">
        <v>20</v>
      </c>
      <c r="S5" s="59" t="s">
        <v>21</v>
      </c>
      <c r="T5" s="35" t="s">
        <v>22</v>
      </c>
      <c r="U5" s="37" t="s">
        <v>23</v>
      </c>
      <c r="V5" s="37" t="s">
        <v>24</v>
      </c>
      <c r="W5" s="37" t="s">
        <v>25</v>
      </c>
      <c r="X5" s="38" t="s">
        <v>26</v>
      </c>
      <c r="Y5" s="35" t="s">
        <v>27</v>
      </c>
      <c r="Z5" s="37" t="s">
        <v>28</v>
      </c>
      <c r="AA5" s="37" t="s">
        <v>29</v>
      </c>
      <c r="AB5" s="37" t="s">
        <v>30</v>
      </c>
      <c r="AC5" s="37" t="s">
        <v>31</v>
      </c>
      <c r="AD5" s="37" t="s">
        <v>32</v>
      </c>
      <c r="AE5" s="37" t="s">
        <v>33</v>
      </c>
      <c r="AF5" s="37" t="s">
        <v>34</v>
      </c>
      <c r="AG5" s="37" t="s">
        <v>35</v>
      </c>
      <c r="AH5" s="37" t="s">
        <v>36</v>
      </c>
      <c r="AI5" s="37" t="s">
        <v>37</v>
      </c>
      <c r="AJ5" s="37" t="s">
        <v>38</v>
      </c>
      <c r="AK5" s="37" t="s">
        <v>39</v>
      </c>
      <c r="AL5" s="37" t="s">
        <v>40</v>
      </c>
      <c r="AM5" s="37" t="s">
        <v>41</v>
      </c>
      <c r="AN5" s="37" t="s">
        <v>42</v>
      </c>
      <c r="AO5" s="37" t="s">
        <v>43</v>
      </c>
      <c r="AP5" s="37" t="s">
        <v>44</v>
      </c>
      <c r="AQ5" s="37" t="s">
        <v>45</v>
      </c>
      <c r="AR5" s="38" t="s">
        <v>46</v>
      </c>
      <c r="AS5" s="165"/>
      <c r="AT5" s="151"/>
    </row>
    <row r="6" spans="2:46" ht="72" customHeight="1" x14ac:dyDescent="0.4">
      <c r="B6" s="51">
        <v>16</v>
      </c>
      <c r="C6" s="161" t="s">
        <v>0</v>
      </c>
      <c r="D6" s="166" t="s">
        <v>266</v>
      </c>
      <c r="E6" s="57" t="str" cm="1">
        <f t="array" aca="1" ref="E6" ca="1">IF(INDIRECT(("入力シート!D"&amp;$B6))="","",(INDIRECT(("入力シート!D"&amp;$B6))))</f>
        <v>汚水処理施設の統廃合</v>
      </c>
      <c r="F6" s="63" t="str" cm="1">
        <f t="array" aca="1" ref="F6" ca="1">IF(INDIRECT(("入力シート!E"&amp;$B6))="","",(INDIRECT(("入力シート!E"&amp;$B6))))</f>
        <v>集落排水施設の統廃合</v>
      </c>
      <c r="G6" s="63" t="str" cm="1">
        <f t="array" aca="1" ref="G6" ca="1">IF(INDIRECT(("入力シート!F"&amp;$B6))="","",(INDIRECT(("入力シート!F"&amp;$B6))))</f>
        <v>〇〇〇、×××</v>
      </c>
      <c r="H6" s="76" t="str" cm="1">
        <f t="array" aca="1" ref="H6" ca="1">IF(INDIRECT(("入力シート!G"&amp;$B6))="","",(INDIRECT(("入力シート!G"&amp;$B6))))</f>
        <v>〇〇〇</v>
      </c>
      <c r="I6" s="67" t="str" cm="1">
        <f t="array" aca="1" ref="I6" ca="1">IF(INDIRECT(("入力シート!H"&amp;$B6))="","",(INDIRECT(("入力シート!H"&amp;$B6))))</f>
        <v>接続検討
関係機関協議</v>
      </c>
      <c r="J6" s="58" t="str" cm="1">
        <f t="array" aca="1" ref="J6" ca="1">IF(INDIRECT(("入力シート!I"&amp;$B6))="","",(INDIRECT(("入力シート!I"&amp;$B6))))</f>
        <v>関係機関協議
計画変更、設計、施工</v>
      </c>
      <c r="K6" s="58" t="str" cm="1">
        <f t="array" aca="1" ref="K6" ca="1">IF(INDIRECT(("入力シート!J"&amp;$B6))="","",(INDIRECT(("入力シート!J"&amp;$B6))))</f>
        <v>広域化の実施</v>
      </c>
      <c r="L6" s="60" t="str" cm="1">
        <f t="array" aca="1" ref="L6" ca="1">IF(INDIRECT(("入力シート!AO"&amp;$B6))="","",(INDIRECT(("入力シート！AO"&amp;$B6))))</f>
        <v>〇</v>
      </c>
      <c r="M6" s="60" t="str" cm="1">
        <f t="array" aca="1" ref="M6" ca="1">IF(INDIRECT(("入力シート!AP"&amp;$B6))="","",(INDIRECT(("入力シート！AP"&amp;$B6))))</f>
        <v/>
      </c>
      <c r="N6" s="61" t="str" cm="1">
        <f t="array" aca="1" ref="N6" ca="1">IF(INDIRECT(("入力シート!AQ"&amp;$B6))="","",(INDIRECT(("入力シート!AQ"&amp;$B6))))</f>
        <v/>
      </c>
      <c r="O6" s="70" t="str" cm="1">
        <f t="array" aca="1" ref="O6" ca="1">IF(INDIRECT(("入力シート!K"&amp;$B6))="","",INDEX(進捗評価!$N$2:$N$26,MATCH(INDIRECT(("入力シート!K"&amp;$B6)),進捗評価!$M$2:$M$26,0)))</f>
        <v>D</v>
      </c>
      <c r="P6" s="69" t="str" cm="1">
        <f t="array" aca="1" ref="P6" ca="1">IF(INDIRECT(("入力シート!L"&amp;$B6))="","",INDEX(進捗評価!$N$2:$N$26,MATCH(INDIRECT(("入力シート!L"&amp;$B6)),進捗評価!$M$2:$M$26,0)))</f>
        <v/>
      </c>
      <c r="Q6" s="69" t="str" cm="1">
        <f t="array" aca="1" ref="Q6" ca="1">IF(INDIRECT(("入力シート!M"&amp;$B6))="","",INDEX(進捗評価!$N$2:$N$26,MATCH(INDIRECT(("入力シート!M"&amp;$B6)),進捗評価!$M$2:$M$26,0)))</f>
        <v/>
      </c>
      <c r="R6" s="69" t="str" cm="1">
        <f t="array" aca="1" ref="R6" ca="1">IF(INDIRECT(("入力シート!N"&amp;$B6))="","",INDEX(進捗評価!$N$2:$N$26,MATCH(INDIRECT(("入力シート!N"&amp;$B6)),進捗評価!$M$2:$M$26,0)))</f>
        <v/>
      </c>
      <c r="S6" s="75" t="str" cm="1">
        <f t="array" aca="1" ref="S6" ca="1">IF(INDIRECT(("入力シート!O"&amp;$B6))="","",INDEX(進捗評価!$N$2:$N$26,MATCH(INDIRECT(("入力シート!O"&amp;$B6)),進捗評価!$M$2:$M$26,0)))</f>
        <v/>
      </c>
      <c r="T6" s="70" t="str" cm="1">
        <f t="array" aca="1" ref="T6" ca="1">IF(INDIRECT(("入力シート!P"&amp;$B6))="","",INDEX(進捗評価!$N$2:$N$26,MATCH(INDIRECT(("入力シート!P"&amp;$B6)),進捗評価!$M$2:$M$26,0)))</f>
        <v/>
      </c>
      <c r="U6" s="69" t="str" cm="1">
        <f t="array" aca="1" ref="U6" ca="1">IF(INDIRECT(("入力シート!Q"&amp;$B6))="","",INDEX(進捗評価!$N$2:$N$26,MATCH(INDIRECT(("入力シート!Q"&amp;$B6)),進捗評価!$M$2:$M$26,0)))</f>
        <v/>
      </c>
      <c r="V6" s="69" t="str" cm="1">
        <f t="array" aca="1" ref="V6" ca="1">IF(INDIRECT(("入力シート!R"&amp;$B6))="","",INDEX(進捗評価!$N$2:$N$26,MATCH(INDIRECT(("入力シート!R"&amp;$B6)),進捗評価!$M$2:$M$26,0)))</f>
        <v/>
      </c>
      <c r="W6" s="69" t="str" cm="1">
        <f t="array" aca="1" ref="W6" ca="1">IF(INDIRECT(("入力シート!S"&amp;$B6))="","",INDEX(進捗評価!$N$2:$N$26,MATCH(INDIRECT(("入力シート!S"&amp;$B6)),進捗評価!$M$2:$M$26,0)))</f>
        <v/>
      </c>
      <c r="X6" s="75" t="str" cm="1">
        <f t="array" aca="1" ref="X6" ca="1">IF(INDIRECT(("入力シート!T"&amp;$B6))="","",INDEX(進捗評価!$N$2:$N$26,MATCH(INDIRECT(("入力シート!T"&amp;$B6)),進捗評価!$M$2:$M$26,0)))</f>
        <v/>
      </c>
      <c r="Y6" s="69" t="str" cm="1">
        <f t="array" aca="1" ref="Y6" ca="1">IF(INDIRECT(("入力シート!U"&amp;$B6))="","",INDEX(進捗評価!$N$2:$N$26,MATCH(INDIRECT(("入力シート!U"&amp;$B6)),進捗評価!$M$2:$M$26,0)))</f>
        <v/>
      </c>
      <c r="Z6" s="69" t="str" cm="1">
        <f t="array" aca="1" ref="Z6" ca="1">IF(INDIRECT(("入力シート!V"&amp;$B6))="","",INDEX(進捗評価!$N$2:$N$26,MATCH(INDIRECT(("入力シート!V"&amp;$B6)),進捗評価!$M$2:$M$26,0)))</f>
        <v/>
      </c>
      <c r="AA6" s="69" t="str" cm="1">
        <f t="array" aca="1" ref="AA6" ca="1">IF(INDIRECT(("入力シート!W"&amp;$B6))="","",INDEX(進捗評価!$N$2:$N$26,MATCH(INDIRECT(("入力シート!W"&amp;$B6)),進捗評価!$M$2:$M$26,0)))</f>
        <v/>
      </c>
      <c r="AB6" s="69" t="str" cm="1">
        <f t="array" aca="1" ref="AB6" ca="1">IF(INDIRECT(("入力シート!X"&amp;$B6))="","",INDEX(進捗評価!$N$2:$N$26,MATCH(INDIRECT(("入力シート!X"&amp;$B6)),進捗評価!$M$2:$M$26,0)))</f>
        <v/>
      </c>
      <c r="AC6" s="69" t="str" cm="1">
        <f t="array" aca="1" ref="AC6" ca="1">IF(INDIRECT(("入力シート!Y"&amp;$B6))="","",INDEX(進捗評価!$N$2:$N$26,MATCH(INDIRECT(("入力シート!Y"&amp;$B6)),進捗評価!$M$2:$M$26,0)))</f>
        <v/>
      </c>
      <c r="AD6" s="69" t="str" cm="1">
        <f t="array" aca="1" ref="AD6" ca="1">IF(INDIRECT(("入力シート!Z"&amp;$B6))="","",INDEX(進捗評価!$N$2:$N$26,MATCH(INDIRECT(("入力シート!Z"&amp;$B6)),進捗評価!$M$2:$M$26,0)))</f>
        <v/>
      </c>
      <c r="AE6" s="69" t="str" cm="1">
        <f t="array" aca="1" ref="AE6" ca="1">IF(INDIRECT(("入力シート!AA"&amp;$B6))="","",INDEX(進捗評価!$N$2:$N$26,MATCH(INDIRECT(("入力シート!AA"&amp;$B6)),進捗評価!$M$2:$M$26,0)))</f>
        <v/>
      </c>
      <c r="AF6" s="69" t="str" cm="1">
        <f t="array" aca="1" ref="AF6" ca="1">IF(INDIRECT(("入力シート!AB"&amp;$B6))="","",INDEX(進捗評価!$N$2:$N$26,MATCH(INDIRECT(("入力シート!AB"&amp;$B6)),進捗評価!$M$2:$M$26,0)))</f>
        <v/>
      </c>
      <c r="AG6" s="69" t="str" cm="1">
        <f t="array" aca="1" ref="AG6" ca="1">IF(INDIRECT(("入力シート!AC"&amp;$B6))="","",INDEX(進捗評価!$N$2:$N$26,MATCH(INDIRECT(("入力シート!AC"&amp;$B6)),進捗評価!$M$2:$M$26,0)))</f>
        <v/>
      </c>
      <c r="AH6" s="69" t="str" cm="1">
        <f t="array" aca="1" ref="AH6" ca="1">IF(INDIRECT(("入力シート!AD"&amp;$B6))="","",INDEX(進捗評価!$N$2:$N$26,MATCH(INDIRECT(("入力シート!AD"&amp;$B6)),進捗評価!$M$2:$M$26,0)))</f>
        <v/>
      </c>
      <c r="AI6" s="69" t="str" cm="1">
        <f t="array" aca="1" ref="AI6" ca="1">IF(INDIRECT(("入力シート!AE"&amp;$B6))="","",INDEX(進捗評価!$N$2:$N$26,MATCH(INDIRECT(("入力シート!AE"&amp;$B6)),進捗評価!$M$2:$M$26,0)))</f>
        <v/>
      </c>
      <c r="AJ6" s="69" t="str" cm="1">
        <f t="array" aca="1" ref="AJ6" ca="1">IF(INDIRECT(("入力シート!AF"&amp;$B6))="","",INDEX(進捗評価!$N$2:$N$26,MATCH(INDIRECT(("入力シート!AF"&amp;$B6)),進捗評価!$M$2:$M$26,0)))</f>
        <v/>
      </c>
      <c r="AK6" s="69" t="str" cm="1">
        <f t="array" aca="1" ref="AK6" ca="1">IF(INDIRECT(("入力シート!AG"&amp;$B6))="","",INDEX(進捗評価!$N$2:$N$26,MATCH(INDIRECT(("入力シート!AG"&amp;$B6)),進捗評価!$M$2:$M$26,0)))</f>
        <v/>
      </c>
      <c r="AL6" s="69" t="str" cm="1">
        <f t="array" aca="1" ref="AL6" ca="1">IF(INDIRECT(("入力シート!AH"&amp;$B6))="","",INDEX(進捗評価!$N$2:$N$26,MATCH(INDIRECT(("入力シート!AH"&amp;$B6)),進捗評価!$M$2:$M$26,0)))</f>
        <v/>
      </c>
      <c r="AM6" s="69" t="str" cm="1">
        <f t="array" aca="1" ref="AM6" ca="1">IF(INDIRECT(("入力シート!AI"&amp;$B6))="","",INDEX(進捗評価!$N$2:$N$26,MATCH(INDIRECT(("入力シート!AI"&amp;$B6)),進捗評価!$M$2:$M$26,0)))</f>
        <v/>
      </c>
      <c r="AN6" s="69" t="str" cm="1">
        <f t="array" aca="1" ref="AN6" ca="1">IF(INDIRECT(("入力シート!AJ"&amp;$B6))="","",INDEX(進捗評価!$N$2:$N$26,MATCH(INDIRECT(("入力シート!AJ"&amp;$B6)),進捗評価!$M$2:$M$26,0)))</f>
        <v/>
      </c>
      <c r="AO6" s="69" t="str" cm="1">
        <f t="array" aca="1" ref="AO6" ca="1">IF(INDIRECT(("入力シート!AK"&amp;$B6))="","",INDEX(進捗評価!$N$2:$N$26,MATCH(INDIRECT(("入力シート!AK"&amp;$B6)),進捗評価!$M$2:$M$26,0)))</f>
        <v/>
      </c>
      <c r="AP6" s="69" t="str" cm="1">
        <f t="array" aca="1" ref="AP6" ca="1">IF(INDIRECT(("入力シート!AL"&amp;$B6))="","",INDEX(進捗評価!$N$2:$N$26,MATCH(INDIRECT(("入力シート!AL"&amp;$B6)),進捗評価!$M$2:$M$26,0)))</f>
        <v/>
      </c>
      <c r="AQ6" s="69" t="str" cm="1">
        <f t="array" aca="1" ref="AQ6" ca="1">IF(INDIRECT(("入力シート!AM"&amp;$B6))="","",INDEX(進捗評価!$N$2:$N$26,MATCH(INDIRECT(("入力シート!AM"&amp;$B6)),進捗評価!$M$2:$M$26,0)))</f>
        <v/>
      </c>
      <c r="AR6" s="69" t="str" cm="1">
        <f t="array" aca="1" ref="AR6" ca="1">IF(INDIRECT(("入力シート!AN"&amp;$B6))="","",INDEX(進捗評価!$N$2:$N$26,MATCH(INDIRECT(("入力シート!AN"&amp;$B6)),進捗評価!$M$2:$M$26,0)))</f>
        <v/>
      </c>
      <c r="AS6" s="77" t="str" cm="1">
        <f t="array" aca="1" ref="AS6" ca="1">IF(INDIRECT(("入力シート!AR"&amp;$B6))="","",(INDIRECT(("入力シート!AR"&amp;$B6))))</f>
        <v/>
      </c>
      <c r="AT6" s="77" t="str" cm="1">
        <f t="array" aca="1" ref="AT6" ca="1">IF(INDIRECT(("入力シート!AS"&amp;$B6))="","",(INDIRECT(("入力シート!AS"&amp;$B6))))</f>
        <v/>
      </c>
    </row>
    <row r="7" spans="2:46" ht="72" customHeight="1" x14ac:dyDescent="0.4">
      <c r="B7" s="51">
        <v>17</v>
      </c>
      <c r="C7" s="162"/>
      <c r="D7" s="167"/>
      <c r="E7" s="57" t="str" cm="1">
        <f t="array" aca="1" ref="E7" ca="1">IF(INDIRECT(("入力シート!D"&amp;$B7))="","",(INDIRECT(("入力シート!D"&amp;$B7))))</f>
        <v>汚水処理施設の統廃合</v>
      </c>
      <c r="F7" s="63" t="str" cm="1">
        <f t="array" aca="1" ref="F7" ca="1">IF(INDIRECT(("入力シート!E"&amp;$B7))="","",(INDIRECT(("入力シート!E"&amp;$B7))))</f>
        <v>し尿処理場の統廃合</v>
      </c>
      <c r="G7" s="63" t="str" cm="1">
        <f t="array" aca="1" ref="G7" ca="1">IF(INDIRECT(("入力シート!F"&amp;$B7))="","",(INDIRECT(("入力シート!F"&amp;$B7))))</f>
        <v>〇〇〇、×××</v>
      </c>
      <c r="H7" s="76" t="str" cm="1">
        <f t="array" aca="1" ref="H7" ca="1">IF(INDIRECT(("入力シート!G"&amp;$B7))="","",(INDIRECT(("入力シート!G"&amp;$B7))))</f>
        <v>〇〇〇</v>
      </c>
      <c r="I7" s="67" t="str" cm="1">
        <f t="array" aca="1" ref="I7" ca="1">IF(INDIRECT(("入力シート!H"&amp;$B7))="","",(INDIRECT(("入力シート!H"&amp;$B7))))</f>
        <v>接続検討
関係機関協議</v>
      </c>
      <c r="J7" s="58" t="str" cm="1">
        <f t="array" aca="1" ref="J7" ca="1">IF(INDIRECT(("入力シート!I"&amp;$B7))="","",(INDIRECT(("入力シート!I"&amp;$B7))))</f>
        <v>関係機関協議
計画変更、設計、施工</v>
      </c>
      <c r="K7" s="58" t="str" cm="1">
        <f t="array" aca="1" ref="K7" ca="1">IF(INDIRECT(("入力シート!J"&amp;$B7))="","",(INDIRECT(("入力シート!J"&amp;$B7))))</f>
        <v>広域化の実施</v>
      </c>
      <c r="L7" s="60" t="str" cm="1">
        <f t="array" aca="1" ref="L7" ca="1">IF(INDIRECT(("入力シート!AO"&amp;$B7))="","",(INDIRECT(("入力シート！AO"&amp;$B7))))</f>
        <v>△</v>
      </c>
      <c r="M7" s="60" cm="1">
        <f t="array" aca="1" ref="M7" ca="1">IF(INDIRECT(("入力シート!AP"&amp;$B7))="","",(INDIRECT(("入力シート！AP"&amp;$B7))))</f>
        <v>1</v>
      </c>
      <c r="N7" s="61" t="str" cm="1">
        <f t="array" aca="1" ref="N7" ca="1">IF(INDIRECT(("入力シート!AQ"&amp;$B7))="","",(INDIRECT(("入力シート!AQ"&amp;$B7))))</f>
        <v/>
      </c>
      <c r="O7" s="70" t="str" cm="1">
        <f t="array" aca="1" ref="O7" ca="1">IF(INDIRECT(("入力シート!K"&amp;$B7))="","",INDEX(進捗評価!$N$2:$N$26,MATCH(INDIRECT(("入力シート!K"&amp;$B7)),進捗評価!$M$2:$M$26,0)))</f>
        <v>C</v>
      </c>
      <c r="P7" s="69" t="str" cm="1">
        <f t="array" aca="1" ref="P7" ca="1">IF(INDIRECT(("入力シート!L"&amp;$B7))="","",INDEX(進捗評価!$N$2:$N$26,MATCH(INDIRECT(("入力シート!L"&amp;$B7)),進捗評価!$M$2:$M$26,0)))</f>
        <v/>
      </c>
      <c r="Q7" s="69" t="str" cm="1">
        <f t="array" aca="1" ref="Q7" ca="1">IF(INDIRECT(("入力シート!M"&amp;$B7))="","",INDEX(進捗評価!$N$2:$N$26,MATCH(INDIRECT(("入力シート!M"&amp;$B7)),進捗評価!$M$2:$M$26,0)))</f>
        <v/>
      </c>
      <c r="R7" s="69" t="str" cm="1">
        <f t="array" aca="1" ref="R7" ca="1">IF(INDIRECT(("入力シート!N"&amp;$B7))="","",INDEX(進捗評価!$N$2:$N$26,MATCH(INDIRECT(("入力シート!N"&amp;$B7)),進捗評価!$M$2:$M$26,0)))</f>
        <v/>
      </c>
      <c r="S7" s="75" t="str" cm="1">
        <f t="array" aca="1" ref="S7" ca="1">IF(INDIRECT(("入力シート!O"&amp;$B7))="","",INDEX(進捗評価!$N$2:$N$26,MATCH(INDIRECT(("入力シート!O"&amp;$B7)),進捗評価!$M$2:$M$26,0)))</f>
        <v/>
      </c>
      <c r="T7" s="70" t="str" cm="1">
        <f t="array" aca="1" ref="T7" ca="1">IF(INDIRECT(("入力シート!P"&amp;$B7))="","",INDEX(進捗評価!$N$2:$N$26,MATCH(INDIRECT(("入力シート!P"&amp;$B7)),進捗評価!$M$2:$M$26,0)))</f>
        <v/>
      </c>
      <c r="U7" s="69" t="str" cm="1">
        <f t="array" aca="1" ref="U7" ca="1">IF(INDIRECT(("入力シート!Q"&amp;$B7))="","",INDEX(進捗評価!$N$2:$N$26,MATCH(INDIRECT(("入力シート!Q"&amp;$B7)),進捗評価!$M$2:$M$26,0)))</f>
        <v/>
      </c>
      <c r="V7" s="69" t="str" cm="1">
        <f t="array" aca="1" ref="V7" ca="1">IF(INDIRECT(("入力シート!R"&amp;$B7))="","",INDEX(進捗評価!$N$2:$N$26,MATCH(INDIRECT(("入力シート!R"&amp;$B7)),進捗評価!$M$2:$M$26,0)))</f>
        <v/>
      </c>
      <c r="W7" s="69" t="str" cm="1">
        <f t="array" aca="1" ref="W7" ca="1">IF(INDIRECT(("入力シート!S"&amp;$B7))="","",INDEX(進捗評価!$N$2:$N$26,MATCH(INDIRECT(("入力シート!S"&amp;$B7)),進捗評価!$M$2:$M$26,0)))</f>
        <v/>
      </c>
      <c r="X7" s="75" t="str" cm="1">
        <f t="array" aca="1" ref="X7" ca="1">IF(INDIRECT(("入力シート!T"&amp;$B7))="","",INDEX(進捗評価!$N$2:$N$26,MATCH(INDIRECT(("入力シート!T"&amp;$B7)),進捗評価!$M$2:$M$26,0)))</f>
        <v/>
      </c>
      <c r="Y7" s="69" t="str" cm="1">
        <f t="array" aca="1" ref="Y7" ca="1">IF(INDIRECT(("入力シート!U"&amp;$B7))="","",INDEX(進捗評価!$N$2:$N$26,MATCH(INDIRECT(("入力シート!U"&amp;$B7)),進捗評価!$M$2:$M$26,0)))</f>
        <v/>
      </c>
      <c r="Z7" s="69" t="str" cm="1">
        <f t="array" aca="1" ref="Z7" ca="1">IF(INDIRECT(("入力シート!V"&amp;$B7))="","",INDEX(進捗評価!$N$2:$N$26,MATCH(INDIRECT(("入力シート!V"&amp;$B7)),進捗評価!$M$2:$M$26,0)))</f>
        <v/>
      </c>
      <c r="AA7" s="69" t="str" cm="1">
        <f t="array" aca="1" ref="AA7" ca="1">IF(INDIRECT(("入力シート!W"&amp;$B7))="","",INDEX(進捗評価!$N$2:$N$26,MATCH(INDIRECT(("入力シート!W"&amp;$B7)),進捗評価!$M$2:$M$26,0)))</f>
        <v/>
      </c>
      <c r="AB7" s="69" t="str" cm="1">
        <f t="array" aca="1" ref="AB7" ca="1">IF(INDIRECT(("入力シート!X"&amp;$B7))="","",INDEX(進捗評価!$N$2:$N$26,MATCH(INDIRECT(("入力シート!X"&amp;$B7)),進捗評価!$M$2:$M$26,0)))</f>
        <v/>
      </c>
      <c r="AC7" s="69" t="str" cm="1">
        <f t="array" aca="1" ref="AC7" ca="1">IF(INDIRECT(("入力シート!Y"&amp;$B7))="","",INDEX(進捗評価!$N$2:$N$26,MATCH(INDIRECT(("入力シート!Y"&amp;$B7)),進捗評価!$M$2:$M$26,0)))</f>
        <v/>
      </c>
      <c r="AD7" s="69" t="str" cm="1">
        <f t="array" aca="1" ref="AD7" ca="1">IF(INDIRECT(("入力シート!Z"&amp;$B7))="","",INDEX(進捗評価!$N$2:$N$26,MATCH(INDIRECT(("入力シート!Z"&amp;$B7)),進捗評価!$M$2:$M$26,0)))</f>
        <v/>
      </c>
      <c r="AE7" s="69" t="str" cm="1">
        <f t="array" aca="1" ref="AE7" ca="1">IF(INDIRECT(("入力シート!AA"&amp;$B7))="","",INDEX(進捗評価!$N$2:$N$26,MATCH(INDIRECT(("入力シート!AA"&amp;$B7)),進捗評価!$M$2:$M$26,0)))</f>
        <v/>
      </c>
      <c r="AF7" s="69" t="str" cm="1">
        <f t="array" aca="1" ref="AF7" ca="1">IF(INDIRECT(("入力シート!AB"&amp;$B7))="","",INDEX(進捗評価!$N$2:$N$26,MATCH(INDIRECT(("入力シート!AB"&amp;$B7)),進捗評価!$M$2:$M$26,0)))</f>
        <v/>
      </c>
      <c r="AG7" s="69" t="str" cm="1">
        <f t="array" aca="1" ref="AG7" ca="1">IF(INDIRECT(("入力シート!AC"&amp;$B7))="","",INDEX(進捗評価!$N$2:$N$26,MATCH(INDIRECT(("入力シート!AC"&amp;$B7)),進捗評価!$M$2:$M$26,0)))</f>
        <v/>
      </c>
      <c r="AH7" s="69" t="str" cm="1">
        <f t="array" aca="1" ref="AH7" ca="1">IF(INDIRECT(("入力シート!AD"&amp;$B7))="","",INDEX(進捗評価!$N$2:$N$26,MATCH(INDIRECT(("入力シート!AD"&amp;$B7)),進捗評価!$M$2:$M$26,0)))</f>
        <v/>
      </c>
      <c r="AI7" s="69" t="str" cm="1">
        <f t="array" aca="1" ref="AI7" ca="1">IF(INDIRECT(("入力シート!AE"&amp;$B7))="","",INDEX(進捗評価!$N$2:$N$26,MATCH(INDIRECT(("入力シート!AE"&amp;$B7)),進捗評価!$M$2:$M$26,0)))</f>
        <v/>
      </c>
      <c r="AJ7" s="69" t="str" cm="1">
        <f t="array" aca="1" ref="AJ7" ca="1">IF(INDIRECT(("入力シート!AF"&amp;$B7))="","",INDEX(進捗評価!$N$2:$N$26,MATCH(INDIRECT(("入力シート!AF"&amp;$B7)),進捗評価!$M$2:$M$26,0)))</f>
        <v/>
      </c>
      <c r="AK7" s="69" t="str" cm="1">
        <f t="array" aca="1" ref="AK7" ca="1">IF(INDIRECT(("入力シート!AG"&amp;$B7))="","",INDEX(進捗評価!$N$2:$N$26,MATCH(INDIRECT(("入力シート!AG"&amp;$B7)),進捗評価!$M$2:$M$26,0)))</f>
        <v/>
      </c>
      <c r="AL7" s="69" t="str" cm="1">
        <f t="array" aca="1" ref="AL7" ca="1">IF(INDIRECT(("入力シート!AH"&amp;$B7))="","",INDEX(進捗評価!$N$2:$N$26,MATCH(INDIRECT(("入力シート!AH"&amp;$B7)),進捗評価!$M$2:$M$26,0)))</f>
        <v/>
      </c>
      <c r="AM7" s="69" t="str" cm="1">
        <f t="array" aca="1" ref="AM7" ca="1">IF(INDIRECT(("入力シート!AI"&amp;$B7))="","",INDEX(進捗評価!$N$2:$N$26,MATCH(INDIRECT(("入力シート!AI"&amp;$B7)),進捗評価!$M$2:$M$26,0)))</f>
        <v/>
      </c>
      <c r="AN7" s="69" t="str" cm="1">
        <f t="array" aca="1" ref="AN7" ca="1">IF(INDIRECT(("入力シート!AJ"&amp;$B7))="","",INDEX(進捗評価!$N$2:$N$26,MATCH(INDIRECT(("入力シート!AJ"&amp;$B7)),進捗評価!$M$2:$M$26,0)))</f>
        <v/>
      </c>
      <c r="AO7" s="69" t="str" cm="1">
        <f t="array" aca="1" ref="AO7" ca="1">IF(INDIRECT(("入力シート!AK"&amp;$B7))="","",INDEX(進捗評価!$N$2:$N$26,MATCH(INDIRECT(("入力シート!AK"&amp;$B7)),進捗評価!$M$2:$M$26,0)))</f>
        <v/>
      </c>
      <c r="AP7" s="69" t="str" cm="1">
        <f t="array" aca="1" ref="AP7" ca="1">IF(INDIRECT(("入力シート!AL"&amp;$B7))="","",INDEX(進捗評価!$N$2:$N$26,MATCH(INDIRECT(("入力シート!AL"&amp;$B7)),進捗評価!$M$2:$M$26,0)))</f>
        <v/>
      </c>
      <c r="AQ7" s="69" t="str" cm="1">
        <f t="array" aca="1" ref="AQ7" ca="1">IF(INDIRECT(("入力シート!AM"&amp;$B7))="","",INDEX(進捗評価!$N$2:$N$26,MATCH(INDIRECT(("入力シート!AM"&amp;$B7)),進捗評価!$M$2:$M$26,0)))</f>
        <v/>
      </c>
      <c r="AR7" s="69" t="str" cm="1">
        <f t="array" aca="1" ref="AR7" ca="1">IF(INDIRECT(("入力シート!AN"&amp;$B7))="","",INDEX(進捗評価!$N$2:$N$26,MATCH(INDIRECT(("入力シート!AN"&amp;$B7)),進捗評価!$M$2:$M$26,0)))</f>
        <v/>
      </c>
      <c r="AS7" s="77" t="str" cm="1">
        <f t="array" aca="1" ref="AS7" ca="1">IF(INDIRECT(("入力シート!AR"&amp;$B7))="","",(INDIRECT(("入力シート!AR"&amp;$B7))))</f>
        <v/>
      </c>
      <c r="AT7" s="77" t="str" cm="1">
        <f t="array" aca="1" ref="AT7" ca="1">IF(INDIRECT(("入力シート!AS"&amp;$B7))="","",(INDIRECT(("入力シート!AS"&amp;$B7))))</f>
        <v/>
      </c>
    </row>
    <row r="8" spans="2:46" ht="72" customHeight="1" x14ac:dyDescent="0.4">
      <c r="B8" s="51">
        <v>18</v>
      </c>
      <c r="C8" s="162"/>
      <c r="D8" s="167"/>
      <c r="E8" s="57" t="str" cm="1">
        <f t="array" aca="1" ref="E8" ca="1">IF(INDIRECT(("入力シート!D"&amp;$B8))="","",(INDIRECT(("入力シート!D"&amp;$B8))))</f>
        <v>汚泥処理の共同化</v>
      </c>
      <c r="F8" s="63" t="str" cm="1">
        <f t="array" aca="1" ref="F8" ca="1">IF(INDIRECT(("入力シート!E"&amp;$B8))="","",(INDIRECT(("入力シート!E"&amp;$B8))))</f>
        <v>汚泥処理の共同化</v>
      </c>
      <c r="G8" s="63" t="str" cm="1">
        <f t="array" aca="1" ref="G8" ca="1">IF(INDIRECT(("入力シート!F"&amp;$B8))="","",(INDIRECT(("入力シート!F"&amp;$B8))))</f>
        <v>〇〇〇、×××</v>
      </c>
      <c r="H8" s="76" t="str" cm="1">
        <f t="array" aca="1" ref="H8" ca="1">IF(INDIRECT(("入力シート!G"&amp;$B8))="","",(INDIRECT(("入力シート!G"&amp;$B8))))</f>
        <v>〇〇〇</v>
      </c>
      <c r="I8" s="67" t="str" cm="1">
        <f t="array" aca="1" ref="I8" ca="1">IF(INDIRECT(("入力シート!H"&amp;$B8))="","",(INDIRECT(("入力シート!H"&amp;$B8))))</f>
        <v>接続検討
関係機関協議</v>
      </c>
      <c r="J8" s="58" t="str" cm="1">
        <f t="array" aca="1" ref="J8" ca="1">IF(INDIRECT(("入力シート!I"&amp;$B8))="","",(INDIRECT(("入力シート!I"&amp;$B8))))</f>
        <v>関係機関協議
計画変更、設計、施工</v>
      </c>
      <c r="K8" s="58" t="str" cm="1">
        <f t="array" aca="1" ref="K8" ca="1">IF(INDIRECT(("入力シート!J"&amp;$B8))="","",(INDIRECT(("入力シート!J"&amp;$B8))))</f>
        <v>広域化の実施</v>
      </c>
      <c r="L8" s="60" t="str" cm="1">
        <f t="array" aca="1" ref="L8" ca="1">IF(INDIRECT(("入力シート!AO"&amp;$B8))="","",(INDIRECT(("入力シート！AO"&amp;$B8))))</f>
        <v>×</v>
      </c>
      <c r="M8" s="60" cm="1">
        <f t="array" aca="1" ref="M8" ca="1">IF(INDIRECT(("入力シート!AP"&amp;$B8))="","",(INDIRECT(("入力シート！AP"&amp;$B8))))</f>
        <v>1</v>
      </c>
      <c r="N8" s="61" t="str" cm="1">
        <f t="array" aca="1" ref="N8" ca="1">IF(INDIRECT(("入力シート!AQ"&amp;$B8))="","",(INDIRECT(("入力シート!AQ"&amp;$B8))))</f>
        <v/>
      </c>
      <c r="O8" s="70" t="str" cm="1">
        <f t="array" aca="1" ref="O8" ca="1">IF(INDIRECT(("入力シート!K"&amp;$B8))="","",INDEX(進捗評価!$N$2:$N$26,MATCH(INDIRECT(("入力シート!K"&amp;$B8)),進捗評価!$M$2:$M$26,0)))</f>
        <v>B</v>
      </c>
      <c r="P8" s="69" t="str" cm="1">
        <f t="array" aca="1" ref="P8" ca="1">IF(INDIRECT(("入力シート!L"&amp;$B8))="","",INDEX(進捗評価!$N$2:$N$26,MATCH(INDIRECT(("入力シート!L"&amp;$B8)),進捗評価!$M$2:$M$26,0)))</f>
        <v/>
      </c>
      <c r="Q8" s="69" t="str" cm="1">
        <f t="array" aca="1" ref="Q8" ca="1">IF(INDIRECT(("入力シート!M"&amp;$B8))="","",INDEX(進捗評価!$N$2:$N$26,MATCH(INDIRECT(("入力シート!M"&amp;$B8)),進捗評価!$M$2:$M$26,0)))</f>
        <v/>
      </c>
      <c r="R8" s="69" t="str" cm="1">
        <f t="array" aca="1" ref="R8" ca="1">IF(INDIRECT(("入力シート!N"&amp;$B8))="","",INDEX(進捗評価!$N$2:$N$26,MATCH(INDIRECT(("入力シート!N"&amp;$B8)),進捗評価!$M$2:$M$26,0)))</f>
        <v/>
      </c>
      <c r="S8" s="75" t="str" cm="1">
        <f t="array" aca="1" ref="S8" ca="1">IF(INDIRECT(("入力シート!O"&amp;$B8))="","",INDEX(進捗評価!$N$2:$N$26,MATCH(INDIRECT(("入力シート!O"&amp;$B8)),進捗評価!$M$2:$M$26,0)))</f>
        <v/>
      </c>
      <c r="T8" s="70" t="str" cm="1">
        <f t="array" aca="1" ref="T8" ca="1">IF(INDIRECT(("入力シート!P"&amp;$B8))="","",INDEX(進捗評価!$N$2:$N$26,MATCH(INDIRECT(("入力シート!P"&amp;$B8)),進捗評価!$M$2:$M$26,0)))</f>
        <v/>
      </c>
      <c r="U8" s="69" t="str" cm="1">
        <f t="array" aca="1" ref="U8" ca="1">IF(INDIRECT(("入力シート!Q"&amp;$B8))="","",INDEX(進捗評価!$N$2:$N$26,MATCH(INDIRECT(("入力シート!Q"&amp;$B8)),進捗評価!$M$2:$M$26,0)))</f>
        <v/>
      </c>
      <c r="V8" s="69" t="str" cm="1">
        <f t="array" aca="1" ref="V8" ca="1">IF(INDIRECT(("入力シート!R"&amp;$B8))="","",INDEX(進捗評価!$N$2:$N$26,MATCH(INDIRECT(("入力シート!R"&amp;$B8)),進捗評価!$M$2:$M$26,0)))</f>
        <v/>
      </c>
      <c r="W8" s="69" t="str" cm="1">
        <f t="array" aca="1" ref="W8" ca="1">IF(INDIRECT(("入力シート!S"&amp;$B8))="","",INDEX(進捗評価!$N$2:$N$26,MATCH(INDIRECT(("入力シート!S"&amp;$B8)),進捗評価!$M$2:$M$26,0)))</f>
        <v/>
      </c>
      <c r="X8" s="75" t="str" cm="1">
        <f t="array" aca="1" ref="X8" ca="1">IF(INDIRECT(("入力シート!T"&amp;$B8))="","",INDEX(進捗評価!$N$2:$N$26,MATCH(INDIRECT(("入力シート!T"&amp;$B8)),進捗評価!$M$2:$M$26,0)))</f>
        <v/>
      </c>
      <c r="Y8" s="69" t="str" cm="1">
        <f t="array" aca="1" ref="Y8" ca="1">IF(INDIRECT(("入力シート!U"&amp;$B8))="","",INDEX(進捗評価!$N$2:$N$26,MATCH(INDIRECT(("入力シート!U"&amp;$B8)),進捗評価!$M$2:$M$26,0)))</f>
        <v/>
      </c>
      <c r="Z8" s="69" t="str" cm="1">
        <f t="array" aca="1" ref="Z8" ca="1">IF(INDIRECT(("入力シート!V"&amp;$B8))="","",INDEX(進捗評価!$N$2:$N$26,MATCH(INDIRECT(("入力シート!V"&amp;$B8)),進捗評価!$M$2:$M$26,0)))</f>
        <v/>
      </c>
      <c r="AA8" s="69" t="str" cm="1">
        <f t="array" aca="1" ref="AA8" ca="1">IF(INDIRECT(("入力シート!W"&amp;$B8))="","",INDEX(進捗評価!$N$2:$N$26,MATCH(INDIRECT(("入力シート!W"&amp;$B8)),進捗評価!$M$2:$M$26,0)))</f>
        <v/>
      </c>
      <c r="AB8" s="69" t="str" cm="1">
        <f t="array" aca="1" ref="AB8" ca="1">IF(INDIRECT(("入力シート!X"&amp;$B8))="","",INDEX(進捗評価!$N$2:$N$26,MATCH(INDIRECT(("入力シート!X"&amp;$B8)),進捗評価!$M$2:$M$26,0)))</f>
        <v/>
      </c>
      <c r="AC8" s="69" t="str" cm="1">
        <f t="array" aca="1" ref="AC8" ca="1">IF(INDIRECT(("入力シート!Y"&amp;$B8))="","",INDEX(進捗評価!$N$2:$N$26,MATCH(INDIRECT(("入力シート!Y"&amp;$B8)),進捗評価!$M$2:$M$26,0)))</f>
        <v/>
      </c>
      <c r="AD8" s="69" t="str" cm="1">
        <f t="array" aca="1" ref="AD8" ca="1">IF(INDIRECT(("入力シート!Z"&amp;$B8))="","",INDEX(進捗評価!$N$2:$N$26,MATCH(INDIRECT(("入力シート!Z"&amp;$B8)),進捗評価!$M$2:$M$26,0)))</f>
        <v/>
      </c>
      <c r="AE8" s="69" t="str" cm="1">
        <f t="array" aca="1" ref="AE8" ca="1">IF(INDIRECT(("入力シート!AA"&amp;$B8))="","",INDEX(進捗評価!$N$2:$N$26,MATCH(INDIRECT(("入力シート!AA"&amp;$B8)),進捗評価!$M$2:$M$26,0)))</f>
        <v/>
      </c>
      <c r="AF8" s="69" t="str" cm="1">
        <f t="array" aca="1" ref="AF8" ca="1">IF(INDIRECT(("入力シート!AB"&amp;$B8))="","",INDEX(進捗評価!$N$2:$N$26,MATCH(INDIRECT(("入力シート!AB"&amp;$B8)),進捗評価!$M$2:$M$26,0)))</f>
        <v/>
      </c>
      <c r="AG8" s="69" t="str" cm="1">
        <f t="array" aca="1" ref="AG8" ca="1">IF(INDIRECT(("入力シート!AC"&amp;$B8))="","",INDEX(進捗評価!$N$2:$N$26,MATCH(INDIRECT(("入力シート!AC"&amp;$B8)),進捗評価!$M$2:$M$26,0)))</f>
        <v/>
      </c>
      <c r="AH8" s="69" t="str" cm="1">
        <f t="array" aca="1" ref="AH8" ca="1">IF(INDIRECT(("入力シート!AD"&amp;$B8))="","",INDEX(進捗評価!$N$2:$N$26,MATCH(INDIRECT(("入力シート!AD"&amp;$B8)),進捗評価!$M$2:$M$26,0)))</f>
        <v/>
      </c>
      <c r="AI8" s="69" t="str" cm="1">
        <f t="array" aca="1" ref="AI8" ca="1">IF(INDIRECT(("入力シート!AE"&amp;$B8))="","",INDEX(進捗評価!$N$2:$N$26,MATCH(INDIRECT(("入力シート!AE"&amp;$B8)),進捗評価!$M$2:$M$26,0)))</f>
        <v/>
      </c>
      <c r="AJ8" s="69" t="str" cm="1">
        <f t="array" aca="1" ref="AJ8" ca="1">IF(INDIRECT(("入力シート!AF"&amp;$B8))="","",INDEX(進捗評価!$N$2:$N$26,MATCH(INDIRECT(("入力シート!AF"&amp;$B8)),進捗評価!$M$2:$M$26,0)))</f>
        <v/>
      </c>
      <c r="AK8" s="69" t="str" cm="1">
        <f t="array" aca="1" ref="AK8" ca="1">IF(INDIRECT(("入力シート!AG"&amp;$B8))="","",INDEX(進捗評価!$N$2:$N$26,MATCH(INDIRECT(("入力シート!AG"&amp;$B8)),進捗評価!$M$2:$M$26,0)))</f>
        <v/>
      </c>
      <c r="AL8" s="69" t="str" cm="1">
        <f t="array" aca="1" ref="AL8" ca="1">IF(INDIRECT(("入力シート!AH"&amp;$B8))="","",INDEX(進捗評価!$N$2:$N$26,MATCH(INDIRECT(("入力シート!AH"&amp;$B8)),進捗評価!$M$2:$M$26,0)))</f>
        <v/>
      </c>
      <c r="AM8" s="69" t="str" cm="1">
        <f t="array" aca="1" ref="AM8" ca="1">IF(INDIRECT(("入力シート!AI"&amp;$B8))="","",INDEX(進捗評価!$N$2:$N$26,MATCH(INDIRECT(("入力シート!AI"&amp;$B8)),進捗評価!$M$2:$M$26,0)))</f>
        <v/>
      </c>
      <c r="AN8" s="69" t="str" cm="1">
        <f t="array" aca="1" ref="AN8" ca="1">IF(INDIRECT(("入力シート!AJ"&amp;$B8))="","",INDEX(進捗評価!$N$2:$N$26,MATCH(INDIRECT(("入力シート!AJ"&amp;$B8)),進捗評価!$M$2:$M$26,0)))</f>
        <v/>
      </c>
      <c r="AO8" s="69" t="str" cm="1">
        <f t="array" aca="1" ref="AO8" ca="1">IF(INDIRECT(("入力シート!AK"&amp;$B8))="","",INDEX(進捗評価!$N$2:$N$26,MATCH(INDIRECT(("入力シート!AK"&amp;$B8)),進捗評価!$M$2:$M$26,0)))</f>
        <v/>
      </c>
      <c r="AP8" s="69" t="str" cm="1">
        <f t="array" aca="1" ref="AP8" ca="1">IF(INDIRECT(("入力シート!AL"&amp;$B8))="","",INDEX(進捗評価!$N$2:$N$26,MATCH(INDIRECT(("入力シート!AL"&amp;$B8)),進捗評価!$M$2:$M$26,0)))</f>
        <v/>
      </c>
      <c r="AQ8" s="69" t="str" cm="1">
        <f t="array" aca="1" ref="AQ8" ca="1">IF(INDIRECT(("入力シート!AM"&amp;$B8))="","",INDEX(進捗評価!$N$2:$N$26,MATCH(INDIRECT(("入力シート!AM"&amp;$B8)),進捗評価!$M$2:$M$26,0)))</f>
        <v/>
      </c>
      <c r="AR8" s="69" t="str" cm="1">
        <f t="array" aca="1" ref="AR8" ca="1">IF(INDIRECT(("入力シート!AN"&amp;$B8))="","",INDEX(進捗評価!$N$2:$N$26,MATCH(INDIRECT(("入力シート!AN"&amp;$B8)),進捗評価!$M$2:$M$26,0)))</f>
        <v/>
      </c>
      <c r="AS8" s="77" t="str" cm="1">
        <f t="array" aca="1" ref="AS8" ca="1">IF(INDIRECT(("入力シート!AR"&amp;$B8))="","",(INDIRECT(("入力シート!AR"&amp;$B8))))</f>
        <v/>
      </c>
      <c r="AT8" s="77" t="str" cm="1">
        <f t="array" aca="1" ref="AT8" ca="1">IF(INDIRECT(("入力シート!AS"&amp;$B8))="","",(INDIRECT(("入力シート!AS"&amp;$B8))))</f>
        <v/>
      </c>
    </row>
    <row r="9" spans="2:46" ht="72" customHeight="1" x14ac:dyDescent="0.4">
      <c r="B9" s="51">
        <v>19</v>
      </c>
      <c r="C9" s="162"/>
      <c r="D9" s="168"/>
      <c r="E9" s="57" t="str" cm="1">
        <f t="array" aca="1" ref="E9" ca="1">IF(INDIRECT(("入力シート!D"&amp;$B9))="","",(INDIRECT(("入力シート!D"&amp;$B9))))</f>
        <v>汚泥処理の共同化</v>
      </c>
      <c r="F9" s="63" t="str" cm="1">
        <f t="array" aca="1" ref="F9" ca="1">IF(INDIRECT(("入力シート!E"&amp;$B9))="","",(INDIRECT(("入力シート!E"&amp;$B9))))</f>
        <v>汚泥集約処理の設置
（PPP/PFI手法の検討含む）</v>
      </c>
      <c r="G9" s="63" t="str" cm="1">
        <f t="array" aca="1" ref="G9" ca="1">IF(INDIRECT(("入力シート!F"&amp;$B9))="","",(INDIRECT(("入力シート!F"&amp;$B9))))</f>
        <v>〇〇〇、×××</v>
      </c>
      <c r="H9" s="76" t="str" cm="1">
        <f t="array" aca="1" ref="H9" ca="1">IF(INDIRECT(("入力シート!G"&amp;$B9))="","",(INDIRECT(("入力シート!G"&amp;$B9))))</f>
        <v>〇〇〇</v>
      </c>
      <c r="I9" s="67" t="str" cm="1">
        <f t="array" aca="1" ref="I9" ca="1">IF(INDIRECT(("入力シート!H"&amp;$B9))="","",(INDIRECT(("入力シート!H"&amp;$B9))))</f>
        <v>実現可能性の検討
発注方式の検討</v>
      </c>
      <c r="J9" s="58" t="str" cm="1">
        <f t="array" aca="1" ref="J9" ca="1">IF(INDIRECT(("入力シート!I"&amp;$B9))="","",(INDIRECT(("入力シート!I"&amp;$B9))))</f>
        <v>合意形成
共同発注の開始</v>
      </c>
      <c r="K9" s="58" t="str" cm="1">
        <f t="array" aca="1" ref="K9" ca="1">IF(INDIRECT(("入力シート!J"&amp;$B9))="","",(INDIRECT(("入力シート!J"&amp;$B9))))</f>
        <v>広域化の実施</v>
      </c>
      <c r="L9" s="60" t="str" cm="1">
        <f t="array" aca="1" ref="L9" ca="1">IF(INDIRECT(("入力シート!AO"&amp;$B9))="","",(INDIRECT(("入力シート！AO"&amp;$B9))))</f>
        <v/>
      </c>
      <c r="M9" s="60" t="str" cm="1">
        <f t="array" aca="1" ref="M9" ca="1">IF(INDIRECT(("入力シート!AP"&amp;$B9))="","",(INDIRECT(("入力シート！AP"&amp;$B9))))</f>
        <v/>
      </c>
      <c r="N9" s="61" t="str" cm="1">
        <f t="array" aca="1" ref="N9" ca="1">IF(INDIRECT(("入力シート!AQ"&amp;$B9))="","",(INDIRECT(("入力シート!AQ"&amp;$B9))))</f>
        <v/>
      </c>
      <c r="O9" s="70" t="str" cm="1">
        <f t="array" aca="1" ref="O9" ca="1">IF(INDIRECT(("入力シート!K"&amp;$B9))="","",INDEX(進捗評価!$N$2:$N$26,MATCH(INDIRECT(("入力シート!K"&amp;$B9)),進捗評価!$M$2:$M$26,0)))</f>
        <v>A</v>
      </c>
      <c r="P9" s="69" t="str" cm="1">
        <f t="array" aca="1" ref="P9" ca="1">IF(INDIRECT(("入力シート!L"&amp;$B9))="","",INDEX(進捗評価!$N$2:$N$26,MATCH(INDIRECT(("入力シート!L"&amp;$B9)),進捗評価!$M$2:$M$26,0)))</f>
        <v/>
      </c>
      <c r="Q9" s="69" t="str" cm="1">
        <f t="array" aca="1" ref="Q9" ca="1">IF(INDIRECT(("入力シート!M"&amp;$B9))="","",INDEX(進捗評価!$N$2:$N$26,MATCH(INDIRECT(("入力シート!M"&amp;$B9)),進捗評価!$M$2:$M$26,0)))</f>
        <v/>
      </c>
      <c r="R9" s="69" t="str" cm="1">
        <f t="array" aca="1" ref="R9" ca="1">IF(INDIRECT(("入力シート!N"&amp;$B9))="","",INDEX(進捗評価!$N$2:$N$26,MATCH(INDIRECT(("入力シート!N"&amp;$B9)),進捗評価!$M$2:$M$26,0)))</f>
        <v/>
      </c>
      <c r="S9" s="75" t="str" cm="1">
        <f t="array" aca="1" ref="S9" ca="1">IF(INDIRECT(("入力シート!O"&amp;$B9))="","",INDEX(進捗評価!$N$2:$N$26,MATCH(INDIRECT(("入力シート!O"&amp;$B9)),進捗評価!$M$2:$M$26,0)))</f>
        <v/>
      </c>
      <c r="T9" s="70" t="str" cm="1">
        <f t="array" aca="1" ref="T9" ca="1">IF(INDIRECT(("入力シート!P"&amp;$B9))="","",INDEX(進捗評価!$N$2:$N$26,MATCH(INDIRECT(("入力シート!P"&amp;$B9)),進捗評価!$M$2:$M$26,0)))</f>
        <v/>
      </c>
      <c r="U9" s="69" t="str" cm="1">
        <f t="array" aca="1" ref="U9" ca="1">IF(INDIRECT(("入力シート!Q"&amp;$B9))="","",INDEX(進捗評価!$N$2:$N$26,MATCH(INDIRECT(("入力シート!Q"&amp;$B9)),進捗評価!$M$2:$M$26,0)))</f>
        <v/>
      </c>
      <c r="V9" s="69" t="str" cm="1">
        <f t="array" aca="1" ref="V9" ca="1">IF(INDIRECT(("入力シート!R"&amp;$B9))="","",INDEX(進捗評価!$N$2:$N$26,MATCH(INDIRECT(("入力シート!R"&amp;$B9)),進捗評価!$M$2:$M$26,0)))</f>
        <v/>
      </c>
      <c r="W9" s="69" t="str" cm="1">
        <f t="array" aca="1" ref="W9" ca="1">IF(INDIRECT(("入力シート!S"&amp;$B9))="","",INDEX(進捗評価!$N$2:$N$26,MATCH(INDIRECT(("入力シート!S"&amp;$B9)),進捗評価!$M$2:$M$26,0)))</f>
        <v/>
      </c>
      <c r="X9" s="75" t="str" cm="1">
        <f t="array" aca="1" ref="X9" ca="1">IF(INDIRECT(("入力シート!T"&amp;$B9))="","",INDEX(進捗評価!$N$2:$N$26,MATCH(INDIRECT(("入力シート!T"&amp;$B9)),進捗評価!$M$2:$M$26,0)))</f>
        <v/>
      </c>
      <c r="Y9" s="69" t="str" cm="1">
        <f t="array" aca="1" ref="Y9" ca="1">IF(INDIRECT(("入力シート!U"&amp;$B9))="","",INDEX(進捗評価!$N$2:$N$26,MATCH(INDIRECT(("入力シート!U"&amp;$B9)),進捗評価!$M$2:$M$26,0)))</f>
        <v/>
      </c>
      <c r="Z9" s="69" t="str" cm="1">
        <f t="array" aca="1" ref="Z9" ca="1">IF(INDIRECT(("入力シート!V"&amp;$B9))="","",INDEX(進捗評価!$N$2:$N$26,MATCH(INDIRECT(("入力シート!V"&amp;$B9)),進捗評価!$M$2:$M$26,0)))</f>
        <v/>
      </c>
      <c r="AA9" s="69" t="str" cm="1">
        <f t="array" aca="1" ref="AA9" ca="1">IF(INDIRECT(("入力シート!W"&amp;$B9))="","",INDEX(進捗評価!$N$2:$N$26,MATCH(INDIRECT(("入力シート!W"&amp;$B9)),進捗評価!$M$2:$M$26,0)))</f>
        <v/>
      </c>
      <c r="AB9" s="69" t="str" cm="1">
        <f t="array" aca="1" ref="AB9" ca="1">IF(INDIRECT(("入力シート!X"&amp;$B9))="","",INDEX(進捗評価!$N$2:$N$26,MATCH(INDIRECT(("入力シート!X"&amp;$B9)),進捗評価!$M$2:$M$26,0)))</f>
        <v/>
      </c>
      <c r="AC9" s="69" t="str" cm="1">
        <f t="array" aca="1" ref="AC9" ca="1">IF(INDIRECT(("入力シート!Y"&amp;$B9))="","",INDEX(進捗評価!$N$2:$N$26,MATCH(INDIRECT(("入力シート!Y"&amp;$B9)),進捗評価!$M$2:$M$26,0)))</f>
        <v/>
      </c>
      <c r="AD9" s="69" t="str" cm="1">
        <f t="array" aca="1" ref="AD9" ca="1">IF(INDIRECT(("入力シート!Z"&amp;$B9))="","",INDEX(進捗評価!$N$2:$N$26,MATCH(INDIRECT(("入力シート!Z"&amp;$B9)),進捗評価!$M$2:$M$26,0)))</f>
        <v/>
      </c>
      <c r="AE9" s="69" t="str" cm="1">
        <f t="array" aca="1" ref="AE9" ca="1">IF(INDIRECT(("入力シート!AA"&amp;$B9))="","",INDEX(進捗評価!$N$2:$N$26,MATCH(INDIRECT(("入力シート!AA"&amp;$B9)),進捗評価!$M$2:$M$26,0)))</f>
        <v/>
      </c>
      <c r="AF9" s="69" t="str" cm="1">
        <f t="array" aca="1" ref="AF9" ca="1">IF(INDIRECT(("入力シート!AB"&amp;$B9))="","",INDEX(進捗評価!$N$2:$N$26,MATCH(INDIRECT(("入力シート!AB"&amp;$B9)),進捗評価!$M$2:$M$26,0)))</f>
        <v/>
      </c>
      <c r="AG9" s="69" t="str" cm="1">
        <f t="array" aca="1" ref="AG9" ca="1">IF(INDIRECT(("入力シート!AC"&amp;$B9))="","",INDEX(進捗評価!$N$2:$N$26,MATCH(INDIRECT(("入力シート!AC"&amp;$B9)),進捗評価!$M$2:$M$26,0)))</f>
        <v/>
      </c>
      <c r="AH9" s="69" t="str" cm="1">
        <f t="array" aca="1" ref="AH9" ca="1">IF(INDIRECT(("入力シート!AD"&amp;$B9))="","",INDEX(進捗評価!$N$2:$N$26,MATCH(INDIRECT(("入力シート!AD"&amp;$B9)),進捗評価!$M$2:$M$26,0)))</f>
        <v/>
      </c>
      <c r="AI9" s="69" t="str" cm="1">
        <f t="array" aca="1" ref="AI9" ca="1">IF(INDIRECT(("入力シート!AE"&amp;$B9))="","",INDEX(進捗評価!$N$2:$N$26,MATCH(INDIRECT(("入力シート!AE"&amp;$B9)),進捗評価!$M$2:$M$26,0)))</f>
        <v/>
      </c>
      <c r="AJ9" s="69" t="str" cm="1">
        <f t="array" aca="1" ref="AJ9" ca="1">IF(INDIRECT(("入力シート!AF"&amp;$B9))="","",INDEX(進捗評価!$N$2:$N$26,MATCH(INDIRECT(("入力シート!AF"&amp;$B9)),進捗評価!$M$2:$M$26,0)))</f>
        <v/>
      </c>
      <c r="AK9" s="69" t="str" cm="1">
        <f t="array" aca="1" ref="AK9" ca="1">IF(INDIRECT(("入力シート!AG"&amp;$B9))="","",INDEX(進捗評価!$N$2:$N$26,MATCH(INDIRECT(("入力シート!AG"&amp;$B9)),進捗評価!$M$2:$M$26,0)))</f>
        <v/>
      </c>
      <c r="AL9" s="69" t="str" cm="1">
        <f t="array" aca="1" ref="AL9" ca="1">IF(INDIRECT(("入力シート!AH"&amp;$B9))="","",INDEX(進捗評価!$N$2:$N$26,MATCH(INDIRECT(("入力シート!AH"&amp;$B9)),進捗評価!$M$2:$M$26,0)))</f>
        <v/>
      </c>
      <c r="AM9" s="69" t="str" cm="1">
        <f t="array" aca="1" ref="AM9" ca="1">IF(INDIRECT(("入力シート!AI"&amp;$B9))="","",INDEX(進捗評価!$N$2:$N$26,MATCH(INDIRECT(("入力シート!AI"&amp;$B9)),進捗評価!$M$2:$M$26,0)))</f>
        <v/>
      </c>
      <c r="AN9" s="69" t="str" cm="1">
        <f t="array" aca="1" ref="AN9" ca="1">IF(INDIRECT(("入力シート!AJ"&amp;$B9))="","",INDEX(進捗評価!$N$2:$N$26,MATCH(INDIRECT(("入力シート!AJ"&amp;$B9)),進捗評価!$M$2:$M$26,0)))</f>
        <v/>
      </c>
      <c r="AO9" s="69" t="str" cm="1">
        <f t="array" aca="1" ref="AO9" ca="1">IF(INDIRECT(("入力シート!AK"&amp;$B9))="","",INDEX(進捗評価!$N$2:$N$26,MATCH(INDIRECT(("入力シート!AK"&amp;$B9)),進捗評価!$M$2:$M$26,0)))</f>
        <v/>
      </c>
      <c r="AP9" s="69" t="str" cm="1">
        <f t="array" aca="1" ref="AP9" ca="1">IF(INDIRECT(("入力シート!AL"&amp;$B9))="","",INDEX(進捗評価!$N$2:$N$26,MATCH(INDIRECT(("入力シート!AL"&amp;$B9)),進捗評価!$M$2:$M$26,0)))</f>
        <v/>
      </c>
      <c r="AQ9" s="69" t="str" cm="1">
        <f t="array" aca="1" ref="AQ9" ca="1">IF(INDIRECT(("入力シート!AM"&amp;$B9))="","",INDEX(進捗評価!$N$2:$N$26,MATCH(INDIRECT(("入力シート!AM"&amp;$B9)),進捗評価!$M$2:$M$26,0)))</f>
        <v/>
      </c>
      <c r="AR9" s="69" t="str" cm="1">
        <f t="array" aca="1" ref="AR9" ca="1">IF(INDIRECT(("入力シート!AN"&amp;$B9))="","",INDEX(進捗評価!$N$2:$N$26,MATCH(INDIRECT(("入力シート!AN"&amp;$B9)),進捗評価!$M$2:$M$26,0)))</f>
        <v/>
      </c>
      <c r="AS9" s="77" t="str" cm="1">
        <f t="array" aca="1" ref="AS9" ca="1">IF(INDIRECT(("入力シート!AR"&amp;$B9))="","",(INDIRECT(("入力シート!AR"&amp;$B9))))</f>
        <v/>
      </c>
      <c r="AT9" s="77" t="str" cm="1">
        <f t="array" aca="1" ref="AT9" ca="1">IF(INDIRECT(("入力シート!AS"&amp;$B9))="","",(INDIRECT(("入力シート!AS"&amp;$B9))))</f>
        <v/>
      </c>
    </row>
    <row r="10" spans="2:46" ht="72" customHeight="1" x14ac:dyDescent="0.4">
      <c r="B10" s="51">
        <v>20</v>
      </c>
      <c r="C10" s="162"/>
      <c r="D10" s="166" t="s">
        <v>267</v>
      </c>
      <c r="E10" s="57" t="str" cm="1">
        <f t="array" aca="1" ref="E10" ca="1">IF(INDIRECT(("入力シート!D"&amp;$B10))="","",(INDIRECT(("入力シート!D"&amp;$B10))))</f>
        <v>計画・調査委託の共同発注</v>
      </c>
      <c r="F10" s="63" t="str" cm="1">
        <f t="array" aca="1" ref="F10" ca="1">IF(INDIRECT(("入力シート!E"&amp;$B10))="","",(INDIRECT(("入力シート!E"&amp;$B10))))</f>
        <v>ストックマネジメント計画
（管渠）</v>
      </c>
      <c r="G10" s="63" t="str" cm="1">
        <f t="array" aca="1" ref="G10" ca="1">IF(INDIRECT(("入力シート!F"&amp;$B10))="","",(INDIRECT(("入力シート!F"&amp;$B10))))</f>
        <v>〇〇〇、×××</v>
      </c>
      <c r="H10" s="76" t="str" cm="1">
        <f t="array" aca="1" ref="H10" ca="1">IF(INDIRECT(("入力シート!G"&amp;$B10))="","",(INDIRECT(("入力シート!G"&amp;$B10))))</f>
        <v>×××</v>
      </c>
      <c r="I10" s="67" t="str" cm="1">
        <f t="array" aca="1" ref="I10" ca="1">IF(INDIRECT(("入力シート!H"&amp;$B10))="","",(INDIRECT(("入力シート!H"&amp;$B10))))</f>
        <v>実現可能性の検討
発注方式等の検討</v>
      </c>
      <c r="J10" s="58" t="str" cm="1">
        <f t="array" aca="1" ref="J10" ca="1">IF(INDIRECT(("入力シート!I"&amp;$B10))="","",(INDIRECT(("入力シート!I"&amp;$B10))))</f>
        <v>合意形成
共同発注の開始</v>
      </c>
      <c r="K10" s="58" t="str" cm="1">
        <f t="array" aca="1" ref="K10" ca="1">IF(INDIRECT(("入力シート!J"&amp;$B10))="","",(INDIRECT(("入力シート!J"&amp;$B10))))</f>
        <v/>
      </c>
      <c r="L10" s="60" t="str" cm="1">
        <f t="array" aca="1" ref="L10" ca="1">IF(INDIRECT(("入力シート!AO"&amp;$B10))="","",(INDIRECT(("入力シート！AO"&amp;$B10))))</f>
        <v/>
      </c>
      <c r="M10" s="60" t="str" cm="1">
        <f t="array" aca="1" ref="M10" ca="1">IF(INDIRECT(("入力シート!AP"&amp;$B10))="","",(INDIRECT(("入力シート！AP"&amp;$B10))))</f>
        <v/>
      </c>
      <c r="N10" s="61" t="str" cm="1">
        <f t="array" aca="1" ref="N10" ca="1">IF(INDIRECT(("入力シート!AQ"&amp;$B10))="","",(INDIRECT(("入力シート!AQ"&amp;$B10))))</f>
        <v/>
      </c>
      <c r="O10" s="70" t="str" cm="1">
        <f t="array" aca="1" ref="O10" ca="1">IF(INDIRECT(("入力シート!K"&amp;$B10))="","",INDEX(進捗評価!$N$2:$N$26,MATCH(INDIRECT(("入力シート!K"&amp;$B10)),進捗評価!$M$2:$M$26,0)))</f>
        <v>未着手</v>
      </c>
      <c r="P10" s="69" t="str" cm="1">
        <f t="array" aca="1" ref="P10" ca="1">IF(INDIRECT(("入力シート!L"&amp;$B10))="","",INDEX(進捗評価!$N$2:$N$26,MATCH(INDIRECT(("入力シート!L"&amp;$B10)),進捗評価!$M$2:$M$26,0)))</f>
        <v/>
      </c>
      <c r="Q10" s="69" t="str" cm="1">
        <f t="array" aca="1" ref="Q10" ca="1">IF(INDIRECT(("入力シート!M"&amp;$B10))="","",INDEX(進捗評価!$N$2:$N$26,MATCH(INDIRECT(("入力シート!M"&amp;$B10)),進捗評価!$M$2:$M$26,0)))</f>
        <v/>
      </c>
      <c r="R10" s="69" t="str" cm="1">
        <f t="array" aca="1" ref="R10" ca="1">IF(INDIRECT(("入力シート!N"&amp;$B10))="","",INDEX(進捗評価!$N$2:$N$26,MATCH(INDIRECT(("入力シート!N"&amp;$B10)),進捗評価!$M$2:$M$26,0)))</f>
        <v/>
      </c>
      <c r="S10" s="75" t="str" cm="1">
        <f t="array" aca="1" ref="S10" ca="1">IF(INDIRECT(("入力シート!O"&amp;$B10))="","",INDEX(進捗評価!$N$2:$N$26,MATCH(INDIRECT(("入力シート!O"&amp;$B10)),進捗評価!$M$2:$M$26,0)))</f>
        <v/>
      </c>
      <c r="T10" s="70" t="str" cm="1">
        <f t="array" aca="1" ref="T10" ca="1">IF(INDIRECT(("入力シート!P"&amp;$B10))="","",INDEX(進捗評価!$N$2:$N$26,MATCH(INDIRECT(("入力シート!P"&amp;$B10)),進捗評価!$M$2:$M$26,0)))</f>
        <v/>
      </c>
      <c r="U10" s="69" t="str" cm="1">
        <f t="array" aca="1" ref="U10" ca="1">IF(INDIRECT(("入力シート!Q"&amp;$B10))="","",INDEX(進捗評価!$N$2:$N$26,MATCH(INDIRECT(("入力シート!Q"&amp;$B10)),進捗評価!$M$2:$M$26,0)))</f>
        <v/>
      </c>
      <c r="V10" s="69" t="str" cm="1">
        <f t="array" aca="1" ref="V10" ca="1">IF(INDIRECT(("入力シート!R"&amp;$B10))="","",INDEX(進捗評価!$N$2:$N$26,MATCH(INDIRECT(("入力シート!R"&amp;$B10)),進捗評価!$M$2:$M$26,0)))</f>
        <v/>
      </c>
      <c r="W10" s="69" t="str" cm="1">
        <f t="array" aca="1" ref="W10" ca="1">IF(INDIRECT(("入力シート!S"&amp;$B10))="","",INDEX(進捗評価!$N$2:$N$26,MATCH(INDIRECT(("入力シート!S"&amp;$B10)),進捗評価!$M$2:$M$26,0)))</f>
        <v/>
      </c>
      <c r="X10" s="75" t="str" cm="1">
        <f t="array" aca="1" ref="X10" ca="1">IF(INDIRECT(("入力シート!T"&amp;$B10))="","",INDEX(進捗評価!$N$2:$N$26,MATCH(INDIRECT(("入力シート!T"&amp;$B10)),進捗評価!$M$2:$M$26,0)))</f>
        <v/>
      </c>
      <c r="Y10" s="69" t="str" cm="1">
        <f t="array" aca="1" ref="Y10" ca="1">IF(INDIRECT(("入力シート!U"&amp;$B10))="","",INDEX(進捗評価!$N$2:$N$26,MATCH(INDIRECT(("入力シート!U"&amp;$B10)),進捗評価!$M$2:$M$26,0)))</f>
        <v/>
      </c>
      <c r="Z10" s="69" t="str" cm="1">
        <f t="array" aca="1" ref="Z10" ca="1">IF(INDIRECT(("入力シート!V"&amp;$B10))="","",INDEX(進捗評価!$N$2:$N$26,MATCH(INDIRECT(("入力シート!V"&amp;$B10)),進捗評価!$M$2:$M$26,0)))</f>
        <v/>
      </c>
      <c r="AA10" s="69" t="str" cm="1">
        <f t="array" aca="1" ref="AA10" ca="1">IF(INDIRECT(("入力シート!W"&amp;$B10))="","",INDEX(進捗評価!$N$2:$N$26,MATCH(INDIRECT(("入力シート!W"&amp;$B10)),進捗評価!$M$2:$M$26,0)))</f>
        <v/>
      </c>
      <c r="AB10" s="69" t="str" cm="1">
        <f t="array" aca="1" ref="AB10" ca="1">IF(INDIRECT(("入力シート!X"&amp;$B10))="","",INDEX(進捗評価!$N$2:$N$26,MATCH(INDIRECT(("入力シート!X"&amp;$B10)),進捗評価!$M$2:$M$26,0)))</f>
        <v/>
      </c>
      <c r="AC10" s="69" t="str" cm="1">
        <f t="array" aca="1" ref="AC10" ca="1">IF(INDIRECT(("入力シート!Y"&amp;$B10))="","",INDEX(進捗評価!$N$2:$N$26,MATCH(INDIRECT(("入力シート!Y"&amp;$B10)),進捗評価!$M$2:$M$26,0)))</f>
        <v/>
      </c>
      <c r="AD10" s="69" t="str" cm="1">
        <f t="array" aca="1" ref="AD10" ca="1">IF(INDIRECT(("入力シート!Z"&amp;$B10))="","",INDEX(進捗評価!$N$2:$N$26,MATCH(INDIRECT(("入力シート!Z"&amp;$B10)),進捗評価!$M$2:$M$26,0)))</f>
        <v/>
      </c>
      <c r="AE10" s="69" t="str" cm="1">
        <f t="array" aca="1" ref="AE10" ca="1">IF(INDIRECT(("入力シート!AA"&amp;$B10))="","",INDEX(進捗評価!$N$2:$N$26,MATCH(INDIRECT(("入力シート!AA"&amp;$B10)),進捗評価!$M$2:$M$26,0)))</f>
        <v/>
      </c>
      <c r="AF10" s="69" t="str" cm="1">
        <f t="array" aca="1" ref="AF10" ca="1">IF(INDIRECT(("入力シート!AB"&amp;$B10))="","",INDEX(進捗評価!$N$2:$N$26,MATCH(INDIRECT(("入力シート!AB"&amp;$B10)),進捗評価!$M$2:$M$26,0)))</f>
        <v/>
      </c>
      <c r="AG10" s="69" t="str" cm="1">
        <f t="array" aca="1" ref="AG10" ca="1">IF(INDIRECT(("入力シート!AC"&amp;$B10))="","",INDEX(進捗評価!$N$2:$N$26,MATCH(INDIRECT(("入力シート!AC"&amp;$B10)),進捗評価!$M$2:$M$26,0)))</f>
        <v/>
      </c>
      <c r="AH10" s="69" t="str" cm="1">
        <f t="array" aca="1" ref="AH10" ca="1">IF(INDIRECT(("入力シート!AD"&amp;$B10))="","",INDEX(進捗評価!$N$2:$N$26,MATCH(INDIRECT(("入力シート!AD"&amp;$B10)),進捗評価!$M$2:$M$26,0)))</f>
        <v/>
      </c>
      <c r="AI10" s="69" t="str" cm="1">
        <f t="array" aca="1" ref="AI10" ca="1">IF(INDIRECT(("入力シート!AE"&amp;$B10))="","",INDEX(進捗評価!$N$2:$N$26,MATCH(INDIRECT(("入力シート!AE"&amp;$B10)),進捗評価!$M$2:$M$26,0)))</f>
        <v/>
      </c>
      <c r="AJ10" s="69" t="str" cm="1">
        <f t="array" aca="1" ref="AJ10" ca="1">IF(INDIRECT(("入力シート!AF"&amp;$B10))="","",INDEX(進捗評価!$N$2:$N$26,MATCH(INDIRECT(("入力シート!AF"&amp;$B10)),進捗評価!$M$2:$M$26,0)))</f>
        <v/>
      </c>
      <c r="AK10" s="69" t="str" cm="1">
        <f t="array" aca="1" ref="AK10" ca="1">IF(INDIRECT(("入力シート!AG"&amp;$B10))="","",INDEX(進捗評価!$N$2:$N$26,MATCH(INDIRECT(("入力シート!AG"&amp;$B10)),進捗評価!$M$2:$M$26,0)))</f>
        <v/>
      </c>
      <c r="AL10" s="69" t="str" cm="1">
        <f t="array" aca="1" ref="AL10" ca="1">IF(INDIRECT(("入力シート!AH"&amp;$B10))="","",INDEX(進捗評価!$N$2:$N$26,MATCH(INDIRECT(("入力シート!AH"&amp;$B10)),進捗評価!$M$2:$M$26,0)))</f>
        <v/>
      </c>
      <c r="AM10" s="69" t="str" cm="1">
        <f t="array" aca="1" ref="AM10" ca="1">IF(INDIRECT(("入力シート!AI"&amp;$B10))="","",INDEX(進捗評価!$N$2:$N$26,MATCH(INDIRECT(("入力シート!AI"&amp;$B10)),進捗評価!$M$2:$M$26,0)))</f>
        <v/>
      </c>
      <c r="AN10" s="69" t="str" cm="1">
        <f t="array" aca="1" ref="AN10" ca="1">IF(INDIRECT(("入力シート!AJ"&amp;$B10))="","",INDEX(進捗評価!$N$2:$N$26,MATCH(INDIRECT(("入力シート!AJ"&amp;$B10)),進捗評価!$M$2:$M$26,0)))</f>
        <v/>
      </c>
      <c r="AO10" s="69" t="str" cm="1">
        <f t="array" aca="1" ref="AO10" ca="1">IF(INDIRECT(("入力シート!AK"&amp;$B10))="","",INDEX(進捗評価!$N$2:$N$26,MATCH(INDIRECT(("入力シート!AK"&amp;$B10)),進捗評価!$M$2:$M$26,0)))</f>
        <v/>
      </c>
      <c r="AP10" s="69" t="str" cm="1">
        <f t="array" aca="1" ref="AP10" ca="1">IF(INDIRECT(("入力シート!AL"&amp;$B10))="","",INDEX(進捗評価!$N$2:$N$26,MATCH(INDIRECT(("入力シート!AL"&amp;$B10)),進捗評価!$M$2:$M$26,0)))</f>
        <v/>
      </c>
      <c r="AQ10" s="69" t="str" cm="1">
        <f t="array" aca="1" ref="AQ10" ca="1">IF(INDIRECT(("入力シート!AM"&amp;$B10))="","",INDEX(進捗評価!$N$2:$N$26,MATCH(INDIRECT(("入力シート!AM"&amp;$B10)),進捗評価!$M$2:$M$26,0)))</f>
        <v/>
      </c>
      <c r="AR10" s="69" t="str" cm="1">
        <f t="array" aca="1" ref="AR10" ca="1">IF(INDIRECT(("入力シート!AN"&amp;$B10))="","",INDEX(進捗評価!$N$2:$N$26,MATCH(INDIRECT(("入力シート!AN"&amp;$B10)),進捗評価!$M$2:$M$26,0)))</f>
        <v/>
      </c>
      <c r="AS10" s="77" t="str" cm="1">
        <f t="array" aca="1" ref="AS10" ca="1">IF(INDIRECT(("入力シート!AR"&amp;$B10))="","",(INDIRECT(("入力シート!AR"&amp;$B10))))</f>
        <v/>
      </c>
      <c r="AT10" s="77" t="str" cm="1">
        <f t="array" aca="1" ref="AT10" ca="1">IF(INDIRECT(("入力シート!AS"&amp;$B10))="","",(INDIRECT(("入力シート!AS"&amp;$B10))))</f>
        <v/>
      </c>
    </row>
    <row r="11" spans="2:46" ht="72" customHeight="1" x14ac:dyDescent="0.4">
      <c r="B11" s="51">
        <v>21</v>
      </c>
      <c r="C11" s="162"/>
      <c r="D11" s="167"/>
      <c r="E11" s="57" t="str" cm="1">
        <f t="array" aca="1" ref="E11" ca="1">IF(INDIRECT(("入力シート!D"&amp;$B11))="","",(INDIRECT(("入力シート!D"&amp;$B11))))</f>
        <v>計画・調査委託の共同発注</v>
      </c>
      <c r="F11" s="63" t="str" cm="1">
        <f t="array" aca="1" ref="F11" ca="1">IF(INDIRECT(("入力シート!E"&amp;$B11))="","",(INDIRECT(("入力シート!E"&amp;$B11))))</f>
        <v>ストックマネジメント計画
（施設）</v>
      </c>
      <c r="G11" s="63" t="str" cm="1">
        <f t="array" aca="1" ref="G11" ca="1">IF(INDIRECT(("入力シート!F"&amp;$B11))="","",(INDIRECT(("入力シート!F"&amp;$B11))))</f>
        <v>〇〇〇、×××</v>
      </c>
      <c r="H11" s="76" t="str" cm="1">
        <f t="array" aca="1" ref="H11" ca="1">IF(INDIRECT(("入力シート!G"&amp;$B11))="","",(INDIRECT(("入力シート!G"&amp;$B11))))</f>
        <v>×××</v>
      </c>
      <c r="I11" s="67" t="str" cm="1">
        <f t="array" aca="1" ref="I11" ca="1">IF(INDIRECT(("入力シート!H"&amp;$B11))="","",(INDIRECT(("入力シート!H"&amp;$B11))))</f>
        <v>実現可能性の検討
発注方式等の検討</v>
      </c>
      <c r="J11" s="58" t="str" cm="1">
        <f t="array" aca="1" ref="J11" ca="1">IF(INDIRECT(("入力シート!I"&amp;$B11))="","",(INDIRECT(("入力シート!I"&amp;$B11))))</f>
        <v>合意形成
共同発注の開始</v>
      </c>
      <c r="K11" s="58" t="str" cm="1">
        <f t="array" aca="1" ref="K11" ca="1">IF(INDIRECT(("入力シート!J"&amp;$B11))="","",(INDIRECT(("入力シート!J"&amp;$B11))))</f>
        <v/>
      </c>
      <c r="L11" s="60" t="str" cm="1">
        <f t="array" aca="1" ref="L11" ca="1">IF(INDIRECT(("入力シート!AO"&amp;$B11))="","",(INDIRECT(("入力シート！AO"&amp;$B11))))</f>
        <v/>
      </c>
      <c r="M11" s="60" t="str" cm="1">
        <f t="array" aca="1" ref="M11" ca="1">IF(INDIRECT(("入力シート!AP"&amp;$B11))="","",(INDIRECT(("入力シート！AP"&amp;$B11))))</f>
        <v/>
      </c>
      <c r="N11" s="61" cm="1">
        <f t="array" aca="1" ref="N11" ca="1">IF(INDIRECT(("入力シート!AQ"&amp;$B11))="","",(INDIRECT(("入力シート!AQ"&amp;$B11))))</f>
        <v>1</v>
      </c>
      <c r="O11" s="70" t="str" cm="1">
        <f t="array" aca="1" ref="O11" ca="1">IF(INDIRECT(("入力シート!K"&amp;$B11))="","",INDEX(進捗評価!$N$2:$N$26,MATCH(INDIRECT(("入力シート!K"&amp;$B11)),進捗評価!$M$2:$M$26,0)))</f>
        <v>未着手</v>
      </c>
      <c r="P11" s="69" t="str" cm="1">
        <f t="array" aca="1" ref="P11" ca="1">IF(INDIRECT(("入力シート!L"&amp;$B11))="","",INDEX(進捗評価!$N$2:$N$26,MATCH(INDIRECT(("入力シート!L"&amp;$B11)),進捗評価!$M$2:$M$26,0)))</f>
        <v/>
      </c>
      <c r="Q11" s="69" t="str" cm="1">
        <f t="array" aca="1" ref="Q11" ca="1">IF(INDIRECT(("入力シート!M"&amp;$B11))="","",INDEX(進捗評価!$N$2:$N$26,MATCH(INDIRECT(("入力シート!M"&amp;$B11)),進捗評価!$M$2:$M$26,0)))</f>
        <v/>
      </c>
      <c r="R11" s="69" t="str" cm="1">
        <f t="array" aca="1" ref="R11" ca="1">IF(INDIRECT(("入力シート!N"&amp;$B11))="","",INDEX(進捗評価!$N$2:$N$26,MATCH(INDIRECT(("入力シート!N"&amp;$B11)),進捗評価!$M$2:$M$26,0)))</f>
        <v/>
      </c>
      <c r="S11" s="75" t="str" cm="1">
        <f t="array" aca="1" ref="S11" ca="1">IF(INDIRECT(("入力シート!O"&amp;$B11))="","",INDEX(進捗評価!$N$2:$N$26,MATCH(INDIRECT(("入力シート!O"&amp;$B11)),進捗評価!$M$2:$M$26,0)))</f>
        <v/>
      </c>
      <c r="T11" s="70" t="str" cm="1">
        <f t="array" aca="1" ref="T11" ca="1">IF(INDIRECT(("入力シート!P"&amp;$B11))="","",INDEX(進捗評価!$N$2:$N$26,MATCH(INDIRECT(("入力シート!P"&amp;$B11)),進捗評価!$M$2:$M$26,0)))</f>
        <v/>
      </c>
      <c r="U11" s="69" t="str" cm="1">
        <f t="array" aca="1" ref="U11" ca="1">IF(INDIRECT(("入力シート!Q"&amp;$B11))="","",INDEX(進捗評価!$N$2:$N$26,MATCH(INDIRECT(("入力シート!Q"&amp;$B11)),進捗評価!$M$2:$M$26,0)))</f>
        <v/>
      </c>
      <c r="V11" s="69" t="str" cm="1">
        <f t="array" aca="1" ref="V11" ca="1">IF(INDIRECT(("入力シート!R"&amp;$B11))="","",INDEX(進捗評価!$N$2:$N$26,MATCH(INDIRECT(("入力シート!R"&amp;$B11)),進捗評価!$M$2:$M$26,0)))</f>
        <v/>
      </c>
      <c r="W11" s="69" t="str" cm="1">
        <f t="array" aca="1" ref="W11" ca="1">IF(INDIRECT(("入力シート!S"&amp;$B11))="","",INDEX(進捗評価!$N$2:$N$26,MATCH(INDIRECT(("入力シート!S"&amp;$B11)),進捗評価!$M$2:$M$26,0)))</f>
        <v/>
      </c>
      <c r="X11" s="75" t="str" cm="1">
        <f t="array" aca="1" ref="X11" ca="1">IF(INDIRECT(("入力シート!T"&amp;$B11))="","",INDEX(進捗評価!$N$2:$N$26,MATCH(INDIRECT(("入力シート!T"&amp;$B11)),進捗評価!$M$2:$M$26,0)))</f>
        <v/>
      </c>
      <c r="Y11" s="69" t="str" cm="1">
        <f t="array" aca="1" ref="Y11" ca="1">IF(INDIRECT(("入力シート!U"&amp;$B11))="","",INDEX(進捗評価!$N$2:$N$26,MATCH(INDIRECT(("入力シート!U"&amp;$B11)),進捗評価!$M$2:$M$26,0)))</f>
        <v/>
      </c>
      <c r="Z11" s="69" t="str" cm="1">
        <f t="array" aca="1" ref="Z11" ca="1">IF(INDIRECT(("入力シート!V"&amp;$B11))="","",INDEX(進捗評価!$N$2:$N$26,MATCH(INDIRECT(("入力シート!V"&amp;$B11)),進捗評価!$M$2:$M$26,0)))</f>
        <v/>
      </c>
      <c r="AA11" s="69" t="str" cm="1">
        <f t="array" aca="1" ref="AA11" ca="1">IF(INDIRECT(("入力シート!W"&amp;$B11))="","",INDEX(進捗評価!$N$2:$N$26,MATCH(INDIRECT(("入力シート!W"&amp;$B11)),進捗評価!$M$2:$M$26,0)))</f>
        <v/>
      </c>
      <c r="AB11" s="69" t="str" cm="1">
        <f t="array" aca="1" ref="AB11" ca="1">IF(INDIRECT(("入力シート!X"&amp;$B11))="","",INDEX(進捗評価!$N$2:$N$26,MATCH(INDIRECT(("入力シート!X"&amp;$B11)),進捗評価!$M$2:$M$26,0)))</f>
        <v/>
      </c>
      <c r="AC11" s="69" t="str" cm="1">
        <f t="array" aca="1" ref="AC11" ca="1">IF(INDIRECT(("入力シート!Y"&amp;$B11))="","",INDEX(進捗評価!$N$2:$N$26,MATCH(INDIRECT(("入力シート!Y"&amp;$B11)),進捗評価!$M$2:$M$26,0)))</f>
        <v/>
      </c>
      <c r="AD11" s="69" t="str" cm="1">
        <f t="array" aca="1" ref="AD11" ca="1">IF(INDIRECT(("入力シート!Z"&amp;$B11))="","",INDEX(進捗評価!$N$2:$N$26,MATCH(INDIRECT(("入力シート!Z"&amp;$B11)),進捗評価!$M$2:$M$26,0)))</f>
        <v/>
      </c>
      <c r="AE11" s="69" t="str" cm="1">
        <f t="array" aca="1" ref="AE11" ca="1">IF(INDIRECT(("入力シート!AA"&amp;$B11))="","",INDEX(進捗評価!$N$2:$N$26,MATCH(INDIRECT(("入力シート!AA"&amp;$B11)),進捗評価!$M$2:$M$26,0)))</f>
        <v/>
      </c>
      <c r="AF11" s="69" t="str" cm="1">
        <f t="array" aca="1" ref="AF11" ca="1">IF(INDIRECT(("入力シート!AB"&amp;$B11))="","",INDEX(進捗評価!$N$2:$N$26,MATCH(INDIRECT(("入力シート!AB"&amp;$B11)),進捗評価!$M$2:$M$26,0)))</f>
        <v/>
      </c>
      <c r="AG11" s="69" t="str" cm="1">
        <f t="array" aca="1" ref="AG11" ca="1">IF(INDIRECT(("入力シート!AC"&amp;$B11))="","",INDEX(進捗評価!$N$2:$N$26,MATCH(INDIRECT(("入力シート!AC"&amp;$B11)),進捗評価!$M$2:$M$26,0)))</f>
        <v/>
      </c>
      <c r="AH11" s="69" t="str" cm="1">
        <f t="array" aca="1" ref="AH11" ca="1">IF(INDIRECT(("入力シート!AD"&amp;$B11))="","",INDEX(進捗評価!$N$2:$N$26,MATCH(INDIRECT(("入力シート!AD"&amp;$B11)),進捗評価!$M$2:$M$26,0)))</f>
        <v/>
      </c>
      <c r="AI11" s="69" t="str" cm="1">
        <f t="array" aca="1" ref="AI11" ca="1">IF(INDIRECT(("入力シート!AE"&amp;$B11))="","",INDEX(進捗評価!$N$2:$N$26,MATCH(INDIRECT(("入力シート!AE"&amp;$B11)),進捗評価!$M$2:$M$26,0)))</f>
        <v/>
      </c>
      <c r="AJ11" s="69" t="str" cm="1">
        <f t="array" aca="1" ref="AJ11" ca="1">IF(INDIRECT(("入力シート!AF"&amp;$B11))="","",INDEX(進捗評価!$N$2:$N$26,MATCH(INDIRECT(("入力シート!AF"&amp;$B11)),進捗評価!$M$2:$M$26,0)))</f>
        <v/>
      </c>
      <c r="AK11" s="69" t="str" cm="1">
        <f t="array" aca="1" ref="AK11" ca="1">IF(INDIRECT(("入力シート!AG"&amp;$B11))="","",INDEX(進捗評価!$N$2:$N$26,MATCH(INDIRECT(("入力シート!AG"&amp;$B11)),進捗評価!$M$2:$M$26,0)))</f>
        <v/>
      </c>
      <c r="AL11" s="69" t="str" cm="1">
        <f t="array" aca="1" ref="AL11" ca="1">IF(INDIRECT(("入力シート!AH"&amp;$B11))="","",INDEX(進捗評価!$N$2:$N$26,MATCH(INDIRECT(("入力シート!AH"&amp;$B11)),進捗評価!$M$2:$M$26,0)))</f>
        <v/>
      </c>
      <c r="AM11" s="69" t="str" cm="1">
        <f t="array" aca="1" ref="AM11" ca="1">IF(INDIRECT(("入力シート!AI"&amp;$B11))="","",INDEX(進捗評価!$N$2:$N$26,MATCH(INDIRECT(("入力シート!AI"&amp;$B11)),進捗評価!$M$2:$M$26,0)))</f>
        <v/>
      </c>
      <c r="AN11" s="69" t="str" cm="1">
        <f t="array" aca="1" ref="AN11" ca="1">IF(INDIRECT(("入力シート!AJ"&amp;$B11))="","",INDEX(進捗評価!$N$2:$N$26,MATCH(INDIRECT(("入力シート!AJ"&amp;$B11)),進捗評価!$M$2:$M$26,0)))</f>
        <v/>
      </c>
      <c r="AO11" s="69" t="str" cm="1">
        <f t="array" aca="1" ref="AO11" ca="1">IF(INDIRECT(("入力シート!AK"&amp;$B11))="","",INDEX(進捗評価!$N$2:$N$26,MATCH(INDIRECT(("入力シート!AK"&amp;$B11)),進捗評価!$M$2:$M$26,0)))</f>
        <v/>
      </c>
      <c r="AP11" s="69" t="str" cm="1">
        <f t="array" aca="1" ref="AP11" ca="1">IF(INDIRECT(("入力シート!AL"&amp;$B11))="","",INDEX(進捗評価!$N$2:$N$26,MATCH(INDIRECT(("入力シート!AL"&amp;$B11)),進捗評価!$M$2:$M$26,0)))</f>
        <v/>
      </c>
      <c r="AQ11" s="69" t="str" cm="1">
        <f t="array" aca="1" ref="AQ11" ca="1">IF(INDIRECT(("入力シート!AM"&amp;$B11))="","",INDEX(進捗評価!$N$2:$N$26,MATCH(INDIRECT(("入力シート!AM"&amp;$B11)),進捗評価!$M$2:$M$26,0)))</f>
        <v/>
      </c>
      <c r="AR11" s="69" t="str" cm="1">
        <f t="array" aca="1" ref="AR11" ca="1">IF(INDIRECT(("入力シート!AN"&amp;$B11))="","",INDEX(進捗評価!$N$2:$N$26,MATCH(INDIRECT(("入力シート!AN"&amp;$B11)),進捗評価!$M$2:$M$26,0)))</f>
        <v/>
      </c>
      <c r="AS11" s="77" t="str" cm="1">
        <f t="array" aca="1" ref="AS11" ca="1">IF(INDIRECT(("入力シート!AR"&amp;$B11))="","",(INDIRECT(("入力シート!AR"&amp;$B11))))</f>
        <v/>
      </c>
      <c r="AT11" s="77" t="str" cm="1">
        <f t="array" aca="1" ref="AT11" ca="1">IF(INDIRECT(("入力シート!AS"&amp;$B11))="","",(INDIRECT(("入力シート!AS"&amp;$B11))))</f>
        <v/>
      </c>
    </row>
    <row r="12" spans="2:46" ht="72" customHeight="1" x14ac:dyDescent="0.4">
      <c r="B12" s="51">
        <v>22</v>
      </c>
      <c r="C12" s="162"/>
      <c r="D12" s="167"/>
      <c r="E12" s="57" t="str" cm="1">
        <f t="array" aca="1" ref="E12" ca="1">IF(INDIRECT(("入力シート!D"&amp;$B12))="","",(INDIRECT(("入力シート!D"&amp;$B12))))</f>
        <v>維持管理業務の共同発注</v>
      </c>
      <c r="F12" s="63" t="str" cm="1">
        <f t="array" aca="1" ref="F12" ca="1">IF(INDIRECT(("入力シート!E"&amp;$B12))="","",(INDIRECT(("入力シート!E"&amp;$B12))))</f>
        <v>保守点検業務の共同化
(処理場)</v>
      </c>
      <c r="G12" s="63" t="str" cm="1">
        <f t="array" aca="1" ref="G12" ca="1">IF(INDIRECT(("入力シート!F"&amp;$B12))="","",(INDIRECT(("入力シート!F"&amp;$B12))))</f>
        <v>〇〇〇、×××</v>
      </c>
      <c r="H12" s="76" t="str" cm="1">
        <f t="array" aca="1" ref="H12" ca="1">IF(INDIRECT(("入力シート!G"&amp;$B12))="","",(INDIRECT(("入力シート!G"&amp;$B12))))</f>
        <v>×××</v>
      </c>
      <c r="I12" s="67" t="str" cm="1">
        <f t="array" aca="1" ref="I12" ca="1">IF(INDIRECT(("入力シート!H"&amp;$B12))="","",(INDIRECT(("入力シート!H"&amp;$B12))))</f>
        <v>実現可能性の検討
発注方式等の検討</v>
      </c>
      <c r="J12" s="58" t="str" cm="1">
        <f t="array" aca="1" ref="J12" ca="1">IF(INDIRECT(("入力シート!I"&amp;$B12))="","",(INDIRECT(("入力シート!I"&amp;$B12))))</f>
        <v>合意形成
共同発注の開始</v>
      </c>
      <c r="K12" s="58" t="str" cm="1">
        <f t="array" aca="1" ref="K12" ca="1">IF(INDIRECT(("入力シート!J"&amp;$B12))="","",(INDIRECT(("入力シート!J"&amp;$B12))))</f>
        <v/>
      </c>
      <c r="L12" s="60" t="str" cm="1">
        <f t="array" aca="1" ref="L12" ca="1">IF(INDIRECT(("入力シート!AO"&amp;$B12))="","",(INDIRECT(("入力シート！AO"&amp;$B12))))</f>
        <v/>
      </c>
      <c r="M12" s="60" t="str" cm="1">
        <f t="array" aca="1" ref="M12" ca="1">IF(INDIRECT(("入力シート!AP"&amp;$B12))="","",(INDIRECT(("入力シート！AP"&amp;$B12))))</f>
        <v/>
      </c>
      <c r="N12" s="61" cm="1">
        <f t="array" aca="1" ref="N12" ca="1">IF(INDIRECT(("入力シート!AQ"&amp;$B12))="","",(INDIRECT(("入力シート!AQ"&amp;$B12))))</f>
        <v>1</v>
      </c>
      <c r="O12" s="70" t="str" cm="1">
        <f t="array" aca="1" ref="O12" ca="1">IF(INDIRECT(("入力シート!K"&amp;$B12))="","",INDEX(進捗評価!$N$2:$N$26,MATCH(INDIRECT(("入力シート!K"&amp;$B12)),進捗評価!$M$2:$M$26,0)))</f>
        <v>D</v>
      </c>
      <c r="P12" s="69" t="str" cm="1">
        <f t="array" aca="1" ref="P12" ca="1">IF(INDIRECT(("入力シート!L"&amp;$B12))="","",INDEX(進捗評価!$N$2:$N$26,MATCH(INDIRECT(("入力シート!L"&amp;$B12)),進捗評価!$M$2:$M$26,0)))</f>
        <v/>
      </c>
      <c r="Q12" s="69" t="str" cm="1">
        <f t="array" aca="1" ref="Q12" ca="1">IF(INDIRECT(("入力シート!M"&amp;$B12))="","",INDEX(進捗評価!$N$2:$N$26,MATCH(INDIRECT(("入力シート!M"&amp;$B12)),進捗評価!$M$2:$M$26,0)))</f>
        <v/>
      </c>
      <c r="R12" s="69" t="str" cm="1">
        <f t="array" aca="1" ref="R12" ca="1">IF(INDIRECT(("入力シート!N"&amp;$B12))="","",INDEX(進捗評価!$N$2:$N$26,MATCH(INDIRECT(("入力シート!N"&amp;$B12)),進捗評価!$M$2:$M$26,0)))</f>
        <v/>
      </c>
      <c r="S12" s="75" t="str" cm="1">
        <f t="array" aca="1" ref="S12" ca="1">IF(INDIRECT(("入力シート!O"&amp;$B12))="","",INDEX(進捗評価!$N$2:$N$26,MATCH(INDIRECT(("入力シート!O"&amp;$B12)),進捗評価!$M$2:$M$26,0)))</f>
        <v/>
      </c>
      <c r="T12" s="70" t="str" cm="1">
        <f t="array" aca="1" ref="T12" ca="1">IF(INDIRECT(("入力シート!P"&amp;$B12))="","",INDEX(進捗評価!$N$2:$N$26,MATCH(INDIRECT(("入力シート!P"&amp;$B12)),進捗評価!$M$2:$M$26,0)))</f>
        <v/>
      </c>
      <c r="U12" s="69" t="str" cm="1">
        <f t="array" aca="1" ref="U12" ca="1">IF(INDIRECT(("入力シート!Q"&amp;$B12))="","",INDEX(進捗評価!$N$2:$N$26,MATCH(INDIRECT(("入力シート!Q"&amp;$B12)),進捗評価!$M$2:$M$26,0)))</f>
        <v/>
      </c>
      <c r="V12" s="69" t="str" cm="1">
        <f t="array" aca="1" ref="V12" ca="1">IF(INDIRECT(("入力シート!R"&amp;$B12))="","",INDEX(進捗評価!$N$2:$N$26,MATCH(INDIRECT(("入力シート!R"&amp;$B12)),進捗評価!$M$2:$M$26,0)))</f>
        <v/>
      </c>
      <c r="W12" s="69" t="str" cm="1">
        <f t="array" aca="1" ref="W12" ca="1">IF(INDIRECT(("入力シート!S"&amp;$B12))="","",INDEX(進捗評価!$N$2:$N$26,MATCH(INDIRECT(("入力シート!S"&amp;$B12)),進捗評価!$M$2:$M$26,0)))</f>
        <v/>
      </c>
      <c r="X12" s="75" t="str" cm="1">
        <f t="array" aca="1" ref="X12" ca="1">IF(INDIRECT(("入力シート!T"&amp;$B12))="","",INDEX(進捗評価!$N$2:$N$26,MATCH(INDIRECT(("入力シート!T"&amp;$B12)),進捗評価!$M$2:$M$26,0)))</f>
        <v/>
      </c>
      <c r="Y12" s="69" t="str" cm="1">
        <f t="array" aca="1" ref="Y12" ca="1">IF(INDIRECT(("入力シート!U"&amp;$B12))="","",INDEX(進捗評価!$N$2:$N$26,MATCH(INDIRECT(("入力シート!U"&amp;$B12)),進捗評価!$M$2:$M$26,0)))</f>
        <v/>
      </c>
      <c r="Z12" s="69" t="str" cm="1">
        <f t="array" aca="1" ref="Z12" ca="1">IF(INDIRECT(("入力シート!V"&amp;$B12))="","",INDEX(進捗評価!$N$2:$N$26,MATCH(INDIRECT(("入力シート!V"&amp;$B12)),進捗評価!$M$2:$M$26,0)))</f>
        <v/>
      </c>
      <c r="AA12" s="69" t="str" cm="1">
        <f t="array" aca="1" ref="AA12" ca="1">IF(INDIRECT(("入力シート!W"&amp;$B12))="","",INDEX(進捗評価!$N$2:$N$26,MATCH(INDIRECT(("入力シート!W"&amp;$B12)),進捗評価!$M$2:$M$26,0)))</f>
        <v/>
      </c>
      <c r="AB12" s="69" t="str" cm="1">
        <f t="array" aca="1" ref="AB12" ca="1">IF(INDIRECT(("入力シート!X"&amp;$B12))="","",INDEX(進捗評価!$N$2:$N$26,MATCH(INDIRECT(("入力シート!X"&amp;$B12)),進捗評価!$M$2:$M$26,0)))</f>
        <v/>
      </c>
      <c r="AC12" s="69" t="str" cm="1">
        <f t="array" aca="1" ref="AC12" ca="1">IF(INDIRECT(("入力シート!Y"&amp;$B12))="","",INDEX(進捗評価!$N$2:$N$26,MATCH(INDIRECT(("入力シート!Y"&amp;$B12)),進捗評価!$M$2:$M$26,0)))</f>
        <v/>
      </c>
      <c r="AD12" s="69" t="str" cm="1">
        <f t="array" aca="1" ref="AD12" ca="1">IF(INDIRECT(("入力シート!Z"&amp;$B12))="","",INDEX(進捗評価!$N$2:$N$26,MATCH(INDIRECT(("入力シート!Z"&amp;$B12)),進捗評価!$M$2:$M$26,0)))</f>
        <v/>
      </c>
      <c r="AE12" s="69" t="str" cm="1">
        <f t="array" aca="1" ref="AE12" ca="1">IF(INDIRECT(("入力シート!AA"&amp;$B12))="","",INDEX(進捗評価!$N$2:$N$26,MATCH(INDIRECT(("入力シート!AA"&amp;$B12)),進捗評価!$M$2:$M$26,0)))</f>
        <v/>
      </c>
      <c r="AF12" s="69" t="str" cm="1">
        <f t="array" aca="1" ref="AF12" ca="1">IF(INDIRECT(("入力シート!AB"&amp;$B12))="","",INDEX(進捗評価!$N$2:$N$26,MATCH(INDIRECT(("入力シート!AB"&amp;$B12)),進捗評価!$M$2:$M$26,0)))</f>
        <v/>
      </c>
      <c r="AG12" s="69" t="str" cm="1">
        <f t="array" aca="1" ref="AG12" ca="1">IF(INDIRECT(("入力シート!AC"&amp;$B12))="","",INDEX(進捗評価!$N$2:$N$26,MATCH(INDIRECT(("入力シート!AC"&amp;$B12)),進捗評価!$M$2:$M$26,0)))</f>
        <v/>
      </c>
      <c r="AH12" s="69" t="str" cm="1">
        <f t="array" aca="1" ref="AH12" ca="1">IF(INDIRECT(("入力シート!AD"&amp;$B12))="","",INDEX(進捗評価!$N$2:$N$26,MATCH(INDIRECT(("入力シート!AD"&amp;$B12)),進捗評価!$M$2:$M$26,0)))</f>
        <v/>
      </c>
      <c r="AI12" s="69" t="str" cm="1">
        <f t="array" aca="1" ref="AI12" ca="1">IF(INDIRECT(("入力シート!AE"&amp;$B12))="","",INDEX(進捗評価!$N$2:$N$26,MATCH(INDIRECT(("入力シート!AE"&amp;$B12)),進捗評価!$M$2:$M$26,0)))</f>
        <v/>
      </c>
      <c r="AJ12" s="69" t="str" cm="1">
        <f t="array" aca="1" ref="AJ12" ca="1">IF(INDIRECT(("入力シート!AF"&amp;$B12))="","",INDEX(進捗評価!$N$2:$N$26,MATCH(INDIRECT(("入力シート!AF"&amp;$B12)),進捗評価!$M$2:$M$26,0)))</f>
        <v/>
      </c>
      <c r="AK12" s="69" t="str" cm="1">
        <f t="array" aca="1" ref="AK12" ca="1">IF(INDIRECT(("入力シート!AG"&amp;$B12))="","",INDEX(進捗評価!$N$2:$N$26,MATCH(INDIRECT(("入力シート!AG"&amp;$B12)),進捗評価!$M$2:$M$26,0)))</f>
        <v/>
      </c>
      <c r="AL12" s="69" t="str" cm="1">
        <f t="array" aca="1" ref="AL12" ca="1">IF(INDIRECT(("入力シート!AH"&amp;$B12))="","",INDEX(進捗評価!$N$2:$N$26,MATCH(INDIRECT(("入力シート!AH"&amp;$B12)),進捗評価!$M$2:$M$26,0)))</f>
        <v/>
      </c>
      <c r="AM12" s="69" t="str" cm="1">
        <f t="array" aca="1" ref="AM12" ca="1">IF(INDIRECT(("入力シート!AI"&amp;$B12))="","",INDEX(進捗評価!$N$2:$N$26,MATCH(INDIRECT(("入力シート!AI"&amp;$B12)),進捗評価!$M$2:$M$26,0)))</f>
        <v/>
      </c>
      <c r="AN12" s="69" t="str" cm="1">
        <f t="array" aca="1" ref="AN12" ca="1">IF(INDIRECT(("入力シート!AJ"&amp;$B12))="","",INDEX(進捗評価!$N$2:$N$26,MATCH(INDIRECT(("入力シート!AJ"&amp;$B12)),進捗評価!$M$2:$M$26,0)))</f>
        <v/>
      </c>
      <c r="AO12" s="69" t="str" cm="1">
        <f t="array" aca="1" ref="AO12" ca="1">IF(INDIRECT(("入力シート!AK"&amp;$B12))="","",INDEX(進捗評価!$N$2:$N$26,MATCH(INDIRECT(("入力シート!AK"&amp;$B12)),進捗評価!$M$2:$M$26,0)))</f>
        <v/>
      </c>
      <c r="AP12" s="69" t="str" cm="1">
        <f t="array" aca="1" ref="AP12" ca="1">IF(INDIRECT(("入力シート!AL"&amp;$B12))="","",INDEX(進捗評価!$N$2:$N$26,MATCH(INDIRECT(("入力シート!AL"&amp;$B12)),進捗評価!$M$2:$M$26,0)))</f>
        <v/>
      </c>
      <c r="AQ12" s="69" t="str" cm="1">
        <f t="array" aca="1" ref="AQ12" ca="1">IF(INDIRECT(("入力シート!AM"&amp;$B12))="","",INDEX(進捗評価!$N$2:$N$26,MATCH(INDIRECT(("入力シート!AM"&amp;$B12)),進捗評価!$M$2:$M$26,0)))</f>
        <v/>
      </c>
      <c r="AR12" s="69" t="str" cm="1">
        <f t="array" aca="1" ref="AR12" ca="1">IF(INDIRECT(("入力シート!AN"&amp;$B12))="","",INDEX(進捗評価!$N$2:$N$26,MATCH(INDIRECT(("入力シート!AN"&amp;$B12)),進捗評価!$M$2:$M$26,0)))</f>
        <v/>
      </c>
      <c r="AS12" s="77" t="str" cm="1">
        <f t="array" aca="1" ref="AS12" ca="1">IF(INDIRECT(("入力シート!AR"&amp;$B12))="","",(INDIRECT(("入力シート!AR"&amp;$B12))))</f>
        <v/>
      </c>
      <c r="AT12" s="77" t="str" cm="1">
        <f t="array" aca="1" ref="AT12" ca="1">IF(INDIRECT(("入力シート!AS"&amp;$B12))="","",(INDIRECT(("入力シート!AS"&amp;$B12))))</f>
        <v/>
      </c>
    </row>
    <row r="13" spans="2:46" ht="72" customHeight="1" x14ac:dyDescent="0.4">
      <c r="B13" s="51">
        <v>23</v>
      </c>
      <c r="C13" s="162"/>
      <c r="D13" s="167"/>
      <c r="E13" s="57" t="str" cm="1">
        <f t="array" aca="1" ref="E13" ca="1">IF(INDIRECT(("入力シート!D"&amp;$B13))="","",(INDIRECT(("入力シート!D"&amp;$B13))))</f>
        <v>維持管理業務の共同発注</v>
      </c>
      <c r="F13" s="63" t="str" cm="1">
        <f t="array" aca="1" ref="F13" ca="1">IF(INDIRECT(("入力シート!E"&amp;$B13))="","",(INDIRECT(("入力シート!E"&amp;$B13))))</f>
        <v>保守点検業務の共同化
(管渠)</v>
      </c>
      <c r="G13" s="63" t="str" cm="1">
        <f t="array" aca="1" ref="G13" ca="1">IF(INDIRECT(("入力シート!F"&amp;$B13))="","",(INDIRECT(("入力シート!F"&amp;$B13))))</f>
        <v>〇〇〇、×××</v>
      </c>
      <c r="H13" s="76" t="str" cm="1">
        <f t="array" aca="1" ref="H13" ca="1">IF(INDIRECT(("入力シート!G"&amp;$B13))="","",(INDIRECT(("入力シート!G"&amp;$B13))))</f>
        <v>×××</v>
      </c>
      <c r="I13" s="67" t="str" cm="1">
        <f t="array" aca="1" ref="I13" ca="1">IF(INDIRECT(("入力シート!H"&amp;$B13))="","",(INDIRECT(("入力シート!H"&amp;$B13))))</f>
        <v>実現可能性の検討
発注方式等の検討</v>
      </c>
      <c r="J13" s="58" t="str" cm="1">
        <f t="array" aca="1" ref="J13" ca="1">IF(INDIRECT(("入力シート!I"&amp;$B13))="","",(INDIRECT(("入力シート!I"&amp;$B13))))</f>
        <v>合意形成
共同発注の開始</v>
      </c>
      <c r="K13" s="58" t="str" cm="1">
        <f t="array" aca="1" ref="K13" ca="1">IF(INDIRECT(("入力シート!J"&amp;$B13))="","",(INDIRECT(("入力シート!J"&amp;$B13))))</f>
        <v/>
      </c>
      <c r="L13" s="60" t="str" cm="1">
        <f t="array" aca="1" ref="L13" ca="1">IF(INDIRECT(("入力シート!AO"&amp;$B13))="","",(INDIRECT(("入力シート！AO"&amp;$B13))))</f>
        <v/>
      </c>
      <c r="M13" s="60" t="str" cm="1">
        <f t="array" aca="1" ref="M13" ca="1">IF(INDIRECT(("入力シート!AP"&amp;$B13))="","",(INDIRECT(("入力シート！AP"&amp;$B13))))</f>
        <v/>
      </c>
      <c r="N13" s="61" t="str" cm="1">
        <f t="array" aca="1" ref="N13" ca="1">IF(INDIRECT(("入力シート!AQ"&amp;$B13))="","",(INDIRECT(("入力シート!AQ"&amp;$B13))))</f>
        <v/>
      </c>
      <c r="O13" s="70" t="str" cm="1">
        <f t="array" aca="1" ref="O13" ca="1">IF(INDIRECT(("入力シート!K"&amp;$B13))="","",INDEX(進捗評価!$N$2:$N$26,MATCH(INDIRECT(("入力シート!K"&amp;$B13)),進捗評価!$M$2:$M$26,0)))</f>
        <v>D</v>
      </c>
      <c r="P13" s="69" t="str" cm="1">
        <f t="array" aca="1" ref="P13" ca="1">IF(INDIRECT(("入力シート!L"&amp;$B13))="","",INDEX(進捗評価!$N$2:$N$26,MATCH(INDIRECT(("入力シート!L"&amp;$B13)),進捗評価!$M$2:$M$26,0)))</f>
        <v/>
      </c>
      <c r="Q13" s="69" t="str" cm="1">
        <f t="array" aca="1" ref="Q13" ca="1">IF(INDIRECT(("入力シート!M"&amp;$B13))="","",INDEX(進捗評価!$N$2:$N$26,MATCH(INDIRECT(("入力シート!M"&amp;$B13)),進捗評価!$M$2:$M$26,0)))</f>
        <v/>
      </c>
      <c r="R13" s="69" t="str" cm="1">
        <f t="array" aca="1" ref="R13" ca="1">IF(INDIRECT(("入力シート!N"&amp;$B13))="","",INDEX(進捗評価!$N$2:$N$26,MATCH(INDIRECT(("入力シート!N"&amp;$B13)),進捗評価!$M$2:$M$26,0)))</f>
        <v/>
      </c>
      <c r="S13" s="75" t="str" cm="1">
        <f t="array" aca="1" ref="S13" ca="1">IF(INDIRECT(("入力シート!O"&amp;$B13))="","",INDEX(進捗評価!$N$2:$N$26,MATCH(INDIRECT(("入力シート!O"&amp;$B13)),進捗評価!$M$2:$M$26,0)))</f>
        <v/>
      </c>
      <c r="T13" s="70" t="str" cm="1">
        <f t="array" aca="1" ref="T13" ca="1">IF(INDIRECT(("入力シート!P"&amp;$B13))="","",INDEX(進捗評価!$N$2:$N$26,MATCH(INDIRECT(("入力シート!P"&amp;$B13)),進捗評価!$M$2:$M$26,0)))</f>
        <v/>
      </c>
      <c r="U13" s="69" t="str" cm="1">
        <f t="array" aca="1" ref="U13" ca="1">IF(INDIRECT(("入力シート!Q"&amp;$B13))="","",INDEX(進捗評価!$N$2:$N$26,MATCH(INDIRECT(("入力シート!Q"&amp;$B13)),進捗評価!$M$2:$M$26,0)))</f>
        <v/>
      </c>
      <c r="V13" s="69" t="str" cm="1">
        <f t="array" aca="1" ref="V13" ca="1">IF(INDIRECT(("入力シート!R"&amp;$B13))="","",INDEX(進捗評価!$N$2:$N$26,MATCH(INDIRECT(("入力シート!R"&amp;$B13)),進捗評価!$M$2:$M$26,0)))</f>
        <v/>
      </c>
      <c r="W13" s="69" t="str" cm="1">
        <f t="array" aca="1" ref="W13" ca="1">IF(INDIRECT(("入力シート!S"&amp;$B13))="","",INDEX(進捗評価!$N$2:$N$26,MATCH(INDIRECT(("入力シート!S"&amp;$B13)),進捗評価!$M$2:$M$26,0)))</f>
        <v/>
      </c>
      <c r="X13" s="75" t="str" cm="1">
        <f t="array" aca="1" ref="X13" ca="1">IF(INDIRECT(("入力シート!T"&amp;$B13))="","",INDEX(進捗評価!$N$2:$N$26,MATCH(INDIRECT(("入力シート!T"&amp;$B13)),進捗評価!$M$2:$M$26,0)))</f>
        <v/>
      </c>
      <c r="Y13" s="69" t="str" cm="1">
        <f t="array" aca="1" ref="Y13" ca="1">IF(INDIRECT(("入力シート!U"&amp;$B13))="","",INDEX(進捗評価!$N$2:$N$26,MATCH(INDIRECT(("入力シート!U"&amp;$B13)),進捗評価!$M$2:$M$26,0)))</f>
        <v/>
      </c>
      <c r="Z13" s="69" t="str" cm="1">
        <f t="array" aca="1" ref="Z13" ca="1">IF(INDIRECT(("入力シート!V"&amp;$B13))="","",INDEX(進捗評価!$N$2:$N$26,MATCH(INDIRECT(("入力シート!V"&amp;$B13)),進捗評価!$M$2:$M$26,0)))</f>
        <v/>
      </c>
      <c r="AA13" s="69" t="str" cm="1">
        <f t="array" aca="1" ref="AA13" ca="1">IF(INDIRECT(("入力シート!W"&amp;$B13))="","",INDEX(進捗評価!$N$2:$N$26,MATCH(INDIRECT(("入力シート!W"&amp;$B13)),進捗評価!$M$2:$M$26,0)))</f>
        <v/>
      </c>
      <c r="AB13" s="69" t="str" cm="1">
        <f t="array" aca="1" ref="AB13" ca="1">IF(INDIRECT(("入力シート!X"&amp;$B13))="","",INDEX(進捗評価!$N$2:$N$26,MATCH(INDIRECT(("入力シート!X"&amp;$B13)),進捗評価!$M$2:$M$26,0)))</f>
        <v/>
      </c>
      <c r="AC13" s="69" t="str" cm="1">
        <f t="array" aca="1" ref="AC13" ca="1">IF(INDIRECT(("入力シート!Y"&amp;$B13))="","",INDEX(進捗評価!$N$2:$N$26,MATCH(INDIRECT(("入力シート!Y"&amp;$B13)),進捗評価!$M$2:$M$26,0)))</f>
        <v/>
      </c>
      <c r="AD13" s="69" t="str" cm="1">
        <f t="array" aca="1" ref="AD13" ca="1">IF(INDIRECT(("入力シート!Z"&amp;$B13))="","",INDEX(進捗評価!$N$2:$N$26,MATCH(INDIRECT(("入力シート!Z"&amp;$B13)),進捗評価!$M$2:$M$26,0)))</f>
        <v/>
      </c>
      <c r="AE13" s="69" t="str" cm="1">
        <f t="array" aca="1" ref="AE13" ca="1">IF(INDIRECT(("入力シート!AA"&amp;$B13))="","",INDEX(進捗評価!$N$2:$N$26,MATCH(INDIRECT(("入力シート!AA"&amp;$B13)),進捗評価!$M$2:$M$26,0)))</f>
        <v/>
      </c>
      <c r="AF13" s="69" t="str" cm="1">
        <f t="array" aca="1" ref="AF13" ca="1">IF(INDIRECT(("入力シート!AB"&amp;$B13))="","",INDEX(進捗評価!$N$2:$N$26,MATCH(INDIRECT(("入力シート!AB"&amp;$B13)),進捗評価!$M$2:$M$26,0)))</f>
        <v/>
      </c>
      <c r="AG13" s="69" t="str" cm="1">
        <f t="array" aca="1" ref="AG13" ca="1">IF(INDIRECT(("入力シート!AC"&amp;$B13))="","",INDEX(進捗評価!$N$2:$N$26,MATCH(INDIRECT(("入力シート!AC"&amp;$B13)),進捗評価!$M$2:$M$26,0)))</f>
        <v/>
      </c>
      <c r="AH13" s="69" t="str" cm="1">
        <f t="array" aca="1" ref="AH13" ca="1">IF(INDIRECT(("入力シート!AD"&amp;$B13))="","",INDEX(進捗評価!$N$2:$N$26,MATCH(INDIRECT(("入力シート!AD"&amp;$B13)),進捗評価!$M$2:$M$26,0)))</f>
        <v/>
      </c>
      <c r="AI13" s="69" t="str" cm="1">
        <f t="array" aca="1" ref="AI13" ca="1">IF(INDIRECT(("入力シート!AE"&amp;$B13))="","",INDEX(進捗評価!$N$2:$N$26,MATCH(INDIRECT(("入力シート!AE"&amp;$B13)),進捗評価!$M$2:$M$26,0)))</f>
        <v/>
      </c>
      <c r="AJ13" s="69" t="str" cm="1">
        <f t="array" aca="1" ref="AJ13" ca="1">IF(INDIRECT(("入力シート!AF"&amp;$B13))="","",INDEX(進捗評価!$N$2:$N$26,MATCH(INDIRECT(("入力シート!AF"&amp;$B13)),進捗評価!$M$2:$M$26,0)))</f>
        <v/>
      </c>
      <c r="AK13" s="69" t="str" cm="1">
        <f t="array" aca="1" ref="AK13" ca="1">IF(INDIRECT(("入力シート!AG"&amp;$B13))="","",INDEX(進捗評価!$N$2:$N$26,MATCH(INDIRECT(("入力シート!AG"&amp;$B13)),進捗評価!$M$2:$M$26,0)))</f>
        <v/>
      </c>
      <c r="AL13" s="69" t="str" cm="1">
        <f t="array" aca="1" ref="AL13" ca="1">IF(INDIRECT(("入力シート!AH"&amp;$B13))="","",INDEX(進捗評価!$N$2:$N$26,MATCH(INDIRECT(("入力シート!AH"&amp;$B13)),進捗評価!$M$2:$M$26,0)))</f>
        <v/>
      </c>
      <c r="AM13" s="69" t="str" cm="1">
        <f t="array" aca="1" ref="AM13" ca="1">IF(INDIRECT(("入力シート!AI"&amp;$B13))="","",INDEX(進捗評価!$N$2:$N$26,MATCH(INDIRECT(("入力シート!AI"&amp;$B13)),進捗評価!$M$2:$M$26,0)))</f>
        <v/>
      </c>
      <c r="AN13" s="69" t="str" cm="1">
        <f t="array" aca="1" ref="AN13" ca="1">IF(INDIRECT(("入力シート!AJ"&amp;$B13))="","",INDEX(進捗評価!$N$2:$N$26,MATCH(INDIRECT(("入力シート!AJ"&amp;$B13)),進捗評価!$M$2:$M$26,0)))</f>
        <v/>
      </c>
      <c r="AO13" s="69" t="str" cm="1">
        <f t="array" aca="1" ref="AO13" ca="1">IF(INDIRECT(("入力シート!AK"&amp;$B13))="","",INDEX(進捗評価!$N$2:$N$26,MATCH(INDIRECT(("入力シート!AK"&amp;$B13)),進捗評価!$M$2:$M$26,0)))</f>
        <v/>
      </c>
      <c r="AP13" s="69" t="str" cm="1">
        <f t="array" aca="1" ref="AP13" ca="1">IF(INDIRECT(("入力シート!AL"&amp;$B13))="","",INDEX(進捗評価!$N$2:$N$26,MATCH(INDIRECT(("入力シート!AL"&amp;$B13)),進捗評価!$M$2:$M$26,0)))</f>
        <v/>
      </c>
      <c r="AQ13" s="69" t="str" cm="1">
        <f t="array" aca="1" ref="AQ13" ca="1">IF(INDIRECT(("入力シート!AM"&amp;$B13))="","",INDEX(進捗評価!$N$2:$N$26,MATCH(INDIRECT(("入力シート!AM"&amp;$B13)),進捗評価!$M$2:$M$26,0)))</f>
        <v/>
      </c>
      <c r="AR13" s="69" t="str" cm="1">
        <f t="array" aca="1" ref="AR13" ca="1">IF(INDIRECT(("入力シート!AN"&amp;$B13))="","",INDEX(進捗評価!$N$2:$N$26,MATCH(INDIRECT(("入力シート!AN"&amp;$B13)),進捗評価!$M$2:$M$26,0)))</f>
        <v/>
      </c>
      <c r="AS13" s="77" t="str" cm="1">
        <f t="array" aca="1" ref="AS13" ca="1">IF(INDIRECT(("入力シート!AR"&amp;$B13))="","",(INDIRECT(("入力シート!AR"&amp;$B13))))</f>
        <v/>
      </c>
      <c r="AT13" s="77" t="str" cm="1">
        <f t="array" aca="1" ref="AT13" ca="1">IF(INDIRECT(("入力シート!AS"&amp;$B13))="","",(INDIRECT(("入力シート!AS"&amp;$B13))))</f>
        <v/>
      </c>
    </row>
    <row r="14" spans="2:46" ht="72" customHeight="1" x14ac:dyDescent="0.4">
      <c r="B14" s="51">
        <v>24</v>
      </c>
      <c r="C14" s="162"/>
      <c r="D14" s="167"/>
      <c r="E14" s="57" t="str" cm="1">
        <f t="array" aca="1" ref="E14" ca="1">IF(INDIRECT(("入力シート!D"&amp;$B14))="","",(INDIRECT(("入力シート!D"&amp;$B14))))</f>
        <v>台帳システムの共同化</v>
      </c>
      <c r="F14" s="63" t="str" cm="1">
        <f t="array" aca="1" ref="F14" ca="1">IF(INDIRECT(("入力シート!E"&amp;$B14))="","",(INDIRECT(("入力シート!E"&amp;$B14))))</f>
        <v>設備台帳
(処理施設、ポンプ場)</v>
      </c>
      <c r="G14" s="63" t="str" cm="1">
        <f t="array" aca="1" ref="G14" ca="1">IF(INDIRECT(("入力シート!F"&amp;$B14))="","",(INDIRECT(("入力シート!F"&amp;$B14))))</f>
        <v>〇〇〇、×××</v>
      </c>
      <c r="H14" s="76" t="str" cm="1">
        <f t="array" aca="1" ref="H14" ca="1">IF(INDIRECT(("入力シート!G"&amp;$B14))="","",(INDIRECT(("入力シート!G"&amp;$B14))))</f>
        <v>×××</v>
      </c>
      <c r="I14" s="67" t="str" cm="1">
        <f t="array" aca="1" ref="I14" ca="1">IF(INDIRECT(("入力シート!H"&amp;$B14))="","",(INDIRECT(("入力シート!H"&amp;$B14))))</f>
        <v>実現可能性の検討
発注方式等の検討</v>
      </c>
      <c r="J14" s="58" t="str" cm="1">
        <f t="array" aca="1" ref="J14" ca="1">IF(INDIRECT(("入力シート!I"&amp;$B14))="","",(INDIRECT(("入力シート!I"&amp;$B14))))</f>
        <v>合意形成
共同発注の開始</v>
      </c>
      <c r="K14" s="58" t="str" cm="1">
        <f t="array" aca="1" ref="K14" ca="1">IF(INDIRECT(("入力シート!J"&amp;$B14))="","",(INDIRECT(("入力シート!J"&amp;$B14))))</f>
        <v/>
      </c>
      <c r="L14" s="60" t="str" cm="1">
        <f t="array" aca="1" ref="L14" ca="1">IF(INDIRECT(("入力シート!AO"&amp;$B14))="","",(INDIRECT(("入力シート！AO"&amp;$B14))))</f>
        <v/>
      </c>
      <c r="M14" s="60" t="str" cm="1">
        <f t="array" aca="1" ref="M14" ca="1">IF(INDIRECT(("入力シート!AP"&amp;$B14))="","",(INDIRECT(("入力シート！AP"&amp;$B14))))</f>
        <v/>
      </c>
      <c r="N14" s="61" t="str" cm="1">
        <f t="array" aca="1" ref="N14" ca="1">IF(INDIRECT(("入力シート!AQ"&amp;$B14))="","",(INDIRECT(("入力シート!AQ"&amp;$B14))))</f>
        <v/>
      </c>
      <c r="O14" s="70" t="str" cm="1">
        <f t="array" aca="1" ref="O14" ca="1">IF(INDIRECT(("入力シート!K"&amp;$B14))="","",INDEX(進捗評価!$N$2:$N$26,MATCH(INDIRECT(("入力シート!K"&amp;$B14)),進捗評価!$M$2:$M$26,0)))</f>
        <v>D</v>
      </c>
      <c r="P14" s="69" t="str" cm="1">
        <f t="array" aca="1" ref="P14" ca="1">IF(INDIRECT(("入力シート!L"&amp;$B14))="","",INDEX(進捗評価!$N$2:$N$26,MATCH(INDIRECT(("入力シート!L"&amp;$B14)),進捗評価!$M$2:$M$26,0)))</f>
        <v/>
      </c>
      <c r="Q14" s="69" t="str" cm="1">
        <f t="array" aca="1" ref="Q14" ca="1">IF(INDIRECT(("入力シート!M"&amp;$B14))="","",INDEX(進捗評価!$N$2:$N$26,MATCH(INDIRECT(("入力シート!M"&amp;$B14)),進捗評価!$M$2:$M$26,0)))</f>
        <v/>
      </c>
      <c r="R14" s="69" t="str" cm="1">
        <f t="array" aca="1" ref="R14" ca="1">IF(INDIRECT(("入力シート!N"&amp;$B14))="","",INDEX(進捗評価!$N$2:$N$26,MATCH(INDIRECT(("入力シート!N"&amp;$B14)),進捗評価!$M$2:$M$26,0)))</f>
        <v/>
      </c>
      <c r="S14" s="75" t="str" cm="1">
        <f t="array" aca="1" ref="S14" ca="1">IF(INDIRECT(("入力シート!O"&amp;$B14))="","",INDEX(進捗評価!$N$2:$N$26,MATCH(INDIRECT(("入力シート!O"&amp;$B14)),進捗評価!$M$2:$M$26,0)))</f>
        <v/>
      </c>
      <c r="T14" s="70" t="str" cm="1">
        <f t="array" aca="1" ref="T14" ca="1">IF(INDIRECT(("入力シート!P"&amp;$B14))="","",INDEX(進捗評価!$N$2:$N$26,MATCH(INDIRECT(("入力シート!P"&amp;$B14)),進捗評価!$M$2:$M$26,0)))</f>
        <v/>
      </c>
      <c r="U14" s="69" t="str" cm="1">
        <f t="array" aca="1" ref="U14" ca="1">IF(INDIRECT(("入力シート!Q"&amp;$B14))="","",INDEX(進捗評価!$N$2:$N$26,MATCH(INDIRECT(("入力シート!Q"&amp;$B14)),進捗評価!$M$2:$M$26,0)))</f>
        <v/>
      </c>
      <c r="V14" s="69" t="str" cm="1">
        <f t="array" aca="1" ref="V14" ca="1">IF(INDIRECT(("入力シート!R"&amp;$B14))="","",INDEX(進捗評価!$N$2:$N$26,MATCH(INDIRECT(("入力シート!R"&amp;$B14)),進捗評価!$M$2:$M$26,0)))</f>
        <v/>
      </c>
      <c r="W14" s="69" t="str" cm="1">
        <f t="array" aca="1" ref="W14" ca="1">IF(INDIRECT(("入力シート!S"&amp;$B14))="","",INDEX(進捗評価!$N$2:$N$26,MATCH(INDIRECT(("入力シート!S"&amp;$B14)),進捗評価!$M$2:$M$26,0)))</f>
        <v/>
      </c>
      <c r="X14" s="75" t="str" cm="1">
        <f t="array" aca="1" ref="X14" ca="1">IF(INDIRECT(("入力シート!T"&amp;$B14))="","",INDEX(進捗評価!$N$2:$N$26,MATCH(INDIRECT(("入力シート!T"&amp;$B14)),進捗評価!$M$2:$M$26,0)))</f>
        <v/>
      </c>
      <c r="Y14" s="69" t="str" cm="1">
        <f t="array" aca="1" ref="Y14" ca="1">IF(INDIRECT(("入力シート!U"&amp;$B14))="","",INDEX(進捗評価!$N$2:$N$26,MATCH(INDIRECT(("入力シート!U"&amp;$B14)),進捗評価!$M$2:$M$26,0)))</f>
        <v/>
      </c>
      <c r="Z14" s="69" t="str" cm="1">
        <f t="array" aca="1" ref="Z14" ca="1">IF(INDIRECT(("入力シート!V"&amp;$B14))="","",INDEX(進捗評価!$N$2:$N$26,MATCH(INDIRECT(("入力シート!V"&amp;$B14)),進捗評価!$M$2:$M$26,0)))</f>
        <v/>
      </c>
      <c r="AA14" s="69" t="str" cm="1">
        <f t="array" aca="1" ref="AA14" ca="1">IF(INDIRECT(("入力シート!W"&amp;$B14))="","",INDEX(進捗評価!$N$2:$N$26,MATCH(INDIRECT(("入力シート!W"&amp;$B14)),進捗評価!$M$2:$M$26,0)))</f>
        <v/>
      </c>
      <c r="AB14" s="69" t="str" cm="1">
        <f t="array" aca="1" ref="AB14" ca="1">IF(INDIRECT(("入力シート!X"&amp;$B14))="","",INDEX(進捗評価!$N$2:$N$26,MATCH(INDIRECT(("入力シート!X"&amp;$B14)),進捗評価!$M$2:$M$26,0)))</f>
        <v/>
      </c>
      <c r="AC14" s="69" t="str" cm="1">
        <f t="array" aca="1" ref="AC14" ca="1">IF(INDIRECT(("入力シート!Y"&amp;$B14))="","",INDEX(進捗評価!$N$2:$N$26,MATCH(INDIRECT(("入力シート!Y"&amp;$B14)),進捗評価!$M$2:$M$26,0)))</f>
        <v/>
      </c>
      <c r="AD14" s="69" t="str" cm="1">
        <f t="array" aca="1" ref="AD14" ca="1">IF(INDIRECT(("入力シート!Z"&amp;$B14))="","",INDEX(進捗評価!$N$2:$N$26,MATCH(INDIRECT(("入力シート!Z"&amp;$B14)),進捗評価!$M$2:$M$26,0)))</f>
        <v/>
      </c>
      <c r="AE14" s="69" t="str" cm="1">
        <f t="array" aca="1" ref="AE14" ca="1">IF(INDIRECT(("入力シート!AA"&amp;$B14))="","",INDEX(進捗評価!$N$2:$N$26,MATCH(INDIRECT(("入力シート!AA"&amp;$B14)),進捗評価!$M$2:$M$26,0)))</f>
        <v/>
      </c>
      <c r="AF14" s="69" t="str" cm="1">
        <f t="array" aca="1" ref="AF14" ca="1">IF(INDIRECT(("入力シート!AB"&amp;$B14))="","",INDEX(進捗評価!$N$2:$N$26,MATCH(INDIRECT(("入力シート!AB"&amp;$B14)),進捗評価!$M$2:$M$26,0)))</f>
        <v/>
      </c>
      <c r="AG14" s="69" t="str" cm="1">
        <f t="array" aca="1" ref="AG14" ca="1">IF(INDIRECT(("入力シート!AC"&amp;$B14))="","",INDEX(進捗評価!$N$2:$N$26,MATCH(INDIRECT(("入力シート!AC"&amp;$B14)),進捗評価!$M$2:$M$26,0)))</f>
        <v/>
      </c>
      <c r="AH14" s="69" t="str" cm="1">
        <f t="array" aca="1" ref="AH14" ca="1">IF(INDIRECT(("入力シート!AD"&amp;$B14))="","",INDEX(進捗評価!$N$2:$N$26,MATCH(INDIRECT(("入力シート!AD"&amp;$B14)),進捗評価!$M$2:$M$26,0)))</f>
        <v/>
      </c>
      <c r="AI14" s="69" t="str" cm="1">
        <f t="array" aca="1" ref="AI14" ca="1">IF(INDIRECT(("入力シート!AE"&amp;$B14))="","",INDEX(進捗評価!$N$2:$N$26,MATCH(INDIRECT(("入力シート!AE"&amp;$B14)),進捗評価!$M$2:$M$26,0)))</f>
        <v/>
      </c>
      <c r="AJ14" s="69" t="str" cm="1">
        <f t="array" aca="1" ref="AJ14" ca="1">IF(INDIRECT(("入力シート!AF"&amp;$B14))="","",INDEX(進捗評価!$N$2:$N$26,MATCH(INDIRECT(("入力シート!AF"&amp;$B14)),進捗評価!$M$2:$M$26,0)))</f>
        <v/>
      </c>
      <c r="AK14" s="69" t="str" cm="1">
        <f t="array" aca="1" ref="AK14" ca="1">IF(INDIRECT(("入力シート!AG"&amp;$B14))="","",INDEX(進捗評価!$N$2:$N$26,MATCH(INDIRECT(("入力シート!AG"&amp;$B14)),進捗評価!$M$2:$M$26,0)))</f>
        <v/>
      </c>
      <c r="AL14" s="69" t="str" cm="1">
        <f t="array" aca="1" ref="AL14" ca="1">IF(INDIRECT(("入力シート!AH"&amp;$B14))="","",INDEX(進捗評価!$N$2:$N$26,MATCH(INDIRECT(("入力シート!AH"&amp;$B14)),進捗評価!$M$2:$M$26,0)))</f>
        <v/>
      </c>
      <c r="AM14" s="69" t="str" cm="1">
        <f t="array" aca="1" ref="AM14" ca="1">IF(INDIRECT(("入力シート!AI"&amp;$B14))="","",INDEX(進捗評価!$N$2:$N$26,MATCH(INDIRECT(("入力シート!AI"&amp;$B14)),進捗評価!$M$2:$M$26,0)))</f>
        <v/>
      </c>
      <c r="AN14" s="69" t="str" cm="1">
        <f t="array" aca="1" ref="AN14" ca="1">IF(INDIRECT(("入力シート!AJ"&amp;$B14))="","",INDEX(進捗評価!$N$2:$N$26,MATCH(INDIRECT(("入力シート!AJ"&amp;$B14)),進捗評価!$M$2:$M$26,0)))</f>
        <v/>
      </c>
      <c r="AO14" s="69" t="str" cm="1">
        <f t="array" aca="1" ref="AO14" ca="1">IF(INDIRECT(("入力シート!AK"&amp;$B14))="","",INDEX(進捗評価!$N$2:$N$26,MATCH(INDIRECT(("入力シート!AK"&amp;$B14)),進捗評価!$M$2:$M$26,0)))</f>
        <v/>
      </c>
      <c r="AP14" s="69" t="str" cm="1">
        <f t="array" aca="1" ref="AP14" ca="1">IF(INDIRECT(("入力シート!AL"&amp;$B14))="","",INDEX(進捗評価!$N$2:$N$26,MATCH(INDIRECT(("入力シート!AL"&amp;$B14)),進捗評価!$M$2:$M$26,0)))</f>
        <v/>
      </c>
      <c r="AQ14" s="69" t="str" cm="1">
        <f t="array" aca="1" ref="AQ14" ca="1">IF(INDIRECT(("入力シート!AM"&amp;$B14))="","",INDEX(進捗評価!$N$2:$N$26,MATCH(INDIRECT(("入力シート!AM"&amp;$B14)),進捗評価!$M$2:$M$26,0)))</f>
        <v/>
      </c>
      <c r="AR14" s="69" t="str" cm="1">
        <f t="array" aca="1" ref="AR14" ca="1">IF(INDIRECT(("入力シート!AN"&amp;$B14))="","",INDEX(進捗評価!$N$2:$N$26,MATCH(INDIRECT(("入力シート!AN"&amp;$B14)),進捗評価!$M$2:$M$26,0)))</f>
        <v/>
      </c>
      <c r="AS14" s="77" t="str" cm="1">
        <f t="array" aca="1" ref="AS14" ca="1">IF(INDIRECT(("入力シート!AR"&amp;$B14))="","",(INDIRECT(("入力シート!AR"&amp;$B14))))</f>
        <v/>
      </c>
      <c r="AT14" s="77" t="str" cm="1">
        <f t="array" aca="1" ref="AT14" ca="1">IF(INDIRECT(("入力シート!AS"&amp;$B14))="","",(INDIRECT(("入力シート!AS"&amp;$B14))))</f>
        <v/>
      </c>
    </row>
    <row r="15" spans="2:46" ht="72" customHeight="1" x14ac:dyDescent="0.4">
      <c r="B15" s="51">
        <v>25</v>
      </c>
      <c r="C15" s="162"/>
      <c r="D15" s="167"/>
      <c r="E15" s="57" t="str" cm="1">
        <f t="array" aca="1" ref="E15" ca="1">IF(INDIRECT(("入力シート!D"&amp;$B15))="","",(INDIRECT(("入力シート!D"&amp;$B15))))</f>
        <v>台帳システムの共同化</v>
      </c>
      <c r="F15" s="63" t="str" cm="1">
        <f t="array" aca="1" ref="F15" ca="1">IF(INDIRECT(("入力シート!E"&amp;$B15))="","",(INDIRECT(("入力シート!E"&amp;$B15))))</f>
        <v>施設台帳
（管渠）</v>
      </c>
      <c r="G15" s="63" t="str" cm="1">
        <f t="array" aca="1" ref="G15" ca="1">IF(INDIRECT(("入力シート!F"&amp;$B15))="","",(INDIRECT(("入力シート!F"&amp;$B15))))</f>
        <v>〇〇〇、×××</v>
      </c>
      <c r="H15" s="76" t="str" cm="1">
        <f t="array" aca="1" ref="H15" ca="1">IF(INDIRECT(("入力シート!G"&amp;$B15))="","",(INDIRECT(("入力シート!G"&amp;$B15))))</f>
        <v>×××</v>
      </c>
      <c r="I15" s="67" t="str" cm="1">
        <f t="array" aca="1" ref="I15" ca="1">IF(INDIRECT(("入力シート!H"&amp;$B15))="","",(INDIRECT(("入力シート!H"&amp;$B15))))</f>
        <v>実現可能性の検討
発注方式等の検討</v>
      </c>
      <c r="J15" s="58" t="str" cm="1">
        <f t="array" aca="1" ref="J15" ca="1">IF(INDIRECT(("入力シート!I"&amp;$B15))="","",(INDIRECT(("入力シート!I"&amp;$B15))))</f>
        <v>合意形成
共同発注の開始</v>
      </c>
      <c r="K15" s="58" t="str" cm="1">
        <f t="array" aca="1" ref="K15" ca="1">IF(INDIRECT(("入力シート!J"&amp;$B15))="","",(INDIRECT(("入力シート!J"&amp;$B15))))</f>
        <v/>
      </c>
      <c r="L15" s="60" t="str" cm="1">
        <f t="array" aca="1" ref="L15" ca="1">IF(INDIRECT(("入力シート!AO"&amp;$B15))="","",(INDIRECT(("入力シート！AO"&amp;$B15))))</f>
        <v/>
      </c>
      <c r="M15" s="60" t="str" cm="1">
        <f t="array" aca="1" ref="M15" ca="1">IF(INDIRECT(("入力シート!AP"&amp;$B15))="","",(INDIRECT(("入力シート！AP"&amp;$B15))))</f>
        <v/>
      </c>
      <c r="N15" s="61" t="str" cm="1">
        <f t="array" aca="1" ref="N15" ca="1">IF(INDIRECT(("入力シート!AQ"&amp;$B15))="","",(INDIRECT(("入力シート!AQ"&amp;$B15))))</f>
        <v/>
      </c>
      <c r="O15" s="70" t="str" cm="1">
        <f t="array" aca="1" ref="O15" ca="1">IF(INDIRECT(("入力シート!K"&amp;$B15))="","",INDEX(進捗評価!$N$2:$N$26,MATCH(INDIRECT(("入力シート!K"&amp;$B15)),進捗評価!$M$2:$M$26,0)))</f>
        <v>未着手</v>
      </c>
      <c r="P15" s="69" t="str" cm="1">
        <f t="array" aca="1" ref="P15" ca="1">IF(INDIRECT(("入力シート!L"&amp;$B15))="","",INDEX(進捗評価!$N$2:$N$26,MATCH(INDIRECT(("入力シート!L"&amp;$B15)),進捗評価!$M$2:$M$26,0)))</f>
        <v/>
      </c>
      <c r="Q15" s="69" t="str" cm="1">
        <f t="array" aca="1" ref="Q15" ca="1">IF(INDIRECT(("入力シート!M"&amp;$B15))="","",INDEX(進捗評価!$N$2:$N$26,MATCH(INDIRECT(("入力シート!M"&amp;$B15)),進捗評価!$M$2:$M$26,0)))</f>
        <v/>
      </c>
      <c r="R15" s="69" t="str" cm="1">
        <f t="array" aca="1" ref="R15" ca="1">IF(INDIRECT(("入力シート!N"&amp;$B15))="","",INDEX(進捗評価!$N$2:$N$26,MATCH(INDIRECT(("入力シート!N"&amp;$B15)),進捗評価!$M$2:$M$26,0)))</f>
        <v/>
      </c>
      <c r="S15" s="75" t="str" cm="1">
        <f t="array" aca="1" ref="S15" ca="1">IF(INDIRECT(("入力シート!O"&amp;$B15))="","",INDEX(進捗評価!$N$2:$N$26,MATCH(INDIRECT(("入力シート!O"&amp;$B15)),進捗評価!$M$2:$M$26,0)))</f>
        <v/>
      </c>
      <c r="T15" s="70" t="str" cm="1">
        <f t="array" aca="1" ref="T15" ca="1">IF(INDIRECT(("入力シート!P"&amp;$B15))="","",INDEX(進捗評価!$N$2:$N$26,MATCH(INDIRECT(("入力シート!P"&amp;$B15)),進捗評価!$M$2:$M$26,0)))</f>
        <v/>
      </c>
      <c r="U15" s="69" t="str" cm="1">
        <f t="array" aca="1" ref="U15" ca="1">IF(INDIRECT(("入力シート!Q"&amp;$B15))="","",INDEX(進捗評価!$N$2:$N$26,MATCH(INDIRECT(("入力シート!Q"&amp;$B15)),進捗評価!$M$2:$M$26,0)))</f>
        <v/>
      </c>
      <c r="V15" s="69" t="str" cm="1">
        <f t="array" aca="1" ref="V15" ca="1">IF(INDIRECT(("入力シート!R"&amp;$B15))="","",INDEX(進捗評価!$N$2:$N$26,MATCH(INDIRECT(("入力シート!R"&amp;$B15)),進捗評価!$M$2:$M$26,0)))</f>
        <v/>
      </c>
      <c r="W15" s="69" t="str" cm="1">
        <f t="array" aca="1" ref="W15" ca="1">IF(INDIRECT(("入力シート!S"&amp;$B15))="","",INDEX(進捗評価!$N$2:$N$26,MATCH(INDIRECT(("入力シート!S"&amp;$B15)),進捗評価!$M$2:$M$26,0)))</f>
        <v/>
      </c>
      <c r="X15" s="75" t="str" cm="1">
        <f t="array" aca="1" ref="X15" ca="1">IF(INDIRECT(("入力シート!T"&amp;$B15))="","",INDEX(進捗評価!$N$2:$N$26,MATCH(INDIRECT(("入力シート!T"&amp;$B15)),進捗評価!$M$2:$M$26,0)))</f>
        <v/>
      </c>
      <c r="Y15" s="69" t="str" cm="1">
        <f t="array" aca="1" ref="Y15" ca="1">IF(INDIRECT(("入力シート!U"&amp;$B15))="","",INDEX(進捗評価!$N$2:$N$26,MATCH(INDIRECT(("入力シート!U"&amp;$B15)),進捗評価!$M$2:$M$26,0)))</f>
        <v/>
      </c>
      <c r="Z15" s="69" t="str" cm="1">
        <f t="array" aca="1" ref="Z15" ca="1">IF(INDIRECT(("入力シート!V"&amp;$B15))="","",INDEX(進捗評価!$N$2:$N$26,MATCH(INDIRECT(("入力シート!V"&amp;$B15)),進捗評価!$M$2:$M$26,0)))</f>
        <v/>
      </c>
      <c r="AA15" s="69" t="str" cm="1">
        <f t="array" aca="1" ref="AA15" ca="1">IF(INDIRECT(("入力シート!W"&amp;$B15))="","",INDEX(進捗評価!$N$2:$N$26,MATCH(INDIRECT(("入力シート!W"&amp;$B15)),進捗評価!$M$2:$M$26,0)))</f>
        <v/>
      </c>
      <c r="AB15" s="69" t="str" cm="1">
        <f t="array" aca="1" ref="AB15" ca="1">IF(INDIRECT(("入力シート!X"&amp;$B15))="","",INDEX(進捗評価!$N$2:$N$26,MATCH(INDIRECT(("入力シート!X"&amp;$B15)),進捗評価!$M$2:$M$26,0)))</f>
        <v/>
      </c>
      <c r="AC15" s="69" t="str" cm="1">
        <f t="array" aca="1" ref="AC15" ca="1">IF(INDIRECT(("入力シート!Y"&amp;$B15))="","",INDEX(進捗評価!$N$2:$N$26,MATCH(INDIRECT(("入力シート!Y"&amp;$B15)),進捗評価!$M$2:$M$26,0)))</f>
        <v/>
      </c>
      <c r="AD15" s="69" t="str" cm="1">
        <f t="array" aca="1" ref="AD15" ca="1">IF(INDIRECT(("入力シート!Z"&amp;$B15))="","",INDEX(進捗評価!$N$2:$N$26,MATCH(INDIRECT(("入力シート!Z"&amp;$B15)),進捗評価!$M$2:$M$26,0)))</f>
        <v/>
      </c>
      <c r="AE15" s="69" t="str" cm="1">
        <f t="array" aca="1" ref="AE15" ca="1">IF(INDIRECT(("入力シート!AA"&amp;$B15))="","",INDEX(進捗評価!$N$2:$N$26,MATCH(INDIRECT(("入力シート!AA"&amp;$B15)),進捗評価!$M$2:$M$26,0)))</f>
        <v/>
      </c>
      <c r="AF15" s="69" t="str" cm="1">
        <f t="array" aca="1" ref="AF15" ca="1">IF(INDIRECT(("入力シート!AB"&amp;$B15))="","",INDEX(進捗評価!$N$2:$N$26,MATCH(INDIRECT(("入力シート!AB"&amp;$B15)),進捗評価!$M$2:$M$26,0)))</f>
        <v/>
      </c>
      <c r="AG15" s="69" t="str" cm="1">
        <f t="array" aca="1" ref="AG15" ca="1">IF(INDIRECT(("入力シート!AC"&amp;$B15))="","",INDEX(進捗評価!$N$2:$N$26,MATCH(INDIRECT(("入力シート!AC"&amp;$B15)),進捗評価!$M$2:$M$26,0)))</f>
        <v/>
      </c>
      <c r="AH15" s="69" t="str" cm="1">
        <f t="array" aca="1" ref="AH15" ca="1">IF(INDIRECT(("入力シート!AD"&amp;$B15))="","",INDEX(進捗評価!$N$2:$N$26,MATCH(INDIRECT(("入力シート!AD"&amp;$B15)),進捗評価!$M$2:$M$26,0)))</f>
        <v/>
      </c>
      <c r="AI15" s="69" t="str" cm="1">
        <f t="array" aca="1" ref="AI15" ca="1">IF(INDIRECT(("入力シート!AE"&amp;$B15))="","",INDEX(進捗評価!$N$2:$N$26,MATCH(INDIRECT(("入力シート!AE"&amp;$B15)),進捗評価!$M$2:$M$26,0)))</f>
        <v/>
      </c>
      <c r="AJ15" s="69" t="str" cm="1">
        <f t="array" aca="1" ref="AJ15" ca="1">IF(INDIRECT(("入力シート!AF"&amp;$B15))="","",INDEX(進捗評価!$N$2:$N$26,MATCH(INDIRECT(("入力シート!AF"&amp;$B15)),進捗評価!$M$2:$M$26,0)))</f>
        <v/>
      </c>
      <c r="AK15" s="69" t="str" cm="1">
        <f t="array" aca="1" ref="AK15" ca="1">IF(INDIRECT(("入力シート!AG"&amp;$B15))="","",INDEX(進捗評価!$N$2:$N$26,MATCH(INDIRECT(("入力シート!AG"&amp;$B15)),進捗評価!$M$2:$M$26,0)))</f>
        <v/>
      </c>
      <c r="AL15" s="69" t="str" cm="1">
        <f t="array" aca="1" ref="AL15" ca="1">IF(INDIRECT(("入力シート!AH"&amp;$B15))="","",INDEX(進捗評価!$N$2:$N$26,MATCH(INDIRECT(("入力シート!AH"&amp;$B15)),進捗評価!$M$2:$M$26,0)))</f>
        <v/>
      </c>
      <c r="AM15" s="69" t="str" cm="1">
        <f t="array" aca="1" ref="AM15" ca="1">IF(INDIRECT(("入力シート!AI"&amp;$B15))="","",INDEX(進捗評価!$N$2:$N$26,MATCH(INDIRECT(("入力シート!AI"&amp;$B15)),進捗評価!$M$2:$M$26,0)))</f>
        <v/>
      </c>
      <c r="AN15" s="69" t="str" cm="1">
        <f t="array" aca="1" ref="AN15" ca="1">IF(INDIRECT(("入力シート!AJ"&amp;$B15))="","",INDEX(進捗評価!$N$2:$N$26,MATCH(INDIRECT(("入力シート!AJ"&amp;$B15)),進捗評価!$M$2:$M$26,0)))</f>
        <v/>
      </c>
      <c r="AO15" s="69" t="str" cm="1">
        <f t="array" aca="1" ref="AO15" ca="1">IF(INDIRECT(("入力シート!AK"&amp;$B15))="","",INDEX(進捗評価!$N$2:$N$26,MATCH(INDIRECT(("入力シート!AK"&amp;$B15)),進捗評価!$M$2:$M$26,0)))</f>
        <v/>
      </c>
      <c r="AP15" s="69" t="str" cm="1">
        <f t="array" aca="1" ref="AP15" ca="1">IF(INDIRECT(("入力シート!AL"&amp;$B15))="","",INDEX(進捗評価!$N$2:$N$26,MATCH(INDIRECT(("入力シート!AL"&amp;$B15)),進捗評価!$M$2:$M$26,0)))</f>
        <v/>
      </c>
      <c r="AQ15" s="69" t="str" cm="1">
        <f t="array" aca="1" ref="AQ15" ca="1">IF(INDIRECT(("入力シート!AM"&amp;$B15))="","",INDEX(進捗評価!$N$2:$N$26,MATCH(INDIRECT(("入力シート!AM"&amp;$B15)),進捗評価!$M$2:$M$26,0)))</f>
        <v/>
      </c>
      <c r="AR15" s="69" t="str" cm="1">
        <f t="array" aca="1" ref="AR15" ca="1">IF(INDIRECT(("入力シート!AN"&amp;$B15))="","",INDEX(進捗評価!$N$2:$N$26,MATCH(INDIRECT(("入力シート!AN"&amp;$B15)),進捗評価!$M$2:$M$26,0)))</f>
        <v/>
      </c>
      <c r="AS15" s="77" t="str" cm="1">
        <f t="array" aca="1" ref="AS15" ca="1">IF(INDIRECT(("入力シート!AR"&amp;$B15))="","",(INDIRECT(("入力シート!AR"&amp;$B15))))</f>
        <v/>
      </c>
      <c r="AT15" s="77" t="str" cm="1">
        <f t="array" aca="1" ref="AT15" ca="1">IF(INDIRECT(("入力シート!AS"&amp;$B15))="","",(INDIRECT(("入力シート!AS"&amp;$B15))))</f>
        <v/>
      </c>
    </row>
    <row r="16" spans="2:46" ht="72" customHeight="1" x14ac:dyDescent="0.4">
      <c r="B16" s="51">
        <v>26</v>
      </c>
      <c r="C16" s="162"/>
      <c r="D16" s="167"/>
      <c r="E16" s="57" t="str" cm="1">
        <f t="array" aca="1" ref="E16" ca="1">IF(INDIRECT(("入力シート!D"&amp;$B16))="","",(INDIRECT(("入力シート!D"&amp;$B16))))</f>
        <v>人材育成の共同化</v>
      </c>
      <c r="F16" s="63" t="str" cm="1">
        <f t="array" aca="1" ref="F16" ca="1">IF(INDIRECT(("入力シート!E"&amp;$B16))="","",(INDIRECT(("入力シート!E"&amp;$B16))))</f>
        <v>勉強会の開催</v>
      </c>
      <c r="G16" s="63" t="str" cm="1">
        <f t="array" aca="1" ref="G16" ca="1">IF(INDIRECT(("入力シート!F"&amp;$B16))="","",(INDIRECT(("入力シート!F"&amp;$B16))))</f>
        <v>〇〇〇、×××</v>
      </c>
      <c r="H16" s="76" t="str" cm="1">
        <f t="array" aca="1" ref="H16" ca="1">IF(INDIRECT(("入力シート!G"&amp;$B16))="","",(INDIRECT(("入力シート!G"&amp;$B16))))</f>
        <v>×××</v>
      </c>
      <c r="I16" s="67" t="str" cm="1">
        <f t="array" aca="1" ref="I16" ca="1">IF(INDIRECT(("入力シート!H"&amp;$B16))="","",(INDIRECT(("入力シート!H"&amp;$B16))))</f>
        <v>下水道場の参加継続
上記以外の合同勉強会の実施</v>
      </c>
      <c r="J16" s="58" t="str" cm="1">
        <f t="array" aca="1" ref="J16" ca="1">IF(INDIRECT(("入力シート!I"&amp;$B16))="","",(INDIRECT(("入力シート!I"&amp;$B16))))</f>
        <v/>
      </c>
      <c r="K16" s="58" t="str" cm="1">
        <f t="array" aca="1" ref="K16" ca="1">IF(INDIRECT(("入力シート!J"&amp;$B16))="","",(INDIRECT(("入力シート!J"&amp;$B16))))</f>
        <v/>
      </c>
      <c r="L16" s="60" t="str" cm="1">
        <f t="array" aca="1" ref="L16" ca="1">IF(INDIRECT(("入力シート!AO"&amp;$B16))="","",(INDIRECT(("入力シート！AO"&amp;$B16))))</f>
        <v/>
      </c>
      <c r="M16" s="60" t="str" cm="1">
        <f t="array" aca="1" ref="M16" ca="1">IF(INDIRECT(("入力シート!AP"&amp;$B16))="","",(INDIRECT(("入力シート！AP"&amp;$B16))))</f>
        <v/>
      </c>
      <c r="N16" s="61" t="str" cm="1">
        <f t="array" aca="1" ref="N16" ca="1">IF(INDIRECT(("入力シート!AQ"&amp;$B16))="","",(INDIRECT(("入力シート!AQ"&amp;$B16))))</f>
        <v/>
      </c>
      <c r="O16" s="70" t="str" cm="1">
        <f t="array" aca="1" ref="O16" ca="1">IF(INDIRECT(("入力シート!K"&amp;$B16))="","",INDEX(進捗評価!$N$2:$N$26,MATCH(INDIRECT(("入力シート!K"&amp;$B16)),進捗評価!$M$2:$M$26,0)))</f>
        <v>D</v>
      </c>
      <c r="P16" s="69" t="str" cm="1">
        <f t="array" aca="1" ref="P16" ca="1">IF(INDIRECT(("入力シート!L"&amp;$B16))="","",INDEX(進捗評価!$N$2:$N$26,MATCH(INDIRECT(("入力シート!L"&amp;$B16)),進捗評価!$M$2:$M$26,0)))</f>
        <v/>
      </c>
      <c r="Q16" s="69" t="str" cm="1">
        <f t="array" aca="1" ref="Q16" ca="1">IF(INDIRECT(("入力シート!M"&amp;$B16))="","",INDEX(進捗評価!$N$2:$N$26,MATCH(INDIRECT(("入力シート!M"&amp;$B16)),進捗評価!$M$2:$M$26,0)))</f>
        <v/>
      </c>
      <c r="R16" s="69" t="str" cm="1">
        <f t="array" aca="1" ref="R16" ca="1">IF(INDIRECT(("入力シート!N"&amp;$B16))="","",INDEX(進捗評価!$N$2:$N$26,MATCH(INDIRECT(("入力シート!N"&amp;$B16)),進捗評価!$M$2:$M$26,0)))</f>
        <v/>
      </c>
      <c r="S16" s="75" t="str" cm="1">
        <f t="array" aca="1" ref="S16" ca="1">IF(INDIRECT(("入力シート!O"&amp;$B16))="","",INDEX(進捗評価!$N$2:$N$26,MATCH(INDIRECT(("入力シート!O"&amp;$B16)),進捗評価!$M$2:$M$26,0)))</f>
        <v/>
      </c>
      <c r="T16" s="70" t="str" cm="1">
        <f t="array" aca="1" ref="T16" ca="1">IF(INDIRECT(("入力シート!P"&amp;$B16))="","",INDEX(進捗評価!$N$2:$N$26,MATCH(INDIRECT(("入力シート!P"&amp;$B16)),進捗評価!$M$2:$M$26,0)))</f>
        <v/>
      </c>
      <c r="U16" s="69" t="str" cm="1">
        <f t="array" aca="1" ref="U16" ca="1">IF(INDIRECT(("入力シート!Q"&amp;$B16))="","",INDEX(進捗評価!$N$2:$N$26,MATCH(INDIRECT(("入力シート!Q"&amp;$B16)),進捗評価!$M$2:$M$26,0)))</f>
        <v/>
      </c>
      <c r="V16" s="69" t="str" cm="1">
        <f t="array" aca="1" ref="V16" ca="1">IF(INDIRECT(("入力シート!R"&amp;$B16))="","",INDEX(進捗評価!$N$2:$N$26,MATCH(INDIRECT(("入力シート!R"&amp;$B16)),進捗評価!$M$2:$M$26,0)))</f>
        <v/>
      </c>
      <c r="W16" s="69" t="str" cm="1">
        <f t="array" aca="1" ref="W16" ca="1">IF(INDIRECT(("入力シート!S"&amp;$B16))="","",INDEX(進捗評価!$N$2:$N$26,MATCH(INDIRECT(("入力シート!S"&amp;$B16)),進捗評価!$M$2:$M$26,0)))</f>
        <v/>
      </c>
      <c r="X16" s="75" t="str" cm="1">
        <f t="array" aca="1" ref="X16" ca="1">IF(INDIRECT(("入力シート!T"&amp;$B16))="","",INDEX(進捗評価!$N$2:$N$26,MATCH(INDIRECT(("入力シート!T"&amp;$B16)),進捗評価!$M$2:$M$26,0)))</f>
        <v/>
      </c>
      <c r="Y16" s="69" t="str" cm="1">
        <f t="array" aca="1" ref="Y16" ca="1">IF(INDIRECT(("入力シート!U"&amp;$B16))="","",INDEX(進捗評価!$N$2:$N$26,MATCH(INDIRECT(("入力シート!U"&amp;$B16)),進捗評価!$M$2:$M$26,0)))</f>
        <v/>
      </c>
      <c r="Z16" s="69" t="str" cm="1">
        <f t="array" aca="1" ref="Z16" ca="1">IF(INDIRECT(("入力シート!V"&amp;$B16))="","",INDEX(進捗評価!$N$2:$N$26,MATCH(INDIRECT(("入力シート!V"&amp;$B16)),進捗評価!$M$2:$M$26,0)))</f>
        <v/>
      </c>
      <c r="AA16" s="69" t="str" cm="1">
        <f t="array" aca="1" ref="AA16" ca="1">IF(INDIRECT(("入力シート!W"&amp;$B16))="","",INDEX(進捗評価!$N$2:$N$26,MATCH(INDIRECT(("入力シート!W"&amp;$B16)),進捗評価!$M$2:$M$26,0)))</f>
        <v/>
      </c>
      <c r="AB16" s="69" t="str" cm="1">
        <f t="array" aca="1" ref="AB16" ca="1">IF(INDIRECT(("入力シート!X"&amp;$B16))="","",INDEX(進捗評価!$N$2:$N$26,MATCH(INDIRECT(("入力シート!X"&amp;$B16)),進捗評価!$M$2:$M$26,0)))</f>
        <v/>
      </c>
      <c r="AC16" s="69" t="str" cm="1">
        <f t="array" aca="1" ref="AC16" ca="1">IF(INDIRECT(("入力シート!Y"&amp;$B16))="","",INDEX(進捗評価!$N$2:$N$26,MATCH(INDIRECT(("入力シート!Y"&amp;$B16)),進捗評価!$M$2:$M$26,0)))</f>
        <v/>
      </c>
      <c r="AD16" s="69" t="str" cm="1">
        <f t="array" aca="1" ref="AD16" ca="1">IF(INDIRECT(("入力シート!Z"&amp;$B16))="","",INDEX(進捗評価!$N$2:$N$26,MATCH(INDIRECT(("入力シート!Z"&amp;$B16)),進捗評価!$M$2:$M$26,0)))</f>
        <v/>
      </c>
      <c r="AE16" s="69" t="str" cm="1">
        <f t="array" aca="1" ref="AE16" ca="1">IF(INDIRECT(("入力シート!AA"&amp;$B16))="","",INDEX(進捗評価!$N$2:$N$26,MATCH(INDIRECT(("入力シート!AA"&amp;$B16)),進捗評価!$M$2:$M$26,0)))</f>
        <v/>
      </c>
      <c r="AF16" s="69" t="str" cm="1">
        <f t="array" aca="1" ref="AF16" ca="1">IF(INDIRECT(("入力シート!AB"&amp;$B16))="","",INDEX(進捗評価!$N$2:$N$26,MATCH(INDIRECT(("入力シート!AB"&amp;$B16)),進捗評価!$M$2:$M$26,0)))</f>
        <v/>
      </c>
      <c r="AG16" s="69" t="str" cm="1">
        <f t="array" aca="1" ref="AG16" ca="1">IF(INDIRECT(("入力シート!AC"&amp;$B16))="","",INDEX(進捗評価!$N$2:$N$26,MATCH(INDIRECT(("入力シート!AC"&amp;$B16)),進捗評価!$M$2:$M$26,0)))</f>
        <v/>
      </c>
      <c r="AH16" s="69" t="str" cm="1">
        <f t="array" aca="1" ref="AH16" ca="1">IF(INDIRECT(("入力シート!AD"&amp;$B16))="","",INDEX(進捗評価!$N$2:$N$26,MATCH(INDIRECT(("入力シート!AD"&amp;$B16)),進捗評価!$M$2:$M$26,0)))</f>
        <v/>
      </c>
      <c r="AI16" s="69" t="str" cm="1">
        <f t="array" aca="1" ref="AI16" ca="1">IF(INDIRECT(("入力シート!AE"&amp;$B16))="","",INDEX(進捗評価!$N$2:$N$26,MATCH(INDIRECT(("入力シート!AE"&amp;$B16)),進捗評価!$M$2:$M$26,0)))</f>
        <v/>
      </c>
      <c r="AJ16" s="69" t="str" cm="1">
        <f t="array" aca="1" ref="AJ16" ca="1">IF(INDIRECT(("入力シート!AF"&amp;$B16))="","",INDEX(進捗評価!$N$2:$N$26,MATCH(INDIRECT(("入力シート!AF"&amp;$B16)),進捗評価!$M$2:$M$26,0)))</f>
        <v/>
      </c>
      <c r="AK16" s="69" t="str" cm="1">
        <f t="array" aca="1" ref="AK16" ca="1">IF(INDIRECT(("入力シート!AG"&amp;$B16))="","",INDEX(進捗評価!$N$2:$N$26,MATCH(INDIRECT(("入力シート!AG"&amp;$B16)),進捗評価!$M$2:$M$26,0)))</f>
        <v/>
      </c>
      <c r="AL16" s="69" t="str" cm="1">
        <f t="array" aca="1" ref="AL16" ca="1">IF(INDIRECT(("入力シート!AH"&amp;$B16))="","",INDEX(進捗評価!$N$2:$N$26,MATCH(INDIRECT(("入力シート!AH"&amp;$B16)),進捗評価!$M$2:$M$26,0)))</f>
        <v/>
      </c>
      <c r="AM16" s="69" t="str" cm="1">
        <f t="array" aca="1" ref="AM16" ca="1">IF(INDIRECT(("入力シート!AI"&amp;$B16))="","",INDEX(進捗評価!$N$2:$N$26,MATCH(INDIRECT(("入力シート!AI"&amp;$B16)),進捗評価!$M$2:$M$26,0)))</f>
        <v/>
      </c>
      <c r="AN16" s="69" t="str" cm="1">
        <f t="array" aca="1" ref="AN16" ca="1">IF(INDIRECT(("入力シート!AJ"&amp;$B16))="","",INDEX(進捗評価!$N$2:$N$26,MATCH(INDIRECT(("入力シート!AJ"&amp;$B16)),進捗評価!$M$2:$M$26,0)))</f>
        <v/>
      </c>
      <c r="AO16" s="69" t="str" cm="1">
        <f t="array" aca="1" ref="AO16" ca="1">IF(INDIRECT(("入力シート!AK"&amp;$B16))="","",INDEX(進捗評価!$N$2:$N$26,MATCH(INDIRECT(("入力シート!AK"&amp;$B16)),進捗評価!$M$2:$M$26,0)))</f>
        <v/>
      </c>
      <c r="AP16" s="69" t="str" cm="1">
        <f t="array" aca="1" ref="AP16" ca="1">IF(INDIRECT(("入力シート!AL"&amp;$B16))="","",INDEX(進捗評価!$N$2:$N$26,MATCH(INDIRECT(("入力シート!AL"&amp;$B16)),進捗評価!$M$2:$M$26,0)))</f>
        <v/>
      </c>
      <c r="AQ16" s="69" t="str" cm="1">
        <f t="array" aca="1" ref="AQ16" ca="1">IF(INDIRECT(("入力シート!AM"&amp;$B16))="","",INDEX(進捗評価!$N$2:$N$26,MATCH(INDIRECT(("入力シート!AM"&amp;$B16)),進捗評価!$M$2:$M$26,0)))</f>
        <v/>
      </c>
      <c r="AR16" s="69" t="str" cm="1">
        <f t="array" aca="1" ref="AR16" ca="1">IF(INDIRECT(("入力シート!AN"&amp;$B16))="","",INDEX(進捗評価!$N$2:$N$26,MATCH(INDIRECT(("入力シート!AN"&amp;$B16)),進捗評価!$M$2:$M$26,0)))</f>
        <v/>
      </c>
      <c r="AS16" s="77" t="str" cm="1">
        <f t="array" aca="1" ref="AS16" ca="1">IF(INDIRECT(("入力シート!AR"&amp;$B16))="","",(INDIRECT(("入力シート!AR"&amp;$B16))))</f>
        <v/>
      </c>
      <c r="AT16" s="77" t="str" cm="1">
        <f t="array" aca="1" ref="AT16" ca="1">IF(INDIRECT(("入力シート!AS"&amp;$B16))="","",(INDIRECT(("入力シート!AS"&amp;$B16))))</f>
        <v/>
      </c>
    </row>
    <row r="17" spans="2:46" ht="72" customHeight="1" x14ac:dyDescent="0.4">
      <c r="B17" s="51">
        <v>27</v>
      </c>
      <c r="C17" s="162"/>
      <c r="D17" s="167"/>
      <c r="E17" s="57" t="str" cm="1">
        <f t="array" aca="1" ref="E17" ca="1">IF(INDIRECT(("入力シート!D"&amp;$B17))="","",(INDIRECT(("入力シート!D"&amp;$B17))))</f>
        <v>下水道PR・広報活動の共同化</v>
      </c>
      <c r="F17" s="63" t="str" cm="1">
        <f t="array" aca="1" ref="F17" ca="1">IF(INDIRECT(("入力シート!E"&amp;$B17))="","",(INDIRECT(("入力シート!E"&amp;$B17))))</f>
        <v>PRイベントの開催、
下水道の接続促進・啓発活動</v>
      </c>
      <c r="G17" s="63" t="str" cm="1">
        <f t="array" aca="1" ref="G17" ca="1">IF(INDIRECT(("入力シート!F"&amp;$B17))="","",(INDIRECT(("入力シート!F"&amp;$B17))))</f>
        <v>〇〇〇、×××</v>
      </c>
      <c r="H17" s="76" t="str" cm="1">
        <f t="array" aca="1" ref="H17" ca="1">IF(INDIRECT(("入力シート!G"&amp;$B17))="","",(INDIRECT(("入力シート!G"&amp;$B17))))</f>
        <v>×××</v>
      </c>
      <c r="I17" s="67" t="str" cm="1">
        <f t="array" aca="1" ref="I17" ca="1">IF(INDIRECT(("入力シート!H"&amp;$B17))="","",(INDIRECT(("入力シート!H"&amp;$B17))))</f>
        <v>PR活動の継続、流域下水道による年1回の下水道展など</v>
      </c>
      <c r="J17" s="58" t="str" cm="1">
        <f t="array" aca="1" ref="J17" ca="1">IF(INDIRECT(("入力シート!I"&amp;$B17))="","",(INDIRECT(("入力シート!I"&amp;$B17))))</f>
        <v>接続促進業務の
共同委託</v>
      </c>
      <c r="K17" s="58" t="str" cm="1">
        <f t="array" aca="1" ref="K17" ca="1">IF(INDIRECT(("入力シート!J"&amp;$B17))="","",(INDIRECT(("入力シート!J"&amp;$B17))))</f>
        <v/>
      </c>
      <c r="L17" s="60" t="str" cm="1">
        <f t="array" aca="1" ref="L17" ca="1">IF(INDIRECT(("入力シート!AO"&amp;$B17))="","",(INDIRECT(("入力シート！AO"&amp;$B17))))</f>
        <v/>
      </c>
      <c r="M17" s="60" t="str" cm="1">
        <f t="array" aca="1" ref="M17" ca="1">IF(INDIRECT(("入力シート!AP"&amp;$B17))="","",(INDIRECT(("入力シート！AP"&amp;$B17))))</f>
        <v/>
      </c>
      <c r="N17" s="61" t="str" cm="1">
        <f t="array" aca="1" ref="N17" ca="1">IF(INDIRECT(("入力シート!AQ"&amp;$B17))="","",(INDIRECT(("入力シート!AQ"&amp;$B17))))</f>
        <v/>
      </c>
      <c r="O17" s="70" t="str" cm="1">
        <f t="array" aca="1" ref="O17" ca="1">IF(INDIRECT(("入力シート!K"&amp;$B17))="","",INDEX(進捗評価!$N$2:$N$26,MATCH(INDIRECT(("入力シート!K"&amp;$B17)),進捗評価!$M$2:$M$26,0)))</f>
        <v>C</v>
      </c>
      <c r="P17" s="69" t="str" cm="1">
        <f t="array" aca="1" ref="P17" ca="1">IF(INDIRECT(("入力シート!L"&amp;$B17))="","",INDEX(進捗評価!$N$2:$N$26,MATCH(INDIRECT(("入力シート!L"&amp;$B17)),進捗評価!$M$2:$M$26,0)))</f>
        <v/>
      </c>
      <c r="Q17" s="69" t="str" cm="1">
        <f t="array" aca="1" ref="Q17" ca="1">IF(INDIRECT(("入力シート!M"&amp;$B17))="","",INDEX(進捗評価!$N$2:$N$26,MATCH(INDIRECT(("入力シート!M"&amp;$B17)),進捗評価!$M$2:$M$26,0)))</f>
        <v/>
      </c>
      <c r="R17" s="69" t="str" cm="1">
        <f t="array" aca="1" ref="R17" ca="1">IF(INDIRECT(("入力シート!N"&amp;$B17))="","",INDEX(進捗評価!$N$2:$N$26,MATCH(INDIRECT(("入力シート!N"&amp;$B17)),進捗評価!$M$2:$M$26,0)))</f>
        <v/>
      </c>
      <c r="S17" s="75" t="str" cm="1">
        <f t="array" aca="1" ref="S17" ca="1">IF(INDIRECT(("入力シート!O"&amp;$B17))="","",INDEX(進捗評価!$N$2:$N$26,MATCH(INDIRECT(("入力シート!O"&amp;$B17)),進捗評価!$M$2:$M$26,0)))</f>
        <v/>
      </c>
      <c r="T17" s="70" t="str" cm="1">
        <f t="array" aca="1" ref="T17" ca="1">IF(INDIRECT(("入力シート!P"&amp;$B17))="","",INDEX(進捗評価!$N$2:$N$26,MATCH(INDIRECT(("入力シート!P"&amp;$B17)),進捗評価!$M$2:$M$26,0)))</f>
        <v/>
      </c>
      <c r="U17" s="69" t="str" cm="1">
        <f t="array" aca="1" ref="U17" ca="1">IF(INDIRECT(("入力シート!Q"&amp;$B17))="","",INDEX(進捗評価!$N$2:$N$26,MATCH(INDIRECT(("入力シート!Q"&amp;$B17)),進捗評価!$M$2:$M$26,0)))</f>
        <v/>
      </c>
      <c r="V17" s="69" t="str" cm="1">
        <f t="array" aca="1" ref="V17" ca="1">IF(INDIRECT(("入力シート!R"&amp;$B17))="","",INDEX(進捗評価!$N$2:$N$26,MATCH(INDIRECT(("入力シート!R"&amp;$B17)),進捗評価!$M$2:$M$26,0)))</f>
        <v/>
      </c>
      <c r="W17" s="69" t="str" cm="1">
        <f t="array" aca="1" ref="W17" ca="1">IF(INDIRECT(("入力シート!S"&amp;$B17))="","",INDEX(進捗評価!$N$2:$N$26,MATCH(INDIRECT(("入力シート!S"&amp;$B17)),進捗評価!$M$2:$M$26,0)))</f>
        <v/>
      </c>
      <c r="X17" s="75" t="str" cm="1">
        <f t="array" aca="1" ref="X17" ca="1">IF(INDIRECT(("入力シート!T"&amp;$B17))="","",INDEX(進捗評価!$N$2:$N$26,MATCH(INDIRECT(("入力シート!T"&amp;$B17)),進捗評価!$M$2:$M$26,0)))</f>
        <v/>
      </c>
      <c r="Y17" s="69" t="str" cm="1">
        <f t="array" aca="1" ref="Y17" ca="1">IF(INDIRECT(("入力シート!U"&amp;$B17))="","",INDEX(進捗評価!$N$2:$N$26,MATCH(INDIRECT(("入力シート!U"&amp;$B17)),進捗評価!$M$2:$M$26,0)))</f>
        <v/>
      </c>
      <c r="Z17" s="69" t="str" cm="1">
        <f t="array" aca="1" ref="Z17" ca="1">IF(INDIRECT(("入力シート!V"&amp;$B17))="","",INDEX(進捗評価!$N$2:$N$26,MATCH(INDIRECT(("入力シート!V"&amp;$B17)),進捗評価!$M$2:$M$26,0)))</f>
        <v/>
      </c>
      <c r="AA17" s="69" t="str" cm="1">
        <f t="array" aca="1" ref="AA17" ca="1">IF(INDIRECT(("入力シート!W"&amp;$B17))="","",INDEX(進捗評価!$N$2:$N$26,MATCH(INDIRECT(("入力シート!W"&amp;$B17)),進捗評価!$M$2:$M$26,0)))</f>
        <v/>
      </c>
      <c r="AB17" s="69" t="str" cm="1">
        <f t="array" aca="1" ref="AB17" ca="1">IF(INDIRECT(("入力シート!X"&amp;$B17))="","",INDEX(進捗評価!$N$2:$N$26,MATCH(INDIRECT(("入力シート!X"&amp;$B17)),進捗評価!$M$2:$M$26,0)))</f>
        <v/>
      </c>
      <c r="AC17" s="69" t="str" cm="1">
        <f t="array" aca="1" ref="AC17" ca="1">IF(INDIRECT(("入力シート!Y"&amp;$B17))="","",INDEX(進捗評価!$N$2:$N$26,MATCH(INDIRECT(("入力シート!Y"&amp;$B17)),進捗評価!$M$2:$M$26,0)))</f>
        <v/>
      </c>
      <c r="AD17" s="69" t="str" cm="1">
        <f t="array" aca="1" ref="AD17" ca="1">IF(INDIRECT(("入力シート!Z"&amp;$B17))="","",INDEX(進捗評価!$N$2:$N$26,MATCH(INDIRECT(("入力シート!Z"&amp;$B17)),進捗評価!$M$2:$M$26,0)))</f>
        <v/>
      </c>
      <c r="AE17" s="69" t="str" cm="1">
        <f t="array" aca="1" ref="AE17" ca="1">IF(INDIRECT(("入力シート!AA"&amp;$B17))="","",INDEX(進捗評価!$N$2:$N$26,MATCH(INDIRECT(("入力シート!AA"&amp;$B17)),進捗評価!$M$2:$M$26,0)))</f>
        <v/>
      </c>
      <c r="AF17" s="69" t="str" cm="1">
        <f t="array" aca="1" ref="AF17" ca="1">IF(INDIRECT(("入力シート!AB"&amp;$B17))="","",INDEX(進捗評価!$N$2:$N$26,MATCH(INDIRECT(("入力シート!AB"&amp;$B17)),進捗評価!$M$2:$M$26,0)))</f>
        <v/>
      </c>
      <c r="AG17" s="69" t="str" cm="1">
        <f t="array" aca="1" ref="AG17" ca="1">IF(INDIRECT(("入力シート!AC"&amp;$B17))="","",INDEX(進捗評価!$N$2:$N$26,MATCH(INDIRECT(("入力シート!AC"&amp;$B17)),進捗評価!$M$2:$M$26,0)))</f>
        <v/>
      </c>
      <c r="AH17" s="69" t="str" cm="1">
        <f t="array" aca="1" ref="AH17" ca="1">IF(INDIRECT(("入力シート!AD"&amp;$B17))="","",INDEX(進捗評価!$N$2:$N$26,MATCH(INDIRECT(("入力シート!AD"&amp;$B17)),進捗評価!$M$2:$M$26,0)))</f>
        <v/>
      </c>
      <c r="AI17" s="69" t="str" cm="1">
        <f t="array" aca="1" ref="AI17" ca="1">IF(INDIRECT(("入力シート!AE"&amp;$B17))="","",INDEX(進捗評価!$N$2:$N$26,MATCH(INDIRECT(("入力シート!AE"&amp;$B17)),進捗評価!$M$2:$M$26,0)))</f>
        <v/>
      </c>
      <c r="AJ17" s="69" t="str" cm="1">
        <f t="array" aca="1" ref="AJ17" ca="1">IF(INDIRECT(("入力シート!AF"&amp;$B17))="","",INDEX(進捗評価!$N$2:$N$26,MATCH(INDIRECT(("入力シート!AF"&amp;$B17)),進捗評価!$M$2:$M$26,0)))</f>
        <v/>
      </c>
      <c r="AK17" s="69" t="str" cm="1">
        <f t="array" aca="1" ref="AK17" ca="1">IF(INDIRECT(("入力シート!AG"&amp;$B17))="","",INDEX(進捗評価!$N$2:$N$26,MATCH(INDIRECT(("入力シート!AG"&amp;$B17)),進捗評価!$M$2:$M$26,0)))</f>
        <v/>
      </c>
      <c r="AL17" s="69" t="str" cm="1">
        <f t="array" aca="1" ref="AL17" ca="1">IF(INDIRECT(("入力シート!AH"&amp;$B17))="","",INDEX(進捗評価!$N$2:$N$26,MATCH(INDIRECT(("入力シート!AH"&amp;$B17)),進捗評価!$M$2:$M$26,0)))</f>
        <v/>
      </c>
      <c r="AM17" s="69" t="str" cm="1">
        <f t="array" aca="1" ref="AM17" ca="1">IF(INDIRECT(("入力シート!AI"&amp;$B17))="","",INDEX(進捗評価!$N$2:$N$26,MATCH(INDIRECT(("入力シート!AI"&amp;$B17)),進捗評価!$M$2:$M$26,0)))</f>
        <v/>
      </c>
      <c r="AN17" s="69" t="str" cm="1">
        <f t="array" aca="1" ref="AN17" ca="1">IF(INDIRECT(("入力シート!AJ"&amp;$B17))="","",INDEX(進捗評価!$N$2:$N$26,MATCH(INDIRECT(("入力シート!AJ"&amp;$B17)),進捗評価!$M$2:$M$26,0)))</f>
        <v/>
      </c>
      <c r="AO17" s="69" t="str" cm="1">
        <f t="array" aca="1" ref="AO17" ca="1">IF(INDIRECT(("入力シート!AK"&amp;$B17))="","",INDEX(進捗評価!$N$2:$N$26,MATCH(INDIRECT(("入力シート!AK"&amp;$B17)),進捗評価!$M$2:$M$26,0)))</f>
        <v/>
      </c>
      <c r="AP17" s="69" t="str" cm="1">
        <f t="array" aca="1" ref="AP17" ca="1">IF(INDIRECT(("入力シート!AL"&amp;$B17))="","",INDEX(進捗評価!$N$2:$N$26,MATCH(INDIRECT(("入力シート!AL"&amp;$B17)),進捗評価!$M$2:$M$26,0)))</f>
        <v/>
      </c>
      <c r="AQ17" s="69" t="str" cm="1">
        <f t="array" aca="1" ref="AQ17" ca="1">IF(INDIRECT(("入力シート!AM"&amp;$B17))="","",INDEX(進捗評価!$N$2:$N$26,MATCH(INDIRECT(("入力シート!AM"&amp;$B17)),進捗評価!$M$2:$M$26,0)))</f>
        <v/>
      </c>
      <c r="AR17" s="69" t="str" cm="1">
        <f t="array" aca="1" ref="AR17" ca="1">IF(INDIRECT(("入力シート!AN"&amp;$B17))="","",INDEX(進捗評価!$N$2:$N$26,MATCH(INDIRECT(("入力シート!AN"&amp;$B17)),進捗評価!$M$2:$M$26,0)))</f>
        <v/>
      </c>
      <c r="AS17" s="77" t="str" cm="1">
        <f t="array" aca="1" ref="AS17" ca="1">IF(INDIRECT(("入力シート!AR"&amp;$B17))="","",(INDIRECT(("入力シート!AR"&amp;$B17))))</f>
        <v/>
      </c>
      <c r="AT17" s="77" t="str" cm="1">
        <f t="array" aca="1" ref="AT17" ca="1">IF(INDIRECT(("入力シート!AS"&amp;$B17))="","",(INDIRECT(("入力シート!AS"&amp;$B17))))</f>
        <v/>
      </c>
    </row>
    <row r="18" spans="2:46" ht="72" customHeight="1" x14ac:dyDescent="0.4">
      <c r="B18" s="51">
        <v>28</v>
      </c>
      <c r="C18" s="162"/>
      <c r="D18" s="167"/>
      <c r="E18" s="57" t="str" cm="1">
        <f t="array" aca="1" ref="E18" ca="1">IF(INDIRECT(("入力シート!D"&amp;$B18))="","",(INDIRECT(("入力シート!D"&amp;$B18))))</f>
        <v>災害時対応の共同化</v>
      </c>
      <c r="F18" s="63" t="str" cm="1">
        <f t="array" aca="1" ref="F18" ca="1">IF(INDIRECT(("入力シート!E"&amp;$B18))="","",(INDIRECT(("入力シート!E"&amp;$B18))))</f>
        <v>BCPの策定</v>
      </c>
      <c r="G18" s="63" t="str" cm="1">
        <f t="array" aca="1" ref="G18" ca="1">IF(INDIRECT(("入力シート!F"&amp;$B18))="","",(INDIRECT(("入力シート!F"&amp;$B18))))</f>
        <v>〇〇〇、×××</v>
      </c>
      <c r="H18" s="76" t="str" cm="1">
        <f t="array" aca="1" ref="H18" ca="1">IF(INDIRECT(("入力シート!G"&amp;$B18))="","",(INDIRECT(("入力シート!G"&amp;$B18))))</f>
        <v>×××</v>
      </c>
      <c r="I18" s="67" t="str" cm="1">
        <f t="array" aca="1" ref="I18" ca="1">IF(INDIRECT(("入力シート!H"&amp;$B18))="","",(INDIRECT(("入力シート!H"&amp;$B18))))</f>
        <v>広域BCPの策定、
共有資器材リストの作成及び共同購入</v>
      </c>
      <c r="J18" s="58" t="str" cm="1">
        <f t="array" aca="1" ref="J18" ca="1">IF(INDIRECT(("入力シート!I"&amp;$B18))="","",(INDIRECT(("入力シート!I"&amp;$B18))))</f>
        <v/>
      </c>
      <c r="K18" s="58" t="str" cm="1">
        <f t="array" aca="1" ref="K18" ca="1">IF(INDIRECT(("入力シート!J"&amp;$B18))="","",(INDIRECT(("入力シート!J"&amp;$B18))))</f>
        <v/>
      </c>
      <c r="L18" s="60" t="str" cm="1">
        <f t="array" aca="1" ref="L18" ca="1">IF(INDIRECT(("入力シート!AO"&amp;$B18))="","",(INDIRECT(("入力シート！AO"&amp;$B18))))</f>
        <v/>
      </c>
      <c r="M18" s="60" t="str" cm="1">
        <f t="array" aca="1" ref="M18" ca="1">IF(INDIRECT(("入力シート!AP"&amp;$B18))="","",(INDIRECT(("入力シート！AP"&amp;$B18))))</f>
        <v/>
      </c>
      <c r="N18" s="61" t="str" cm="1">
        <f t="array" aca="1" ref="N18" ca="1">IF(INDIRECT(("入力シート!AQ"&amp;$B18))="","",(INDIRECT(("入力シート!AQ"&amp;$B18))))</f>
        <v/>
      </c>
      <c r="O18" s="70" t="str" cm="1">
        <f t="array" aca="1" ref="O18" ca="1">IF(INDIRECT(("入力シート!K"&amp;$B18))="","",INDEX(進捗評価!$N$2:$N$26,MATCH(INDIRECT(("入力シート!K"&amp;$B18)),進捗評価!$M$2:$M$26,0)))</f>
        <v>A</v>
      </c>
      <c r="P18" s="69" t="str" cm="1">
        <f t="array" aca="1" ref="P18" ca="1">IF(INDIRECT(("入力シート!L"&amp;$B18))="","",INDEX(進捗評価!$N$2:$N$26,MATCH(INDIRECT(("入力シート!L"&amp;$B18)),進捗評価!$M$2:$M$26,0)))</f>
        <v/>
      </c>
      <c r="Q18" s="69" t="str" cm="1">
        <f t="array" aca="1" ref="Q18" ca="1">IF(INDIRECT(("入力シート!M"&amp;$B18))="","",INDEX(進捗評価!$N$2:$N$26,MATCH(INDIRECT(("入力シート!M"&amp;$B18)),進捗評価!$M$2:$M$26,0)))</f>
        <v/>
      </c>
      <c r="R18" s="69" t="str" cm="1">
        <f t="array" aca="1" ref="R18" ca="1">IF(INDIRECT(("入力シート!N"&amp;$B18))="","",INDEX(進捗評価!$N$2:$N$26,MATCH(INDIRECT(("入力シート!N"&amp;$B18)),進捗評価!$M$2:$M$26,0)))</f>
        <v/>
      </c>
      <c r="S18" s="75" t="str" cm="1">
        <f t="array" aca="1" ref="S18" ca="1">IF(INDIRECT(("入力シート!O"&amp;$B18))="","",INDEX(進捗評価!$N$2:$N$26,MATCH(INDIRECT(("入力シート!O"&amp;$B18)),進捗評価!$M$2:$M$26,0)))</f>
        <v/>
      </c>
      <c r="T18" s="70" t="str" cm="1">
        <f t="array" aca="1" ref="T18" ca="1">IF(INDIRECT(("入力シート!P"&amp;$B18))="","",INDEX(進捗評価!$N$2:$N$26,MATCH(INDIRECT(("入力シート!P"&amp;$B18)),進捗評価!$M$2:$M$26,0)))</f>
        <v/>
      </c>
      <c r="U18" s="69" t="str" cm="1">
        <f t="array" aca="1" ref="U18" ca="1">IF(INDIRECT(("入力シート!Q"&amp;$B18))="","",INDEX(進捗評価!$N$2:$N$26,MATCH(INDIRECT(("入力シート!Q"&amp;$B18)),進捗評価!$M$2:$M$26,0)))</f>
        <v/>
      </c>
      <c r="V18" s="69" t="str" cm="1">
        <f t="array" aca="1" ref="V18" ca="1">IF(INDIRECT(("入力シート!R"&amp;$B18))="","",INDEX(進捗評価!$N$2:$N$26,MATCH(INDIRECT(("入力シート!R"&amp;$B18)),進捗評価!$M$2:$M$26,0)))</f>
        <v/>
      </c>
      <c r="W18" s="69" t="str" cm="1">
        <f t="array" aca="1" ref="W18" ca="1">IF(INDIRECT(("入力シート!S"&amp;$B18))="","",INDEX(進捗評価!$N$2:$N$26,MATCH(INDIRECT(("入力シート!S"&amp;$B18)),進捗評価!$M$2:$M$26,0)))</f>
        <v/>
      </c>
      <c r="X18" s="75" t="str" cm="1">
        <f t="array" aca="1" ref="X18" ca="1">IF(INDIRECT(("入力シート!T"&amp;$B18))="","",INDEX(進捗評価!$N$2:$N$26,MATCH(INDIRECT(("入力シート!T"&amp;$B18)),進捗評価!$M$2:$M$26,0)))</f>
        <v/>
      </c>
      <c r="Y18" s="69" t="str" cm="1">
        <f t="array" aca="1" ref="Y18" ca="1">IF(INDIRECT(("入力シート!U"&amp;$B18))="","",INDEX(進捗評価!$N$2:$N$26,MATCH(INDIRECT(("入力シート!U"&amp;$B18)),進捗評価!$M$2:$M$26,0)))</f>
        <v/>
      </c>
      <c r="Z18" s="69" t="str" cm="1">
        <f t="array" aca="1" ref="Z18" ca="1">IF(INDIRECT(("入力シート!V"&amp;$B18))="","",INDEX(進捗評価!$N$2:$N$26,MATCH(INDIRECT(("入力シート!V"&amp;$B18)),進捗評価!$M$2:$M$26,0)))</f>
        <v/>
      </c>
      <c r="AA18" s="69" t="str" cm="1">
        <f t="array" aca="1" ref="AA18" ca="1">IF(INDIRECT(("入力シート!W"&amp;$B18))="","",INDEX(進捗評価!$N$2:$N$26,MATCH(INDIRECT(("入力シート!W"&amp;$B18)),進捗評価!$M$2:$M$26,0)))</f>
        <v/>
      </c>
      <c r="AB18" s="69" t="str" cm="1">
        <f t="array" aca="1" ref="AB18" ca="1">IF(INDIRECT(("入力シート!X"&amp;$B18))="","",INDEX(進捗評価!$N$2:$N$26,MATCH(INDIRECT(("入力シート!X"&amp;$B18)),進捗評価!$M$2:$M$26,0)))</f>
        <v/>
      </c>
      <c r="AC18" s="69" t="str" cm="1">
        <f t="array" aca="1" ref="AC18" ca="1">IF(INDIRECT(("入力シート!Y"&amp;$B18))="","",INDEX(進捗評価!$N$2:$N$26,MATCH(INDIRECT(("入力シート!Y"&amp;$B18)),進捗評価!$M$2:$M$26,0)))</f>
        <v/>
      </c>
      <c r="AD18" s="69" t="str" cm="1">
        <f t="array" aca="1" ref="AD18" ca="1">IF(INDIRECT(("入力シート!Z"&amp;$B18))="","",INDEX(進捗評価!$N$2:$N$26,MATCH(INDIRECT(("入力シート!Z"&amp;$B18)),進捗評価!$M$2:$M$26,0)))</f>
        <v/>
      </c>
      <c r="AE18" s="69" t="str" cm="1">
        <f t="array" aca="1" ref="AE18" ca="1">IF(INDIRECT(("入力シート!AA"&amp;$B18))="","",INDEX(進捗評価!$N$2:$N$26,MATCH(INDIRECT(("入力シート!AA"&amp;$B18)),進捗評価!$M$2:$M$26,0)))</f>
        <v/>
      </c>
      <c r="AF18" s="69" t="str" cm="1">
        <f t="array" aca="1" ref="AF18" ca="1">IF(INDIRECT(("入力シート!AB"&amp;$B18))="","",INDEX(進捗評価!$N$2:$N$26,MATCH(INDIRECT(("入力シート!AB"&amp;$B18)),進捗評価!$M$2:$M$26,0)))</f>
        <v/>
      </c>
      <c r="AG18" s="69" t="str" cm="1">
        <f t="array" aca="1" ref="AG18" ca="1">IF(INDIRECT(("入力シート!AC"&amp;$B18))="","",INDEX(進捗評価!$N$2:$N$26,MATCH(INDIRECT(("入力シート!AC"&amp;$B18)),進捗評価!$M$2:$M$26,0)))</f>
        <v/>
      </c>
      <c r="AH18" s="69" t="str" cm="1">
        <f t="array" aca="1" ref="AH18" ca="1">IF(INDIRECT(("入力シート!AD"&amp;$B18))="","",INDEX(進捗評価!$N$2:$N$26,MATCH(INDIRECT(("入力シート!AD"&amp;$B18)),進捗評価!$M$2:$M$26,0)))</f>
        <v/>
      </c>
      <c r="AI18" s="69" t="str" cm="1">
        <f t="array" aca="1" ref="AI18" ca="1">IF(INDIRECT(("入力シート!AE"&amp;$B18))="","",INDEX(進捗評価!$N$2:$N$26,MATCH(INDIRECT(("入力シート!AE"&amp;$B18)),進捗評価!$M$2:$M$26,0)))</f>
        <v/>
      </c>
      <c r="AJ18" s="69" t="str" cm="1">
        <f t="array" aca="1" ref="AJ18" ca="1">IF(INDIRECT(("入力シート!AF"&amp;$B18))="","",INDEX(進捗評価!$N$2:$N$26,MATCH(INDIRECT(("入力シート!AF"&amp;$B18)),進捗評価!$M$2:$M$26,0)))</f>
        <v/>
      </c>
      <c r="AK18" s="69" t="str" cm="1">
        <f t="array" aca="1" ref="AK18" ca="1">IF(INDIRECT(("入力シート!AG"&amp;$B18))="","",INDEX(進捗評価!$N$2:$N$26,MATCH(INDIRECT(("入力シート!AG"&amp;$B18)),進捗評価!$M$2:$M$26,0)))</f>
        <v/>
      </c>
      <c r="AL18" s="69" t="str" cm="1">
        <f t="array" aca="1" ref="AL18" ca="1">IF(INDIRECT(("入力シート!AH"&amp;$B18))="","",INDEX(進捗評価!$N$2:$N$26,MATCH(INDIRECT(("入力シート!AH"&amp;$B18)),進捗評価!$M$2:$M$26,0)))</f>
        <v/>
      </c>
      <c r="AM18" s="69" t="str" cm="1">
        <f t="array" aca="1" ref="AM18" ca="1">IF(INDIRECT(("入力シート!AI"&amp;$B18))="","",INDEX(進捗評価!$N$2:$N$26,MATCH(INDIRECT(("入力シート!AI"&amp;$B18)),進捗評価!$M$2:$M$26,0)))</f>
        <v/>
      </c>
      <c r="AN18" s="69" t="str" cm="1">
        <f t="array" aca="1" ref="AN18" ca="1">IF(INDIRECT(("入力シート!AJ"&amp;$B18))="","",INDEX(進捗評価!$N$2:$N$26,MATCH(INDIRECT(("入力シート!AJ"&amp;$B18)),進捗評価!$M$2:$M$26,0)))</f>
        <v/>
      </c>
      <c r="AO18" s="69" t="str" cm="1">
        <f t="array" aca="1" ref="AO18" ca="1">IF(INDIRECT(("入力シート!AK"&amp;$B18))="","",INDEX(進捗評価!$N$2:$N$26,MATCH(INDIRECT(("入力シート!AK"&amp;$B18)),進捗評価!$M$2:$M$26,0)))</f>
        <v/>
      </c>
      <c r="AP18" s="69" t="str" cm="1">
        <f t="array" aca="1" ref="AP18" ca="1">IF(INDIRECT(("入力シート!AL"&amp;$B18))="","",INDEX(進捗評価!$N$2:$N$26,MATCH(INDIRECT(("入力シート!AL"&amp;$B18)),進捗評価!$M$2:$M$26,0)))</f>
        <v/>
      </c>
      <c r="AQ18" s="69" t="str" cm="1">
        <f t="array" aca="1" ref="AQ18" ca="1">IF(INDIRECT(("入力シート!AM"&amp;$B18))="","",INDEX(進捗評価!$N$2:$N$26,MATCH(INDIRECT(("入力シート!AM"&amp;$B18)),進捗評価!$M$2:$M$26,0)))</f>
        <v/>
      </c>
      <c r="AR18" s="69" t="str" cm="1">
        <f t="array" aca="1" ref="AR18" ca="1">IF(INDIRECT(("入力シート!AN"&amp;$B18))="","",INDEX(進捗評価!$N$2:$N$26,MATCH(INDIRECT(("入力シート!AN"&amp;$B18)),進捗評価!$M$2:$M$26,0)))</f>
        <v/>
      </c>
      <c r="AS18" s="77" t="str" cm="1">
        <f t="array" aca="1" ref="AS18" ca="1">IF(INDIRECT(("入力シート!AR"&amp;$B18))="","",(INDIRECT(("入力シート!AR"&amp;$B18))))</f>
        <v/>
      </c>
      <c r="AT18" s="77" t="str" cm="1">
        <f t="array" aca="1" ref="AT18" ca="1">IF(INDIRECT(("入力シート!AS"&amp;$B18))="","",(INDIRECT(("入力シート!AS"&amp;$B18))))</f>
        <v/>
      </c>
    </row>
    <row r="19" spans="2:46" ht="72" customHeight="1" x14ac:dyDescent="0.4">
      <c r="B19" s="51">
        <v>29</v>
      </c>
      <c r="C19" s="162"/>
      <c r="D19" s="167"/>
      <c r="E19" s="57" t="str" cm="1">
        <f t="array" aca="1" ref="E19" ca="1">IF(INDIRECT(("入力シート!D"&amp;$B19))="","",(INDIRECT(("入力シート!D"&amp;$B19))))</f>
        <v>災害時対応の共同化</v>
      </c>
      <c r="F19" s="63" t="str" cm="1">
        <f t="array" aca="1" ref="F19" ca="1">IF(INDIRECT(("入力シート!E"&amp;$B19))="","",(INDIRECT(("入力シート!E"&amp;$B19))))</f>
        <v>災害時合同訓練の実施</v>
      </c>
      <c r="G19" s="63" t="str" cm="1">
        <f t="array" aca="1" ref="G19" ca="1">IF(INDIRECT(("入力シート!F"&amp;$B19))="","",(INDIRECT(("入力シート!F"&amp;$B19))))</f>
        <v>〇〇〇、×××</v>
      </c>
      <c r="H19" s="76" t="str" cm="1">
        <f t="array" aca="1" ref="H19" ca="1">IF(INDIRECT(("入力シート!G"&amp;$B19))="","",(INDIRECT(("入力シート!G"&amp;$B19))))</f>
        <v>×××</v>
      </c>
      <c r="I19" s="67" t="str" cm="1">
        <f t="array" aca="1" ref="I19" ca="1">IF(INDIRECT(("入力シート!H"&amp;$B19))="","",(INDIRECT(("入力シート!H"&amp;$B19))))</f>
        <v>BCPに基づいた合同訓練の
開催</v>
      </c>
      <c r="J19" s="58" t="str" cm="1">
        <f t="array" aca="1" ref="J19" ca="1">IF(INDIRECT(("入力シート!I"&amp;$B19))="","",(INDIRECT(("入力シート!I"&amp;$B19))))</f>
        <v/>
      </c>
      <c r="K19" s="58" t="str" cm="1">
        <f t="array" aca="1" ref="K19" ca="1">IF(INDIRECT(("入力シート!J"&amp;$B19))="","",(INDIRECT(("入力シート!J"&amp;$B19))))</f>
        <v/>
      </c>
      <c r="L19" s="60" t="str" cm="1">
        <f t="array" aca="1" ref="L19" ca="1">IF(INDIRECT(("入力シート!AO"&amp;$B19))="","",(INDIRECT(("入力シート！AO"&amp;$B19))))</f>
        <v/>
      </c>
      <c r="M19" s="60" t="str" cm="1">
        <f t="array" aca="1" ref="M19" ca="1">IF(INDIRECT(("入力シート!AP"&amp;$B19))="","",(INDIRECT(("入力シート！AP"&amp;$B19))))</f>
        <v/>
      </c>
      <c r="N19" s="61" t="str" cm="1">
        <f t="array" aca="1" ref="N19" ca="1">IF(INDIRECT(("入力シート!AQ"&amp;$B19))="","",(INDIRECT(("入力シート!AQ"&amp;$B19))))</f>
        <v/>
      </c>
      <c r="O19" s="70" t="str" cm="1">
        <f t="array" aca="1" ref="O19" ca="1">IF(INDIRECT(("入力シート!K"&amp;$B19))="","",INDEX(進捗評価!$N$2:$N$26,MATCH(INDIRECT(("入力シート!K"&amp;$B19)),進捗評価!$M$2:$M$26,0)))</f>
        <v>A</v>
      </c>
      <c r="P19" s="69" t="str" cm="1">
        <f t="array" aca="1" ref="P19" ca="1">IF(INDIRECT(("入力シート!L"&amp;$B19))="","",INDEX(進捗評価!$N$2:$N$26,MATCH(INDIRECT(("入力シート!L"&amp;$B19)),進捗評価!$M$2:$M$26,0)))</f>
        <v/>
      </c>
      <c r="Q19" s="69" t="str" cm="1">
        <f t="array" aca="1" ref="Q19" ca="1">IF(INDIRECT(("入力シート!M"&amp;$B19))="","",INDEX(進捗評価!$N$2:$N$26,MATCH(INDIRECT(("入力シート!M"&amp;$B19)),進捗評価!$M$2:$M$26,0)))</f>
        <v/>
      </c>
      <c r="R19" s="69" t="str" cm="1">
        <f t="array" aca="1" ref="R19" ca="1">IF(INDIRECT(("入力シート!N"&amp;$B19))="","",INDEX(進捗評価!$N$2:$N$26,MATCH(INDIRECT(("入力シート!N"&amp;$B19)),進捗評価!$M$2:$M$26,0)))</f>
        <v/>
      </c>
      <c r="S19" s="75" t="str" cm="1">
        <f t="array" aca="1" ref="S19" ca="1">IF(INDIRECT(("入力シート!O"&amp;$B19))="","",INDEX(進捗評価!$N$2:$N$26,MATCH(INDIRECT(("入力シート!O"&amp;$B19)),進捗評価!$M$2:$M$26,0)))</f>
        <v/>
      </c>
      <c r="T19" s="70" t="str" cm="1">
        <f t="array" aca="1" ref="T19" ca="1">IF(INDIRECT(("入力シート!P"&amp;$B19))="","",INDEX(進捗評価!$N$2:$N$26,MATCH(INDIRECT(("入力シート!P"&amp;$B19)),進捗評価!$M$2:$M$26,0)))</f>
        <v/>
      </c>
      <c r="U19" s="69" t="str" cm="1">
        <f t="array" aca="1" ref="U19" ca="1">IF(INDIRECT(("入力シート!Q"&amp;$B19))="","",INDEX(進捗評価!$N$2:$N$26,MATCH(INDIRECT(("入力シート!Q"&amp;$B19)),進捗評価!$M$2:$M$26,0)))</f>
        <v/>
      </c>
      <c r="V19" s="69" t="str" cm="1">
        <f t="array" aca="1" ref="V19" ca="1">IF(INDIRECT(("入力シート!R"&amp;$B19))="","",INDEX(進捗評価!$N$2:$N$26,MATCH(INDIRECT(("入力シート!R"&amp;$B19)),進捗評価!$M$2:$M$26,0)))</f>
        <v/>
      </c>
      <c r="W19" s="69" t="str" cm="1">
        <f t="array" aca="1" ref="W19" ca="1">IF(INDIRECT(("入力シート!S"&amp;$B19))="","",INDEX(進捗評価!$N$2:$N$26,MATCH(INDIRECT(("入力シート!S"&amp;$B19)),進捗評価!$M$2:$M$26,0)))</f>
        <v/>
      </c>
      <c r="X19" s="75" t="str" cm="1">
        <f t="array" aca="1" ref="X19" ca="1">IF(INDIRECT(("入力シート!T"&amp;$B19))="","",INDEX(進捗評価!$N$2:$N$26,MATCH(INDIRECT(("入力シート!T"&amp;$B19)),進捗評価!$M$2:$M$26,0)))</f>
        <v/>
      </c>
      <c r="Y19" s="69" t="str" cm="1">
        <f t="array" aca="1" ref="Y19" ca="1">IF(INDIRECT(("入力シート!U"&amp;$B19))="","",INDEX(進捗評価!$N$2:$N$26,MATCH(INDIRECT(("入力シート!U"&amp;$B19)),進捗評価!$M$2:$M$26,0)))</f>
        <v/>
      </c>
      <c r="Z19" s="69" t="str" cm="1">
        <f t="array" aca="1" ref="Z19" ca="1">IF(INDIRECT(("入力シート!V"&amp;$B19))="","",INDEX(進捗評価!$N$2:$N$26,MATCH(INDIRECT(("入力シート!V"&amp;$B19)),進捗評価!$M$2:$M$26,0)))</f>
        <v/>
      </c>
      <c r="AA19" s="69" t="str" cm="1">
        <f t="array" aca="1" ref="AA19" ca="1">IF(INDIRECT(("入力シート!W"&amp;$B19))="","",INDEX(進捗評価!$N$2:$N$26,MATCH(INDIRECT(("入力シート!W"&amp;$B19)),進捗評価!$M$2:$M$26,0)))</f>
        <v/>
      </c>
      <c r="AB19" s="69" t="str" cm="1">
        <f t="array" aca="1" ref="AB19" ca="1">IF(INDIRECT(("入力シート!X"&amp;$B19))="","",INDEX(進捗評価!$N$2:$N$26,MATCH(INDIRECT(("入力シート!X"&amp;$B19)),進捗評価!$M$2:$M$26,0)))</f>
        <v/>
      </c>
      <c r="AC19" s="69" t="str" cm="1">
        <f t="array" aca="1" ref="AC19" ca="1">IF(INDIRECT(("入力シート!Y"&amp;$B19))="","",INDEX(進捗評価!$N$2:$N$26,MATCH(INDIRECT(("入力シート!Y"&amp;$B19)),進捗評価!$M$2:$M$26,0)))</f>
        <v/>
      </c>
      <c r="AD19" s="69" t="str" cm="1">
        <f t="array" aca="1" ref="AD19" ca="1">IF(INDIRECT(("入力シート!Z"&amp;$B19))="","",INDEX(進捗評価!$N$2:$N$26,MATCH(INDIRECT(("入力シート!Z"&amp;$B19)),進捗評価!$M$2:$M$26,0)))</f>
        <v/>
      </c>
      <c r="AE19" s="69" t="str" cm="1">
        <f t="array" aca="1" ref="AE19" ca="1">IF(INDIRECT(("入力シート!AA"&amp;$B19))="","",INDEX(進捗評価!$N$2:$N$26,MATCH(INDIRECT(("入力シート!AA"&amp;$B19)),進捗評価!$M$2:$M$26,0)))</f>
        <v/>
      </c>
      <c r="AF19" s="69" t="str" cm="1">
        <f t="array" aca="1" ref="AF19" ca="1">IF(INDIRECT(("入力シート!AB"&amp;$B19))="","",INDEX(進捗評価!$N$2:$N$26,MATCH(INDIRECT(("入力シート!AB"&amp;$B19)),進捗評価!$M$2:$M$26,0)))</f>
        <v/>
      </c>
      <c r="AG19" s="69" t="str" cm="1">
        <f t="array" aca="1" ref="AG19" ca="1">IF(INDIRECT(("入力シート!AC"&amp;$B19))="","",INDEX(進捗評価!$N$2:$N$26,MATCH(INDIRECT(("入力シート!AC"&amp;$B19)),進捗評価!$M$2:$M$26,0)))</f>
        <v/>
      </c>
      <c r="AH19" s="69" t="str" cm="1">
        <f t="array" aca="1" ref="AH19" ca="1">IF(INDIRECT(("入力シート!AD"&amp;$B19))="","",INDEX(進捗評価!$N$2:$N$26,MATCH(INDIRECT(("入力シート!AD"&amp;$B19)),進捗評価!$M$2:$M$26,0)))</f>
        <v/>
      </c>
      <c r="AI19" s="69" t="str" cm="1">
        <f t="array" aca="1" ref="AI19" ca="1">IF(INDIRECT(("入力シート!AE"&amp;$B19))="","",INDEX(進捗評価!$N$2:$N$26,MATCH(INDIRECT(("入力シート!AE"&amp;$B19)),進捗評価!$M$2:$M$26,0)))</f>
        <v/>
      </c>
      <c r="AJ19" s="69" t="str" cm="1">
        <f t="array" aca="1" ref="AJ19" ca="1">IF(INDIRECT(("入力シート!AF"&amp;$B19))="","",INDEX(進捗評価!$N$2:$N$26,MATCH(INDIRECT(("入力シート!AF"&amp;$B19)),進捗評価!$M$2:$M$26,0)))</f>
        <v/>
      </c>
      <c r="AK19" s="69" t="str" cm="1">
        <f t="array" aca="1" ref="AK19" ca="1">IF(INDIRECT(("入力シート!AG"&amp;$B19))="","",INDEX(進捗評価!$N$2:$N$26,MATCH(INDIRECT(("入力シート!AG"&amp;$B19)),進捗評価!$M$2:$M$26,0)))</f>
        <v/>
      </c>
      <c r="AL19" s="69" t="str" cm="1">
        <f t="array" aca="1" ref="AL19" ca="1">IF(INDIRECT(("入力シート!AH"&amp;$B19))="","",INDEX(進捗評価!$N$2:$N$26,MATCH(INDIRECT(("入力シート!AH"&amp;$B19)),進捗評価!$M$2:$M$26,0)))</f>
        <v/>
      </c>
      <c r="AM19" s="69" t="str" cm="1">
        <f t="array" aca="1" ref="AM19" ca="1">IF(INDIRECT(("入力シート!AI"&amp;$B19))="","",INDEX(進捗評価!$N$2:$N$26,MATCH(INDIRECT(("入力シート!AI"&amp;$B19)),進捗評価!$M$2:$M$26,0)))</f>
        <v/>
      </c>
      <c r="AN19" s="69" t="str" cm="1">
        <f t="array" aca="1" ref="AN19" ca="1">IF(INDIRECT(("入力シート!AJ"&amp;$B19))="","",INDEX(進捗評価!$N$2:$N$26,MATCH(INDIRECT(("入力シート!AJ"&amp;$B19)),進捗評価!$M$2:$M$26,0)))</f>
        <v/>
      </c>
      <c r="AO19" s="69" t="str" cm="1">
        <f t="array" aca="1" ref="AO19" ca="1">IF(INDIRECT(("入力シート!AK"&amp;$B19))="","",INDEX(進捗評価!$N$2:$N$26,MATCH(INDIRECT(("入力シート!AK"&amp;$B19)),進捗評価!$M$2:$M$26,0)))</f>
        <v/>
      </c>
      <c r="AP19" s="69" t="str" cm="1">
        <f t="array" aca="1" ref="AP19" ca="1">IF(INDIRECT(("入力シート!AL"&amp;$B19))="","",INDEX(進捗評価!$N$2:$N$26,MATCH(INDIRECT(("入力シート!AL"&amp;$B19)),進捗評価!$M$2:$M$26,0)))</f>
        <v/>
      </c>
      <c r="AQ19" s="69" t="str" cm="1">
        <f t="array" aca="1" ref="AQ19" ca="1">IF(INDIRECT(("入力シート!AM"&amp;$B19))="","",INDEX(進捗評価!$N$2:$N$26,MATCH(INDIRECT(("入力シート!AM"&amp;$B19)),進捗評価!$M$2:$M$26,0)))</f>
        <v/>
      </c>
      <c r="AR19" s="69" t="str" cm="1">
        <f t="array" aca="1" ref="AR19" ca="1">IF(INDIRECT(("入力シート!AN"&amp;$B19))="","",INDEX(進捗評価!$N$2:$N$26,MATCH(INDIRECT(("入力シート!AN"&amp;$B19)),進捗評価!$M$2:$M$26,0)))</f>
        <v/>
      </c>
      <c r="AS19" s="77" t="str" cm="1">
        <f t="array" aca="1" ref="AS19" ca="1">IF(INDIRECT(("入力シート!AR"&amp;$B19))="","",(INDIRECT(("入力シート!AR"&amp;$B19))))</f>
        <v/>
      </c>
      <c r="AT19" s="77" t="str" cm="1">
        <f t="array" aca="1" ref="AT19" ca="1">IF(INDIRECT(("入力シート!AS"&amp;$B19))="","",(INDIRECT(("入力シート!AS"&amp;$B19))))</f>
        <v/>
      </c>
    </row>
    <row r="20" spans="2:46" ht="72" customHeight="1" x14ac:dyDescent="0.4">
      <c r="B20" s="51">
        <v>30</v>
      </c>
      <c r="C20" s="162"/>
      <c r="D20" s="167"/>
      <c r="E20" s="57" t="str" cm="1">
        <f t="array" aca="1" ref="E20" ca="1">IF(INDIRECT(("入力シート!D"&amp;$B20))="","",(INDIRECT(("入力シート!D"&amp;$B20))))</f>
        <v>庁内事務の共同化</v>
      </c>
      <c r="F20" s="63" t="str" cm="1">
        <f t="array" aca="1" ref="F20" ca="1">IF(INDIRECT(("入力シート!E"&amp;$B20))="","",(INDIRECT(("入力シート!E"&amp;$B20))))</f>
        <v>排水設備指定工事業者
の事務の一元化</v>
      </c>
      <c r="G20" s="63" t="str" cm="1">
        <f t="array" aca="1" ref="G20" ca="1">IF(INDIRECT(("入力シート!F"&amp;$B20))="","",(INDIRECT(("入力シート!F"&amp;$B20))))</f>
        <v>〇〇〇、×××</v>
      </c>
      <c r="H20" s="76" t="str" cm="1">
        <f t="array" aca="1" ref="H20" ca="1">IF(INDIRECT(("入力シート!G"&amp;$B20))="","",(INDIRECT(("入力シート!G"&amp;$B20))))</f>
        <v>×××</v>
      </c>
      <c r="I20" s="67" t="str" cm="1">
        <f t="array" aca="1" ref="I20" ca="1">IF(INDIRECT(("入力シート!H"&amp;$B20))="","",(INDIRECT(("入力シート!H"&amp;$B20))))</f>
        <v>実施体制の検討</v>
      </c>
      <c r="J20" s="58" t="str" cm="1">
        <f t="array" aca="1" ref="J20" ca="1">IF(INDIRECT(("入力シート!I"&amp;$B20))="","",(INDIRECT(("入力シート!I"&amp;$B20))))</f>
        <v>共同化の実施</v>
      </c>
      <c r="K20" s="58" t="str" cm="1">
        <f t="array" aca="1" ref="K20" ca="1">IF(INDIRECT(("入力シート!J"&amp;$B20))="","",(INDIRECT(("入力シート!J"&amp;$B20))))</f>
        <v/>
      </c>
      <c r="L20" s="60" t="str" cm="1">
        <f t="array" aca="1" ref="L20" ca="1">IF(INDIRECT(("入力シート!AO"&amp;$B20))="","",(INDIRECT(("入力シート！AO"&amp;$B20))))</f>
        <v/>
      </c>
      <c r="M20" s="60" t="str" cm="1">
        <f t="array" aca="1" ref="M20" ca="1">IF(INDIRECT(("入力シート!AP"&amp;$B20))="","",(INDIRECT(("入力シート！AP"&amp;$B20))))</f>
        <v/>
      </c>
      <c r="N20" s="61" t="str" cm="1">
        <f t="array" aca="1" ref="N20" ca="1">IF(INDIRECT(("入力シート!AQ"&amp;$B20))="","",(INDIRECT(("入力シート!AQ"&amp;$B20))))</f>
        <v/>
      </c>
      <c r="O20" s="70" t="str" cm="1">
        <f t="array" aca="1" ref="O20" ca="1">IF(INDIRECT(("入力シート!K"&amp;$B20))="","",INDEX(進捗評価!$N$2:$N$26,MATCH(INDIRECT(("入力シート!K"&amp;$B20)),進捗評価!$M$2:$M$26,0)))</f>
        <v>A</v>
      </c>
      <c r="P20" s="69" t="str" cm="1">
        <f t="array" aca="1" ref="P20" ca="1">IF(INDIRECT(("入力シート!L"&amp;$B20))="","",INDEX(進捗評価!$N$2:$N$26,MATCH(INDIRECT(("入力シート!L"&amp;$B20)),進捗評価!$M$2:$M$26,0)))</f>
        <v/>
      </c>
      <c r="Q20" s="69" t="str" cm="1">
        <f t="array" aca="1" ref="Q20" ca="1">IF(INDIRECT(("入力シート!M"&amp;$B20))="","",INDEX(進捗評価!$N$2:$N$26,MATCH(INDIRECT(("入力シート!M"&amp;$B20)),進捗評価!$M$2:$M$26,0)))</f>
        <v/>
      </c>
      <c r="R20" s="69" t="str" cm="1">
        <f t="array" aca="1" ref="R20" ca="1">IF(INDIRECT(("入力シート!N"&amp;$B20))="","",INDEX(進捗評価!$N$2:$N$26,MATCH(INDIRECT(("入力シート!N"&amp;$B20)),進捗評価!$M$2:$M$26,0)))</f>
        <v/>
      </c>
      <c r="S20" s="75" t="str" cm="1">
        <f t="array" aca="1" ref="S20" ca="1">IF(INDIRECT(("入力シート!O"&amp;$B20))="","",INDEX(進捗評価!$N$2:$N$26,MATCH(INDIRECT(("入力シート!O"&amp;$B20)),進捗評価!$M$2:$M$26,0)))</f>
        <v/>
      </c>
      <c r="T20" s="70" t="str" cm="1">
        <f t="array" aca="1" ref="T20" ca="1">IF(INDIRECT(("入力シート!P"&amp;$B20))="","",INDEX(進捗評価!$N$2:$N$26,MATCH(INDIRECT(("入力シート!P"&amp;$B20)),進捗評価!$M$2:$M$26,0)))</f>
        <v/>
      </c>
      <c r="U20" s="69" t="str" cm="1">
        <f t="array" aca="1" ref="U20" ca="1">IF(INDIRECT(("入力シート!Q"&amp;$B20))="","",INDEX(進捗評価!$N$2:$N$26,MATCH(INDIRECT(("入力シート!Q"&amp;$B20)),進捗評価!$M$2:$M$26,0)))</f>
        <v/>
      </c>
      <c r="V20" s="69" t="str" cm="1">
        <f t="array" aca="1" ref="V20" ca="1">IF(INDIRECT(("入力シート!R"&amp;$B20))="","",INDEX(進捗評価!$N$2:$N$26,MATCH(INDIRECT(("入力シート!R"&amp;$B20)),進捗評価!$M$2:$M$26,0)))</f>
        <v/>
      </c>
      <c r="W20" s="69" t="str" cm="1">
        <f t="array" aca="1" ref="W20" ca="1">IF(INDIRECT(("入力シート!S"&amp;$B20))="","",INDEX(進捗評価!$N$2:$N$26,MATCH(INDIRECT(("入力シート!S"&amp;$B20)),進捗評価!$M$2:$M$26,0)))</f>
        <v/>
      </c>
      <c r="X20" s="75" t="str" cm="1">
        <f t="array" aca="1" ref="X20" ca="1">IF(INDIRECT(("入力シート!T"&amp;$B20))="","",INDEX(進捗評価!$N$2:$N$26,MATCH(INDIRECT(("入力シート!T"&amp;$B20)),進捗評価!$M$2:$M$26,0)))</f>
        <v/>
      </c>
      <c r="Y20" s="69" t="str" cm="1">
        <f t="array" aca="1" ref="Y20" ca="1">IF(INDIRECT(("入力シート!U"&amp;$B20))="","",INDEX(進捗評価!$N$2:$N$26,MATCH(INDIRECT(("入力シート!U"&amp;$B20)),進捗評価!$M$2:$M$26,0)))</f>
        <v/>
      </c>
      <c r="Z20" s="69" t="str" cm="1">
        <f t="array" aca="1" ref="Z20" ca="1">IF(INDIRECT(("入力シート!V"&amp;$B20))="","",INDEX(進捗評価!$N$2:$N$26,MATCH(INDIRECT(("入力シート!V"&amp;$B20)),進捗評価!$M$2:$M$26,0)))</f>
        <v/>
      </c>
      <c r="AA20" s="69" t="str" cm="1">
        <f t="array" aca="1" ref="AA20" ca="1">IF(INDIRECT(("入力シート!W"&amp;$B20))="","",INDEX(進捗評価!$N$2:$N$26,MATCH(INDIRECT(("入力シート!W"&amp;$B20)),進捗評価!$M$2:$M$26,0)))</f>
        <v/>
      </c>
      <c r="AB20" s="69" t="str" cm="1">
        <f t="array" aca="1" ref="AB20" ca="1">IF(INDIRECT(("入力シート!X"&amp;$B20))="","",INDEX(進捗評価!$N$2:$N$26,MATCH(INDIRECT(("入力シート!X"&amp;$B20)),進捗評価!$M$2:$M$26,0)))</f>
        <v/>
      </c>
      <c r="AC20" s="69" t="str" cm="1">
        <f t="array" aca="1" ref="AC20" ca="1">IF(INDIRECT(("入力シート!Y"&amp;$B20))="","",INDEX(進捗評価!$N$2:$N$26,MATCH(INDIRECT(("入力シート!Y"&amp;$B20)),進捗評価!$M$2:$M$26,0)))</f>
        <v/>
      </c>
      <c r="AD20" s="69" t="str" cm="1">
        <f t="array" aca="1" ref="AD20" ca="1">IF(INDIRECT(("入力シート!Z"&amp;$B20))="","",INDEX(進捗評価!$N$2:$N$26,MATCH(INDIRECT(("入力シート!Z"&amp;$B20)),進捗評価!$M$2:$M$26,0)))</f>
        <v/>
      </c>
      <c r="AE20" s="69" t="str" cm="1">
        <f t="array" aca="1" ref="AE20" ca="1">IF(INDIRECT(("入力シート!AA"&amp;$B20))="","",INDEX(進捗評価!$N$2:$N$26,MATCH(INDIRECT(("入力シート!AA"&amp;$B20)),進捗評価!$M$2:$M$26,0)))</f>
        <v/>
      </c>
      <c r="AF20" s="69" t="str" cm="1">
        <f t="array" aca="1" ref="AF20" ca="1">IF(INDIRECT(("入力シート!AB"&amp;$B20))="","",INDEX(進捗評価!$N$2:$N$26,MATCH(INDIRECT(("入力シート!AB"&amp;$B20)),進捗評価!$M$2:$M$26,0)))</f>
        <v/>
      </c>
      <c r="AG20" s="69" t="str" cm="1">
        <f t="array" aca="1" ref="AG20" ca="1">IF(INDIRECT(("入力シート!AC"&amp;$B20))="","",INDEX(進捗評価!$N$2:$N$26,MATCH(INDIRECT(("入力シート!AC"&amp;$B20)),進捗評価!$M$2:$M$26,0)))</f>
        <v/>
      </c>
      <c r="AH20" s="69" t="str" cm="1">
        <f t="array" aca="1" ref="AH20" ca="1">IF(INDIRECT(("入力シート!AD"&amp;$B20))="","",INDEX(進捗評価!$N$2:$N$26,MATCH(INDIRECT(("入力シート!AD"&amp;$B20)),進捗評価!$M$2:$M$26,0)))</f>
        <v/>
      </c>
      <c r="AI20" s="69" t="str" cm="1">
        <f t="array" aca="1" ref="AI20" ca="1">IF(INDIRECT(("入力シート!AE"&amp;$B20))="","",INDEX(進捗評価!$N$2:$N$26,MATCH(INDIRECT(("入力シート!AE"&amp;$B20)),進捗評価!$M$2:$M$26,0)))</f>
        <v/>
      </c>
      <c r="AJ20" s="69" t="str" cm="1">
        <f t="array" aca="1" ref="AJ20" ca="1">IF(INDIRECT(("入力シート!AF"&amp;$B20))="","",INDEX(進捗評価!$N$2:$N$26,MATCH(INDIRECT(("入力シート!AF"&amp;$B20)),進捗評価!$M$2:$M$26,0)))</f>
        <v/>
      </c>
      <c r="AK20" s="69" t="str" cm="1">
        <f t="array" aca="1" ref="AK20" ca="1">IF(INDIRECT(("入力シート!AG"&amp;$B20))="","",INDEX(進捗評価!$N$2:$N$26,MATCH(INDIRECT(("入力シート!AG"&amp;$B20)),進捗評価!$M$2:$M$26,0)))</f>
        <v/>
      </c>
      <c r="AL20" s="69" t="str" cm="1">
        <f t="array" aca="1" ref="AL20" ca="1">IF(INDIRECT(("入力シート!AH"&amp;$B20))="","",INDEX(進捗評価!$N$2:$N$26,MATCH(INDIRECT(("入力シート!AH"&amp;$B20)),進捗評価!$M$2:$M$26,0)))</f>
        <v/>
      </c>
      <c r="AM20" s="69" t="str" cm="1">
        <f t="array" aca="1" ref="AM20" ca="1">IF(INDIRECT(("入力シート!AI"&amp;$B20))="","",INDEX(進捗評価!$N$2:$N$26,MATCH(INDIRECT(("入力シート!AI"&amp;$B20)),進捗評価!$M$2:$M$26,0)))</f>
        <v/>
      </c>
      <c r="AN20" s="69" t="str" cm="1">
        <f t="array" aca="1" ref="AN20" ca="1">IF(INDIRECT(("入力シート!AJ"&amp;$B20))="","",INDEX(進捗評価!$N$2:$N$26,MATCH(INDIRECT(("入力シート!AJ"&amp;$B20)),進捗評価!$M$2:$M$26,0)))</f>
        <v/>
      </c>
      <c r="AO20" s="69" t="str" cm="1">
        <f t="array" aca="1" ref="AO20" ca="1">IF(INDIRECT(("入力シート!AK"&amp;$B20))="","",INDEX(進捗評価!$N$2:$N$26,MATCH(INDIRECT(("入力シート!AK"&amp;$B20)),進捗評価!$M$2:$M$26,0)))</f>
        <v/>
      </c>
      <c r="AP20" s="69" t="str" cm="1">
        <f t="array" aca="1" ref="AP20" ca="1">IF(INDIRECT(("入力シート!AL"&amp;$B20))="","",INDEX(進捗評価!$N$2:$N$26,MATCH(INDIRECT(("入力シート!AL"&amp;$B20)),進捗評価!$M$2:$M$26,0)))</f>
        <v/>
      </c>
      <c r="AQ20" s="69" t="str" cm="1">
        <f t="array" aca="1" ref="AQ20" ca="1">IF(INDIRECT(("入力シート!AM"&amp;$B20))="","",INDEX(進捗評価!$N$2:$N$26,MATCH(INDIRECT(("入力シート!AM"&amp;$B20)),進捗評価!$M$2:$M$26,0)))</f>
        <v/>
      </c>
      <c r="AR20" s="69" t="str" cm="1">
        <f t="array" aca="1" ref="AR20" ca="1">IF(INDIRECT(("入力シート!AN"&amp;$B20))="","",INDEX(進捗評価!$N$2:$N$26,MATCH(INDIRECT(("入力シート!AN"&amp;$B20)),進捗評価!$M$2:$M$26,0)))</f>
        <v/>
      </c>
      <c r="AS20" s="77" t="str" cm="1">
        <f t="array" aca="1" ref="AS20" ca="1">IF(INDIRECT(("入力シート!AR"&amp;$B20))="","",(INDIRECT(("入力シート!AR"&amp;$B20))))</f>
        <v/>
      </c>
      <c r="AT20" s="77" t="str" cm="1">
        <f t="array" aca="1" ref="AT20" ca="1">IF(INDIRECT(("入力シート!AS"&amp;$B20))="","",(INDIRECT(("入力シート!AS"&amp;$B20))))</f>
        <v/>
      </c>
    </row>
    <row r="21" spans="2:46" ht="72" customHeight="1" x14ac:dyDescent="0.4">
      <c r="B21" s="51">
        <v>31</v>
      </c>
      <c r="C21" s="162"/>
      <c r="D21" s="168"/>
      <c r="E21" s="57" t="str" cm="1">
        <f t="array" aca="1" ref="E21" ca="1">IF(INDIRECT(("入力シート!D"&amp;$B21))="","",(INDIRECT(("入力シート!D"&amp;$B21))))</f>
        <v>計画・調査委託の共同発注</v>
      </c>
      <c r="F21" s="63" t="str" cm="1">
        <f t="array" aca="1" ref="F21" ca="1">IF(INDIRECT(("入力シート!E"&amp;$B21))="","",(INDIRECT(("入力シート!E"&amp;$B21))))</f>
        <v>責任技術者の事務の一元化</v>
      </c>
      <c r="G21" s="63" t="str" cm="1">
        <f t="array" aca="1" ref="G21" ca="1">IF(INDIRECT(("入力シート!F"&amp;$B21))="","",(INDIRECT(("入力シート!F"&amp;$B21))))</f>
        <v>〇〇〇、×××</v>
      </c>
      <c r="H21" s="76" t="str" cm="1">
        <f t="array" aca="1" ref="H21" ca="1">IF(INDIRECT(("入力シート!G"&amp;$B21))="","",(INDIRECT(("入力シート!G"&amp;$B21))))</f>
        <v>×××</v>
      </c>
      <c r="I21" s="67" t="str" cm="1">
        <f t="array" aca="1" ref="I21" ca="1">IF(INDIRECT(("入力シート!H"&amp;$B21))="","",(INDIRECT(("入力シート!H"&amp;$B21))))</f>
        <v>実施体制の検討</v>
      </c>
      <c r="J21" s="58" t="str" cm="1">
        <f t="array" aca="1" ref="J21" ca="1">IF(INDIRECT(("入力シート!I"&amp;$B21))="","",(INDIRECT(("入力シート!I"&amp;$B21))))</f>
        <v>共同化の実施</v>
      </c>
      <c r="K21" s="58" t="str" cm="1">
        <f t="array" aca="1" ref="K21" ca="1">IF(INDIRECT(("入力シート!J"&amp;$B21))="","",(INDIRECT(("入力シート!J"&amp;$B21))))</f>
        <v/>
      </c>
      <c r="L21" s="60" t="str" cm="1">
        <f t="array" aca="1" ref="L21" ca="1">IF(INDIRECT(("入力シート!AO"&amp;$B21))="","",(INDIRECT(("入力シート！AO"&amp;$B21))))</f>
        <v/>
      </c>
      <c r="M21" s="60" t="str" cm="1">
        <f t="array" aca="1" ref="M21" ca="1">IF(INDIRECT(("入力シート!AP"&amp;$B21))="","",(INDIRECT(("入力シート！AP"&amp;$B21))))</f>
        <v/>
      </c>
      <c r="N21" s="61" t="str" cm="1">
        <f t="array" aca="1" ref="N21" ca="1">IF(INDIRECT(("入力シート!AQ"&amp;$B21))="","",(INDIRECT(("入力シート!AQ"&amp;$B21))))</f>
        <v/>
      </c>
      <c r="O21" s="70" t="str" cm="1">
        <f t="array" aca="1" ref="O21" ca="1">IF(INDIRECT(("入力シート!K"&amp;$B21))="","",INDEX(進捗評価!$N$2:$N$26,MATCH(INDIRECT(("入力シート!K"&amp;$B21)),進捗評価!$M$2:$M$26,0)))</f>
        <v>B</v>
      </c>
      <c r="P21" s="69" t="str" cm="1">
        <f t="array" aca="1" ref="P21" ca="1">IF(INDIRECT(("入力シート!L"&amp;$B21))="","",INDEX(進捗評価!$N$2:$N$26,MATCH(INDIRECT(("入力シート!L"&amp;$B21)),進捗評価!$M$2:$M$26,0)))</f>
        <v/>
      </c>
      <c r="Q21" s="69" t="str" cm="1">
        <f t="array" aca="1" ref="Q21" ca="1">IF(INDIRECT(("入力シート!M"&amp;$B21))="","",INDEX(進捗評価!$N$2:$N$26,MATCH(INDIRECT(("入力シート!M"&amp;$B21)),進捗評価!$M$2:$M$26,0)))</f>
        <v/>
      </c>
      <c r="R21" s="69" t="str" cm="1">
        <f t="array" aca="1" ref="R21" ca="1">IF(INDIRECT(("入力シート!N"&amp;$B21))="","",INDEX(進捗評価!$N$2:$N$26,MATCH(INDIRECT(("入力シート!N"&amp;$B21)),進捗評価!$M$2:$M$26,0)))</f>
        <v/>
      </c>
      <c r="S21" s="75" t="str" cm="1">
        <f t="array" aca="1" ref="S21" ca="1">IF(INDIRECT(("入力シート!O"&amp;$B21))="","",INDEX(進捗評価!$N$2:$N$26,MATCH(INDIRECT(("入力シート!O"&amp;$B21)),進捗評価!$M$2:$M$26,0)))</f>
        <v/>
      </c>
      <c r="T21" s="70" t="str" cm="1">
        <f t="array" aca="1" ref="T21" ca="1">IF(INDIRECT(("入力シート!P"&amp;$B21))="","",INDEX(進捗評価!$N$2:$N$26,MATCH(INDIRECT(("入力シート!P"&amp;$B21)),進捗評価!$M$2:$M$26,0)))</f>
        <v/>
      </c>
      <c r="U21" s="69" t="str" cm="1">
        <f t="array" aca="1" ref="U21" ca="1">IF(INDIRECT(("入力シート!Q"&amp;$B21))="","",INDEX(進捗評価!$N$2:$N$26,MATCH(INDIRECT(("入力シート!Q"&amp;$B21)),進捗評価!$M$2:$M$26,0)))</f>
        <v/>
      </c>
      <c r="V21" s="69" t="str" cm="1">
        <f t="array" aca="1" ref="V21" ca="1">IF(INDIRECT(("入力シート!R"&amp;$B21))="","",INDEX(進捗評価!$N$2:$N$26,MATCH(INDIRECT(("入力シート!R"&amp;$B21)),進捗評価!$M$2:$M$26,0)))</f>
        <v/>
      </c>
      <c r="W21" s="69" t="str" cm="1">
        <f t="array" aca="1" ref="W21" ca="1">IF(INDIRECT(("入力シート!S"&amp;$B21))="","",INDEX(進捗評価!$N$2:$N$26,MATCH(INDIRECT(("入力シート!S"&amp;$B21)),進捗評価!$M$2:$M$26,0)))</f>
        <v/>
      </c>
      <c r="X21" s="75" t="str" cm="1">
        <f t="array" aca="1" ref="X21" ca="1">IF(INDIRECT(("入力シート!T"&amp;$B21))="","",INDEX(進捗評価!$N$2:$N$26,MATCH(INDIRECT(("入力シート!T"&amp;$B21)),進捗評価!$M$2:$M$26,0)))</f>
        <v/>
      </c>
      <c r="Y21" s="69" t="str" cm="1">
        <f t="array" aca="1" ref="Y21" ca="1">IF(INDIRECT(("入力シート!U"&amp;$B21))="","",INDEX(進捗評価!$N$2:$N$26,MATCH(INDIRECT(("入力シート!U"&amp;$B21)),進捗評価!$M$2:$M$26,0)))</f>
        <v/>
      </c>
      <c r="Z21" s="69" t="str" cm="1">
        <f t="array" aca="1" ref="Z21" ca="1">IF(INDIRECT(("入力シート!V"&amp;$B21))="","",INDEX(進捗評価!$N$2:$N$26,MATCH(INDIRECT(("入力シート!V"&amp;$B21)),進捗評価!$M$2:$M$26,0)))</f>
        <v/>
      </c>
      <c r="AA21" s="69" t="str" cm="1">
        <f t="array" aca="1" ref="AA21" ca="1">IF(INDIRECT(("入力シート!W"&amp;$B21))="","",INDEX(進捗評価!$N$2:$N$26,MATCH(INDIRECT(("入力シート!W"&amp;$B21)),進捗評価!$M$2:$M$26,0)))</f>
        <v/>
      </c>
      <c r="AB21" s="69" t="str" cm="1">
        <f t="array" aca="1" ref="AB21" ca="1">IF(INDIRECT(("入力シート!X"&amp;$B21))="","",INDEX(進捗評価!$N$2:$N$26,MATCH(INDIRECT(("入力シート!X"&amp;$B21)),進捗評価!$M$2:$M$26,0)))</f>
        <v/>
      </c>
      <c r="AC21" s="69" t="str" cm="1">
        <f t="array" aca="1" ref="AC21" ca="1">IF(INDIRECT(("入力シート!Y"&amp;$B21))="","",INDEX(進捗評価!$N$2:$N$26,MATCH(INDIRECT(("入力シート!Y"&amp;$B21)),進捗評価!$M$2:$M$26,0)))</f>
        <v/>
      </c>
      <c r="AD21" s="69" t="str" cm="1">
        <f t="array" aca="1" ref="AD21" ca="1">IF(INDIRECT(("入力シート!Z"&amp;$B21))="","",INDEX(進捗評価!$N$2:$N$26,MATCH(INDIRECT(("入力シート!Z"&amp;$B21)),進捗評価!$M$2:$M$26,0)))</f>
        <v/>
      </c>
      <c r="AE21" s="69" t="str" cm="1">
        <f t="array" aca="1" ref="AE21" ca="1">IF(INDIRECT(("入力シート!AA"&amp;$B21))="","",INDEX(進捗評価!$N$2:$N$26,MATCH(INDIRECT(("入力シート!AA"&amp;$B21)),進捗評価!$M$2:$M$26,0)))</f>
        <v/>
      </c>
      <c r="AF21" s="69" t="str" cm="1">
        <f t="array" aca="1" ref="AF21" ca="1">IF(INDIRECT(("入力シート!AB"&amp;$B21))="","",INDEX(進捗評価!$N$2:$N$26,MATCH(INDIRECT(("入力シート!AB"&amp;$B21)),進捗評価!$M$2:$M$26,0)))</f>
        <v/>
      </c>
      <c r="AG21" s="69" t="str" cm="1">
        <f t="array" aca="1" ref="AG21" ca="1">IF(INDIRECT(("入力シート!AC"&amp;$B21))="","",INDEX(進捗評価!$N$2:$N$26,MATCH(INDIRECT(("入力シート!AC"&amp;$B21)),進捗評価!$M$2:$M$26,0)))</f>
        <v/>
      </c>
      <c r="AH21" s="69" t="str" cm="1">
        <f t="array" aca="1" ref="AH21" ca="1">IF(INDIRECT(("入力シート!AD"&amp;$B21))="","",INDEX(進捗評価!$N$2:$N$26,MATCH(INDIRECT(("入力シート!AD"&amp;$B21)),進捗評価!$M$2:$M$26,0)))</f>
        <v/>
      </c>
      <c r="AI21" s="69" t="str" cm="1">
        <f t="array" aca="1" ref="AI21" ca="1">IF(INDIRECT(("入力シート!AE"&amp;$B21))="","",INDEX(進捗評価!$N$2:$N$26,MATCH(INDIRECT(("入力シート!AE"&amp;$B21)),進捗評価!$M$2:$M$26,0)))</f>
        <v/>
      </c>
      <c r="AJ21" s="69" t="str" cm="1">
        <f t="array" aca="1" ref="AJ21" ca="1">IF(INDIRECT(("入力シート!AF"&amp;$B21))="","",INDEX(進捗評価!$N$2:$N$26,MATCH(INDIRECT(("入力シート!AF"&amp;$B21)),進捗評価!$M$2:$M$26,0)))</f>
        <v/>
      </c>
      <c r="AK21" s="69" t="str" cm="1">
        <f t="array" aca="1" ref="AK21" ca="1">IF(INDIRECT(("入力シート!AG"&amp;$B21))="","",INDEX(進捗評価!$N$2:$N$26,MATCH(INDIRECT(("入力シート!AG"&amp;$B21)),進捗評価!$M$2:$M$26,0)))</f>
        <v/>
      </c>
      <c r="AL21" s="69" t="str" cm="1">
        <f t="array" aca="1" ref="AL21" ca="1">IF(INDIRECT(("入力シート!AH"&amp;$B21))="","",INDEX(進捗評価!$N$2:$N$26,MATCH(INDIRECT(("入力シート!AH"&amp;$B21)),進捗評価!$M$2:$M$26,0)))</f>
        <v/>
      </c>
      <c r="AM21" s="69" t="str" cm="1">
        <f t="array" aca="1" ref="AM21" ca="1">IF(INDIRECT(("入力シート!AI"&amp;$B21))="","",INDEX(進捗評価!$N$2:$N$26,MATCH(INDIRECT(("入力シート!AI"&amp;$B21)),進捗評価!$M$2:$M$26,0)))</f>
        <v/>
      </c>
      <c r="AN21" s="69" t="str" cm="1">
        <f t="array" aca="1" ref="AN21" ca="1">IF(INDIRECT(("入力シート!AJ"&amp;$B21))="","",INDEX(進捗評価!$N$2:$N$26,MATCH(INDIRECT(("入力シート!AJ"&amp;$B21)),進捗評価!$M$2:$M$26,0)))</f>
        <v/>
      </c>
      <c r="AO21" s="69" t="str" cm="1">
        <f t="array" aca="1" ref="AO21" ca="1">IF(INDIRECT(("入力シート!AK"&amp;$B21))="","",INDEX(進捗評価!$N$2:$N$26,MATCH(INDIRECT(("入力シート!AK"&amp;$B21)),進捗評価!$M$2:$M$26,0)))</f>
        <v/>
      </c>
      <c r="AP21" s="69" t="str" cm="1">
        <f t="array" aca="1" ref="AP21" ca="1">IF(INDIRECT(("入力シート!AL"&amp;$B21))="","",INDEX(進捗評価!$N$2:$N$26,MATCH(INDIRECT(("入力シート!AL"&amp;$B21)),進捗評価!$M$2:$M$26,0)))</f>
        <v/>
      </c>
      <c r="AQ21" s="69" t="str" cm="1">
        <f t="array" aca="1" ref="AQ21" ca="1">IF(INDIRECT(("入力シート!AM"&amp;$B21))="","",INDEX(進捗評価!$N$2:$N$26,MATCH(INDIRECT(("入力シート!AM"&amp;$B21)),進捗評価!$M$2:$M$26,0)))</f>
        <v/>
      </c>
      <c r="AR21" s="69" t="str" cm="1">
        <f t="array" aca="1" ref="AR21" ca="1">IF(INDIRECT(("入力シート!AN"&amp;$B21))="","",INDEX(進捗評価!$N$2:$N$26,MATCH(INDIRECT(("入力シート!AN"&amp;$B21)),進捗評価!$M$2:$M$26,0)))</f>
        <v/>
      </c>
      <c r="AS21" s="77" t="str" cm="1">
        <f t="array" aca="1" ref="AS21" ca="1">IF(INDIRECT(("入力シート!AR"&amp;$B21))="","",(INDIRECT(("入力シート!AR"&amp;$B21))))</f>
        <v/>
      </c>
      <c r="AT21" s="77" t="str" cm="1">
        <f t="array" aca="1" ref="AT21" ca="1">IF(INDIRECT(("入力シート!AS"&amp;$B21))="","",(INDIRECT(("入力シート!AS"&amp;$B21))))</f>
        <v/>
      </c>
    </row>
    <row r="22" spans="2:46" ht="72" customHeight="1" x14ac:dyDescent="0.4">
      <c r="B22" s="51">
        <v>32</v>
      </c>
      <c r="C22" s="162"/>
      <c r="D22" s="166" t="s">
        <v>297</v>
      </c>
      <c r="E22" s="57" t="str" cm="1">
        <f t="array" aca="1" ref="E22" ca="1">IF(INDIRECT(("入力シート!D"&amp;$B22))="","",(INDIRECT(("入力シート!D"&amp;$B22))))</f>
        <v/>
      </c>
      <c r="F22" s="63" t="str" cm="1">
        <f t="array" aca="1" ref="F22" ca="1">IF(INDIRECT(("入力シート!E"&amp;$B22))="","",(INDIRECT(("入力シート!E"&amp;$B22))))</f>
        <v/>
      </c>
      <c r="G22" s="63" t="str" cm="1">
        <f t="array" aca="1" ref="G22" ca="1">IF(INDIRECT(("入力シート!F"&amp;$B22))="","",(INDIRECT(("入力シート!F"&amp;$B22))))</f>
        <v>〇〇〇、×××</v>
      </c>
      <c r="H22" s="76" t="str" cm="1">
        <f t="array" aca="1" ref="H22" ca="1">IF(INDIRECT(("入力シート!G"&amp;$B22))="","",(INDIRECT(("入力シート!G"&amp;$B22))))</f>
        <v/>
      </c>
      <c r="I22" s="67" t="str" cm="1">
        <f t="array" aca="1" ref="I22" ca="1">IF(INDIRECT(("入力シート!H"&amp;$B22))="","",(INDIRECT(("入力シート!H"&amp;$B22))))</f>
        <v/>
      </c>
      <c r="J22" s="58" t="str" cm="1">
        <f t="array" aca="1" ref="J22" ca="1">IF(INDIRECT(("入力シート!I"&amp;$B22))="","",(INDIRECT(("入力シート!I"&amp;$B22))))</f>
        <v/>
      </c>
      <c r="K22" s="58" t="str" cm="1">
        <f t="array" aca="1" ref="K22" ca="1">IF(INDIRECT(("入力シート!J"&amp;$B22))="","",(INDIRECT(("入力シート!J"&amp;$B22))))</f>
        <v/>
      </c>
      <c r="L22" s="60" t="str" cm="1">
        <f t="array" aca="1" ref="L22" ca="1">IF(INDIRECT(("入力シート!AO"&amp;$B22))="","",(INDIRECT(("入力シート！AO"&amp;$B22))))</f>
        <v/>
      </c>
      <c r="M22" s="60" t="str" cm="1">
        <f t="array" aca="1" ref="M22" ca="1">IF(INDIRECT(("入力シート!AP"&amp;$B22))="","",(INDIRECT(("入力シート！AP"&amp;$B22))))</f>
        <v/>
      </c>
      <c r="N22" s="61" t="str" cm="1">
        <f t="array" aca="1" ref="N22" ca="1">IF(INDIRECT(("入力シート!AQ"&amp;$B22))="","",(INDIRECT(("入力シート!AQ"&amp;$B22))))</f>
        <v/>
      </c>
      <c r="O22" s="70" t="str" cm="1">
        <f t="array" aca="1" ref="O22" ca="1">IF(INDIRECT(("入力シート!K"&amp;$B22))="","",INDEX(進捗評価!$N$2:$N$26,MATCH(INDIRECT(("入力シート!K"&amp;$B22)),進捗評価!$M$2:$M$26,0)))</f>
        <v/>
      </c>
      <c r="P22" s="69" t="str" cm="1">
        <f t="array" aca="1" ref="P22" ca="1">IF(INDIRECT(("入力シート!L"&amp;$B22))="","",INDEX(進捗評価!$N$2:$N$26,MATCH(INDIRECT(("入力シート!L"&amp;$B22)),進捗評価!$M$2:$M$26,0)))</f>
        <v/>
      </c>
      <c r="Q22" s="69" t="str" cm="1">
        <f t="array" aca="1" ref="Q22" ca="1">IF(INDIRECT(("入力シート!M"&amp;$B22))="","",INDEX(進捗評価!$N$2:$N$26,MATCH(INDIRECT(("入力シート!M"&amp;$B22)),進捗評価!$M$2:$M$26,0)))</f>
        <v/>
      </c>
      <c r="R22" s="69" t="str" cm="1">
        <f t="array" aca="1" ref="R22" ca="1">IF(INDIRECT(("入力シート!N"&amp;$B22))="","",INDEX(進捗評価!$N$2:$N$26,MATCH(INDIRECT(("入力シート!N"&amp;$B22)),進捗評価!$M$2:$M$26,0)))</f>
        <v/>
      </c>
      <c r="S22" s="75" t="str" cm="1">
        <f t="array" aca="1" ref="S22" ca="1">IF(INDIRECT(("入力シート!O"&amp;$B22))="","",INDEX(進捗評価!$N$2:$N$26,MATCH(INDIRECT(("入力シート!O"&amp;$B22)),進捗評価!$M$2:$M$26,0)))</f>
        <v/>
      </c>
      <c r="T22" s="70" t="str" cm="1">
        <f t="array" aca="1" ref="T22" ca="1">IF(INDIRECT(("入力シート!P"&amp;$B22))="","",INDEX(進捗評価!$N$2:$N$26,MATCH(INDIRECT(("入力シート!P"&amp;$B22)),進捗評価!$M$2:$M$26,0)))</f>
        <v/>
      </c>
      <c r="U22" s="69" t="str" cm="1">
        <f t="array" aca="1" ref="U22" ca="1">IF(INDIRECT(("入力シート!Q"&amp;$B22))="","",INDEX(進捗評価!$N$2:$N$26,MATCH(INDIRECT(("入力シート!Q"&amp;$B22)),進捗評価!$M$2:$M$26,0)))</f>
        <v/>
      </c>
      <c r="V22" s="69" t="str" cm="1">
        <f t="array" aca="1" ref="V22" ca="1">IF(INDIRECT(("入力シート!R"&amp;$B22))="","",INDEX(進捗評価!$N$2:$N$26,MATCH(INDIRECT(("入力シート!R"&amp;$B22)),進捗評価!$M$2:$M$26,0)))</f>
        <v/>
      </c>
      <c r="W22" s="69" t="str" cm="1">
        <f t="array" aca="1" ref="W22" ca="1">IF(INDIRECT(("入力シート!S"&amp;$B22))="","",INDEX(進捗評価!$N$2:$N$26,MATCH(INDIRECT(("入力シート!S"&amp;$B22)),進捗評価!$M$2:$M$26,0)))</f>
        <v/>
      </c>
      <c r="X22" s="75" t="str" cm="1">
        <f t="array" aca="1" ref="X22" ca="1">IF(INDIRECT(("入力シート!T"&amp;$B22))="","",INDEX(進捗評価!$N$2:$N$26,MATCH(INDIRECT(("入力シート!T"&amp;$B22)),進捗評価!$M$2:$M$26,0)))</f>
        <v/>
      </c>
      <c r="Y22" s="69" t="str" cm="1">
        <f t="array" aca="1" ref="Y22" ca="1">IF(INDIRECT(("入力シート!U"&amp;$B22))="","",INDEX(進捗評価!$N$2:$N$26,MATCH(INDIRECT(("入力シート!U"&amp;$B22)),進捗評価!$M$2:$M$26,0)))</f>
        <v/>
      </c>
      <c r="Z22" s="69" t="str" cm="1">
        <f t="array" aca="1" ref="Z22" ca="1">IF(INDIRECT(("入力シート!V"&amp;$B22))="","",INDEX(進捗評価!$N$2:$N$26,MATCH(INDIRECT(("入力シート!V"&amp;$B22)),進捗評価!$M$2:$M$26,0)))</f>
        <v/>
      </c>
      <c r="AA22" s="69" t="str" cm="1">
        <f t="array" aca="1" ref="AA22" ca="1">IF(INDIRECT(("入力シート!W"&amp;$B22))="","",INDEX(進捗評価!$N$2:$N$26,MATCH(INDIRECT(("入力シート!W"&amp;$B22)),進捗評価!$M$2:$M$26,0)))</f>
        <v/>
      </c>
      <c r="AB22" s="69" t="str" cm="1">
        <f t="array" aca="1" ref="AB22" ca="1">IF(INDIRECT(("入力シート!X"&amp;$B22))="","",INDEX(進捗評価!$N$2:$N$26,MATCH(INDIRECT(("入力シート!X"&amp;$B22)),進捗評価!$M$2:$M$26,0)))</f>
        <v/>
      </c>
      <c r="AC22" s="69" t="str" cm="1">
        <f t="array" aca="1" ref="AC22" ca="1">IF(INDIRECT(("入力シート!Y"&amp;$B22))="","",INDEX(進捗評価!$N$2:$N$26,MATCH(INDIRECT(("入力シート!Y"&amp;$B22)),進捗評価!$M$2:$M$26,0)))</f>
        <v/>
      </c>
      <c r="AD22" s="69" t="str" cm="1">
        <f t="array" aca="1" ref="AD22" ca="1">IF(INDIRECT(("入力シート!Z"&amp;$B22))="","",INDEX(進捗評価!$N$2:$N$26,MATCH(INDIRECT(("入力シート!Z"&amp;$B22)),進捗評価!$M$2:$M$26,0)))</f>
        <v/>
      </c>
      <c r="AE22" s="69" t="str" cm="1">
        <f t="array" aca="1" ref="AE22" ca="1">IF(INDIRECT(("入力シート!AA"&amp;$B22))="","",INDEX(進捗評価!$N$2:$N$26,MATCH(INDIRECT(("入力シート!AA"&amp;$B22)),進捗評価!$M$2:$M$26,0)))</f>
        <v/>
      </c>
      <c r="AF22" s="69" t="str" cm="1">
        <f t="array" aca="1" ref="AF22" ca="1">IF(INDIRECT(("入力シート!AB"&amp;$B22))="","",INDEX(進捗評価!$N$2:$N$26,MATCH(INDIRECT(("入力シート!AB"&amp;$B22)),進捗評価!$M$2:$M$26,0)))</f>
        <v/>
      </c>
      <c r="AG22" s="69" t="str" cm="1">
        <f t="array" aca="1" ref="AG22" ca="1">IF(INDIRECT(("入力シート!AC"&amp;$B22))="","",INDEX(進捗評価!$N$2:$N$26,MATCH(INDIRECT(("入力シート!AC"&amp;$B22)),進捗評価!$M$2:$M$26,0)))</f>
        <v/>
      </c>
      <c r="AH22" s="69" t="str" cm="1">
        <f t="array" aca="1" ref="AH22" ca="1">IF(INDIRECT(("入力シート!AD"&amp;$B22))="","",INDEX(進捗評価!$N$2:$N$26,MATCH(INDIRECT(("入力シート!AD"&amp;$B22)),進捗評価!$M$2:$M$26,0)))</f>
        <v/>
      </c>
      <c r="AI22" s="69" t="str" cm="1">
        <f t="array" aca="1" ref="AI22" ca="1">IF(INDIRECT(("入力シート!AE"&amp;$B22))="","",INDEX(進捗評価!$N$2:$N$26,MATCH(INDIRECT(("入力シート!AE"&amp;$B22)),進捗評価!$M$2:$M$26,0)))</f>
        <v/>
      </c>
      <c r="AJ22" s="69" t="str" cm="1">
        <f t="array" aca="1" ref="AJ22" ca="1">IF(INDIRECT(("入力シート!AF"&amp;$B22))="","",INDEX(進捗評価!$N$2:$N$26,MATCH(INDIRECT(("入力シート!AF"&amp;$B22)),進捗評価!$M$2:$M$26,0)))</f>
        <v/>
      </c>
      <c r="AK22" s="69" t="str" cm="1">
        <f t="array" aca="1" ref="AK22" ca="1">IF(INDIRECT(("入力シート!AG"&amp;$B22))="","",INDEX(進捗評価!$N$2:$N$26,MATCH(INDIRECT(("入力シート!AG"&amp;$B22)),進捗評価!$M$2:$M$26,0)))</f>
        <v/>
      </c>
      <c r="AL22" s="69" t="str" cm="1">
        <f t="array" aca="1" ref="AL22" ca="1">IF(INDIRECT(("入力シート!AH"&amp;$B22))="","",INDEX(進捗評価!$N$2:$N$26,MATCH(INDIRECT(("入力シート!AH"&amp;$B22)),進捗評価!$M$2:$M$26,0)))</f>
        <v/>
      </c>
      <c r="AM22" s="69" t="str" cm="1">
        <f t="array" aca="1" ref="AM22" ca="1">IF(INDIRECT(("入力シート!AI"&amp;$B22))="","",INDEX(進捗評価!$N$2:$N$26,MATCH(INDIRECT(("入力シート!AI"&amp;$B22)),進捗評価!$M$2:$M$26,0)))</f>
        <v/>
      </c>
      <c r="AN22" s="69" t="str" cm="1">
        <f t="array" aca="1" ref="AN22" ca="1">IF(INDIRECT(("入力シート!AJ"&amp;$B22))="","",INDEX(進捗評価!$N$2:$N$26,MATCH(INDIRECT(("入力シート!AJ"&amp;$B22)),進捗評価!$M$2:$M$26,0)))</f>
        <v/>
      </c>
      <c r="AO22" s="69" t="str" cm="1">
        <f t="array" aca="1" ref="AO22" ca="1">IF(INDIRECT(("入力シート!AK"&amp;$B22))="","",INDEX(進捗評価!$N$2:$N$26,MATCH(INDIRECT(("入力シート!AK"&amp;$B22)),進捗評価!$M$2:$M$26,0)))</f>
        <v/>
      </c>
      <c r="AP22" s="69" t="str" cm="1">
        <f t="array" aca="1" ref="AP22" ca="1">IF(INDIRECT(("入力シート!AL"&amp;$B22))="","",INDEX(進捗評価!$N$2:$N$26,MATCH(INDIRECT(("入力シート!AL"&amp;$B22)),進捗評価!$M$2:$M$26,0)))</f>
        <v/>
      </c>
      <c r="AQ22" s="69" t="str" cm="1">
        <f t="array" aca="1" ref="AQ22" ca="1">IF(INDIRECT(("入力シート!AM"&amp;$B22))="","",INDEX(進捗評価!$N$2:$N$26,MATCH(INDIRECT(("入力シート!AM"&amp;$B22)),進捗評価!$M$2:$M$26,0)))</f>
        <v/>
      </c>
      <c r="AR22" s="69" t="str" cm="1">
        <f t="array" aca="1" ref="AR22" ca="1">IF(INDIRECT(("入力シート!AN"&amp;$B22))="","",INDEX(進捗評価!$N$2:$N$26,MATCH(INDIRECT(("入力シート!AN"&amp;$B22)),進捗評価!$M$2:$M$26,0)))</f>
        <v/>
      </c>
      <c r="AS22" s="77" t="str" cm="1">
        <f t="array" aca="1" ref="AS22" ca="1">IF(INDIRECT(("入力シート!AR"&amp;$B22))="","",(INDIRECT(("入力シート!AR"&amp;$B22))))</f>
        <v/>
      </c>
      <c r="AT22" s="77" t="str" cm="1">
        <f t="array" aca="1" ref="AT22" ca="1">IF(INDIRECT(("入力シート!AS"&amp;$B22))="","",(INDIRECT(("入力シート!AS"&amp;$B22))))</f>
        <v/>
      </c>
    </row>
    <row r="23" spans="2:46" ht="72" customHeight="1" x14ac:dyDescent="0.4">
      <c r="B23" s="51">
        <v>33</v>
      </c>
      <c r="C23" s="162"/>
      <c r="D23" s="167"/>
      <c r="E23" s="57" t="str" cm="1">
        <f t="array" aca="1" ref="E23" ca="1">IF(INDIRECT(("入力シート!D"&amp;$B23))="","",(INDIRECT(("入力シート!D"&amp;$B23))))</f>
        <v/>
      </c>
      <c r="F23" s="63" t="str" cm="1">
        <f t="array" aca="1" ref="F23" ca="1">IF(INDIRECT(("入力シート!E"&amp;$B23))="","",(INDIRECT(("入力シート!E"&amp;$B23))))</f>
        <v/>
      </c>
      <c r="G23" s="63" t="str" cm="1">
        <f t="array" aca="1" ref="G23" ca="1">IF(INDIRECT(("入力シート!F"&amp;$B23))="","",(INDIRECT(("入力シート!F"&amp;$B23))))</f>
        <v>〇〇〇、×××</v>
      </c>
      <c r="H23" s="76" t="str" cm="1">
        <f t="array" aca="1" ref="H23" ca="1">IF(INDIRECT(("入力シート!G"&amp;$B23))="","",(INDIRECT(("入力シート!G"&amp;$B23))))</f>
        <v/>
      </c>
      <c r="I23" s="67" t="str" cm="1">
        <f t="array" aca="1" ref="I23" ca="1">IF(INDIRECT(("入力シート!H"&amp;$B23))="","",(INDIRECT(("入力シート!H"&amp;$B23))))</f>
        <v/>
      </c>
      <c r="J23" s="58" t="str" cm="1">
        <f t="array" aca="1" ref="J23" ca="1">IF(INDIRECT(("入力シート!I"&amp;$B23))="","",(INDIRECT(("入力シート!I"&amp;$B23))))</f>
        <v/>
      </c>
      <c r="K23" s="58" t="str" cm="1">
        <f t="array" aca="1" ref="K23" ca="1">IF(INDIRECT(("入力シート!J"&amp;$B23))="","",(INDIRECT(("入力シート!J"&amp;$B23))))</f>
        <v/>
      </c>
      <c r="L23" s="60" t="str" cm="1">
        <f t="array" aca="1" ref="L23" ca="1">IF(INDIRECT(("入力シート!AO"&amp;$B23))="","",(INDIRECT(("入力シート！AO"&amp;$B23))))</f>
        <v/>
      </c>
      <c r="M23" s="60" t="str" cm="1">
        <f t="array" aca="1" ref="M23" ca="1">IF(INDIRECT(("入力シート!AP"&amp;$B23))="","",(INDIRECT(("入力シート！AP"&amp;$B23))))</f>
        <v/>
      </c>
      <c r="N23" s="61" t="str" cm="1">
        <f t="array" aca="1" ref="N23" ca="1">IF(INDIRECT(("入力シート!AQ"&amp;$B23))="","",(INDIRECT(("入力シート!AQ"&amp;$B23))))</f>
        <v/>
      </c>
      <c r="O23" s="70" t="str" cm="1">
        <f t="array" aca="1" ref="O23" ca="1">IF(INDIRECT(("入力シート!K"&amp;$B23))="","",INDEX(進捗評価!$N$2:$N$26,MATCH(INDIRECT(("入力シート!K"&amp;$B23)),進捗評価!$M$2:$M$26,0)))</f>
        <v/>
      </c>
      <c r="P23" s="69" t="str" cm="1">
        <f t="array" aca="1" ref="P23" ca="1">IF(INDIRECT(("入力シート!L"&amp;$B23))="","",INDEX(進捗評価!$N$2:$N$26,MATCH(INDIRECT(("入力シート!L"&amp;$B23)),進捗評価!$M$2:$M$26,0)))</f>
        <v/>
      </c>
      <c r="Q23" s="69" t="str" cm="1">
        <f t="array" aca="1" ref="Q23" ca="1">IF(INDIRECT(("入力シート!M"&amp;$B23))="","",INDEX(進捗評価!$N$2:$N$26,MATCH(INDIRECT(("入力シート!M"&amp;$B23)),進捗評価!$M$2:$M$26,0)))</f>
        <v/>
      </c>
      <c r="R23" s="69" t="str" cm="1">
        <f t="array" aca="1" ref="R23" ca="1">IF(INDIRECT(("入力シート!N"&amp;$B23))="","",INDEX(進捗評価!$N$2:$N$26,MATCH(INDIRECT(("入力シート!N"&amp;$B23)),進捗評価!$M$2:$M$26,0)))</f>
        <v/>
      </c>
      <c r="S23" s="75" t="str" cm="1">
        <f t="array" aca="1" ref="S23" ca="1">IF(INDIRECT(("入力シート!O"&amp;$B23))="","",INDEX(進捗評価!$N$2:$N$26,MATCH(INDIRECT(("入力シート!O"&amp;$B23)),進捗評価!$M$2:$M$26,0)))</f>
        <v/>
      </c>
      <c r="T23" s="70" t="str" cm="1">
        <f t="array" aca="1" ref="T23" ca="1">IF(INDIRECT(("入力シート!P"&amp;$B23))="","",INDEX(進捗評価!$N$2:$N$26,MATCH(INDIRECT(("入力シート!P"&amp;$B23)),進捗評価!$M$2:$M$26,0)))</f>
        <v/>
      </c>
      <c r="U23" s="69" t="str" cm="1">
        <f t="array" aca="1" ref="U23" ca="1">IF(INDIRECT(("入力シート!Q"&amp;$B23))="","",INDEX(進捗評価!$N$2:$N$26,MATCH(INDIRECT(("入力シート!Q"&amp;$B23)),進捗評価!$M$2:$M$26,0)))</f>
        <v/>
      </c>
      <c r="V23" s="69" t="str" cm="1">
        <f t="array" aca="1" ref="V23" ca="1">IF(INDIRECT(("入力シート!R"&amp;$B23))="","",INDEX(進捗評価!$N$2:$N$26,MATCH(INDIRECT(("入力シート!R"&amp;$B23)),進捗評価!$M$2:$M$26,0)))</f>
        <v/>
      </c>
      <c r="W23" s="69" t="str" cm="1">
        <f t="array" aca="1" ref="W23" ca="1">IF(INDIRECT(("入力シート!S"&amp;$B23))="","",INDEX(進捗評価!$N$2:$N$26,MATCH(INDIRECT(("入力シート!S"&amp;$B23)),進捗評価!$M$2:$M$26,0)))</f>
        <v/>
      </c>
      <c r="X23" s="75" t="str" cm="1">
        <f t="array" aca="1" ref="X23" ca="1">IF(INDIRECT(("入力シート!T"&amp;$B23))="","",INDEX(進捗評価!$N$2:$N$26,MATCH(INDIRECT(("入力シート!T"&amp;$B23)),進捗評価!$M$2:$M$26,0)))</f>
        <v/>
      </c>
      <c r="Y23" s="69" t="str" cm="1">
        <f t="array" aca="1" ref="Y23" ca="1">IF(INDIRECT(("入力シート!U"&amp;$B23))="","",INDEX(進捗評価!$N$2:$N$26,MATCH(INDIRECT(("入力シート!U"&amp;$B23)),進捗評価!$M$2:$M$26,0)))</f>
        <v/>
      </c>
      <c r="Z23" s="69" t="str" cm="1">
        <f t="array" aca="1" ref="Z23" ca="1">IF(INDIRECT(("入力シート!V"&amp;$B23))="","",INDEX(進捗評価!$N$2:$N$26,MATCH(INDIRECT(("入力シート!V"&amp;$B23)),進捗評価!$M$2:$M$26,0)))</f>
        <v/>
      </c>
      <c r="AA23" s="69" t="str" cm="1">
        <f t="array" aca="1" ref="AA23" ca="1">IF(INDIRECT(("入力シート!W"&amp;$B23))="","",INDEX(進捗評価!$N$2:$N$26,MATCH(INDIRECT(("入力シート!W"&amp;$B23)),進捗評価!$M$2:$M$26,0)))</f>
        <v/>
      </c>
      <c r="AB23" s="69" t="str" cm="1">
        <f t="array" aca="1" ref="AB23" ca="1">IF(INDIRECT(("入力シート!X"&amp;$B23))="","",INDEX(進捗評価!$N$2:$N$26,MATCH(INDIRECT(("入力シート!X"&amp;$B23)),進捗評価!$M$2:$M$26,0)))</f>
        <v/>
      </c>
      <c r="AC23" s="69" t="str" cm="1">
        <f t="array" aca="1" ref="AC23" ca="1">IF(INDIRECT(("入力シート!Y"&amp;$B23))="","",INDEX(進捗評価!$N$2:$N$26,MATCH(INDIRECT(("入力シート!Y"&amp;$B23)),進捗評価!$M$2:$M$26,0)))</f>
        <v/>
      </c>
      <c r="AD23" s="69" t="str" cm="1">
        <f t="array" aca="1" ref="AD23" ca="1">IF(INDIRECT(("入力シート!Z"&amp;$B23))="","",INDEX(進捗評価!$N$2:$N$26,MATCH(INDIRECT(("入力シート!Z"&amp;$B23)),進捗評価!$M$2:$M$26,0)))</f>
        <v/>
      </c>
      <c r="AE23" s="69" t="str" cm="1">
        <f t="array" aca="1" ref="AE23" ca="1">IF(INDIRECT(("入力シート!AA"&amp;$B23))="","",INDEX(進捗評価!$N$2:$N$26,MATCH(INDIRECT(("入力シート!AA"&amp;$B23)),進捗評価!$M$2:$M$26,0)))</f>
        <v/>
      </c>
      <c r="AF23" s="69" t="str" cm="1">
        <f t="array" aca="1" ref="AF23" ca="1">IF(INDIRECT(("入力シート!AB"&amp;$B23))="","",INDEX(進捗評価!$N$2:$N$26,MATCH(INDIRECT(("入力シート!AB"&amp;$B23)),進捗評価!$M$2:$M$26,0)))</f>
        <v/>
      </c>
      <c r="AG23" s="69" t="str" cm="1">
        <f t="array" aca="1" ref="AG23" ca="1">IF(INDIRECT(("入力シート!AC"&amp;$B23))="","",INDEX(進捗評価!$N$2:$N$26,MATCH(INDIRECT(("入力シート!AC"&amp;$B23)),進捗評価!$M$2:$M$26,0)))</f>
        <v/>
      </c>
      <c r="AH23" s="69" t="str" cm="1">
        <f t="array" aca="1" ref="AH23" ca="1">IF(INDIRECT(("入力シート!AD"&amp;$B23))="","",INDEX(進捗評価!$N$2:$N$26,MATCH(INDIRECT(("入力シート!AD"&amp;$B23)),進捗評価!$M$2:$M$26,0)))</f>
        <v/>
      </c>
      <c r="AI23" s="69" t="str" cm="1">
        <f t="array" aca="1" ref="AI23" ca="1">IF(INDIRECT(("入力シート!AE"&amp;$B23))="","",INDEX(進捗評価!$N$2:$N$26,MATCH(INDIRECT(("入力シート!AE"&amp;$B23)),進捗評価!$M$2:$M$26,0)))</f>
        <v/>
      </c>
      <c r="AJ23" s="69" t="str" cm="1">
        <f t="array" aca="1" ref="AJ23" ca="1">IF(INDIRECT(("入力シート!AF"&amp;$B23))="","",INDEX(進捗評価!$N$2:$N$26,MATCH(INDIRECT(("入力シート!AF"&amp;$B23)),進捗評価!$M$2:$M$26,0)))</f>
        <v/>
      </c>
      <c r="AK23" s="69" t="str" cm="1">
        <f t="array" aca="1" ref="AK23" ca="1">IF(INDIRECT(("入力シート!AG"&amp;$B23))="","",INDEX(進捗評価!$N$2:$N$26,MATCH(INDIRECT(("入力シート!AG"&amp;$B23)),進捗評価!$M$2:$M$26,0)))</f>
        <v/>
      </c>
      <c r="AL23" s="69" t="str" cm="1">
        <f t="array" aca="1" ref="AL23" ca="1">IF(INDIRECT(("入力シート!AH"&amp;$B23))="","",INDEX(進捗評価!$N$2:$N$26,MATCH(INDIRECT(("入力シート!AH"&amp;$B23)),進捗評価!$M$2:$M$26,0)))</f>
        <v/>
      </c>
      <c r="AM23" s="69" t="str" cm="1">
        <f t="array" aca="1" ref="AM23" ca="1">IF(INDIRECT(("入力シート!AI"&amp;$B23))="","",INDEX(進捗評価!$N$2:$N$26,MATCH(INDIRECT(("入力シート!AI"&amp;$B23)),進捗評価!$M$2:$M$26,0)))</f>
        <v/>
      </c>
      <c r="AN23" s="69" t="str" cm="1">
        <f t="array" aca="1" ref="AN23" ca="1">IF(INDIRECT(("入力シート!AJ"&amp;$B23))="","",INDEX(進捗評価!$N$2:$N$26,MATCH(INDIRECT(("入力シート!AJ"&amp;$B23)),進捗評価!$M$2:$M$26,0)))</f>
        <v/>
      </c>
      <c r="AO23" s="69" t="str" cm="1">
        <f t="array" aca="1" ref="AO23" ca="1">IF(INDIRECT(("入力シート!AK"&amp;$B23))="","",INDEX(進捗評価!$N$2:$N$26,MATCH(INDIRECT(("入力シート!AK"&amp;$B23)),進捗評価!$M$2:$M$26,0)))</f>
        <v/>
      </c>
      <c r="AP23" s="69" t="str" cm="1">
        <f t="array" aca="1" ref="AP23" ca="1">IF(INDIRECT(("入力シート!AL"&amp;$B23))="","",INDEX(進捗評価!$N$2:$N$26,MATCH(INDIRECT(("入力シート!AL"&amp;$B23)),進捗評価!$M$2:$M$26,0)))</f>
        <v/>
      </c>
      <c r="AQ23" s="69" t="str" cm="1">
        <f t="array" aca="1" ref="AQ23" ca="1">IF(INDIRECT(("入力シート!AM"&amp;$B23))="","",INDEX(進捗評価!$N$2:$N$26,MATCH(INDIRECT(("入力シート!AM"&amp;$B23)),進捗評価!$M$2:$M$26,0)))</f>
        <v/>
      </c>
      <c r="AR23" s="69" t="str" cm="1">
        <f t="array" aca="1" ref="AR23" ca="1">IF(INDIRECT(("入力シート!AN"&amp;$B23))="","",INDEX(進捗評価!$N$2:$N$26,MATCH(INDIRECT(("入力シート!AN"&amp;$B23)),進捗評価!$M$2:$M$26,0)))</f>
        <v/>
      </c>
      <c r="AS23" s="77" t="str" cm="1">
        <f t="array" aca="1" ref="AS23" ca="1">IF(INDIRECT(("入力シート!AR"&amp;$B23))="","",(INDIRECT(("入力シート!AR"&amp;$B23))))</f>
        <v/>
      </c>
      <c r="AT23" s="77" t="str" cm="1">
        <f t="array" aca="1" ref="AT23" ca="1">IF(INDIRECT(("入力シート!AS"&amp;$B23))="","",(INDIRECT(("入力シート!AS"&amp;$B23))))</f>
        <v/>
      </c>
    </row>
    <row r="24" spans="2:46" ht="72" customHeight="1" x14ac:dyDescent="0.4">
      <c r="B24" s="51">
        <v>34</v>
      </c>
      <c r="C24" s="162"/>
      <c r="D24" s="167"/>
      <c r="E24" s="57" t="str" cm="1">
        <f t="array" aca="1" ref="E24" ca="1">IF(INDIRECT(("入力シート!D"&amp;$B24))="","",(INDIRECT(("入力シート!D"&amp;$B24))))</f>
        <v/>
      </c>
      <c r="F24" s="63" t="str" cm="1">
        <f t="array" aca="1" ref="F24" ca="1">IF(INDIRECT(("入力シート!E"&amp;$B24))="","",(INDIRECT(("入力シート!E"&amp;$B24))))</f>
        <v/>
      </c>
      <c r="G24" s="63" t="str" cm="1">
        <f t="array" aca="1" ref="G24" ca="1">IF(INDIRECT(("入力シート!F"&amp;$B24))="","",(INDIRECT(("入力シート!F"&amp;$B24))))</f>
        <v>〇〇〇、×××</v>
      </c>
      <c r="H24" s="76" t="str" cm="1">
        <f t="array" aca="1" ref="H24" ca="1">IF(INDIRECT(("入力シート!G"&amp;$B24))="","",(INDIRECT(("入力シート!G"&amp;$B24))))</f>
        <v/>
      </c>
      <c r="I24" s="67" t="str" cm="1">
        <f t="array" aca="1" ref="I24" ca="1">IF(INDIRECT(("入力シート!H"&amp;$B24))="","",(INDIRECT(("入力シート!H"&amp;$B24))))</f>
        <v/>
      </c>
      <c r="J24" s="58" t="str" cm="1">
        <f t="array" aca="1" ref="J24" ca="1">IF(INDIRECT(("入力シート!I"&amp;$B24))="","",(INDIRECT(("入力シート!I"&amp;$B24))))</f>
        <v/>
      </c>
      <c r="K24" s="58" t="str" cm="1">
        <f t="array" aca="1" ref="K24" ca="1">IF(INDIRECT(("入力シート!J"&amp;$B24))="","",(INDIRECT(("入力シート!J"&amp;$B24))))</f>
        <v/>
      </c>
      <c r="L24" s="60" t="str" cm="1">
        <f t="array" aca="1" ref="L24" ca="1">IF(INDIRECT(("入力シート!AO"&amp;$B24))="","",(INDIRECT(("入力シート！AO"&amp;$B24))))</f>
        <v/>
      </c>
      <c r="M24" s="60" t="str" cm="1">
        <f t="array" aca="1" ref="M24" ca="1">IF(INDIRECT(("入力シート!AP"&amp;$B24))="","",(INDIRECT(("入力シート！AP"&amp;$B24))))</f>
        <v/>
      </c>
      <c r="N24" s="61" t="str" cm="1">
        <f t="array" aca="1" ref="N24" ca="1">IF(INDIRECT(("入力シート!AQ"&amp;$B24))="","",(INDIRECT(("入力シート!AQ"&amp;$B24))))</f>
        <v/>
      </c>
      <c r="O24" s="70" t="str" cm="1">
        <f t="array" aca="1" ref="O24" ca="1">IF(INDIRECT(("入力シート!K"&amp;$B24))="","",INDEX(進捗評価!$N$2:$N$26,MATCH(INDIRECT(("入力シート!K"&amp;$B24)),進捗評価!$M$2:$M$26,0)))</f>
        <v/>
      </c>
      <c r="P24" s="69" t="str" cm="1">
        <f t="array" aca="1" ref="P24" ca="1">IF(INDIRECT(("入力シート!L"&amp;$B24))="","",INDEX(進捗評価!$N$2:$N$26,MATCH(INDIRECT(("入力シート!L"&amp;$B24)),進捗評価!$M$2:$M$26,0)))</f>
        <v/>
      </c>
      <c r="Q24" s="69" t="str" cm="1">
        <f t="array" aca="1" ref="Q24" ca="1">IF(INDIRECT(("入力シート!M"&amp;$B24))="","",INDEX(進捗評価!$N$2:$N$26,MATCH(INDIRECT(("入力シート!M"&amp;$B24)),進捗評価!$M$2:$M$26,0)))</f>
        <v/>
      </c>
      <c r="R24" s="69" t="str" cm="1">
        <f t="array" aca="1" ref="R24" ca="1">IF(INDIRECT(("入力シート!N"&amp;$B24))="","",INDEX(進捗評価!$N$2:$N$26,MATCH(INDIRECT(("入力シート!N"&amp;$B24)),進捗評価!$M$2:$M$26,0)))</f>
        <v/>
      </c>
      <c r="S24" s="75" t="str" cm="1">
        <f t="array" aca="1" ref="S24" ca="1">IF(INDIRECT(("入力シート!O"&amp;$B24))="","",INDEX(進捗評価!$N$2:$N$26,MATCH(INDIRECT(("入力シート!O"&amp;$B24)),進捗評価!$M$2:$M$26,0)))</f>
        <v/>
      </c>
      <c r="T24" s="70" t="str" cm="1">
        <f t="array" aca="1" ref="T24" ca="1">IF(INDIRECT(("入力シート!P"&amp;$B24))="","",INDEX(進捗評価!$N$2:$N$26,MATCH(INDIRECT(("入力シート!P"&amp;$B24)),進捗評価!$M$2:$M$26,0)))</f>
        <v/>
      </c>
      <c r="U24" s="69" t="str" cm="1">
        <f t="array" aca="1" ref="U24" ca="1">IF(INDIRECT(("入力シート!Q"&amp;$B24))="","",INDEX(進捗評価!$N$2:$N$26,MATCH(INDIRECT(("入力シート!Q"&amp;$B24)),進捗評価!$M$2:$M$26,0)))</f>
        <v/>
      </c>
      <c r="V24" s="69" t="str" cm="1">
        <f t="array" aca="1" ref="V24" ca="1">IF(INDIRECT(("入力シート!R"&amp;$B24))="","",INDEX(進捗評価!$N$2:$N$26,MATCH(INDIRECT(("入力シート!R"&amp;$B24)),進捗評価!$M$2:$M$26,0)))</f>
        <v/>
      </c>
      <c r="W24" s="69" t="str" cm="1">
        <f t="array" aca="1" ref="W24" ca="1">IF(INDIRECT(("入力シート!S"&amp;$B24))="","",INDEX(進捗評価!$N$2:$N$26,MATCH(INDIRECT(("入力シート!S"&amp;$B24)),進捗評価!$M$2:$M$26,0)))</f>
        <v/>
      </c>
      <c r="X24" s="75" t="str" cm="1">
        <f t="array" aca="1" ref="X24" ca="1">IF(INDIRECT(("入力シート!T"&amp;$B24))="","",INDEX(進捗評価!$N$2:$N$26,MATCH(INDIRECT(("入力シート!T"&amp;$B24)),進捗評価!$M$2:$M$26,0)))</f>
        <v/>
      </c>
      <c r="Y24" s="69" t="str" cm="1">
        <f t="array" aca="1" ref="Y24" ca="1">IF(INDIRECT(("入力シート!U"&amp;$B24))="","",INDEX(進捗評価!$N$2:$N$26,MATCH(INDIRECT(("入力シート!U"&amp;$B24)),進捗評価!$M$2:$M$26,0)))</f>
        <v/>
      </c>
      <c r="Z24" s="69" t="str" cm="1">
        <f t="array" aca="1" ref="Z24" ca="1">IF(INDIRECT(("入力シート!V"&amp;$B24))="","",INDEX(進捗評価!$N$2:$N$26,MATCH(INDIRECT(("入力シート!V"&amp;$B24)),進捗評価!$M$2:$M$26,0)))</f>
        <v/>
      </c>
      <c r="AA24" s="69" t="str" cm="1">
        <f t="array" aca="1" ref="AA24" ca="1">IF(INDIRECT(("入力シート!W"&amp;$B24))="","",INDEX(進捗評価!$N$2:$N$26,MATCH(INDIRECT(("入力シート!W"&amp;$B24)),進捗評価!$M$2:$M$26,0)))</f>
        <v/>
      </c>
      <c r="AB24" s="69" t="str" cm="1">
        <f t="array" aca="1" ref="AB24" ca="1">IF(INDIRECT(("入力シート!X"&amp;$B24))="","",INDEX(進捗評価!$N$2:$N$26,MATCH(INDIRECT(("入力シート!X"&amp;$B24)),進捗評価!$M$2:$M$26,0)))</f>
        <v/>
      </c>
      <c r="AC24" s="69" t="str" cm="1">
        <f t="array" aca="1" ref="AC24" ca="1">IF(INDIRECT(("入力シート!Y"&amp;$B24))="","",INDEX(進捗評価!$N$2:$N$26,MATCH(INDIRECT(("入力シート!Y"&amp;$B24)),進捗評価!$M$2:$M$26,0)))</f>
        <v/>
      </c>
      <c r="AD24" s="69" t="str" cm="1">
        <f t="array" aca="1" ref="AD24" ca="1">IF(INDIRECT(("入力シート!Z"&amp;$B24))="","",INDEX(進捗評価!$N$2:$N$26,MATCH(INDIRECT(("入力シート!Z"&amp;$B24)),進捗評価!$M$2:$M$26,0)))</f>
        <v/>
      </c>
      <c r="AE24" s="69" t="str" cm="1">
        <f t="array" aca="1" ref="AE24" ca="1">IF(INDIRECT(("入力シート!AA"&amp;$B24))="","",INDEX(進捗評価!$N$2:$N$26,MATCH(INDIRECT(("入力シート!AA"&amp;$B24)),進捗評価!$M$2:$M$26,0)))</f>
        <v/>
      </c>
      <c r="AF24" s="69" t="str" cm="1">
        <f t="array" aca="1" ref="AF24" ca="1">IF(INDIRECT(("入力シート!AB"&amp;$B24))="","",INDEX(進捗評価!$N$2:$N$26,MATCH(INDIRECT(("入力シート!AB"&amp;$B24)),進捗評価!$M$2:$M$26,0)))</f>
        <v/>
      </c>
      <c r="AG24" s="69" t="str" cm="1">
        <f t="array" aca="1" ref="AG24" ca="1">IF(INDIRECT(("入力シート!AC"&amp;$B24))="","",INDEX(進捗評価!$N$2:$N$26,MATCH(INDIRECT(("入力シート!AC"&amp;$B24)),進捗評価!$M$2:$M$26,0)))</f>
        <v/>
      </c>
      <c r="AH24" s="69" t="str" cm="1">
        <f t="array" aca="1" ref="AH24" ca="1">IF(INDIRECT(("入力シート!AD"&amp;$B24))="","",INDEX(進捗評価!$N$2:$N$26,MATCH(INDIRECT(("入力シート!AD"&amp;$B24)),進捗評価!$M$2:$M$26,0)))</f>
        <v/>
      </c>
      <c r="AI24" s="69" t="str" cm="1">
        <f t="array" aca="1" ref="AI24" ca="1">IF(INDIRECT(("入力シート!AE"&amp;$B24))="","",INDEX(進捗評価!$N$2:$N$26,MATCH(INDIRECT(("入力シート!AE"&amp;$B24)),進捗評価!$M$2:$M$26,0)))</f>
        <v/>
      </c>
      <c r="AJ24" s="69" t="str" cm="1">
        <f t="array" aca="1" ref="AJ24" ca="1">IF(INDIRECT(("入力シート!AF"&amp;$B24))="","",INDEX(進捗評価!$N$2:$N$26,MATCH(INDIRECT(("入力シート!AF"&amp;$B24)),進捗評価!$M$2:$M$26,0)))</f>
        <v/>
      </c>
      <c r="AK24" s="69" t="str" cm="1">
        <f t="array" aca="1" ref="AK24" ca="1">IF(INDIRECT(("入力シート!AG"&amp;$B24))="","",INDEX(進捗評価!$N$2:$N$26,MATCH(INDIRECT(("入力シート!AG"&amp;$B24)),進捗評価!$M$2:$M$26,0)))</f>
        <v/>
      </c>
      <c r="AL24" s="69" t="str" cm="1">
        <f t="array" aca="1" ref="AL24" ca="1">IF(INDIRECT(("入力シート!AH"&amp;$B24))="","",INDEX(進捗評価!$N$2:$N$26,MATCH(INDIRECT(("入力シート!AH"&amp;$B24)),進捗評価!$M$2:$M$26,0)))</f>
        <v/>
      </c>
      <c r="AM24" s="69" t="str" cm="1">
        <f t="array" aca="1" ref="AM24" ca="1">IF(INDIRECT(("入力シート!AI"&amp;$B24))="","",INDEX(進捗評価!$N$2:$N$26,MATCH(INDIRECT(("入力シート!AI"&amp;$B24)),進捗評価!$M$2:$M$26,0)))</f>
        <v/>
      </c>
      <c r="AN24" s="69" t="str" cm="1">
        <f t="array" aca="1" ref="AN24" ca="1">IF(INDIRECT(("入力シート!AJ"&amp;$B24))="","",INDEX(進捗評価!$N$2:$N$26,MATCH(INDIRECT(("入力シート!AJ"&amp;$B24)),進捗評価!$M$2:$M$26,0)))</f>
        <v/>
      </c>
      <c r="AO24" s="69" t="str" cm="1">
        <f t="array" aca="1" ref="AO24" ca="1">IF(INDIRECT(("入力シート!AK"&amp;$B24))="","",INDEX(進捗評価!$N$2:$N$26,MATCH(INDIRECT(("入力シート!AK"&amp;$B24)),進捗評価!$M$2:$M$26,0)))</f>
        <v/>
      </c>
      <c r="AP24" s="69" t="str" cm="1">
        <f t="array" aca="1" ref="AP24" ca="1">IF(INDIRECT(("入力シート!AL"&amp;$B24))="","",INDEX(進捗評価!$N$2:$N$26,MATCH(INDIRECT(("入力シート!AL"&amp;$B24)),進捗評価!$M$2:$M$26,0)))</f>
        <v/>
      </c>
      <c r="AQ24" s="69" t="str" cm="1">
        <f t="array" aca="1" ref="AQ24" ca="1">IF(INDIRECT(("入力シート!AM"&amp;$B24))="","",INDEX(進捗評価!$N$2:$N$26,MATCH(INDIRECT(("入力シート!AM"&amp;$B24)),進捗評価!$M$2:$M$26,0)))</f>
        <v/>
      </c>
      <c r="AR24" s="69" t="str" cm="1">
        <f t="array" aca="1" ref="AR24" ca="1">IF(INDIRECT(("入力シート!AN"&amp;$B24))="","",INDEX(進捗評価!$N$2:$N$26,MATCH(INDIRECT(("入力シート!AN"&amp;$B24)),進捗評価!$M$2:$M$26,0)))</f>
        <v/>
      </c>
      <c r="AS24" s="77" t="str" cm="1">
        <f t="array" aca="1" ref="AS24" ca="1">IF(INDIRECT(("入力シート!AR"&amp;$B24))="","",(INDIRECT(("入力シート!AR"&amp;$B24))))</f>
        <v/>
      </c>
      <c r="AT24" s="77" t="str" cm="1">
        <f t="array" aca="1" ref="AT24" ca="1">IF(INDIRECT(("入力シート!AS"&amp;$B24))="","",(INDIRECT(("入力シート!AS"&amp;$B24))))</f>
        <v/>
      </c>
    </row>
    <row r="25" spans="2:46" ht="72" customHeight="1" x14ac:dyDescent="0.4">
      <c r="B25" s="51">
        <v>35</v>
      </c>
      <c r="C25" s="162"/>
      <c r="D25" s="168"/>
      <c r="E25" s="57" t="str" cm="1">
        <f t="array" aca="1" ref="E25" ca="1">IF(INDIRECT(("入力シート!D"&amp;$B25))="","",(INDIRECT(("入力シート!D"&amp;$B25))))</f>
        <v/>
      </c>
      <c r="F25" s="63" t="str" cm="1">
        <f t="array" aca="1" ref="F25" ca="1">IF(INDIRECT(("入力シート!E"&amp;$B25))="","",(INDIRECT(("入力シート!E"&amp;$B25))))</f>
        <v/>
      </c>
      <c r="G25" s="63" t="str" cm="1">
        <f t="array" aca="1" ref="G25" ca="1">IF(INDIRECT(("入力シート!F"&amp;$B25))="","",(INDIRECT(("入力シート!F"&amp;$B25))))</f>
        <v>〇〇〇、×××</v>
      </c>
      <c r="H25" s="76" t="str" cm="1">
        <f t="array" aca="1" ref="H25" ca="1">IF(INDIRECT(("入力シート!G"&amp;$B25))="","",(INDIRECT(("入力シート!G"&amp;$B25))))</f>
        <v/>
      </c>
      <c r="I25" s="67" t="str" cm="1">
        <f t="array" aca="1" ref="I25" ca="1">IF(INDIRECT(("入力シート!H"&amp;$B25))="","",(INDIRECT(("入力シート!H"&amp;$B25))))</f>
        <v/>
      </c>
      <c r="J25" s="58" t="str" cm="1">
        <f t="array" aca="1" ref="J25" ca="1">IF(INDIRECT(("入力シート!I"&amp;$B25))="","",(INDIRECT(("入力シート!I"&amp;$B25))))</f>
        <v/>
      </c>
      <c r="K25" s="58" t="str" cm="1">
        <f t="array" aca="1" ref="K25" ca="1">IF(INDIRECT(("入力シート!J"&amp;$B25))="","",(INDIRECT(("入力シート!J"&amp;$B25))))</f>
        <v/>
      </c>
      <c r="L25" s="60" t="str" cm="1">
        <f t="array" aca="1" ref="L25" ca="1">IF(INDIRECT(("入力シート!AO"&amp;$B25))="","",(INDIRECT(("入力シート！AO"&amp;$B25))))</f>
        <v/>
      </c>
      <c r="M25" s="60" t="str" cm="1">
        <f t="array" aca="1" ref="M25" ca="1">IF(INDIRECT(("入力シート!AP"&amp;$B25))="","",(INDIRECT(("入力シート！AP"&amp;$B25))))</f>
        <v/>
      </c>
      <c r="N25" s="61" t="str" cm="1">
        <f t="array" aca="1" ref="N25" ca="1">IF(INDIRECT(("入力シート!AQ"&amp;$B25))="","",(INDIRECT(("入力シート!AQ"&amp;$B25))))</f>
        <v/>
      </c>
      <c r="O25" s="70" t="str" cm="1">
        <f t="array" aca="1" ref="O25" ca="1">IF(INDIRECT(("入力シート!K"&amp;$B25))="","",INDEX(進捗評価!$N$2:$N$26,MATCH(INDIRECT(("入力シート!K"&amp;$B25)),進捗評価!$M$2:$M$26,0)))</f>
        <v/>
      </c>
      <c r="P25" s="69" t="str" cm="1">
        <f t="array" aca="1" ref="P25" ca="1">IF(INDIRECT(("入力シート!L"&amp;$B25))="","",INDEX(進捗評価!$N$2:$N$26,MATCH(INDIRECT(("入力シート!L"&amp;$B25)),進捗評価!$M$2:$M$26,0)))</f>
        <v/>
      </c>
      <c r="Q25" s="69" t="str" cm="1">
        <f t="array" aca="1" ref="Q25" ca="1">IF(INDIRECT(("入力シート!M"&amp;$B25))="","",INDEX(進捗評価!$N$2:$N$26,MATCH(INDIRECT(("入力シート!M"&amp;$B25)),進捗評価!$M$2:$M$26,0)))</f>
        <v/>
      </c>
      <c r="R25" s="69" t="str" cm="1">
        <f t="array" aca="1" ref="R25" ca="1">IF(INDIRECT(("入力シート!N"&amp;$B25))="","",INDEX(進捗評価!$N$2:$N$26,MATCH(INDIRECT(("入力シート!N"&amp;$B25)),進捗評価!$M$2:$M$26,0)))</f>
        <v/>
      </c>
      <c r="S25" s="75" t="str" cm="1">
        <f t="array" aca="1" ref="S25" ca="1">IF(INDIRECT(("入力シート!O"&amp;$B25))="","",INDEX(進捗評価!$N$2:$N$26,MATCH(INDIRECT(("入力シート!O"&amp;$B25)),進捗評価!$M$2:$M$26,0)))</f>
        <v/>
      </c>
      <c r="T25" s="70" t="str" cm="1">
        <f t="array" aca="1" ref="T25" ca="1">IF(INDIRECT(("入力シート!P"&amp;$B25))="","",INDEX(進捗評価!$N$2:$N$26,MATCH(INDIRECT(("入力シート!P"&amp;$B25)),進捗評価!$M$2:$M$26,0)))</f>
        <v/>
      </c>
      <c r="U25" s="69" t="str" cm="1">
        <f t="array" aca="1" ref="U25" ca="1">IF(INDIRECT(("入力シート!Q"&amp;$B25))="","",INDEX(進捗評価!$N$2:$N$26,MATCH(INDIRECT(("入力シート!Q"&amp;$B25)),進捗評価!$M$2:$M$26,0)))</f>
        <v/>
      </c>
      <c r="V25" s="69" t="str" cm="1">
        <f t="array" aca="1" ref="V25" ca="1">IF(INDIRECT(("入力シート!R"&amp;$B25))="","",INDEX(進捗評価!$N$2:$N$26,MATCH(INDIRECT(("入力シート!R"&amp;$B25)),進捗評価!$M$2:$M$26,0)))</f>
        <v/>
      </c>
      <c r="W25" s="69" t="str" cm="1">
        <f t="array" aca="1" ref="W25" ca="1">IF(INDIRECT(("入力シート!S"&amp;$B25))="","",INDEX(進捗評価!$N$2:$N$26,MATCH(INDIRECT(("入力シート!S"&amp;$B25)),進捗評価!$M$2:$M$26,0)))</f>
        <v/>
      </c>
      <c r="X25" s="75" t="str" cm="1">
        <f t="array" aca="1" ref="X25" ca="1">IF(INDIRECT(("入力シート!T"&amp;$B25))="","",INDEX(進捗評価!$N$2:$N$26,MATCH(INDIRECT(("入力シート!T"&amp;$B25)),進捗評価!$M$2:$M$26,0)))</f>
        <v/>
      </c>
      <c r="Y25" s="69" t="str" cm="1">
        <f t="array" aca="1" ref="Y25" ca="1">IF(INDIRECT(("入力シート!U"&amp;$B25))="","",INDEX(進捗評価!$N$2:$N$26,MATCH(INDIRECT(("入力シート!U"&amp;$B25)),進捗評価!$M$2:$M$26,0)))</f>
        <v/>
      </c>
      <c r="Z25" s="69" t="str" cm="1">
        <f t="array" aca="1" ref="Z25" ca="1">IF(INDIRECT(("入力シート!V"&amp;$B25))="","",INDEX(進捗評価!$N$2:$N$26,MATCH(INDIRECT(("入力シート!V"&amp;$B25)),進捗評価!$M$2:$M$26,0)))</f>
        <v/>
      </c>
      <c r="AA25" s="69" t="str" cm="1">
        <f t="array" aca="1" ref="AA25" ca="1">IF(INDIRECT(("入力シート!W"&amp;$B25))="","",INDEX(進捗評価!$N$2:$N$26,MATCH(INDIRECT(("入力シート!W"&amp;$B25)),進捗評価!$M$2:$M$26,0)))</f>
        <v/>
      </c>
      <c r="AB25" s="69" t="str" cm="1">
        <f t="array" aca="1" ref="AB25" ca="1">IF(INDIRECT(("入力シート!X"&amp;$B25))="","",INDEX(進捗評価!$N$2:$N$26,MATCH(INDIRECT(("入力シート!X"&amp;$B25)),進捗評価!$M$2:$M$26,0)))</f>
        <v/>
      </c>
      <c r="AC25" s="69" t="str" cm="1">
        <f t="array" aca="1" ref="AC25" ca="1">IF(INDIRECT(("入力シート!Y"&amp;$B25))="","",INDEX(進捗評価!$N$2:$N$26,MATCH(INDIRECT(("入力シート!Y"&amp;$B25)),進捗評価!$M$2:$M$26,0)))</f>
        <v/>
      </c>
      <c r="AD25" s="69" t="str" cm="1">
        <f t="array" aca="1" ref="AD25" ca="1">IF(INDIRECT(("入力シート!Z"&amp;$B25))="","",INDEX(進捗評価!$N$2:$N$26,MATCH(INDIRECT(("入力シート!Z"&amp;$B25)),進捗評価!$M$2:$M$26,0)))</f>
        <v/>
      </c>
      <c r="AE25" s="69" t="str" cm="1">
        <f t="array" aca="1" ref="AE25" ca="1">IF(INDIRECT(("入力シート!AA"&amp;$B25))="","",INDEX(進捗評価!$N$2:$N$26,MATCH(INDIRECT(("入力シート!AA"&amp;$B25)),進捗評価!$M$2:$M$26,0)))</f>
        <v/>
      </c>
      <c r="AF25" s="69" t="str" cm="1">
        <f t="array" aca="1" ref="AF25" ca="1">IF(INDIRECT(("入力シート!AB"&amp;$B25))="","",INDEX(進捗評価!$N$2:$N$26,MATCH(INDIRECT(("入力シート!AB"&amp;$B25)),進捗評価!$M$2:$M$26,0)))</f>
        <v/>
      </c>
      <c r="AG25" s="69" t="str" cm="1">
        <f t="array" aca="1" ref="AG25" ca="1">IF(INDIRECT(("入力シート!AC"&amp;$B25))="","",INDEX(進捗評価!$N$2:$N$26,MATCH(INDIRECT(("入力シート!AC"&amp;$B25)),進捗評価!$M$2:$M$26,0)))</f>
        <v/>
      </c>
      <c r="AH25" s="69" t="str" cm="1">
        <f t="array" aca="1" ref="AH25" ca="1">IF(INDIRECT(("入力シート!AD"&amp;$B25))="","",INDEX(進捗評価!$N$2:$N$26,MATCH(INDIRECT(("入力シート!AD"&amp;$B25)),進捗評価!$M$2:$M$26,0)))</f>
        <v/>
      </c>
      <c r="AI25" s="69" t="str" cm="1">
        <f t="array" aca="1" ref="AI25" ca="1">IF(INDIRECT(("入力シート!AE"&amp;$B25))="","",INDEX(進捗評価!$N$2:$N$26,MATCH(INDIRECT(("入力シート!AE"&amp;$B25)),進捗評価!$M$2:$M$26,0)))</f>
        <v/>
      </c>
      <c r="AJ25" s="69" t="str" cm="1">
        <f t="array" aca="1" ref="AJ25" ca="1">IF(INDIRECT(("入力シート!AF"&amp;$B25))="","",INDEX(進捗評価!$N$2:$N$26,MATCH(INDIRECT(("入力シート!AF"&amp;$B25)),進捗評価!$M$2:$M$26,0)))</f>
        <v/>
      </c>
      <c r="AK25" s="69" t="str" cm="1">
        <f t="array" aca="1" ref="AK25" ca="1">IF(INDIRECT(("入力シート!AG"&amp;$B25))="","",INDEX(進捗評価!$N$2:$N$26,MATCH(INDIRECT(("入力シート!AG"&amp;$B25)),進捗評価!$M$2:$M$26,0)))</f>
        <v/>
      </c>
      <c r="AL25" s="69" t="str" cm="1">
        <f t="array" aca="1" ref="AL25" ca="1">IF(INDIRECT(("入力シート!AH"&amp;$B25))="","",INDEX(進捗評価!$N$2:$N$26,MATCH(INDIRECT(("入力シート!AH"&amp;$B25)),進捗評価!$M$2:$M$26,0)))</f>
        <v/>
      </c>
      <c r="AM25" s="69" t="str" cm="1">
        <f t="array" aca="1" ref="AM25" ca="1">IF(INDIRECT(("入力シート!AI"&amp;$B25))="","",INDEX(進捗評価!$N$2:$N$26,MATCH(INDIRECT(("入力シート!AI"&amp;$B25)),進捗評価!$M$2:$M$26,0)))</f>
        <v/>
      </c>
      <c r="AN25" s="69" t="str" cm="1">
        <f t="array" aca="1" ref="AN25" ca="1">IF(INDIRECT(("入力シート!AJ"&amp;$B25))="","",INDEX(進捗評価!$N$2:$N$26,MATCH(INDIRECT(("入力シート!AJ"&amp;$B25)),進捗評価!$M$2:$M$26,0)))</f>
        <v/>
      </c>
      <c r="AO25" s="69" t="str" cm="1">
        <f t="array" aca="1" ref="AO25" ca="1">IF(INDIRECT(("入力シート!AK"&amp;$B25))="","",INDEX(進捗評価!$N$2:$N$26,MATCH(INDIRECT(("入力シート!AK"&amp;$B25)),進捗評価!$M$2:$M$26,0)))</f>
        <v/>
      </c>
      <c r="AP25" s="69" t="str" cm="1">
        <f t="array" aca="1" ref="AP25" ca="1">IF(INDIRECT(("入力シート!AL"&amp;$B25))="","",INDEX(進捗評価!$N$2:$N$26,MATCH(INDIRECT(("入力シート!AL"&amp;$B25)),進捗評価!$M$2:$M$26,0)))</f>
        <v/>
      </c>
      <c r="AQ25" s="69" t="str" cm="1">
        <f t="array" aca="1" ref="AQ25" ca="1">IF(INDIRECT(("入力シート!AM"&amp;$B25))="","",INDEX(進捗評価!$N$2:$N$26,MATCH(INDIRECT(("入力シート!AM"&amp;$B25)),進捗評価!$M$2:$M$26,0)))</f>
        <v/>
      </c>
      <c r="AR25" s="69" t="str" cm="1">
        <f t="array" aca="1" ref="AR25" ca="1">IF(INDIRECT(("入力シート!AN"&amp;$B25))="","",INDEX(進捗評価!$N$2:$N$26,MATCH(INDIRECT(("入力シート!AN"&amp;$B25)),進捗評価!$M$2:$M$26,0)))</f>
        <v/>
      </c>
      <c r="AS25" s="77" t="str" cm="1">
        <f t="array" aca="1" ref="AS25" ca="1">IF(INDIRECT(("入力シート!AR"&amp;$B25))="","",(INDIRECT(("入力シート!AR"&amp;$B25))))</f>
        <v/>
      </c>
      <c r="AT25" s="77" t="str" cm="1">
        <f t="array" aca="1" ref="AT25" ca="1">IF(INDIRECT(("入力シート!AS"&amp;$B25))="","",(INDIRECT(("入力シート!AS"&amp;$B25))))</f>
        <v/>
      </c>
    </row>
    <row r="26" spans="2:46" ht="72" customHeight="1" x14ac:dyDescent="0.4">
      <c r="B26" s="51">
        <v>36</v>
      </c>
      <c r="C26" s="162"/>
      <c r="D26" s="211" t="s">
        <v>299</v>
      </c>
      <c r="E26" s="57" t="str" cm="1">
        <f t="array" aca="1" ref="E26" ca="1">IF(INDIRECT(("入力シート!D"&amp;$B26))="","",(INDIRECT(("入力シート!D"&amp;$B26))))</f>
        <v/>
      </c>
      <c r="F26" s="63" t="str" cm="1">
        <f t="array" aca="1" ref="F26" ca="1">IF(INDIRECT(("入力シート!E"&amp;$B26))="","",(INDIRECT(("入力シート!E"&amp;$B26))))</f>
        <v/>
      </c>
      <c r="G26" s="63" t="str" cm="1">
        <f t="array" aca="1" ref="G26" ca="1">IF(INDIRECT(("入力シート!F"&amp;$B26))="","",(INDIRECT(("入力シート!F"&amp;$B26))))</f>
        <v>〇〇〇、×××</v>
      </c>
      <c r="H26" s="76" t="str" cm="1">
        <f t="array" aca="1" ref="H26" ca="1">IF(INDIRECT(("入力シート!G"&amp;$B26))="","",(INDIRECT(("入力シート!G"&amp;$B26))))</f>
        <v/>
      </c>
      <c r="I26" s="67" t="str" cm="1">
        <f t="array" aca="1" ref="I26" ca="1">IF(INDIRECT(("入力シート!H"&amp;$B26))="","",(INDIRECT(("入力シート!H"&amp;$B26))))</f>
        <v/>
      </c>
      <c r="J26" s="58" t="str" cm="1">
        <f t="array" aca="1" ref="J26" ca="1">IF(INDIRECT(("入力シート!I"&amp;$B26))="","",(INDIRECT(("入力シート!I"&amp;$B26))))</f>
        <v/>
      </c>
      <c r="K26" s="58" t="str" cm="1">
        <f t="array" aca="1" ref="K26" ca="1">IF(INDIRECT(("入力シート!J"&amp;$B26))="","",(INDIRECT(("入力シート!J"&amp;$B26))))</f>
        <v/>
      </c>
      <c r="L26" s="60" t="str" cm="1">
        <f t="array" aca="1" ref="L26" ca="1">IF(INDIRECT(("入力シート!AO"&amp;$B26))="","",(INDIRECT(("入力シート！AO"&amp;$B26))))</f>
        <v/>
      </c>
      <c r="M26" s="60" t="str" cm="1">
        <f t="array" aca="1" ref="M26" ca="1">IF(INDIRECT(("入力シート!AP"&amp;$B26))="","",(INDIRECT(("入力シート！AP"&amp;$B26))))</f>
        <v/>
      </c>
      <c r="N26" s="61" t="str" cm="1">
        <f t="array" aca="1" ref="N26" ca="1">IF(INDIRECT(("入力シート!AQ"&amp;$B26))="","",(INDIRECT(("入力シート!AQ"&amp;$B26))))</f>
        <v/>
      </c>
      <c r="O26" s="70" t="str" cm="1">
        <f t="array" aca="1" ref="O26" ca="1">IF(INDIRECT(("入力シート!K"&amp;$B26))="","",INDEX(進捗評価!$N$2:$N$26,MATCH(INDIRECT(("入力シート!K"&amp;$B26)),進捗評価!$M$2:$M$26,0)))</f>
        <v/>
      </c>
      <c r="P26" s="69" t="str" cm="1">
        <f t="array" aca="1" ref="P26" ca="1">IF(INDIRECT(("入力シート!L"&amp;$B26))="","",INDEX(進捗評価!$N$2:$N$26,MATCH(INDIRECT(("入力シート!L"&amp;$B26)),進捗評価!$M$2:$M$26,0)))</f>
        <v/>
      </c>
      <c r="Q26" s="69" t="str" cm="1">
        <f t="array" aca="1" ref="Q26" ca="1">IF(INDIRECT(("入力シート!M"&amp;$B26))="","",INDEX(進捗評価!$N$2:$N$26,MATCH(INDIRECT(("入力シート!M"&amp;$B26)),進捗評価!$M$2:$M$26,0)))</f>
        <v/>
      </c>
      <c r="R26" s="69" t="str" cm="1">
        <f t="array" aca="1" ref="R26" ca="1">IF(INDIRECT(("入力シート!N"&amp;$B26))="","",INDEX(進捗評価!$N$2:$N$26,MATCH(INDIRECT(("入力シート!N"&amp;$B26)),進捗評価!$M$2:$M$26,0)))</f>
        <v/>
      </c>
      <c r="S26" s="75" t="str" cm="1">
        <f t="array" aca="1" ref="S26" ca="1">IF(INDIRECT(("入力シート!O"&amp;$B26))="","",INDEX(進捗評価!$N$2:$N$26,MATCH(INDIRECT(("入力シート!O"&amp;$B26)),進捗評価!$M$2:$M$26,0)))</f>
        <v/>
      </c>
      <c r="T26" s="70" t="str" cm="1">
        <f t="array" aca="1" ref="T26" ca="1">IF(INDIRECT(("入力シート!P"&amp;$B26))="","",INDEX(進捗評価!$N$2:$N$26,MATCH(INDIRECT(("入力シート!P"&amp;$B26)),進捗評価!$M$2:$M$26,0)))</f>
        <v/>
      </c>
      <c r="U26" s="69" t="str" cm="1">
        <f t="array" aca="1" ref="U26" ca="1">IF(INDIRECT(("入力シート!Q"&amp;$B26))="","",INDEX(進捗評価!$N$2:$N$26,MATCH(INDIRECT(("入力シート!Q"&amp;$B26)),進捗評価!$M$2:$M$26,0)))</f>
        <v/>
      </c>
      <c r="V26" s="69" t="str" cm="1">
        <f t="array" aca="1" ref="V26" ca="1">IF(INDIRECT(("入力シート!R"&amp;$B26))="","",INDEX(進捗評価!$N$2:$N$26,MATCH(INDIRECT(("入力シート!R"&amp;$B26)),進捗評価!$M$2:$M$26,0)))</f>
        <v/>
      </c>
      <c r="W26" s="69" t="str" cm="1">
        <f t="array" aca="1" ref="W26" ca="1">IF(INDIRECT(("入力シート!S"&amp;$B26))="","",INDEX(進捗評価!$N$2:$N$26,MATCH(INDIRECT(("入力シート!S"&amp;$B26)),進捗評価!$M$2:$M$26,0)))</f>
        <v/>
      </c>
      <c r="X26" s="75" t="str" cm="1">
        <f t="array" aca="1" ref="X26" ca="1">IF(INDIRECT(("入力シート!T"&amp;$B26))="","",INDEX(進捗評価!$N$2:$N$26,MATCH(INDIRECT(("入力シート!T"&amp;$B26)),進捗評価!$M$2:$M$26,0)))</f>
        <v/>
      </c>
      <c r="Y26" s="69" t="str" cm="1">
        <f t="array" aca="1" ref="Y26" ca="1">IF(INDIRECT(("入力シート!U"&amp;$B26))="","",INDEX(進捗評価!$N$2:$N$26,MATCH(INDIRECT(("入力シート!U"&amp;$B26)),進捗評価!$M$2:$M$26,0)))</f>
        <v/>
      </c>
      <c r="Z26" s="69" t="str" cm="1">
        <f t="array" aca="1" ref="Z26" ca="1">IF(INDIRECT(("入力シート!V"&amp;$B26))="","",INDEX(進捗評価!$N$2:$N$26,MATCH(INDIRECT(("入力シート!V"&amp;$B26)),進捗評価!$M$2:$M$26,0)))</f>
        <v/>
      </c>
      <c r="AA26" s="69" t="str" cm="1">
        <f t="array" aca="1" ref="AA26" ca="1">IF(INDIRECT(("入力シート!W"&amp;$B26))="","",INDEX(進捗評価!$N$2:$N$26,MATCH(INDIRECT(("入力シート!W"&amp;$B26)),進捗評価!$M$2:$M$26,0)))</f>
        <v/>
      </c>
      <c r="AB26" s="69" t="str" cm="1">
        <f t="array" aca="1" ref="AB26" ca="1">IF(INDIRECT(("入力シート!X"&amp;$B26))="","",INDEX(進捗評価!$N$2:$N$26,MATCH(INDIRECT(("入力シート!X"&amp;$B26)),進捗評価!$M$2:$M$26,0)))</f>
        <v/>
      </c>
      <c r="AC26" s="69" t="str" cm="1">
        <f t="array" aca="1" ref="AC26" ca="1">IF(INDIRECT(("入力シート!Y"&amp;$B26))="","",INDEX(進捗評価!$N$2:$N$26,MATCH(INDIRECT(("入力シート!Y"&amp;$B26)),進捗評価!$M$2:$M$26,0)))</f>
        <v/>
      </c>
      <c r="AD26" s="69" t="str" cm="1">
        <f t="array" aca="1" ref="AD26" ca="1">IF(INDIRECT(("入力シート!Z"&amp;$B26))="","",INDEX(進捗評価!$N$2:$N$26,MATCH(INDIRECT(("入力シート!Z"&amp;$B26)),進捗評価!$M$2:$M$26,0)))</f>
        <v/>
      </c>
      <c r="AE26" s="69" t="str" cm="1">
        <f t="array" aca="1" ref="AE26" ca="1">IF(INDIRECT(("入力シート!AA"&amp;$B26))="","",INDEX(進捗評価!$N$2:$N$26,MATCH(INDIRECT(("入力シート!AA"&amp;$B26)),進捗評価!$M$2:$M$26,0)))</f>
        <v/>
      </c>
      <c r="AF26" s="69" t="str" cm="1">
        <f t="array" aca="1" ref="AF26" ca="1">IF(INDIRECT(("入力シート!AB"&amp;$B26))="","",INDEX(進捗評価!$N$2:$N$26,MATCH(INDIRECT(("入力シート!AB"&amp;$B26)),進捗評価!$M$2:$M$26,0)))</f>
        <v/>
      </c>
      <c r="AG26" s="69" t="str" cm="1">
        <f t="array" aca="1" ref="AG26" ca="1">IF(INDIRECT(("入力シート!AC"&amp;$B26))="","",INDEX(進捗評価!$N$2:$N$26,MATCH(INDIRECT(("入力シート!AC"&amp;$B26)),進捗評価!$M$2:$M$26,0)))</f>
        <v/>
      </c>
      <c r="AH26" s="69" t="str" cm="1">
        <f t="array" aca="1" ref="AH26" ca="1">IF(INDIRECT(("入力シート!AD"&amp;$B26))="","",INDEX(進捗評価!$N$2:$N$26,MATCH(INDIRECT(("入力シート!AD"&amp;$B26)),進捗評価!$M$2:$M$26,0)))</f>
        <v/>
      </c>
      <c r="AI26" s="69" t="str" cm="1">
        <f t="array" aca="1" ref="AI26" ca="1">IF(INDIRECT(("入力シート!AE"&amp;$B26))="","",INDEX(進捗評価!$N$2:$N$26,MATCH(INDIRECT(("入力シート!AE"&amp;$B26)),進捗評価!$M$2:$M$26,0)))</f>
        <v/>
      </c>
      <c r="AJ26" s="69" t="str" cm="1">
        <f t="array" aca="1" ref="AJ26" ca="1">IF(INDIRECT(("入力シート!AF"&amp;$B26))="","",INDEX(進捗評価!$N$2:$N$26,MATCH(INDIRECT(("入力シート!AF"&amp;$B26)),進捗評価!$M$2:$M$26,0)))</f>
        <v/>
      </c>
      <c r="AK26" s="69" t="str" cm="1">
        <f t="array" aca="1" ref="AK26" ca="1">IF(INDIRECT(("入力シート!AG"&amp;$B26))="","",INDEX(進捗評価!$N$2:$N$26,MATCH(INDIRECT(("入力シート!AG"&amp;$B26)),進捗評価!$M$2:$M$26,0)))</f>
        <v/>
      </c>
      <c r="AL26" s="69" t="str" cm="1">
        <f t="array" aca="1" ref="AL26" ca="1">IF(INDIRECT(("入力シート!AH"&amp;$B26))="","",INDEX(進捗評価!$N$2:$N$26,MATCH(INDIRECT(("入力シート!AH"&amp;$B26)),進捗評価!$M$2:$M$26,0)))</f>
        <v/>
      </c>
      <c r="AM26" s="69" t="str" cm="1">
        <f t="array" aca="1" ref="AM26" ca="1">IF(INDIRECT(("入力シート!AI"&amp;$B26))="","",INDEX(進捗評価!$N$2:$N$26,MATCH(INDIRECT(("入力シート!AI"&amp;$B26)),進捗評価!$M$2:$M$26,0)))</f>
        <v/>
      </c>
      <c r="AN26" s="69" t="str" cm="1">
        <f t="array" aca="1" ref="AN26" ca="1">IF(INDIRECT(("入力シート!AJ"&amp;$B26))="","",INDEX(進捗評価!$N$2:$N$26,MATCH(INDIRECT(("入力シート!AJ"&amp;$B26)),進捗評価!$M$2:$M$26,0)))</f>
        <v/>
      </c>
      <c r="AO26" s="69" t="str" cm="1">
        <f t="array" aca="1" ref="AO26" ca="1">IF(INDIRECT(("入力シート!AK"&amp;$B26))="","",INDEX(進捗評価!$N$2:$N$26,MATCH(INDIRECT(("入力シート!AK"&amp;$B26)),進捗評価!$M$2:$M$26,0)))</f>
        <v/>
      </c>
      <c r="AP26" s="69" t="str" cm="1">
        <f t="array" aca="1" ref="AP26" ca="1">IF(INDIRECT(("入力シート!AL"&amp;$B26))="","",INDEX(進捗評価!$N$2:$N$26,MATCH(INDIRECT(("入力シート!AL"&amp;$B26)),進捗評価!$M$2:$M$26,0)))</f>
        <v/>
      </c>
      <c r="AQ26" s="69" t="str" cm="1">
        <f t="array" aca="1" ref="AQ26" ca="1">IF(INDIRECT(("入力シート!AM"&amp;$B26))="","",INDEX(進捗評価!$N$2:$N$26,MATCH(INDIRECT(("入力シート!AM"&amp;$B26)),進捗評価!$M$2:$M$26,0)))</f>
        <v/>
      </c>
      <c r="AR26" s="69" t="str" cm="1">
        <f t="array" aca="1" ref="AR26" ca="1">IF(INDIRECT(("入力シート!AN"&amp;$B26))="","",INDEX(進捗評価!$N$2:$N$26,MATCH(INDIRECT(("入力シート!AN"&amp;$B26)),進捗評価!$M$2:$M$26,0)))</f>
        <v/>
      </c>
      <c r="AS26" s="77" t="str" cm="1">
        <f t="array" aca="1" ref="AS26" ca="1">IF(INDIRECT(("入力シート!AR"&amp;$B26))="","",(INDIRECT(("入力シート!AR"&amp;$B26))))</f>
        <v/>
      </c>
      <c r="AT26" s="77" t="str" cm="1">
        <f t="array" aca="1" ref="AT26" ca="1">IF(INDIRECT(("入力シート!AS"&amp;$B26))="","",(INDIRECT(("入力シート!AS"&amp;$B26))))</f>
        <v/>
      </c>
    </row>
    <row r="27" spans="2:46" ht="72" customHeight="1" x14ac:dyDescent="0.4">
      <c r="B27" s="51">
        <v>37</v>
      </c>
      <c r="C27" s="162"/>
      <c r="D27" s="212"/>
      <c r="E27" s="57" t="str" cm="1">
        <f t="array" aca="1" ref="E27" ca="1">IF(INDIRECT(("入力シート!D"&amp;$B27))="","",(INDIRECT(("入力シート!D"&amp;$B27))))</f>
        <v/>
      </c>
      <c r="F27" s="63" t="str" cm="1">
        <f t="array" aca="1" ref="F27" ca="1">IF(INDIRECT(("入力シート!E"&amp;$B27))="","",(INDIRECT(("入力シート!E"&amp;$B27))))</f>
        <v/>
      </c>
      <c r="G27" s="63" t="str" cm="1">
        <f t="array" aca="1" ref="G27" ca="1">IF(INDIRECT(("入力シート!F"&amp;$B27))="","",(INDIRECT(("入力シート!F"&amp;$B27))))</f>
        <v>〇〇〇、×××</v>
      </c>
      <c r="H27" s="76" t="str" cm="1">
        <f t="array" aca="1" ref="H27" ca="1">IF(INDIRECT(("入力シート!G"&amp;$B27))="","",(INDIRECT(("入力シート!G"&amp;$B27))))</f>
        <v/>
      </c>
      <c r="I27" s="67" t="str" cm="1">
        <f t="array" aca="1" ref="I27" ca="1">IF(INDIRECT(("入力シート!H"&amp;$B27))="","",(INDIRECT(("入力シート!H"&amp;$B27))))</f>
        <v/>
      </c>
      <c r="J27" s="58" t="str" cm="1">
        <f t="array" aca="1" ref="J27" ca="1">IF(INDIRECT(("入力シート!I"&amp;$B27))="","",(INDIRECT(("入力シート!I"&amp;$B27))))</f>
        <v/>
      </c>
      <c r="K27" s="58" t="str" cm="1">
        <f t="array" aca="1" ref="K27" ca="1">IF(INDIRECT(("入力シート!J"&amp;$B27))="","",(INDIRECT(("入力シート!J"&amp;$B27))))</f>
        <v/>
      </c>
      <c r="L27" s="60" t="str" cm="1">
        <f t="array" aca="1" ref="L27" ca="1">IF(INDIRECT(("入力シート!AO"&amp;$B27))="","",(INDIRECT(("入力シート！AO"&amp;$B27))))</f>
        <v/>
      </c>
      <c r="M27" s="60" t="str" cm="1">
        <f t="array" aca="1" ref="M27" ca="1">IF(INDIRECT(("入力シート!AP"&amp;$B27))="","",(INDIRECT(("入力シート！AP"&amp;$B27))))</f>
        <v/>
      </c>
      <c r="N27" s="61" t="str" cm="1">
        <f t="array" aca="1" ref="N27" ca="1">IF(INDIRECT(("入力シート!AQ"&amp;$B27))="","",(INDIRECT(("入力シート!AQ"&amp;$B27))))</f>
        <v/>
      </c>
      <c r="O27" s="70" t="str" cm="1">
        <f t="array" aca="1" ref="O27" ca="1">IF(INDIRECT(("入力シート!K"&amp;$B27))="","",INDEX(進捗評価!$N$2:$N$26,MATCH(INDIRECT(("入力シート!K"&amp;$B27)),進捗評価!$M$2:$M$26,0)))</f>
        <v/>
      </c>
      <c r="P27" s="69" t="str" cm="1">
        <f t="array" aca="1" ref="P27" ca="1">IF(INDIRECT(("入力シート!L"&amp;$B27))="","",INDEX(進捗評価!$N$2:$N$26,MATCH(INDIRECT(("入力シート!L"&amp;$B27)),進捗評価!$M$2:$M$26,0)))</f>
        <v/>
      </c>
      <c r="Q27" s="69" t="str" cm="1">
        <f t="array" aca="1" ref="Q27" ca="1">IF(INDIRECT(("入力シート!M"&amp;$B27))="","",INDEX(進捗評価!$N$2:$N$26,MATCH(INDIRECT(("入力シート!M"&amp;$B27)),進捗評価!$M$2:$M$26,0)))</f>
        <v/>
      </c>
      <c r="R27" s="69" t="str" cm="1">
        <f t="array" aca="1" ref="R27" ca="1">IF(INDIRECT(("入力シート!N"&amp;$B27))="","",INDEX(進捗評価!$N$2:$N$26,MATCH(INDIRECT(("入力シート!N"&amp;$B27)),進捗評価!$M$2:$M$26,0)))</f>
        <v/>
      </c>
      <c r="S27" s="75" t="str" cm="1">
        <f t="array" aca="1" ref="S27" ca="1">IF(INDIRECT(("入力シート!O"&amp;$B27))="","",INDEX(進捗評価!$N$2:$N$26,MATCH(INDIRECT(("入力シート!O"&amp;$B27)),進捗評価!$M$2:$M$26,0)))</f>
        <v/>
      </c>
      <c r="T27" s="70" t="str" cm="1">
        <f t="array" aca="1" ref="T27" ca="1">IF(INDIRECT(("入力シート!P"&amp;$B27))="","",INDEX(進捗評価!$N$2:$N$26,MATCH(INDIRECT(("入力シート!P"&amp;$B27)),進捗評価!$M$2:$M$26,0)))</f>
        <v/>
      </c>
      <c r="U27" s="69" t="str" cm="1">
        <f t="array" aca="1" ref="U27" ca="1">IF(INDIRECT(("入力シート!Q"&amp;$B27))="","",INDEX(進捗評価!$N$2:$N$26,MATCH(INDIRECT(("入力シート!Q"&amp;$B27)),進捗評価!$M$2:$M$26,0)))</f>
        <v/>
      </c>
      <c r="V27" s="69" t="str" cm="1">
        <f t="array" aca="1" ref="V27" ca="1">IF(INDIRECT(("入力シート!R"&amp;$B27))="","",INDEX(進捗評価!$N$2:$N$26,MATCH(INDIRECT(("入力シート!R"&amp;$B27)),進捗評価!$M$2:$M$26,0)))</f>
        <v/>
      </c>
      <c r="W27" s="69" t="str" cm="1">
        <f t="array" aca="1" ref="W27" ca="1">IF(INDIRECT(("入力シート!S"&amp;$B27))="","",INDEX(進捗評価!$N$2:$N$26,MATCH(INDIRECT(("入力シート!S"&amp;$B27)),進捗評価!$M$2:$M$26,0)))</f>
        <v/>
      </c>
      <c r="X27" s="75" t="str" cm="1">
        <f t="array" aca="1" ref="X27" ca="1">IF(INDIRECT(("入力シート!T"&amp;$B27))="","",INDEX(進捗評価!$N$2:$N$26,MATCH(INDIRECT(("入力シート!T"&amp;$B27)),進捗評価!$M$2:$M$26,0)))</f>
        <v/>
      </c>
      <c r="Y27" s="69" t="str" cm="1">
        <f t="array" aca="1" ref="Y27" ca="1">IF(INDIRECT(("入力シート!U"&amp;$B27))="","",INDEX(進捗評価!$N$2:$N$26,MATCH(INDIRECT(("入力シート!U"&amp;$B27)),進捗評価!$M$2:$M$26,0)))</f>
        <v/>
      </c>
      <c r="Z27" s="69" t="str" cm="1">
        <f t="array" aca="1" ref="Z27" ca="1">IF(INDIRECT(("入力シート!V"&amp;$B27))="","",INDEX(進捗評価!$N$2:$N$26,MATCH(INDIRECT(("入力シート!V"&amp;$B27)),進捗評価!$M$2:$M$26,0)))</f>
        <v/>
      </c>
      <c r="AA27" s="69" t="str" cm="1">
        <f t="array" aca="1" ref="AA27" ca="1">IF(INDIRECT(("入力シート!W"&amp;$B27))="","",INDEX(進捗評価!$N$2:$N$26,MATCH(INDIRECT(("入力シート!W"&amp;$B27)),進捗評価!$M$2:$M$26,0)))</f>
        <v/>
      </c>
      <c r="AB27" s="69" t="str" cm="1">
        <f t="array" aca="1" ref="AB27" ca="1">IF(INDIRECT(("入力シート!X"&amp;$B27))="","",INDEX(進捗評価!$N$2:$N$26,MATCH(INDIRECT(("入力シート!X"&amp;$B27)),進捗評価!$M$2:$M$26,0)))</f>
        <v/>
      </c>
      <c r="AC27" s="69" t="str" cm="1">
        <f t="array" aca="1" ref="AC27" ca="1">IF(INDIRECT(("入力シート!Y"&amp;$B27))="","",INDEX(進捗評価!$N$2:$N$26,MATCH(INDIRECT(("入力シート!Y"&amp;$B27)),進捗評価!$M$2:$M$26,0)))</f>
        <v/>
      </c>
      <c r="AD27" s="69" t="str" cm="1">
        <f t="array" aca="1" ref="AD27" ca="1">IF(INDIRECT(("入力シート!Z"&amp;$B27))="","",INDEX(進捗評価!$N$2:$N$26,MATCH(INDIRECT(("入力シート!Z"&amp;$B27)),進捗評価!$M$2:$M$26,0)))</f>
        <v/>
      </c>
      <c r="AE27" s="69" t="str" cm="1">
        <f t="array" aca="1" ref="AE27" ca="1">IF(INDIRECT(("入力シート!AA"&amp;$B27))="","",INDEX(進捗評価!$N$2:$N$26,MATCH(INDIRECT(("入力シート!AA"&amp;$B27)),進捗評価!$M$2:$M$26,0)))</f>
        <v/>
      </c>
      <c r="AF27" s="69" t="str" cm="1">
        <f t="array" aca="1" ref="AF27" ca="1">IF(INDIRECT(("入力シート!AB"&amp;$B27))="","",INDEX(進捗評価!$N$2:$N$26,MATCH(INDIRECT(("入力シート!AB"&amp;$B27)),進捗評価!$M$2:$M$26,0)))</f>
        <v/>
      </c>
      <c r="AG27" s="69" t="str" cm="1">
        <f t="array" aca="1" ref="AG27" ca="1">IF(INDIRECT(("入力シート!AC"&amp;$B27))="","",INDEX(進捗評価!$N$2:$N$26,MATCH(INDIRECT(("入力シート!AC"&amp;$B27)),進捗評価!$M$2:$M$26,0)))</f>
        <v/>
      </c>
      <c r="AH27" s="69" t="str" cm="1">
        <f t="array" aca="1" ref="AH27" ca="1">IF(INDIRECT(("入力シート!AD"&amp;$B27))="","",INDEX(進捗評価!$N$2:$N$26,MATCH(INDIRECT(("入力シート!AD"&amp;$B27)),進捗評価!$M$2:$M$26,0)))</f>
        <v/>
      </c>
      <c r="AI27" s="69" t="str" cm="1">
        <f t="array" aca="1" ref="AI27" ca="1">IF(INDIRECT(("入力シート!AE"&amp;$B27))="","",INDEX(進捗評価!$N$2:$N$26,MATCH(INDIRECT(("入力シート!AE"&amp;$B27)),進捗評価!$M$2:$M$26,0)))</f>
        <v/>
      </c>
      <c r="AJ27" s="69" t="str" cm="1">
        <f t="array" aca="1" ref="AJ27" ca="1">IF(INDIRECT(("入力シート!AF"&amp;$B27))="","",INDEX(進捗評価!$N$2:$N$26,MATCH(INDIRECT(("入力シート!AF"&amp;$B27)),進捗評価!$M$2:$M$26,0)))</f>
        <v/>
      </c>
      <c r="AK27" s="69" t="str" cm="1">
        <f t="array" aca="1" ref="AK27" ca="1">IF(INDIRECT(("入力シート!AG"&amp;$B27))="","",INDEX(進捗評価!$N$2:$N$26,MATCH(INDIRECT(("入力シート!AG"&amp;$B27)),進捗評価!$M$2:$M$26,0)))</f>
        <v/>
      </c>
      <c r="AL27" s="69" t="str" cm="1">
        <f t="array" aca="1" ref="AL27" ca="1">IF(INDIRECT(("入力シート!AH"&amp;$B27))="","",INDEX(進捗評価!$N$2:$N$26,MATCH(INDIRECT(("入力シート!AH"&amp;$B27)),進捗評価!$M$2:$M$26,0)))</f>
        <v/>
      </c>
      <c r="AM27" s="69" t="str" cm="1">
        <f t="array" aca="1" ref="AM27" ca="1">IF(INDIRECT(("入力シート!AI"&amp;$B27))="","",INDEX(進捗評価!$N$2:$N$26,MATCH(INDIRECT(("入力シート!AI"&amp;$B27)),進捗評価!$M$2:$M$26,0)))</f>
        <v/>
      </c>
      <c r="AN27" s="69" t="str" cm="1">
        <f t="array" aca="1" ref="AN27" ca="1">IF(INDIRECT(("入力シート!AJ"&amp;$B27))="","",INDEX(進捗評価!$N$2:$N$26,MATCH(INDIRECT(("入力シート!AJ"&amp;$B27)),進捗評価!$M$2:$M$26,0)))</f>
        <v/>
      </c>
      <c r="AO27" s="69" t="str" cm="1">
        <f t="array" aca="1" ref="AO27" ca="1">IF(INDIRECT(("入力シート!AK"&amp;$B27))="","",INDEX(進捗評価!$N$2:$N$26,MATCH(INDIRECT(("入力シート!AK"&amp;$B27)),進捗評価!$M$2:$M$26,0)))</f>
        <v/>
      </c>
      <c r="AP27" s="69" t="str" cm="1">
        <f t="array" aca="1" ref="AP27" ca="1">IF(INDIRECT(("入力シート!AL"&amp;$B27))="","",INDEX(進捗評価!$N$2:$N$26,MATCH(INDIRECT(("入力シート!AL"&amp;$B27)),進捗評価!$M$2:$M$26,0)))</f>
        <v/>
      </c>
      <c r="AQ27" s="69" t="str" cm="1">
        <f t="array" aca="1" ref="AQ27" ca="1">IF(INDIRECT(("入力シート!AM"&amp;$B27))="","",INDEX(進捗評価!$N$2:$N$26,MATCH(INDIRECT(("入力シート!AM"&amp;$B27)),進捗評価!$M$2:$M$26,0)))</f>
        <v/>
      </c>
      <c r="AR27" s="69" t="str" cm="1">
        <f t="array" aca="1" ref="AR27" ca="1">IF(INDIRECT(("入力シート!AN"&amp;$B27))="","",INDEX(進捗評価!$N$2:$N$26,MATCH(INDIRECT(("入力シート!AN"&amp;$B27)),進捗評価!$M$2:$M$26,0)))</f>
        <v/>
      </c>
      <c r="AS27" s="77" t="str" cm="1">
        <f t="array" aca="1" ref="AS27" ca="1">IF(INDIRECT(("入力シート!AR"&amp;$B27))="","",(INDIRECT(("入力シート!AR"&amp;$B27))))</f>
        <v/>
      </c>
      <c r="AT27" s="77" t="str" cm="1">
        <f t="array" aca="1" ref="AT27" ca="1">IF(INDIRECT(("入力シート!AS"&amp;$B27))="","",(INDIRECT(("入力シート!AS"&amp;$B27))))</f>
        <v/>
      </c>
    </row>
    <row r="28" spans="2:46" ht="72" customHeight="1" x14ac:dyDescent="0.4">
      <c r="B28" s="51">
        <v>38</v>
      </c>
      <c r="C28" s="162"/>
      <c r="D28" s="212"/>
      <c r="E28" s="57" t="str" cm="1">
        <f t="array" aca="1" ref="E28" ca="1">IF(INDIRECT(("入力シート!D"&amp;$B28))="","",(INDIRECT(("入力シート!D"&amp;$B28))))</f>
        <v/>
      </c>
      <c r="F28" s="63" t="str" cm="1">
        <f t="array" aca="1" ref="F28" ca="1">IF(INDIRECT(("入力シート!E"&amp;$B28))="","",(INDIRECT(("入力シート!E"&amp;$B28))))</f>
        <v/>
      </c>
      <c r="G28" s="63" t="str" cm="1">
        <f t="array" aca="1" ref="G28" ca="1">IF(INDIRECT(("入力シート!F"&amp;$B28))="","",(INDIRECT(("入力シート!F"&amp;$B28))))</f>
        <v>〇〇〇、×××</v>
      </c>
      <c r="H28" s="76" t="str" cm="1">
        <f t="array" aca="1" ref="H28" ca="1">IF(INDIRECT(("入力シート!G"&amp;$B28))="","",(INDIRECT(("入力シート!G"&amp;$B28))))</f>
        <v/>
      </c>
      <c r="I28" s="67" t="str" cm="1">
        <f t="array" aca="1" ref="I28" ca="1">IF(INDIRECT(("入力シート!H"&amp;$B28))="","",(INDIRECT(("入力シート!H"&amp;$B28))))</f>
        <v/>
      </c>
      <c r="J28" s="58" t="str" cm="1">
        <f t="array" aca="1" ref="J28" ca="1">IF(INDIRECT(("入力シート!I"&amp;$B28))="","",(INDIRECT(("入力シート!I"&amp;$B28))))</f>
        <v/>
      </c>
      <c r="K28" s="58" t="str" cm="1">
        <f t="array" aca="1" ref="K28" ca="1">IF(INDIRECT(("入力シート!J"&amp;$B28))="","",(INDIRECT(("入力シート!J"&amp;$B28))))</f>
        <v/>
      </c>
      <c r="L28" s="60" t="str" cm="1">
        <f t="array" aca="1" ref="L28" ca="1">IF(INDIRECT(("入力シート!AO"&amp;$B28))="","",(INDIRECT(("入力シート！AO"&amp;$B28))))</f>
        <v/>
      </c>
      <c r="M28" s="60" t="str" cm="1">
        <f t="array" aca="1" ref="M28" ca="1">IF(INDIRECT(("入力シート!AP"&amp;$B28))="","",(INDIRECT(("入力シート！AP"&amp;$B28))))</f>
        <v/>
      </c>
      <c r="N28" s="61" t="str" cm="1">
        <f t="array" aca="1" ref="N28" ca="1">IF(INDIRECT(("入力シート!AQ"&amp;$B28))="","",(INDIRECT(("入力シート!AQ"&amp;$B28))))</f>
        <v/>
      </c>
      <c r="O28" s="70" t="str" cm="1">
        <f t="array" aca="1" ref="O28" ca="1">IF(INDIRECT(("入力シート!K"&amp;$B28))="","",INDEX(進捗評価!$N$2:$N$26,MATCH(INDIRECT(("入力シート!K"&amp;$B28)),進捗評価!$M$2:$M$26,0)))</f>
        <v/>
      </c>
      <c r="P28" s="69" t="str" cm="1">
        <f t="array" aca="1" ref="P28" ca="1">IF(INDIRECT(("入力シート!L"&amp;$B28))="","",INDEX(進捗評価!$N$2:$N$26,MATCH(INDIRECT(("入力シート!L"&amp;$B28)),進捗評価!$M$2:$M$26,0)))</f>
        <v/>
      </c>
      <c r="Q28" s="69" t="str" cm="1">
        <f t="array" aca="1" ref="Q28" ca="1">IF(INDIRECT(("入力シート!M"&amp;$B28))="","",INDEX(進捗評価!$N$2:$N$26,MATCH(INDIRECT(("入力シート!M"&amp;$B28)),進捗評価!$M$2:$M$26,0)))</f>
        <v/>
      </c>
      <c r="R28" s="69" t="str" cm="1">
        <f t="array" aca="1" ref="R28" ca="1">IF(INDIRECT(("入力シート!N"&amp;$B28))="","",INDEX(進捗評価!$N$2:$N$26,MATCH(INDIRECT(("入力シート!N"&amp;$B28)),進捗評価!$M$2:$M$26,0)))</f>
        <v/>
      </c>
      <c r="S28" s="75" t="str" cm="1">
        <f t="array" aca="1" ref="S28" ca="1">IF(INDIRECT(("入力シート!O"&amp;$B28))="","",INDEX(進捗評価!$N$2:$N$26,MATCH(INDIRECT(("入力シート!O"&amp;$B28)),進捗評価!$M$2:$M$26,0)))</f>
        <v/>
      </c>
      <c r="T28" s="70" t="str" cm="1">
        <f t="array" aca="1" ref="T28" ca="1">IF(INDIRECT(("入力シート!P"&amp;$B28))="","",INDEX(進捗評価!$N$2:$N$26,MATCH(INDIRECT(("入力シート!P"&amp;$B28)),進捗評価!$M$2:$M$26,0)))</f>
        <v/>
      </c>
      <c r="U28" s="69" t="str" cm="1">
        <f t="array" aca="1" ref="U28" ca="1">IF(INDIRECT(("入力シート!Q"&amp;$B28))="","",INDEX(進捗評価!$N$2:$N$26,MATCH(INDIRECT(("入力シート!Q"&amp;$B28)),進捗評価!$M$2:$M$26,0)))</f>
        <v/>
      </c>
      <c r="V28" s="69" t="str" cm="1">
        <f t="array" aca="1" ref="V28" ca="1">IF(INDIRECT(("入力シート!R"&amp;$B28))="","",INDEX(進捗評価!$N$2:$N$26,MATCH(INDIRECT(("入力シート!R"&amp;$B28)),進捗評価!$M$2:$M$26,0)))</f>
        <v/>
      </c>
      <c r="W28" s="69" t="str" cm="1">
        <f t="array" aca="1" ref="W28" ca="1">IF(INDIRECT(("入力シート!S"&amp;$B28))="","",INDEX(進捗評価!$N$2:$N$26,MATCH(INDIRECT(("入力シート!S"&amp;$B28)),進捗評価!$M$2:$M$26,0)))</f>
        <v/>
      </c>
      <c r="X28" s="75" t="str" cm="1">
        <f t="array" aca="1" ref="X28" ca="1">IF(INDIRECT(("入力シート!T"&amp;$B28))="","",INDEX(進捗評価!$N$2:$N$26,MATCH(INDIRECT(("入力シート!T"&amp;$B28)),進捗評価!$M$2:$M$26,0)))</f>
        <v/>
      </c>
      <c r="Y28" s="69" t="str" cm="1">
        <f t="array" aca="1" ref="Y28" ca="1">IF(INDIRECT(("入力シート!U"&amp;$B28))="","",INDEX(進捗評価!$N$2:$N$26,MATCH(INDIRECT(("入力シート!U"&amp;$B28)),進捗評価!$M$2:$M$26,0)))</f>
        <v/>
      </c>
      <c r="Z28" s="69" t="str" cm="1">
        <f t="array" aca="1" ref="Z28" ca="1">IF(INDIRECT(("入力シート!V"&amp;$B28))="","",INDEX(進捗評価!$N$2:$N$26,MATCH(INDIRECT(("入力シート!V"&amp;$B28)),進捗評価!$M$2:$M$26,0)))</f>
        <v/>
      </c>
      <c r="AA28" s="69" t="str" cm="1">
        <f t="array" aca="1" ref="AA28" ca="1">IF(INDIRECT(("入力シート!W"&amp;$B28))="","",INDEX(進捗評価!$N$2:$N$26,MATCH(INDIRECT(("入力シート!W"&amp;$B28)),進捗評価!$M$2:$M$26,0)))</f>
        <v/>
      </c>
      <c r="AB28" s="69" t="str" cm="1">
        <f t="array" aca="1" ref="AB28" ca="1">IF(INDIRECT(("入力シート!X"&amp;$B28))="","",INDEX(進捗評価!$N$2:$N$26,MATCH(INDIRECT(("入力シート!X"&amp;$B28)),進捗評価!$M$2:$M$26,0)))</f>
        <v/>
      </c>
      <c r="AC28" s="69" t="str" cm="1">
        <f t="array" aca="1" ref="AC28" ca="1">IF(INDIRECT(("入力シート!Y"&amp;$B28))="","",INDEX(進捗評価!$N$2:$N$26,MATCH(INDIRECT(("入力シート!Y"&amp;$B28)),進捗評価!$M$2:$M$26,0)))</f>
        <v/>
      </c>
      <c r="AD28" s="69" t="str" cm="1">
        <f t="array" aca="1" ref="AD28" ca="1">IF(INDIRECT(("入力シート!Z"&amp;$B28))="","",INDEX(進捗評価!$N$2:$N$26,MATCH(INDIRECT(("入力シート!Z"&amp;$B28)),進捗評価!$M$2:$M$26,0)))</f>
        <v/>
      </c>
      <c r="AE28" s="69" t="str" cm="1">
        <f t="array" aca="1" ref="AE28" ca="1">IF(INDIRECT(("入力シート!AA"&amp;$B28))="","",INDEX(進捗評価!$N$2:$N$26,MATCH(INDIRECT(("入力シート!AA"&amp;$B28)),進捗評価!$M$2:$M$26,0)))</f>
        <v/>
      </c>
      <c r="AF28" s="69" t="str" cm="1">
        <f t="array" aca="1" ref="AF28" ca="1">IF(INDIRECT(("入力シート!AB"&amp;$B28))="","",INDEX(進捗評価!$N$2:$N$26,MATCH(INDIRECT(("入力シート!AB"&amp;$B28)),進捗評価!$M$2:$M$26,0)))</f>
        <v/>
      </c>
      <c r="AG28" s="69" t="str" cm="1">
        <f t="array" aca="1" ref="AG28" ca="1">IF(INDIRECT(("入力シート!AC"&amp;$B28))="","",INDEX(進捗評価!$N$2:$N$26,MATCH(INDIRECT(("入力シート!AC"&amp;$B28)),進捗評価!$M$2:$M$26,0)))</f>
        <v/>
      </c>
      <c r="AH28" s="69" t="str" cm="1">
        <f t="array" aca="1" ref="AH28" ca="1">IF(INDIRECT(("入力シート!AD"&amp;$B28))="","",INDEX(進捗評価!$N$2:$N$26,MATCH(INDIRECT(("入力シート!AD"&amp;$B28)),進捗評価!$M$2:$M$26,0)))</f>
        <v/>
      </c>
      <c r="AI28" s="69" t="str" cm="1">
        <f t="array" aca="1" ref="AI28" ca="1">IF(INDIRECT(("入力シート!AE"&amp;$B28))="","",INDEX(進捗評価!$N$2:$N$26,MATCH(INDIRECT(("入力シート!AE"&amp;$B28)),進捗評価!$M$2:$M$26,0)))</f>
        <v/>
      </c>
      <c r="AJ28" s="69" t="str" cm="1">
        <f t="array" aca="1" ref="AJ28" ca="1">IF(INDIRECT(("入力シート!AF"&amp;$B28))="","",INDEX(進捗評価!$N$2:$N$26,MATCH(INDIRECT(("入力シート!AF"&amp;$B28)),進捗評価!$M$2:$M$26,0)))</f>
        <v/>
      </c>
      <c r="AK28" s="69" t="str" cm="1">
        <f t="array" aca="1" ref="AK28" ca="1">IF(INDIRECT(("入力シート!AG"&amp;$B28))="","",INDEX(進捗評価!$N$2:$N$26,MATCH(INDIRECT(("入力シート!AG"&amp;$B28)),進捗評価!$M$2:$M$26,0)))</f>
        <v/>
      </c>
      <c r="AL28" s="69" t="str" cm="1">
        <f t="array" aca="1" ref="AL28" ca="1">IF(INDIRECT(("入力シート!AH"&amp;$B28))="","",INDEX(進捗評価!$N$2:$N$26,MATCH(INDIRECT(("入力シート!AH"&amp;$B28)),進捗評価!$M$2:$M$26,0)))</f>
        <v/>
      </c>
      <c r="AM28" s="69" t="str" cm="1">
        <f t="array" aca="1" ref="AM28" ca="1">IF(INDIRECT(("入力シート!AI"&amp;$B28))="","",INDEX(進捗評価!$N$2:$N$26,MATCH(INDIRECT(("入力シート!AI"&amp;$B28)),進捗評価!$M$2:$M$26,0)))</f>
        <v/>
      </c>
      <c r="AN28" s="69" t="str" cm="1">
        <f t="array" aca="1" ref="AN28" ca="1">IF(INDIRECT(("入力シート!AJ"&amp;$B28))="","",INDEX(進捗評価!$N$2:$N$26,MATCH(INDIRECT(("入力シート!AJ"&amp;$B28)),進捗評価!$M$2:$M$26,0)))</f>
        <v/>
      </c>
      <c r="AO28" s="69" t="str" cm="1">
        <f t="array" aca="1" ref="AO28" ca="1">IF(INDIRECT(("入力シート!AK"&amp;$B28))="","",INDEX(進捗評価!$N$2:$N$26,MATCH(INDIRECT(("入力シート!AK"&amp;$B28)),進捗評価!$M$2:$M$26,0)))</f>
        <v/>
      </c>
      <c r="AP28" s="69" t="str" cm="1">
        <f t="array" aca="1" ref="AP28" ca="1">IF(INDIRECT(("入力シート!AL"&amp;$B28))="","",INDEX(進捗評価!$N$2:$N$26,MATCH(INDIRECT(("入力シート!AL"&amp;$B28)),進捗評価!$M$2:$M$26,0)))</f>
        <v/>
      </c>
      <c r="AQ28" s="69" t="str" cm="1">
        <f t="array" aca="1" ref="AQ28" ca="1">IF(INDIRECT(("入力シート!AM"&amp;$B28))="","",INDEX(進捗評価!$N$2:$N$26,MATCH(INDIRECT(("入力シート!AM"&amp;$B28)),進捗評価!$M$2:$M$26,0)))</f>
        <v/>
      </c>
      <c r="AR28" s="69" t="str" cm="1">
        <f t="array" aca="1" ref="AR28" ca="1">IF(INDIRECT(("入力シート!AN"&amp;$B28))="","",INDEX(進捗評価!$N$2:$N$26,MATCH(INDIRECT(("入力シート!AN"&amp;$B28)),進捗評価!$M$2:$M$26,0)))</f>
        <v/>
      </c>
      <c r="AS28" s="77" t="str" cm="1">
        <f t="array" aca="1" ref="AS28" ca="1">IF(INDIRECT(("入力シート!AR"&amp;$B28))="","",(INDIRECT(("入力シート!AR"&amp;$B28))))</f>
        <v/>
      </c>
      <c r="AT28" s="77" t="str" cm="1">
        <f t="array" aca="1" ref="AT28" ca="1">IF(INDIRECT(("入力シート!AS"&amp;$B28))="","",(INDIRECT(("入力シート!AS"&amp;$B28))))</f>
        <v/>
      </c>
    </row>
    <row r="29" spans="2:46" ht="72" customHeight="1" x14ac:dyDescent="0.4">
      <c r="B29" s="51">
        <v>39</v>
      </c>
      <c r="C29" s="162"/>
      <c r="D29" s="212"/>
      <c r="E29" s="57" t="str" cm="1">
        <f t="array" aca="1" ref="E29" ca="1">IF(INDIRECT(("入力シート!D"&amp;$B29))="","",(INDIRECT(("入力シート!D"&amp;$B29))))</f>
        <v/>
      </c>
      <c r="F29" s="63" t="str" cm="1">
        <f t="array" aca="1" ref="F29" ca="1">IF(INDIRECT(("入力シート!E"&amp;$B29))="","",(INDIRECT(("入力シート!E"&amp;$B29))))</f>
        <v/>
      </c>
      <c r="G29" s="63" t="str" cm="1">
        <f t="array" aca="1" ref="G29" ca="1">IF(INDIRECT(("入力シート!F"&amp;$B29))="","",(INDIRECT(("入力シート!F"&amp;$B29))))</f>
        <v>〇〇〇、×××</v>
      </c>
      <c r="H29" s="76" t="str" cm="1">
        <f t="array" aca="1" ref="H29" ca="1">IF(INDIRECT(("入力シート!G"&amp;$B29))="","",(INDIRECT(("入力シート!G"&amp;$B29))))</f>
        <v/>
      </c>
      <c r="I29" s="67" t="str" cm="1">
        <f t="array" aca="1" ref="I29" ca="1">IF(INDIRECT(("入力シート!H"&amp;$B29))="","",(INDIRECT(("入力シート!H"&amp;$B29))))</f>
        <v/>
      </c>
      <c r="J29" s="58" t="str" cm="1">
        <f t="array" aca="1" ref="J29" ca="1">IF(INDIRECT(("入力シート!I"&amp;$B29))="","",(INDIRECT(("入力シート!I"&amp;$B29))))</f>
        <v/>
      </c>
      <c r="K29" s="58" t="str" cm="1">
        <f t="array" aca="1" ref="K29" ca="1">IF(INDIRECT(("入力シート!J"&amp;$B29))="","",(INDIRECT(("入力シート!J"&amp;$B29))))</f>
        <v/>
      </c>
      <c r="L29" s="60" t="str" cm="1">
        <f t="array" aca="1" ref="L29" ca="1">IF(INDIRECT(("入力シート!AO"&amp;$B29))="","",(INDIRECT(("入力シート！AO"&amp;$B29))))</f>
        <v/>
      </c>
      <c r="M29" s="60" t="str" cm="1">
        <f t="array" aca="1" ref="M29" ca="1">IF(INDIRECT(("入力シート!AP"&amp;$B29))="","",(INDIRECT(("入力シート！AP"&amp;$B29))))</f>
        <v/>
      </c>
      <c r="N29" s="61" t="str" cm="1">
        <f t="array" aca="1" ref="N29" ca="1">IF(INDIRECT(("入力シート!AQ"&amp;$B29))="","",(INDIRECT(("入力シート!AQ"&amp;$B29))))</f>
        <v/>
      </c>
      <c r="O29" s="70" t="str" cm="1">
        <f t="array" aca="1" ref="O29" ca="1">IF(INDIRECT(("入力シート!K"&amp;$B29))="","",INDEX(進捗評価!$N$2:$N$26,MATCH(INDIRECT(("入力シート!K"&amp;$B29)),進捗評価!$M$2:$M$26,0)))</f>
        <v/>
      </c>
      <c r="P29" s="69" t="str" cm="1">
        <f t="array" aca="1" ref="P29" ca="1">IF(INDIRECT(("入力シート!L"&amp;$B29))="","",INDEX(進捗評価!$N$2:$N$26,MATCH(INDIRECT(("入力シート!L"&amp;$B29)),進捗評価!$M$2:$M$26,0)))</f>
        <v/>
      </c>
      <c r="Q29" s="69" t="str" cm="1">
        <f t="array" aca="1" ref="Q29" ca="1">IF(INDIRECT(("入力シート!M"&amp;$B29))="","",INDEX(進捗評価!$N$2:$N$26,MATCH(INDIRECT(("入力シート!M"&amp;$B29)),進捗評価!$M$2:$M$26,0)))</f>
        <v/>
      </c>
      <c r="R29" s="69" t="str" cm="1">
        <f t="array" aca="1" ref="R29" ca="1">IF(INDIRECT(("入力シート!N"&amp;$B29))="","",INDEX(進捗評価!$N$2:$N$26,MATCH(INDIRECT(("入力シート!N"&amp;$B29)),進捗評価!$M$2:$M$26,0)))</f>
        <v/>
      </c>
      <c r="S29" s="75" t="str" cm="1">
        <f t="array" aca="1" ref="S29" ca="1">IF(INDIRECT(("入力シート!O"&amp;$B29))="","",INDEX(進捗評価!$N$2:$N$26,MATCH(INDIRECT(("入力シート!O"&amp;$B29)),進捗評価!$M$2:$M$26,0)))</f>
        <v/>
      </c>
      <c r="T29" s="70" t="str" cm="1">
        <f t="array" aca="1" ref="T29" ca="1">IF(INDIRECT(("入力シート!P"&amp;$B29))="","",INDEX(進捗評価!$N$2:$N$26,MATCH(INDIRECT(("入力シート!P"&amp;$B29)),進捗評価!$M$2:$M$26,0)))</f>
        <v/>
      </c>
      <c r="U29" s="69" t="str" cm="1">
        <f t="array" aca="1" ref="U29" ca="1">IF(INDIRECT(("入力シート!Q"&amp;$B29))="","",INDEX(進捗評価!$N$2:$N$26,MATCH(INDIRECT(("入力シート!Q"&amp;$B29)),進捗評価!$M$2:$M$26,0)))</f>
        <v/>
      </c>
      <c r="V29" s="69" t="str" cm="1">
        <f t="array" aca="1" ref="V29" ca="1">IF(INDIRECT(("入力シート!R"&amp;$B29))="","",INDEX(進捗評価!$N$2:$N$26,MATCH(INDIRECT(("入力シート!R"&amp;$B29)),進捗評価!$M$2:$M$26,0)))</f>
        <v/>
      </c>
      <c r="W29" s="69" t="str" cm="1">
        <f t="array" aca="1" ref="W29" ca="1">IF(INDIRECT(("入力シート!S"&amp;$B29))="","",INDEX(進捗評価!$N$2:$N$26,MATCH(INDIRECT(("入力シート!S"&amp;$B29)),進捗評価!$M$2:$M$26,0)))</f>
        <v/>
      </c>
      <c r="X29" s="75" t="str" cm="1">
        <f t="array" aca="1" ref="X29" ca="1">IF(INDIRECT(("入力シート!T"&amp;$B29))="","",INDEX(進捗評価!$N$2:$N$26,MATCH(INDIRECT(("入力シート!T"&amp;$B29)),進捗評価!$M$2:$M$26,0)))</f>
        <v/>
      </c>
      <c r="Y29" s="69" t="str" cm="1">
        <f t="array" aca="1" ref="Y29" ca="1">IF(INDIRECT(("入力シート!U"&amp;$B29))="","",INDEX(進捗評価!$N$2:$N$26,MATCH(INDIRECT(("入力シート!U"&amp;$B29)),進捗評価!$M$2:$M$26,0)))</f>
        <v/>
      </c>
      <c r="Z29" s="69" t="str" cm="1">
        <f t="array" aca="1" ref="Z29" ca="1">IF(INDIRECT(("入力シート!V"&amp;$B29))="","",INDEX(進捗評価!$N$2:$N$26,MATCH(INDIRECT(("入力シート!V"&amp;$B29)),進捗評価!$M$2:$M$26,0)))</f>
        <v/>
      </c>
      <c r="AA29" s="69" t="str" cm="1">
        <f t="array" aca="1" ref="AA29" ca="1">IF(INDIRECT(("入力シート!W"&amp;$B29))="","",INDEX(進捗評価!$N$2:$N$26,MATCH(INDIRECT(("入力シート!W"&amp;$B29)),進捗評価!$M$2:$M$26,0)))</f>
        <v/>
      </c>
      <c r="AB29" s="69" t="str" cm="1">
        <f t="array" aca="1" ref="AB29" ca="1">IF(INDIRECT(("入力シート!X"&amp;$B29))="","",INDEX(進捗評価!$N$2:$N$26,MATCH(INDIRECT(("入力シート!X"&amp;$B29)),進捗評価!$M$2:$M$26,0)))</f>
        <v/>
      </c>
      <c r="AC29" s="69" t="str" cm="1">
        <f t="array" aca="1" ref="AC29" ca="1">IF(INDIRECT(("入力シート!Y"&amp;$B29))="","",INDEX(進捗評価!$N$2:$N$26,MATCH(INDIRECT(("入力シート!Y"&amp;$B29)),進捗評価!$M$2:$M$26,0)))</f>
        <v/>
      </c>
      <c r="AD29" s="69" t="str" cm="1">
        <f t="array" aca="1" ref="AD29" ca="1">IF(INDIRECT(("入力シート!Z"&amp;$B29))="","",INDEX(進捗評価!$N$2:$N$26,MATCH(INDIRECT(("入力シート!Z"&amp;$B29)),進捗評価!$M$2:$M$26,0)))</f>
        <v/>
      </c>
      <c r="AE29" s="69" t="str" cm="1">
        <f t="array" aca="1" ref="AE29" ca="1">IF(INDIRECT(("入力シート!AA"&amp;$B29))="","",INDEX(進捗評価!$N$2:$N$26,MATCH(INDIRECT(("入力シート!AA"&amp;$B29)),進捗評価!$M$2:$M$26,0)))</f>
        <v/>
      </c>
      <c r="AF29" s="69" t="str" cm="1">
        <f t="array" aca="1" ref="AF29" ca="1">IF(INDIRECT(("入力シート!AB"&amp;$B29))="","",INDEX(進捗評価!$N$2:$N$26,MATCH(INDIRECT(("入力シート!AB"&amp;$B29)),進捗評価!$M$2:$M$26,0)))</f>
        <v/>
      </c>
      <c r="AG29" s="69" t="str" cm="1">
        <f t="array" aca="1" ref="AG29" ca="1">IF(INDIRECT(("入力シート!AC"&amp;$B29))="","",INDEX(進捗評価!$N$2:$N$26,MATCH(INDIRECT(("入力シート!AC"&amp;$B29)),進捗評価!$M$2:$M$26,0)))</f>
        <v/>
      </c>
      <c r="AH29" s="69" t="str" cm="1">
        <f t="array" aca="1" ref="AH29" ca="1">IF(INDIRECT(("入力シート!AD"&amp;$B29))="","",INDEX(進捗評価!$N$2:$N$26,MATCH(INDIRECT(("入力シート!AD"&amp;$B29)),進捗評価!$M$2:$M$26,0)))</f>
        <v/>
      </c>
      <c r="AI29" s="69" t="str" cm="1">
        <f t="array" aca="1" ref="AI29" ca="1">IF(INDIRECT(("入力シート!AE"&amp;$B29))="","",INDEX(進捗評価!$N$2:$N$26,MATCH(INDIRECT(("入力シート!AE"&amp;$B29)),進捗評価!$M$2:$M$26,0)))</f>
        <v/>
      </c>
      <c r="AJ29" s="69" t="str" cm="1">
        <f t="array" aca="1" ref="AJ29" ca="1">IF(INDIRECT(("入力シート!AF"&amp;$B29))="","",INDEX(進捗評価!$N$2:$N$26,MATCH(INDIRECT(("入力シート!AF"&amp;$B29)),進捗評価!$M$2:$M$26,0)))</f>
        <v/>
      </c>
      <c r="AK29" s="69" t="str" cm="1">
        <f t="array" aca="1" ref="AK29" ca="1">IF(INDIRECT(("入力シート!AG"&amp;$B29))="","",INDEX(進捗評価!$N$2:$N$26,MATCH(INDIRECT(("入力シート!AG"&amp;$B29)),進捗評価!$M$2:$M$26,0)))</f>
        <v/>
      </c>
      <c r="AL29" s="69" t="str" cm="1">
        <f t="array" aca="1" ref="AL29" ca="1">IF(INDIRECT(("入力シート!AH"&amp;$B29))="","",INDEX(進捗評価!$N$2:$N$26,MATCH(INDIRECT(("入力シート!AH"&amp;$B29)),進捗評価!$M$2:$M$26,0)))</f>
        <v/>
      </c>
      <c r="AM29" s="69" t="str" cm="1">
        <f t="array" aca="1" ref="AM29" ca="1">IF(INDIRECT(("入力シート!AI"&amp;$B29))="","",INDEX(進捗評価!$N$2:$N$26,MATCH(INDIRECT(("入力シート!AI"&amp;$B29)),進捗評価!$M$2:$M$26,0)))</f>
        <v/>
      </c>
      <c r="AN29" s="69" t="str" cm="1">
        <f t="array" aca="1" ref="AN29" ca="1">IF(INDIRECT(("入力シート!AJ"&amp;$B29))="","",INDEX(進捗評価!$N$2:$N$26,MATCH(INDIRECT(("入力シート!AJ"&amp;$B29)),進捗評価!$M$2:$M$26,0)))</f>
        <v/>
      </c>
      <c r="AO29" s="69" t="str" cm="1">
        <f t="array" aca="1" ref="AO29" ca="1">IF(INDIRECT(("入力シート!AK"&amp;$B29))="","",INDEX(進捗評価!$N$2:$N$26,MATCH(INDIRECT(("入力シート!AK"&amp;$B29)),進捗評価!$M$2:$M$26,0)))</f>
        <v/>
      </c>
      <c r="AP29" s="69" t="str" cm="1">
        <f t="array" aca="1" ref="AP29" ca="1">IF(INDIRECT(("入力シート!AL"&amp;$B29))="","",INDEX(進捗評価!$N$2:$N$26,MATCH(INDIRECT(("入力シート!AL"&amp;$B29)),進捗評価!$M$2:$M$26,0)))</f>
        <v/>
      </c>
      <c r="AQ29" s="69" t="str" cm="1">
        <f t="array" aca="1" ref="AQ29" ca="1">IF(INDIRECT(("入力シート!AM"&amp;$B29))="","",INDEX(進捗評価!$N$2:$N$26,MATCH(INDIRECT(("入力シート!AM"&amp;$B29)),進捗評価!$M$2:$M$26,0)))</f>
        <v/>
      </c>
      <c r="AR29" s="69" t="str" cm="1">
        <f t="array" aca="1" ref="AR29" ca="1">IF(INDIRECT(("入力シート!AN"&amp;$B29))="","",INDEX(進捗評価!$N$2:$N$26,MATCH(INDIRECT(("入力シート!AN"&amp;$B29)),進捗評価!$M$2:$M$26,0)))</f>
        <v/>
      </c>
      <c r="AS29" s="77" t="str" cm="1">
        <f t="array" aca="1" ref="AS29" ca="1">IF(INDIRECT(("入力シート!AR"&amp;$B29))="","",(INDIRECT(("入力シート!AR"&amp;$B29))))</f>
        <v/>
      </c>
      <c r="AT29" s="77" t="str" cm="1">
        <f t="array" aca="1" ref="AT29" ca="1">IF(INDIRECT(("入力シート!AS"&amp;$B29))="","",(INDIRECT(("入力シート!AS"&amp;$B29))))</f>
        <v/>
      </c>
    </row>
    <row r="30" spans="2:46" ht="72" customHeight="1" x14ac:dyDescent="0.4">
      <c r="B30" s="51">
        <v>40</v>
      </c>
      <c r="C30" s="162"/>
      <c r="D30" s="212"/>
      <c r="E30" s="57" t="str" cm="1">
        <f t="array" aca="1" ref="E30" ca="1">IF(INDIRECT(("入力シート!D"&amp;$B30))="","",(INDIRECT(("入力シート!D"&amp;$B30))))</f>
        <v/>
      </c>
      <c r="F30" s="63" t="str" cm="1">
        <f t="array" aca="1" ref="F30" ca="1">IF(INDIRECT(("入力シート!E"&amp;$B30))="","",(INDIRECT(("入力シート!E"&amp;$B30))))</f>
        <v/>
      </c>
      <c r="G30" s="63" t="str" cm="1">
        <f t="array" aca="1" ref="G30" ca="1">IF(INDIRECT(("入力シート!F"&amp;$B30))="","",(INDIRECT(("入力シート!F"&amp;$B30))))</f>
        <v>〇〇〇、×××</v>
      </c>
      <c r="H30" s="76" t="str" cm="1">
        <f t="array" aca="1" ref="H30" ca="1">IF(INDIRECT(("入力シート!G"&amp;$B30))="","",(INDIRECT(("入力シート!G"&amp;$B30))))</f>
        <v/>
      </c>
      <c r="I30" s="67" t="str" cm="1">
        <f t="array" aca="1" ref="I30" ca="1">IF(INDIRECT(("入力シート!H"&amp;$B30))="","",(INDIRECT(("入力シート!H"&amp;$B30))))</f>
        <v/>
      </c>
      <c r="J30" s="58" t="str" cm="1">
        <f t="array" aca="1" ref="J30" ca="1">IF(INDIRECT(("入力シート!I"&amp;$B30))="","",(INDIRECT(("入力シート!I"&amp;$B30))))</f>
        <v/>
      </c>
      <c r="K30" s="58" t="str" cm="1">
        <f t="array" aca="1" ref="K30" ca="1">IF(INDIRECT(("入力シート!J"&amp;$B30))="","",(INDIRECT(("入力シート!J"&amp;$B30))))</f>
        <v/>
      </c>
      <c r="L30" s="60" t="str" cm="1">
        <f t="array" aca="1" ref="L30" ca="1">IF(INDIRECT(("入力シート!AO"&amp;$B30))="","",(INDIRECT(("入力シート！AO"&amp;$B30))))</f>
        <v/>
      </c>
      <c r="M30" s="60" t="str" cm="1">
        <f t="array" aca="1" ref="M30" ca="1">IF(INDIRECT(("入力シート!AP"&amp;$B30))="","",(INDIRECT(("入力シート！AP"&amp;$B30))))</f>
        <v/>
      </c>
      <c r="N30" s="61" t="str" cm="1">
        <f t="array" aca="1" ref="N30" ca="1">IF(INDIRECT(("入力シート!AQ"&amp;$B30))="","",(INDIRECT(("入力シート!AQ"&amp;$B30))))</f>
        <v/>
      </c>
      <c r="O30" s="70" t="str" cm="1">
        <f t="array" aca="1" ref="O30" ca="1">IF(INDIRECT(("入力シート!K"&amp;$B30))="","",INDEX(進捗評価!$N$2:$N$26,MATCH(INDIRECT(("入力シート!K"&amp;$B30)),進捗評価!$M$2:$M$26,0)))</f>
        <v/>
      </c>
      <c r="P30" s="69" t="str" cm="1">
        <f t="array" aca="1" ref="P30" ca="1">IF(INDIRECT(("入力シート!L"&amp;$B30))="","",INDEX(進捗評価!$N$2:$N$26,MATCH(INDIRECT(("入力シート!L"&amp;$B30)),進捗評価!$M$2:$M$26,0)))</f>
        <v/>
      </c>
      <c r="Q30" s="69" t="str" cm="1">
        <f t="array" aca="1" ref="Q30" ca="1">IF(INDIRECT(("入力シート!M"&amp;$B30))="","",INDEX(進捗評価!$N$2:$N$26,MATCH(INDIRECT(("入力シート!M"&amp;$B30)),進捗評価!$M$2:$M$26,0)))</f>
        <v/>
      </c>
      <c r="R30" s="69" t="str" cm="1">
        <f t="array" aca="1" ref="R30" ca="1">IF(INDIRECT(("入力シート!N"&amp;$B30))="","",INDEX(進捗評価!$N$2:$N$26,MATCH(INDIRECT(("入力シート!N"&amp;$B30)),進捗評価!$M$2:$M$26,0)))</f>
        <v/>
      </c>
      <c r="S30" s="75" t="str" cm="1">
        <f t="array" aca="1" ref="S30" ca="1">IF(INDIRECT(("入力シート!O"&amp;$B30))="","",INDEX(進捗評価!$N$2:$N$26,MATCH(INDIRECT(("入力シート!O"&amp;$B30)),進捗評価!$M$2:$M$26,0)))</f>
        <v/>
      </c>
      <c r="T30" s="70" t="str" cm="1">
        <f t="array" aca="1" ref="T30" ca="1">IF(INDIRECT(("入力シート!P"&amp;$B30))="","",INDEX(進捗評価!$N$2:$N$26,MATCH(INDIRECT(("入力シート!P"&amp;$B30)),進捗評価!$M$2:$M$26,0)))</f>
        <v/>
      </c>
      <c r="U30" s="69" t="str" cm="1">
        <f t="array" aca="1" ref="U30" ca="1">IF(INDIRECT(("入力シート!Q"&amp;$B30))="","",INDEX(進捗評価!$N$2:$N$26,MATCH(INDIRECT(("入力シート!Q"&amp;$B30)),進捗評価!$M$2:$M$26,0)))</f>
        <v/>
      </c>
      <c r="V30" s="69" t="str" cm="1">
        <f t="array" aca="1" ref="V30" ca="1">IF(INDIRECT(("入力シート!R"&amp;$B30))="","",INDEX(進捗評価!$N$2:$N$26,MATCH(INDIRECT(("入力シート!R"&amp;$B30)),進捗評価!$M$2:$M$26,0)))</f>
        <v/>
      </c>
      <c r="W30" s="69" t="str" cm="1">
        <f t="array" aca="1" ref="W30" ca="1">IF(INDIRECT(("入力シート!S"&amp;$B30))="","",INDEX(進捗評価!$N$2:$N$26,MATCH(INDIRECT(("入力シート!S"&amp;$B30)),進捗評価!$M$2:$M$26,0)))</f>
        <v/>
      </c>
      <c r="X30" s="75" t="str" cm="1">
        <f t="array" aca="1" ref="X30" ca="1">IF(INDIRECT(("入力シート!T"&amp;$B30))="","",INDEX(進捗評価!$N$2:$N$26,MATCH(INDIRECT(("入力シート!T"&amp;$B30)),進捗評価!$M$2:$M$26,0)))</f>
        <v/>
      </c>
      <c r="Y30" s="69" t="str" cm="1">
        <f t="array" aca="1" ref="Y30" ca="1">IF(INDIRECT(("入力シート!U"&amp;$B30))="","",INDEX(進捗評価!$N$2:$N$26,MATCH(INDIRECT(("入力シート!U"&amp;$B30)),進捗評価!$M$2:$M$26,0)))</f>
        <v/>
      </c>
      <c r="Z30" s="69" t="str" cm="1">
        <f t="array" aca="1" ref="Z30" ca="1">IF(INDIRECT(("入力シート!V"&amp;$B30))="","",INDEX(進捗評価!$N$2:$N$26,MATCH(INDIRECT(("入力シート!V"&amp;$B30)),進捗評価!$M$2:$M$26,0)))</f>
        <v/>
      </c>
      <c r="AA30" s="69" t="str" cm="1">
        <f t="array" aca="1" ref="AA30" ca="1">IF(INDIRECT(("入力シート!W"&amp;$B30))="","",INDEX(進捗評価!$N$2:$N$26,MATCH(INDIRECT(("入力シート!W"&amp;$B30)),進捗評価!$M$2:$M$26,0)))</f>
        <v/>
      </c>
      <c r="AB30" s="69" t="str" cm="1">
        <f t="array" aca="1" ref="AB30" ca="1">IF(INDIRECT(("入力シート!X"&amp;$B30))="","",INDEX(進捗評価!$N$2:$N$26,MATCH(INDIRECT(("入力シート!X"&amp;$B30)),進捗評価!$M$2:$M$26,0)))</f>
        <v/>
      </c>
      <c r="AC30" s="69" t="str" cm="1">
        <f t="array" aca="1" ref="AC30" ca="1">IF(INDIRECT(("入力シート!Y"&amp;$B30))="","",INDEX(進捗評価!$N$2:$N$26,MATCH(INDIRECT(("入力シート!Y"&amp;$B30)),進捗評価!$M$2:$M$26,0)))</f>
        <v/>
      </c>
      <c r="AD30" s="69" t="str" cm="1">
        <f t="array" aca="1" ref="AD30" ca="1">IF(INDIRECT(("入力シート!Z"&amp;$B30))="","",INDEX(進捗評価!$N$2:$N$26,MATCH(INDIRECT(("入力シート!Z"&amp;$B30)),進捗評価!$M$2:$M$26,0)))</f>
        <v/>
      </c>
      <c r="AE30" s="69" t="str" cm="1">
        <f t="array" aca="1" ref="AE30" ca="1">IF(INDIRECT(("入力シート!AA"&amp;$B30))="","",INDEX(進捗評価!$N$2:$N$26,MATCH(INDIRECT(("入力シート!AA"&amp;$B30)),進捗評価!$M$2:$M$26,0)))</f>
        <v/>
      </c>
      <c r="AF30" s="69" t="str" cm="1">
        <f t="array" aca="1" ref="AF30" ca="1">IF(INDIRECT(("入力シート!AB"&amp;$B30))="","",INDEX(進捗評価!$N$2:$N$26,MATCH(INDIRECT(("入力シート!AB"&amp;$B30)),進捗評価!$M$2:$M$26,0)))</f>
        <v/>
      </c>
      <c r="AG30" s="69" t="str" cm="1">
        <f t="array" aca="1" ref="AG30" ca="1">IF(INDIRECT(("入力シート!AC"&amp;$B30))="","",INDEX(進捗評価!$N$2:$N$26,MATCH(INDIRECT(("入力シート!AC"&amp;$B30)),進捗評価!$M$2:$M$26,0)))</f>
        <v/>
      </c>
      <c r="AH30" s="69" t="str" cm="1">
        <f t="array" aca="1" ref="AH30" ca="1">IF(INDIRECT(("入力シート!AD"&amp;$B30))="","",INDEX(進捗評価!$N$2:$N$26,MATCH(INDIRECT(("入力シート!AD"&amp;$B30)),進捗評価!$M$2:$M$26,0)))</f>
        <v/>
      </c>
      <c r="AI30" s="69" t="str" cm="1">
        <f t="array" aca="1" ref="AI30" ca="1">IF(INDIRECT(("入力シート!AE"&amp;$B30))="","",INDEX(進捗評価!$N$2:$N$26,MATCH(INDIRECT(("入力シート!AE"&amp;$B30)),進捗評価!$M$2:$M$26,0)))</f>
        <v/>
      </c>
      <c r="AJ30" s="69" t="str" cm="1">
        <f t="array" aca="1" ref="AJ30" ca="1">IF(INDIRECT(("入力シート!AF"&amp;$B30))="","",INDEX(進捗評価!$N$2:$N$26,MATCH(INDIRECT(("入力シート!AF"&amp;$B30)),進捗評価!$M$2:$M$26,0)))</f>
        <v/>
      </c>
      <c r="AK30" s="69" t="str" cm="1">
        <f t="array" aca="1" ref="AK30" ca="1">IF(INDIRECT(("入力シート!AG"&amp;$B30))="","",INDEX(進捗評価!$N$2:$N$26,MATCH(INDIRECT(("入力シート!AG"&amp;$B30)),進捗評価!$M$2:$M$26,0)))</f>
        <v/>
      </c>
      <c r="AL30" s="69" t="str" cm="1">
        <f t="array" aca="1" ref="AL30" ca="1">IF(INDIRECT(("入力シート!AH"&amp;$B30))="","",INDEX(進捗評価!$N$2:$N$26,MATCH(INDIRECT(("入力シート!AH"&amp;$B30)),進捗評価!$M$2:$M$26,0)))</f>
        <v/>
      </c>
      <c r="AM30" s="69" t="str" cm="1">
        <f t="array" aca="1" ref="AM30" ca="1">IF(INDIRECT(("入力シート!AI"&amp;$B30))="","",INDEX(進捗評価!$N$2:$N$26,MATCH(INDIRECT(("入力シート!AI"&amp;$B30)),進捗評価!$M$2:$M$26,0)))</f>
        <v/>
      </c>
      <c r="AN30" s="69" t="str" cm="1">
        <f t="array" aca="1" ref="AN30" ca="1">IF(INDIRECT(("入力シート!AJ"&amp;$B30))="","",INDEX(進捗評価!$N$2:$N$26,MATCH(INDIRECT(("入力シート!AJ"&amp;$B30)),進捗評価!$M$2:$M$26,0)))</f>
        <v/>
      </c>
      <c r="AO30" s="69" t="str" cm="1">
        <f t="array" aca="1" ref="AO30" ca="1">IF(INDIRECT(("入力シート!AK"&amp;$B30))="","",INDEX(進捗評価!$N$2:$N$26,MATCH(INDIRECT(("入力シート!AK"&amp;$B30)),進捗評価!$M$2:$M$26,0)))</f>
        <v/>
      </c>
      <c r="AP30" s="69" t="str" cm="1">
        <f t="array" aca="1" ref="AP30" ca="1">IF(INDIRECT(("入力シート!AL"&amp;$B30))="","",INDEX(進捗評価!$N$2:$N$26,MATCH(INDIRECT(("入力シート!AL"&amp;$B30)),進捗評価!$M$2:$M$26,0)))</f>
        <v/>
      </c>
      <c r="AQ30" s="69" t="str" cm="1">
        <f t="array" aca="1" ref="AQ30" ca="1">IF(INDIRECT(("入力シート!AM"&amp;$B30))="","",INDEX(進捗評価!$N$2:$N$26,MATCH(INDIRECT(("入力シート!AM"&amp;$B30)),進捗評価!$M$2:$M$26,0)))</f>
        <v/>
      </c>
      <c r="AR30" s="69" t="str" cm="1">
        <f t="array" aca="1" ref="AR30" ca="1">IF(INDIRECT(("入力シート!AN"&amp;$B30))="","",INDEX(進捗評価!$N$2:$N$26,MATCH(INDIRECT(("入力シート!AN"&amp;$B30)),進捗評価!$M$2:$M$26,0)))</f>
        <v/>
      </c>
      <c r="AS30" s="77" t="str" cm="1">
        <f t="array" aca="1" ref="AS30" ca="1">IF(INDIRECT(("入力シート!AR"&amp;$B30))="","",(INDIRECT(("入力シート!AR"&amp;$B30))))</f>
        <v/>
      </c>
      <c r="AT30" s="77" t="str" cm="1">
        <f t="array" aca="1" ref="AT30" ca="1">IF(INDIRECT(("入力シート!AS"&amp;$B30))="","",(INDIRECT(("入力シート!AS"&amp;$B30))))</f>
        <v/>
      </c>
    </row>
    <row r="31" spans="2:46" ht="72" customHeight="1" x14ac:dyDescent="0.4">
      <c r="B31" s="51">
        <v>41</v>
      </c>
      <c r="C31" s="162"/>
      <c r="D31" s="212"/>
      <c r="E31" s="57" t="str" cm="1">
        <f t="array" aca="1" ref="E31" ca="1">IF(INDIRECT(("入力シート!D"&amp;$B31))="","",(INDIRECT(("入力シート!D"&amp;$B31))))</f>
        <v/>
      </c>
      <c r="F31" s="63" t="str" cm="1">
        <f t="array" aca="1" ref="F31" ca="1">IF(INDIRECT(("入力シート!E"&amp;$B31))="","",(INDIRECT(("入力シート!E"&amp;$B31))))</f>
        <v/>
      </c>
      <c r="G31" s="63" t="str" cm="1">
        <f t="array" aca="1" ref="G31" ca="1">IF(INDIRECT(("入力シート!F"&amp;$B31))="","",(INDIRECT(("入力シート!F"&amp;$B31))))</f>
        <v>〇〇〇、×××</v>
      </c>
      <c r="H31" s="76" t="str" cm="1">
        <f t="array" aca="1" ref="H31" ca="1">IF(INDIRECT(("入力シート!G"&amp;$B31))="","",(INDIRECT(("入力シート!G"&amp;$B31))))</f>
        <v/>
      </c>
      <c r="I31" s="67" t="str" cm="1">
        <f t="array" aca="1" ref="I31" ca="1">IF(INDIRECT(("入力シート!H"&amp;$B31))="","",(INDIRECT(("入力シート!H"&amp;$B31))))</f>
        <v/>
      </c>
      <c r="J31" s="58" t="str" cm="1">
        <f t="array" aca="1" ref="J31" ca="1">IF(INDIRECT(("入力シート!I"&amp;$B31))="","",(INDIRECT(("入力シート!I"&amp;$B31))))</f>
        <v/>
      </c>
      <c r="K31" s="58" t="str" cm="1">
        <f t="array" aca="1" ref="K31" ca="1">IF(INDIRECT(("入力シート!J"&amp;$B31))="","",(INDIRECT(("入力シート!J"&amp;$B31))))</f>
        <v/>
      </c>
      <c r="L31" s="60" t="str" cm="1">
        <f t="array" aca="1" ref="L31" ca="1">IF(INDIRECT(("入力シート!AO"&amp;$B31))="","",(INDIRECT(("入力シート！AO"&amp;$B31))))</f>
        <v/>
      </c>
      <c r="M31" s="60" t="str" cm="1">
        <f t="array" aca="1" ref="M31" ca="1">IF(INDIRECT(("入力シート!AP"&amp;$B31))="","",(INDIRECT(("入力シート！AP"&amp;$B31))))</f>
        <v/>
      </c>
      <c r="N31" s="61" t="str" cm="1">
        <f t="array" aca="1" ref="N31" ca="1">IF(INDIRECT(("入力シート!AQ"&amp;$B31))="","",(INDIRECT(("入力シート!AQ"&amp;$B31))))</f>
        <v/>
      </c>
      <c r="O31" s="70" t="str" cm="1">
        <f t="array" aca="1" ref="O31" ca="1">IF(INDIRECT(("入力シート!K"&amp;$B31))="","",INDEX(進捗評価!$N$2:$N$26,MATCH(INDIRECT(("入力シート!K"&amp;$B31)),進捗評価!$M$2:$M$26,0)))</f>
        <v/>
      </c>
      <c r="P31" s="69" t="str" cm="1">
        <f t="array" aca="1" ref="P31" ca="1">IF(INDIRECT(("入力シート!L"&amp;$B31))="","",INDEX(進捗評価!$N$2:$N$26,MATCH(INDIRECT(("入力シート!L"&amp;$B31)),進捗評価!$M$2:$M$26,0)))</f>
        <v/>
      </c>
      <c r="Q31" s="69" t="str" cm="1">
        <f t="array" aca="1" ref="Q31" ca="1">IF(INDIRECT(("入力シート!M"&amp;$B31))="","",INDEX(進捗評価!$N$2:$N$26,MATCH(INDIRECT(("入力シート!M"&amp;$B31)),進捗評価!$M$2:$M$26,0)))</f>
        <v/>
      </c>
      <c r="R31" s="69" t="str" cm="1">
        <f t="array" aca="1" ref="R31" ca="1">IF(INDIRECT(("入力シート!N"&amp;$B31))="","",INDEX(進捗評価!$N$2:$N$26,MATCH(INDIRECT(("入力シート!N"&amp;$B31)),進捗評価!$M$2:$M$26,0)))</f>
        <v/>
      </c>
      <c r="S31" s="75" t="str" cm="1">
        <f t="array" aca="1" ref="S31" ca="1">IF(INDIRECT(("入力シート!O"&amp;$B31))="","",INDEX(進捗評価!$N$2:$N$26,MATCH(INDIRECT(("入力シート!O"&amp;$B31)),進捗評価!$M$2:$M$26,0)))</f>
        <v/>
      </c>
      <c r="T31" s="70" t="str" cm="1">
        <f t="array" aca="1" ref="T31" ca="1">IF(INDIRECT(("入力シート!P"&amp;$B31))="","",INDEX(進捗評価!$N$2:$N$26,MATCH(INDIRECT(("入力シート!P"&amp;$B31)),進捗評価!$M$2:$M$26,0)))</f>
        <v/>
      </c>
      <c r="U31" s="69" t="str" cm="1">
        <f t="array" aca="1" ref="U31" ca="1">IF(INDIRECT(("入力シート!Q"&amp;$B31))="","",INDEX(進捗評価!$N$2:$N$26,MATCH(INDIRECT(("入力シート!Q"&amp;$B31)),進捗評価!$M$2:$M$26,0)))</f>
        <v/>
      </c>
      <c r="V31" s="69" t="str" cm="1">
        <f t="array" aca="1" ref="V31" ca="1">IF(INDIRECT(("入力シート!R"&amp;$B31))="","",INDEX(進捗評価!$N$2:$N$26,MATCH(INDIRECT(("入力シート!R"&amp;$B31)),進捗評価!$M$2:$M$26,0)))</f>
        <v/>
      </c>
      <c r="W31" s="69" t="str" cm="1">
        <f t="array" aca="1" ref="W31" ca="1">IF(INDIRECT(("入力シート!S"&amp;$B31))="","",INDEX(進捗評価!$N$2:$N$26,MATCH(INDIRECT(("入力シート!S"&amp;$B31)),進捗評価!$M$2:$M$26,0)))</f>
        <v/>
      </c>
      <c r="X31" s="75" t="str" cm="1">
        <f t="array" aca="1" ref="X31" ca="1">IF(INDIRECT(("入力シート!T"&amp;$B31))="","",INDEX(進捗評価!$N$2:$N$26,MATCH(INDIRECT(("入力シート!T"&amp;$B31)),進捗評価!$M$2:$M$26,0)))</f>
        <v/>
      </c>
      <c r="Y31" s="69" t="str" cm="1">
        <f t="array" aca="1" ref="Y31" ca="1">IF(INDIRECT(("入力シート!U"&amp;$B31))="","",INDEX(進捗評価!$N$2:$N$26,MATCH(INDIRECT(("入力シート!U"&amp;$B31)),進捗評価!$M$2:$M$26,0)))</f>
        <v/>
      </c>
      <c r="Z31" s="69" t="str" cm="1">
        <f t="array" aca="1" ref="Z31" ca="1">IF(INDIRECT(("入力シート!V"&amp;$B31))="","",INDEX(進捗評価!$N$2:$N$26,MATCH(INDIRECT(("入力シート!V"&amp;$B31)),進捗評価!$M$2:$M$26,0)))</f>
        <v/>
      </c>
      <c r="AA31" s="69" t="str" cm="1">
        <f t="array" aca="1" ref="AA31" ca="1">IF(INDIRECT(("入力シート!W"&amp;$B31))="","",INDEX(進捗評価!$N$2:$N$26,MATCH(INDIRECT(("入力シート!W"&amp;$B31)),進捗評価!$M$2:$M$26,0)))</f>
        <v/>
      </c>
      <c r="AB31" s="69" t="str" cm="1">
        <f t="array" aca="1" ref="AB31" ca="1">IF(INDIRECT(("入力シート!X"&amp;$B31))="","",INDEX(進捗評価!$N$2:$N$26,MATCH(INDIRECT(("入力シート!X"&amp;$B31)),進捗評価!$M$2:$M$26,0)))</f>
        <v/>
      </c>
      <c r="AC31" s="69" t="str" cm="1">
        <f t="array" aca="1" ref="AC31" ca="1">IF(INDIRECT(("入力シート!Y"&amp;$B31))="","",INDEX(進捗評価!$N$2:$N$26,MATCH(INDIRECT(("入力シート!Y"&amp;$B31)),進捗評価!$M$2:$M$26,0)))</f>
        <v/>
      </c>
      <c r="AD31" s="69" t="str" cm="1">
        <f t="array" aca="1" ref="AD31" ca="1">IF(INDIRECT(("入力シート!Z"&amp;$B31))="","",INDEX(進捗評価!$N$2:$N$26,MATCH(INDIRECT(("入力シート!Z"&amp;$B31)),進捗評価!$M$2:$M$26,0)))</f>
        <v/>
      </c>
      <c r="AE31" s="69" t="str" cm="1">
        <f t="array" aca="1" ref="AE31" ca="1">IF(INDIRECT(("入力シート!AA"&amp;$B31))="","",INDEX(進捗評価!$N$2:$N$26,MATCH(INDIRECT(("入力シート!AA"&amp;$B31)),進捗評価!$M$2:$M$26,0)))</f>
        <v/>
      </c>
      <c r="AF31" s="69" t="str" cm="1">
        <f t="array" aca="1" ref="AF31" ca="1">IF(INDIRECT(("入力シート!AB"&amp;$B31))="","",INDEX(進捗評価!$N$2:$N$26,MATCH(INDIRECT(("入力シート!AB"&amp;$B31)),進捗評価!$M$2:$M$26,0)))</f>
        <v/>
      </c>
      <c r="AG31" s="69" t="str" cm="1">
        <f t="array" aca="1" ref="AG31" ca="1">IF(INDIRECT(("入力シート!AC"&amp;$B31))="","",INDEX(進捗評価!$N$2:$N$26,MATCH(INDIRECT(("入力シート!AC"&amp;$B31)),進捗評価!$M$2:$M$26,0)))</f>
        <v/>
      </c>
      <c r="AH31" s="69" t="str" cm="1">
        <f t="array" aca="1" ref="AH31" ca="1">IF(INDIRECT(("入力シート!AD"&amp;$B31))="","",INDEX(進捗評価!$N$2:$N$26,MATCH(INDIRECT(("入力シート!AD"&amp;$B31)),進捗評価!$M$2:$M$26,0)))</f>
        <v/>
      </c>
      <c r="AI31" s="69" t="str" cm="1">
        <f t="array" aca="1" ref="AI31" ca="1">IF(INDIRECT(("入力シート!AE"&amp;$B31))="","",INDEX(進捗評価!$N$2:$N$26,MATCH(INDIRECT(("入力シート!AE"&amp;$B31)),進捗評価!$M$2:$M$26,0)))</f>
        <v/>
      </c>
      <c r="AJ31" s="69" t="str" cm="1">
        <f t="array" aca="1" ref="AJ31" ca="1">IF(INDIRECT(("入力シート!AF"&amp;$B31))="","",INDEX(進捗評価!$N$2:$N$26,MATCH(INDIRECT(("入力シート!AF"&amp;$B31)),進捗評価!$M$2:$M$26,0)))</f>
        <v/>
      </c>
      <c r="AK31" s="69" t="str" cm="1">
        <f t="array" aca="1" ref="AK31" ca="1">IF(INDIRECT(("入力シート!AG"&amp;$B31))="","",INDEX(進捗評価!$N$2:$N$26,MATCH(INDIRECT(("入力シート!AG"&amp;$B31)),進捗評価!$M$2:$M$26,0)))</f>
        <v/>
      </c>
      <c r="AL31" s="69" t="str" cm="1">
        <f t="array" aca="1" ref="AL31" ca="1">IF(INDIRECT(("入力シート!AH"&amp;$B31))="","",INDEX(進捗評価!$N$2:$N$26,MATCH(INDIRECT(("入力シート!AH"&amp;$B31)),進捗評価!$M$2:$M$26,0)))</f>
        <v/>
      </c>
      <c r="AM31" s="69" t="str" cm="1">
        <f t="array" aca="1" ref="AM31" ca="1">IF(INDIRECT(("入力シート!AI"&amp;$B31))="","",INDEX(進捗評価!$N$2:$N$26,MATCH(INDIRECT(("入力シート!AI"&amp;$B31)),進捗評価!$M$2:$M$26,0)))</f>
        <v/>
      </c>
      <c r="AN31" s="69" t="str" cm="1">
        <f t="array" aca="1" ref="AN31" ca="1">IF(INDIRECT(("入力シート!AJ"&amp;$B31))="","",INDEX(進捗評価!$N$2:$N$26,MATCH(INDIRECT(("入力シート!AJ"&amp;$B31)),進捗評価!$M$2:$M$26,0)))</f>
        <v/>
      </c>
      <c r="AO31" s="69" t="str" cm="1">
        <f t="array" aca="1" ref="AO31" ca="1">IF(INDIRECT(("入力シート!AK"&amp;$B31))="","",INDEX(進捗評価!$N$2:$N$26,MATCH(INDIRECT(("入力シート!AK"&amp;$B31)),進捗評価!$M$2:$M$26,0)))</f>
        <v/>
      </c>
      <c r="AP31" s="69" t="str" cm="1">
        <f t="array" aca="1" ref="AP31" ca="1">IF(INDIRECT(("入力シート!AL"&amp;$B31))="","",INDEX(進捗評価!$N$2:$N$26,MATCH(INDIRECT(("入力シート!AL"&amp;$B31)),進捗評価!$M$2:$M$26,0)))</f>
        <v/>
      </c>
      <c r="AQ31" s="69" t="str" cm="1">
        <f t="array" aca="1" ref="AQ31" ca="1">IF(INDIRECT(("入力シート!AM"&amp;$B31))="","",INDEX(進捗評価!$N$2:$N$26,MATCH(INDIRECT(("入力シート!AM"&amp;$B31)),進捗評価!$M$2:$M$26,0)))</f>
        <v/>
      </c>
      <c r="AR31" s="69" t="str" cm="1">
        <f t="array" aca="1" ref="AR31" ca="1">IF(INDIRECT(("入力シート!AN"&amp;$B31))="","",INDEX(進捗評価!$N$2:$N$26,MATCH(INDIRECT(("入力シート!AN"&amp;$B31)),進捗評価!$M$2:$M$26,0)))</f>
        <v/>
      </c>
      <c r="AS31" s="77" t="str" cm="1">
        <f t="array" aca="1" ref="AS31" ca="1">IF(INDIRECT(("入力シート!AR"&amp;$B31))="","",(INDIRECT(("入力シート!AR"&amp;$B31))))</f>
        <v/>
      </c>
      <c r="AT31" s="77" t="str" cm="1">
        <f t="array" aca="1" ref="AT31" ca="1">IF(INDIRECT(("入力シート!AS"&amp;$B31))="","",(INDIRECT(("入力シート!AS"&amp;$B31))))</f>
        <v/>
      </c>
    </row>
    <row r="32" spans="2:46" ht="72" customHeight="1" x14ac:dyDescent="0.4">
      <c r="B32" s="51">
        <v>42</v>
      </c>
      <c r="C32" s="162"/>
      <c r="D32" s="212"/>
      <c r="E32" s="57" t="str" cm="1">
        <f t="array" aca="1" ref="E32" ca="1">IF(INDIRECT(("入力シート!D"&amp;$B32))="","",(INDIRECT(("入力シート!D"&amp;$B32))))</f>
        <v/>
      </c>
      <c r="F32" s="63" t="str" cm="1">
        <f t="array" aca="1" ref="F32" ca="1">IF(INDIRECT(("入力シート!E"&amp;$B32))="","",(INDIRECT(("入力シート!E"&amp;$B32))))</f>
        <v/>
      </c>
      <c r="G32" s="63" t="str" cm="1">
        <f t="array" aca="1" ref="G32" ca="1">IF(INDIRECT(("入力シート!F"&amp;$B32))="","",(INDIRECT(("入力シート!F"&amp;$B32))))</f>
        <v>〇〇〇、×××</v>
      </c>
      <c r="H32" s="76" t="str" cm="1">
        <f t="array" aca="1" ref="H32" ca="1">IF(INDIRECT(("入力シート!G"&amp;$B32))="","",(INDIRECT(("入力シート!G"&amp;$B32))))</f>
        <v/>
      </c>
      <c r="I32" s="67" t="str" cm="1">
        <f t="array" aca="1" ref="I32" ca="1">IF(INDIRECT(("入力シート!H"&amp;$B32))="","",(INDIRECT(("入力シート!H"&amp;$B32))))</f>
        <v/>
      </c>
      <c r="J32" s="58" t="str" cm="1">
        <f t="array" aca="1" ref="J32" ca="1">IF(INDIRECT(("入力シート!I"&amp;$B32))="","",(INDIRECT(("入力シート!I"&amp;$B32))))</f>
        <v/>
      </c>
      <c r="K32" s="58" t="str" cm="1">
        <f t="array" aca="1" ref="K32" ca="1">IF(INDIRECT(("入力シート!J"&amp;$B32))="","",(INDIRECT(("入力シート!J"&amp;$B32))))</f>
        <v/>
      </c>
      <c r="L32" s="60" t="str" cm="1">
        <f t="array" aca="1" ref="L32" ca="1">IF(INDIRECT(("入力シート!AO"&amp;$B32))="","",(INDIRECT(("入力シート！AO"&amp;$B32))))</f>
        <v/>
      </c>
      <c r="M32" s="60" t="str" cm="1">
        <f t="array" aca="1" ref="M32" ca="1">IF(INDIRECT(("入力シート!AP"&amp;$B32))="","",(INDIRECT(("入力シート！AP"&amp;$B32))))</f>
        <v/>
      </c>
      <c r="N32" s="61" t="str" cm="1">
        <f t="array" aca="1" ref="N32" ca="1">IF(INDIRECT(("入力シート!AQ"&amp;$B32))="","",(INDIRECT(("入力シート!AQ"&amp;$B32))))</f>
        <v/>
      </c>
      <c r="O32" s="70" t="str" cm="1">
        <f t="array" aca="1" ref="O32" ca="1">IF(INDIRECT(("入力シート!K"&amp;$B32))="","",INDEX(進捗評価!$N$2:$N$26,MATCH(INDIRECT(("入力シート!K"&amp;$B32)),進捗評価!$M$2:$M$26,0)))</f>
        <v/>
      </c>
      <c r="P32" s="69" t="str" cm="1">
        <f t="array" aca="1" ref="P32" ca="1">IF(INDIRECT(("入力シート!L"&amp;$B32))="","",INDEX(進捗評価!$N$2:$N$26,MATCH(INDIRECT(("入力シート!L"&amp;$B32)),進捗評価!$M$2:$M$26,0)))</f>
        <v/>
      </c>
      <c r="Q32" s="69" t="str" cm="1">
        <f t="array" aca="1" ref="Q32" ca="1">IF(INDIRECT(("入力シート!M"&amp;$B32))="","",INDEX(進捗評価!$N$2:$N$26,MATCH(INDIRECT(("入力シート!M"&amp;$B32)),進捗評価!$M$2:$M$26,0)))</f>
        <v/>
      </c>
      <c r="R32" s="69" t="str" cm="1">
        <f t="array" aca="1" ref="R32" ca="1">IF(INDIRECT(("入力シート!N"&amp;$B32))="","",INDEX(進捗評価!$N$2:$N$26,MATCH(INDIRECT(("入力シート!N"&amp;$B32)),進捗評価!$M$2:$M$26,0)))</f>
        <v/>
      </c>
      <c r="S32" s="75" t="str" cm="1">
        <f t="array" aca="1" ref="S32" ca="1">IF(INDIRECT(("入力シート!O"&amp;$B32))="","",INDEX(進捗評価!$N$2:$N$26,MATCH(INDIRECT(("入力シート!O"&amp;$B32)),進捗評価!$M$2:$M$26,0)))</f>
        <v/>
      </c>
      <c r="T32" s="70" t="str" cm="1">
        <f t="array" aca="1" ref="T32" ca="1">IF(INDIRECT(("入力シート!P"&amp;$B32))="","",INDEX(進捗評価!$N$2:$N$26,MATCH(INDIRECT(("入力シート!P"&amp;$B32)),進捗評価!$M$2:$M$26,0)))</f>
        <v/>
      </c>
      <c r="U32" s="69" t="str" cm="1">
        <f t="array" aca="1" ref="U32" ca="1">IF(INDIRECT(("入力シート!Q"&amp;$B32))="","",INDEX(進捗評価!$N$2:$N$26,MATCH(INDIRECT(("入力シート!Q"&amp;$B32)),進捗評価!$M$2:$M$26,0)))</f>
        <v/>
      </c>
      <c r="V32" s="69" t="str" cm="1">
        <f t="array" aca="1" ref="V32" ca="1">IF(INDIRECT(("入力シート!R"&amp;$B32))="","",INDEX(進捗評価!$N$2:$N$26,MATCH(INDIRECT(("入力シート!R"&amp;$B32)),進捗評価!$M$2:$M$26,0)))</f>
        <v/>
      </c>
      <c r="W32" s="69" t="str" cm="1">
        <f t="array" aca="1" ref="W32" ca="1">IF(INDIRECT(("入力シート!S"&amp;$B32))="","",INDEX(進捗評価!$N$2:$N$26,MATCH(INDIRECT(("入力シート!S"&amp;$B32)),進捗評価!$M$2:$M$26,0)))</f>
        <v/>
      </c>
      <c r="X32" s="75" t="str" cm="1">
        <f t="array" aca="1" ref="X32" ca="1">IF(INDIRECT(("入力シート!T"&amp;$B32))="","",INDEX(進捗評価!$N$2:$N$26,MATCH(INDIRECT(("入力シート!T"&amp;$B32)),進捗評価!$M$2:$M$26,0)))</f>
        <v/>
      </c>
      <c r="Y32" s="69" t="str" cm="1">
        <f t="array" aca="1" ref="Y32" ca="1">IF(INDIRECT(("入力シート!U"&amp;$B32))="","",INDEX(進捗評価!$N$2:$N$26,MATCH(INDIRECT(("入力シート!U"&amp;$B32)),進捗評価!$M$2:$M$26,0)))</f>
        <v/>
      </c>
      <c r="Z32" s="69" t="str" cm="1">
        <f t="array" aca="1" ref="Z32" ca="1">IF(INDIRECT(("入力シート!V"&amp;$B32))="","",INDEX(進捗評価!$N$2:$N$26,MATCH(INDIRECT(("入力シート!V"&amp;$B32)),進捗評価!$M$2:$M$26,0)))</f>
        <v/>
      </c>
      <c r="AA32" s="69" t="str" cm="1">
        <f t="array" aca="1" ref="AA32" ca="1">IF(INDIRECT(("入力シート!W"&amp;$B32))="","",INDEX(進捗評価!$N$2:$N$26,MATCH(INDIRECT(("入力シート!W"&amp;$B32)),進捗評価!$M$2:$M$26,0)))</f>
        <v/>
      </c>
      <c r="AB32" s="69" t="str" cm="1">
        <f t="array" aca="1" ref="AB32" ca="1">IF(INDIRECT(("入力シート!X"&amp;$B32))="","",INDEX(進捗評価!$N$2:$N$26,MATCH(INDIRECT(("入力シート!X"&amp;$B32)),進捗評価!$M$2:$M$26,0)))</f>
        <v/>
      </c>
      <c r="AC32" s="69" t="str" cm="1">
        <f t="array" aca="1" ref="AC32" ca="1">IF(INDIRECT(("入力シート!Y"&amp;$B32))="","",INDEX(進捗評価!$N$2:$N$26,MATCH(INDIRECT(("入力シート!Y"&amp;$B32)),進捗評価!$M$2:$M$26,0)))</f>
        <v/>
      </c>
      <c r="AD32" s="69" t="str" cm="1">
        <f t="array" aca="1" ref="AD32" ca="1">IF(INDIRECT(("入力シート!Z"&amp;$B32))="","",INDEX(進捗評価!$N$2:$N$26,MATCH(INDIRECT(("入力シート!Z"&amp;$B32)),進捗評価!$M$2:$M$26,0)))</f>
        <v/>
      </c>
      <c r="AE32" s="69" t="str" cm="1">
        <f t="array" aca="1" ref="AE32" ca="1">IF(INDIRECT(("入力シート!AA"&amp;$B32))="","",INDEX(進捗評価!$N$2:$N$26,MATCH(INDIRECT(("入力シート!AA"&amp;$B32)),進捗評価!$M$2:$M$26,0)))</f>
        <v/>
      </c>
      <c r="AF32" s="69" t="str" cm="1">
        <f t="array" aca="1" ref="AF32" ca="1">IF(INDIRECT(("入力シート!AB"&amp;$B32))="","",INDEX(進捗評価!$N$2:$N$26,MATCH(INDIRECT(("入力シート!AB"&amp;$B32)),進捗評価!$M$2:$M$26,0)))</f>
        <v/>
      </c>
      <c r="AG32" s="69" t="str" cm="1">
        <f t="array" aca="1" ref="AG32" ca="1">IF(INDIRECT(("入力シート!AC"&amp;$B32))="","",INDEX(進捗評価!$N$2:$N$26,MATCH(INDIRECT(("入力シート!AC"&amp;$B32)),進捗評価!$M$2:$M$26,0)))</f>
        <v/>
      </c>
      <c r="AH32" s="69" t="str" cm="1">
        <f t="array" aca="1" ref="AH32" ca="1">IF(INDIRECT(("入力シート!AD"&amp;$B32))="","",INDEX(進捗評価!$N$2:$N$26,MATCH(INDIRECT(("入力シート!AD"&amp;$B32)),進捗評価!$M$2:$M$26,0)))</f>
        <v/>
      </c>
      <c r="AI32" s="69" t="str" cm="1">
        <f t="array" aca="1" ref="AI32" ca="1">IF(INDIRECT(("入力シート!AE"&amp;$B32))="","",INDEX(進捗評価!$N$2:$N$26,MATCH(INDIRECT(("入力シート!AE"&amp;$B32)),進捗評価!$M$2:$M$26,0)))</f>
        <v/>
      </c>
      <c r="AJ32" s="69" t="str" cm="1">
        <f t="array" aca="1" ref="AJ32" ca="1">IF(INDIRECT(("入力シート!AF"&amp;$B32))="","",INDEX(進捗評価!$N$2:$N$26,MATCH(INDIRECT(("入力シート!AF"&amp;$B32)),進捗評価!$M$2:$M$26,0)))</f>
        <v/>
      </c>
      <c r="AK32" s="69" t="str" cm="1">
        <f t="array" aca="1" ref="AK32" ca="1">IF(INDIRECT(("入力シート!AG"&amp;$B32))="","",INDEX(進捗評価!$N$2:$N$26,MATCH(INDIRECT(("入力シート!AG"&amp;$B32)),進捗評価!$M$2:$M$26,0)))</f>
        <v/>
      </c>
      <c r="AL32" s="69" t="str" cm="1">
        <f t="array" aca="1" ref="AL32" ca="1">IF(INDIRECT(("入力シート!AH"&amp;$B32))="","",INDEX(進捗評価!$N$2:$N$26,MATCH(INDIRECT(("入力シート!AH"&amp;$B32)),進捗評価!$M$2:$M$26,0)))</f>
        <v/>
      </c>
      <c r="AM32" s="69" t="str" cm="1">
        <f t="array" aca="1" ref="AM32" ca="1">IF(INDIRECT(("入力シート!AI"&amp;$B32))="","",INDEX(進捗評価!$N$2:$N$26,MATCH(INDIRECT(("入力シート!AI"&amp;$B32)),進捗評価!$M$2:$M$26,0)))</f>
        <v/>
      </c>
      <c r="AN32" s="69" t="str" cm="1">
        <f t="array" aca="1" ref="AN32" ca="1">IF(INDIRECT(("入力シート!AJ"&amp;$B32))="","",INDEX(進捗評価!$N$2:$N$26,MATCH(INDIRECT(("入力シート!AJ"&amp;$B32)),進捗評価!$M$2:$M$26,0)))</f>
        <v/>
      </c>
      <c r="AO32" s="69" t="str" cm="1">
        <f t="array" aca="1" ref="AO32" ca="1">IF(INDIRECT(("入力シート!AK"&amp;$B32))="","",INDEX(進捗評価!$N$2:$N$26,MATCH(INDIRECT(("入力シート!AK"&amp;$B32)),進捗評価!$M$2:$M$26,0)))</f>
        <v/>
      </c>
      <c r="AP32" s="69" t="str" cm="1">
        <f t="array" aca="1" ref="AP32" ca="1">IF(INDIRECT(("入力シート!AL"&amp;$B32))="","",INDEX(進捗評価!$N$2:$N$26,MATCH(INDIRECT(("入力シート!AL"&amp;$B32)),進捗評価!$M$2:$M$26,0)))</f>
        <v/>
      </c>
      <c r="AQ32" s="69" t="str" cm="1">
        <f t="array" aca="1" ref="AQ32" ca="1">IF(INDIRECT(("入力シート!AM"&amp;$B32))="","",INDEX(進捗評価!$N$2:$N$26,MATCH(INDIRECT(("入力シート!AM"&amp;$B32)),進捗評価!$M$2:$M$26,0)))</f>
        <v/>
      </c>
      <c r="AR32" s="69" t="str" cm="1">
        <f t="array" aca="1" ref="AR32" ca="1">IF(INDIRECT(("入力シート!AN"&amp;$B32))="","",INDEX(進捗評価!$N$2:$N$26,MATCH(INDIRECT(("入力シート!AN"&amp;$B32)),進捗評価!$M$2:$M$26,0)))</f>
        <v/>
      </c>
      <c r="AS32" s="77" t="str" cm="1">
        <f t="array" aca="1" ref="AS32" ca="1">IF(INDIRECT(("入力シート!AR"&amp;$B32))="","",(INDIRECT(("入力シート!AR"&amp;$B32))))</f>
        <v/>
      </c>
      <c r="AT32" s="77" t="str" cm="1">
        <f t="array" aca="1" ref="AT32" ca="1">IF(INDIRECT(("入力シート!AS"&amp;$B32))="","",(INDIRECT(("入力シート!AS"&amp;$B32))))</f>
        <v/>
      </c>
    </row>
    <row r="33" spans="2:46" ht="72" customHeight="1" x14ac:dyDescent="0.4">
      <c r="B33" s="51">
        <v>43</v>
      </c>
      <c r="C33" s="162"/>
      <c r="D33" s="212"/>
      <c r="E33" s="57" t="str" cm="1">
        <f t="array" aca="1" ref="E33" ca="1">IF(INDIRECT(("入力シート!D"&amp;$B33))="","",(INDIRECT(("入力シート!D"&amp;$B33))))</f>
        <v/>
      </c>
      <c r="F33" s="63" t="str" cm="1">
        <f t="array" aca="1" ref="F33" ca="1">IF(INDIRECT(("入力シート!E"&amp;$B33))="","",(INDIRECT(("入力シート!E"&amp;$B33))))</f>
        <v/>
      </c>
      <c r="G33" s="63" t="str" cm="1">
        <f t="array" aca="1" ref="G33" ca="1">IF(INDIRECT(("入力シート!F"&amp;$B33))="","",(INDIRECT(("入力シート!F"&amp;$B33))))</f>
        <v>〇〇〇、×××</v>
      </c>
      <c r="H33" s="76" t="str" cm="1">
        <f t="array" aca="1" ref="H33" ca="1">IF(INDIRECT(("入力シート!G"&amp;$B33))="","",(INDIRECT(("入力シート!G"&amp;$B33))))</f>
        <v/>
      </c>
      <c r="I33" s="67" t="str" cm="1">
        <f t="array" aca="1" ref="I33" ca="1">IF(INDIRECT(("入力シート!H"&amp;$B33))="","",(INDIRECT(("入力シート!H"&amp;$B33))))</f>
        <v/>
      </c>
      <c r="J33" s="58" t="str" cm="1">
        <f t="array" aca="1" ref="J33" ca="1">IF(INDIRECT(("入力シート!I"&amp;$B33))="","",(INDIRECT(("入力シート!I"&amp;$B33))))</f>
        <v/>
      </c>
      <c r="K33" s="58" t="str" cm="1">
        <f t="array" aca="1" ref="K33" ca="1">IF(INDIRECT(("入力シート!J"&amp;$B33))="","",(INDIRECT(("入力シート!J"&amp;$B33))))</f>
        <v/>
      </c>
      <c r="L33" s="60" t="str" cm="1">
        <f t="array" aca="1" ref="L33" ca="1">IF(INDIRECT(("入力シート!AO"&amp;$B33))="","",(INDIRECT(("入力シート！AO"&amp;$B33))))</f>
        <v/>
      </c>
      <c r="M33" s="60" t="str" cm="1">
        <f t="array" aca="1" ref="M33" ca="1">IF(INDIRECT(("入力シート!AP"&amp;$B33))="","",(INDIRECT(("入力シート！AP"&amp;$B33))))</f>
        <v/>
      </c>
      <c r="N33" s="61" t="str" cm="1">
        <f t="array" aca="1" ref="N33" ca="1">IF(INDIRECT(("入力シート!AQ"&amp;$B33))="","",(INDIRECT(("入力シート!AQ"&amp;$B33))))</f>
        <v/>
      </c>
      <c r="O33" s="70" t="str" cm="1">
        <f t="array" aca="1" ref="O33" ca="1">IF(INDIRECT(("入力シート!K"&amp;$B33))="","",INDEX(進捗評価!$N$2:$N$26,MATCH(INDIRECT(("入力シート!K"&amp;$B33)),進捗評価!$M$2:$M$26,0)))</f>
        <v/>
      </c>
      <c r="P33" s="69" t="str" cm="1">
        <f t="array" aca="1" ref="P33" ca="1">IF(INDIRECT(("入力シート!L"&amp;$B33))="","",INDEX(進捗評価!$N$2:$N$26,MATCH(INDIRECT(("入力シート!L"&amp;$B33)),進捗評価!$M$2:$M$26,0)))</f>
        <v/>
      </c>
      <c r="Q33" s="69" t="str" cm="1">
        <f t="array" aca="1" ref="Q33" ca="1">IF(INDIRECT(("入力シート!M"&amp;$B33))="","",INDEX(進捗評価!$N$2:$N$26,MATCH(INDIRECT(("入力シート!M"&amp;$B33)),進捗評価!$M$2:$M$26,0)))</f>
        <v/>
      </c>
      <c r="R33" s="69" t="str" cm="1">
        <f t="array" aca="1" ref="R33" ca="1">IF(INDIRECT(("入力シート!N"&amp;$B33))="","",INDEX(進捗評価!$N$2:$N$26,MATCH(INDIRECT(("入力シート!N"&amp;$B33)),進捗評価!$M$2:$M$26,0)))</f>
        <v/>
      </c>
      <c r="S33" s="75" t="str" cm="1">
        <f t="array" aca="1" ref="S33" ca="1">IF(INDIRECT(("入力シート!O"&amp;$B33))="","",INDEX(進捗評価!$N$2:$N$26,MATCH(INDIRECT(("入力シート!O"&amp;$B33)),進捗評価!$M$2:$M$26,0)))</f>
        <v/>
      </c>
      <c r="T33" s="70" t="str" cm="1">
        <f t="array" aca="1" ref="T33" ca="1">IF(INDIRECT(("入力シート!P"&amp;$B33))="","",INDEX(進捗評価!$N$2:$N$26,MATCH(INDIRECT(("入力シート!P"&amp;$B33)),進捗評価!$M$2:$M$26,0)))</f>
        <v/>
      </c>
      <c r="U33" s="69" t="str" cm="1">
        <f t="array" aca="1" ref="U33" ca="1">IF(INDIRECT(("入力シート!Q"&amp;$B33))="","",INDEX(進捗評価!$N$2:$N$26,MATCH(INDIRECT(("入力シート!Q"&amp;$B33)),進捗評価!$M$2:$M$26,0)))</f>
        <v/>
      </c>
      <c r="V33" s="69" t="str" cm="1">
        <f t="array" aca="1" ref="V33" ca="1">IF(INDIRECT(("入力シート!R"&amp;$B33))="","",INDEX(進捗評価!$N$2:$N$26,MATCH(INDIRECT(("入力シート!R"&amp;$B33)),進捗評価!$M$2:$M$26,0)))</f>
        <v/>
      </c>
      <c r="W33" s="69" t="str" cm="1">
        <f t="array" aca="1" ref="W33" ca="1">IF(INDIRECT(("入力シート!S"&amp;$B33))="","",INDEX(進捗評価!$N$2:$N$26,MATCH(INDIRECT(("入力シート!S"&amp;$B33)),進捗評価!$M$2:$M$26,0)))</f>
        <v/>
      </c>
      <c r="X33" s="75" t="str" cm="1">
        <f t="array" aca="1" ref="X33" ca="1">IF(INDIRECT(("入力シート!T"&amp;$B33))="","",INDEX(進捗評価!$N$2:$N$26,MATCH(INDIRECT(("入力シート!T"&amp;$B33)),進捗評価!$M$2:$M$26,0)))</f>
        <v/>
      </c>
      <c r="Y33" s="69" t="str" cm="1">
        <f t="array" aca="1" ref="Y33" ca="1">IF(INDIRECT(("入力シート!U"&amp;$B33))="","",INDEX(進捗評価!$N$2:$N$26,MATCH(INDIRECT(("入力シート!U"&amp;$B33)),進捗評価!$M$2:$M$26,0)))</f>
        <v/>
      </c>
      <c r="Z33" s="69" t="str" cm="1">
        <f t="array" aca="1" ref="Z33" ca="1">IF(INDIRECT(("入力シート!V"&amp;$B33))="","",INDEX(進捗評価!$N$2:$N$26,MATCH(INDIRECT(("入力シート!V"&amp;$B33)),進捗評価!$M$2:$M$26,0)))</f>
        <v/>
      </c>
      <c r="AA33" s="69" t="str" cm="1">
        <f t="array" aca="1" ref="AA33" ca="1">IF(INDIRECT(("入力シート!W"&amp;$B33))="","",INDEX(進捗評価!$N$2:$N$26,MATCH(INDIRECT(("入力シート!W"&amp;$B33)),進捗評価!$M$2:$M$26,0)))</f>
        <v/>
      </c>
      <c r="AB33" s="69" t="str" cm="1">
        <f t="array" aca="1" ref="AB33" ca="1">IF(INDIRECT(("入力シート!X"&amp;$B33))="","",INDEX(進捗評価!$N$2:$N$26,MATCH(INDIRECT(("入力シート!X"&amp;$B33)),進捗評価!$M$2:$M$26,0)))</f>
        <v/>
      </c>
      <c r="AC33" s="69" t="str" cm="1">
        <f t="array" aca="1" ref="AC33" ca="1">IF(INDIRECT(("入力シート!Y"&amp;$B33))="","",INDEX(進捗評価!$N$2:$N$26,MATCH(INDIRECT(("入力シート!Y"&amp;$B33)),進捗評価!$M$2:$M$26,0)))</f>
        <v/>
      </c>
      <c r="AD33" s="69" t="str" cm="1">
        <f t="array" aca="1" ref="AD33" ca="1">IF(INDIRECT(("入力シート!Z"&amp;$B33))="","",INDEX(進捗評価!$N$2:$N$26,MATCH(INDIRECT(("入力シート!Z"&amp;$B33)),進捗評価!$M$2:$M$26,0)))</f>
        <v/>
      </c>
      <c r="AE33" s="69" t="str" cm="1">
        <f t="array" aca="1" ref="AE33" ca="1">IF(INDIRECT(("入力シート!AA"&amp;$B33))="","",INDEX(進捗評価!$N$2:$N$26,MATCH(INDIRECT(("入力シート!AA"&amp;$B33)),進捗評価!$M$2:$M$26,0)))</f>
        <v/>
      </c>
      <c r="AF33" s="69" t="str" cm="1">
        <f t="array" aca="1" ref="AF33" ca="1">IF(INDIRECT(("入力シート!AB"&amp;$B33))="","",INDEX(進捗評価!$N$2:$N$26,MATCH(INDIRECT(("入力シート!AB"&amp;$B33)),進捗評価!$M$2:$M$26,0)))</f>
        <v/>
      </c>
      <c r="AG33" s="69" t="str" cm="1">
        <f t="array" aca="1" ref="AG33" ca="1">IF(INDIRECT(("入力シート!AC"&amp;$B33))="","",INDEX(進捗評価!$N$2:$N$26,MATCH(INDIRECT(("入力シート!AC"&amp;$B33)),進捗評価!$M$2:$M$26,0)))</f>
        <v/>
      </c>
      <c r="AH33" s="69" t="str" cm="1">
        <f t="array" aca="1" ref="AH33" ca="1">IF(INDIRECT(("入力シート!AD"&amp;$B33))="","",INDEX(進捗評価!$N$2:$N$26,MATCH(INDIRECT(("入力シート!AD"&amp;$B33)),進捗評価!$M$2:$M$26,0)))</f>
        <v/>
      </c>
      <c r="AI33" s="69" t="str" cm="1">
        <f t="array" aca="1" ref="AI33" ca="1">IF(INDIRECT(("入力シート!AE"&amp;$B33))="","",INDEX(進捗評価!$N$2:$N$26,MATCH(INDIRECT(("入力シート!AE"&amp;$B33)),進捗評価!$M$2:$M$26,0)))</f>
        <v/>
      </c>
      <c r="AJ33" s="69" t="str" cm="1">
        <f t="array" aca="1" ref="AJ33" ca="1">IF(INDIRECT(("入力シート!AF"&amp;$B33))="","",INDEX(進捗評価!$N$2:$N$26,MATCH(INDIRECT(("入力シート!AF"&amp;$B33)),進捗評価!$M$2:$M$26,0)))</f>
        <v/>
      </c>
      <c r="AK33" s="69" t="str" cm="1">
        <f t="array" aca="1" ref="AK33" ca="1">IF(INDIRECT(("入力シート!AG"&amp;$B33))="","",INDEX(進捗評価!$N$2:$N$26,MATCH(INDIRECT(("入力シート!AG"&amp;$B33)),進捗評価!$M$2:$M$26,0)))</f>
        <v/>
      </c>
      <c r="AL33" s="69" t="str" cm="1">
        <f t="array" aca="1" ref="AL33" ca="1">IF(INDIRECT(("入力シート!AH"&amp;$B33))="","",INDEX(進捗評価!$N$2:$N$26,MATCH(INDIRECT(("入力シート!AH"&amp;$B33)),進捗評価!$M$2:$M$26,0)))</f>
        <v/>
      </c>
      <c r="AM33" s="69" t="str" cm="1">
        <f t="array" aca="1" ref="AM33" ca="1">IF(INDIRECT(("入力シート!AI"&amp;$B33))="","",INDEX(進捗評価!$N$2:$N$26,MATCH(INDIRECT(("入力シート!AI"&amp;$B33)),進捗評価!$M$2:$M$26,0)))</f>
        <v/>
      </c>
      <c r="AN33" s="69" t="str" cm="1">
        <f t="array" aca="1" ref="AN33" ca="1">IF(INDIRECT(("入力シート!AJ"&amp;$B33))="","",INDEX(進捗評価!$N$2:$N$26,MATCH(INDIRECT(("入力シート!AJ"&amp;$B33)),進捗評価!$M$2:$M$26,0)))</f>
        <v/>
      </c>
      <c r="AO33" s="69" t="str" cm="1">
        <f t="array" aca="1" ref="AO33" ca="1">IF(INDIRECT(("入力シート!AK"&amp;$B33))="","",INDEX(進捗評価!$N$2:$N$26,MATCH(INDIRECT(("入力シート!AK"&amp;$B33)),進捗評価!$M$2:$M$26,0)))</f>
        <v/>
      </c>
      <c r="AP33" s="69" t="str" cm="1">
        <f t="array" aca="1" ref="AP33" ca="1">IF(INDIRECT(("入力シート!AL"&amp;$B33))="","",INDEX(進捗評価!$N$2:$N$26,MATCH(INDIRECT(("入力シート!AL"&amp;$B33)),進捗評価!$M$2:$M$26,0)))</f>
        <v/>
      </c>
      <c r="AQ33" s="69" t="str" cm="1">
        <f t="array" aca="1" ref="AQ33" ca="1">IF(INDIRECT(("入力シート!AM"&amp;$B33))="","",INDEX(進捗評価!$N$2:$N$26,MATCH(INDIRECT(("入力シート!AM"&amp;$B33)),進捗評価!$M$2:$M$26,0)))</f>
        <v/>
      </c>
      <c r="AR33" s="69" t="str" cm="1">
        <f t="array" aca="1" ref="AR33" ca="1">IF(INDIRECT(("入力シート!AN"&amp;$B33))="","",INDEX(進捗評価!$N$2:$N$26,MATCH(INDIRECT(("入力シート!AN"&amp;$B33)),進捗評価!$M$2:$M$26,0)))</f>
        <v/>
      </c>
      <c r="AS33" s="77" t="str" cm="1">
        <f t="array" aca="1" ref="AS33" ca="1">IF(INDIRECT(("入力シート!AR"&amp;$B33))="","",(INDIRECT(("入力シート!AR"&amp;$B33))))</f>
        <v/>
      </c>
      <c r="AT33" s="77" t="str" cm="1">
        <f t="array" aca="1" ref="AT33" ca="1">IF(INDIRECT(("入力シート!AS"&amp;$B33))="","",(INDIRECT(("入力シート!AS"&amp;$B33))))</f>
        <v/>
      </c>
    </row>
    <row r="34" spans="2:46" ht="72" customHeight="1" x14ac:dyDescent="0.4">
      <c r="B34" s="51">
        <v>44</v>
      </c>
      <c r="C34" s="162"/>
      <c r="D34" s="212"/>
      <c r="E34" s="57" t="str" cm="1">
        <f t="array" aca="1" ref="E34" ca="1">IF(INDIRECT(("入力シート!D"&amp;$B34))="","",(INDIRECT(("入力シート!D"&amp;$B34))))</f>
        <v/>
      </c>
      <c r="F34" s="63" t="str" cm="1">
        <f t="array" aca="1" ref="F34" ca="1">IF(INDIRECT(("入力シート!E"&amp;$B34))="","",(INDIRECT(("入力シート!E"&amp;$B34))))</f>
        <v/>
      </c>
      <c r="G34" s="63" t="str" cm="1">
        <f t="array" aca="1" ref="G34" ca="1">IF(INDIRECT(("入力シート!F"&amp;$B34))="","",(INDIRECT(("入力シート!F"&amp;$B34))))</f>
        <v>〇〇〇、×××</v>
      </c>
      <c r="H34" s="76" t="str" cm="1">
        <f t="array" aca="1" ref="H34" ca="1">IF(INDIRECT(("入力シート!G"&amp;$B34))="","",(INDIRECT(("入力シート!G"&amp;$B34))))</f>
        <v/>
      </c>
      <c r="I34" s="67" t="str" cm="1">
        <f t="array" aca="1" ref="I34" ca="1">IF(INDIRECT(("入力シート!H"&amp;$B34))="","",(INDIRECT(("入力シート!H"&amp;$B34))))</f>
        <v/>
      </c>
      <c r="J34" s="58" t="str" cm="1">
        <f t="array" aca="1" ref="J34" ca="1">IF(INDIRECT(("入力シート!I"&amp;$B34))="","",(INDIRECT(("入力シート!I"&amp;$B34))))</f>
        <v/>
      </c>
      <c r="K34" s="58" t="str" cm="1">
        <f t="array" aca="1" ref="K34" ca="1">IF(INDIRECT(("入力シート!J"&amp;$B34))="","",(INDIRECT(("入力シート!J"&amp;$B34))))</f>
        <v/>
      </c>
      <c r="L34" s="60" t="str" cm="1">
        <f t="array" aca="1" ref="L34" ca="1">IF(INDIRECT(("入力シート!AO"&amp;$B34))="","",(INDIRECT(("入力シート！AO"&amp;$B34))))</f>
        <v/>
      </c>
      <c r="M34" s="60" t="str" cm="1">
        <f t="array" aca="1" ref="M34" ca="1">IF(INDIRECT(("入力シート!AP"&amp;$B34))="","",(INDIRECT(("入力シート！AP"&amp;$B34))))</f>
        <v/>
      </c>
      <c r="N34" s="61" t="str" cm="1">
        <f t="array" aca="1" ref="N34" ca="1">IF(INDIRECT(("入力シート!AQ"&amp;$B34))="","",(INDIRECT(("入力シート!AQ"&amp;$B34))))</f>
        <v/>
      </c>
      <c r="O34" s="70" t="str" cm="1">
        <f t="array" aca="1" ref="O34" ca="1">IF(INDIRECT(("入力シート!K"&amp;$B34))="","",INDEX(進捗評価!$N$2:$N$26,MATCH(INDIRECT(("入力シート!K"&amp;$B34)),進捗評価!$M$2:$M$26,0)))</f>
        <v/>
      </c>
      <c r="P34" s="69" t="str" cm="1">
        <f t="array" aca="1" ref="P34" ca="1">IF(INDIRECT(("入力シート!L"&amp;$B34))="","",INDEX(進捗評価!$N$2:$N$26,MATCH(INDIRECT(("入力シート!L"&amp;$B34)),進捗評価!$M$2:$M$26,0)))</f>
        <v/>
      </c>
      <c r="Q34" s="69" t="str" cm="1">
        <f t="array" aca="1" ref="Q34" ca="1">IF(INDIRECT(("入力シート!M"&amp;$B34))="","",INDEX(進捗評価!$N$2:$N$26,MATCH(INDIRECT(("入力シート!M"&amp;$B34)),進捗評価!$M$2:$M$26,0)))</f>
        <v/>
      </c>
      <c r="R34" s="69" t="str" cm="1">
        <f t="array" aca="1" ref="R34" ca="1">IF(INDIRECT(("入力シート!N"&amp;$B34))="","",INDEX(進捗評価!$N$2:$N$26,MATCH(INDIRECT(("入力シート!N"&amp;$B34)),進捗評価!$M$2:$M$26,0)))</f>
        <v/>
      </c>
      <c r="S34" s="75" t="str" cm="1">
        <f t="array" aca="1" ref="S34" ca="1">IF(INDIRECT(("入力シート!O"&amp;$B34))="","",INDEX(進捗評価!$N$2:$N$26,MATCH(INDIRECT(("入力シート!O"&amp;$B34)),進捗評価!$M$2:$M$26,0)))</f>
        <v/>
      </c>
      <c r="T34" s="70" t="str" cm="1">
        <f t="array" aca="1" ref="T34" ca="1">IF(INDIRECT(("入力シート!P"&amp;$B34))="","",INDEX(進捗評価!$N$2:$N$26,MATCH(INDIRECT(("入力シート!P"&amp;$B34)),進捗評価!$M$2:$M$26,0)))</f>
        <v/>
      </c>
      <c r="U34" s="69" t="str" cm="1">
        <f t="array" aca="1" ref="U34" ca="1">IF(INDIRECT(("入力シート!Q"&amp;$B34))="","",INDEX(進捗評価!$N$2:$N$26,MATCH(INDIRECT(("入力シート!Q"&amp;$B34)),進捗評価!$M$2:$M$26,0)))</f>
        <v/>
      </c>
      <c r="V34" s="69" t="str" cm="1">
        <f t="array" aca="1" ref="V34" ca="1">IF(INDIRECT(("入力シート!R"&amp;$B34))="","",INDEX(進捗評価!$N$2:$N$26,MATCH(INDIRECT(("入力シート!R"&amp;$B34)),進捗評価!$M$2:$M$26,0)))</f>
        <v/>
      </c>
      <c r="W34" s="69" t="str" cm="1">
        <f t="array" aca="1" ref="W34" ca="1">IF(INDIRECT(("入力シート!S"&amp;$B34))="","",INDEX(進捗評価!$N$2:$N$26,MATCH(INDIRECT(("入力シート!S"&amp;$B34)),進捗評価!$M$2:$M$26,0)))</f>
        <v/>
      </c>
      <c r="X34" s="75" t="str" cm="1">
        <f t="array" aca="1" ref="X34" ca="1">IF(INDIRECT(("入力シート!T"&amp;$B34))="","",INDEX(進捗評価!$N$2:$N$26,MATCH(INDIRECT(("入力シート!T"&amp;$B34)),進捗評価!$M$2:$M$26,0)))</f>
        <v/>
      </c>
      <c r="Y34" s="69" t="str" cm="1">
        <f t="array" aca="1" ref="Y34" ca="1">IF(INDIRECT(("入力シート!U"&amp;$B34))="","",INDEX(進捗評価!$N$2:$N$26,MATCH(INDIRECT(("入力シート!U"&amp;$B34)),進捗評価!$M$2:$M$26,0)))</f>
        <v/>
      </c>
      <c r="Z34" s="69" t="str" cm="1">
        <f t="array" aca="1" ref="Z34" ca="1">IF(INDIRECT(("入力シート!V"&amp;$B34))="","",INDEX(進捗評価!$N$2:$N$26,MATCH(INDIRECT(("入力シート!V"&amp;$B34)),進捗評価!$M$2:$M$26,0)))</f>
        <v/>
      </c>
      <c r="AA34" s="69" t="str" cm="1">
        <f t="array" aca="1" ref="AA34" ca="1">IF(INDIRECT(("入力シート!W"&amp;$B34))="","",INDEX(進捗評価!$N$2:$N$26,MATCH(INDIRECT(("入力シート!W"&amp;$B34)),進捗評価!$M$2:$M$26,0)))</f>
        <v/>
      </c>
      <c r="AB34" s="69" t="str" cm="1">
        <f t="array" aca="1" ref="AB34" ca="1">IF(INDIRECT(("入力シート!X"&amp;$B34))="","",INDEX(進捗評価!$N$2:$N$26,MATCH(INDIRECT(("入力シート!X"&amp;$B34)),進捗評価!$M$2:$M$26,0)))</f>
        <v/>
      </c>
      <c r="AC34" s="69" t="str" cm="1">
        <f t="array" aca="1" ref="AC34" ca="1">IF(INDIRECT(("入力シート!Y"&amp;$B34))="","",INDEX(進捗評価!$N$2:$N$26,MATCH(INDIRECT(("入力シート!Y"&amp;$B34)),進捗評価!$M$2:$M$26,0)))</f>
        <v/>
      </c>
      <c r="AD34" s="69" t="str" cm="1">
        <f t="array" aca="1" ref="AD34" ca="1">IF(INDIRECT(("入力シート!Z"&amp;$B34))="","",INDEX(進捗評価!$N$2:$N$26,MATCH(INDIRECT(("入力シート!Z"&amp;$B34)),進捗評価!$M$2:$M$26,0)))</f>
        <v/>
      </c>
      <c r="AE34" s="69" t="str" cm="1">
        <f t="array" aca="1" ref="AE34" ca="1">IF(INDIRECT(("入力シート!AA"&amp;$B34))="","",INDEX(進捗評価!$N$2:$N$26,MATCH(INDIRECT(("入力シート!AA"&amp;$B34)),進捗評価!$M$2:$M$26,0)))</f>
        <v/>
      </c>
      <c r="AF34" s="69" t="str" cm="1">
        <f t="array" aca="1" ref="AF34" ca="1">IF(INDIRECT(("入力シート!AB"&amp;$B34))="","",INDEX(進捗評価!$N$2:$N$26,MATCH(INDIRECT(("入力シート!AB"&amp;$B34)),進捗評価!$M$2:$M$26,0)))</f>
        <v/>
      </c>
      <c r="AG34" s="69" t="str" cm="1">
        <f t="array" aca="1" ref="AG34" ca="1">IF(INDIRECT(("入力シート!AC"&amp;$B34))="","",INDEX(進捗評価!$N$2:$N$26,MATCH(INDIRECT(("入力シート!AC"&amp;$B34)),進捗評価!$M$2:$M$26,0)))</f>
        <v/>
      </c>
      <c r="AH34" s="69" t="str" cm="1">
        <f t="array" aca="1" ref="AH34" ca="1">IF(INDIRECT(("入力シート!AD"&amp;$B34))="","",INDEX(進捗評価!$N$2:$N$26,MATCH(INDIRECT(("入力シート!AD"&amp;$B34)),進捗評価!$M$2:$M$26,0)))</f>
        <v/>
      </c>
      <c r="AI34" s="69" t="str" cm="1">
        <f t="array" aca="1" ref="AI34" ca="1">IF(INDIRECT(("入力シート!AE"&amp;$B34))="","",INDEX(進捗評価!$N$2:$N$26,MATCH(INDIRECT(("入力シート!AE"&amp;$B34)),進捗評価!$M$2:$M$26,0)))</f>
        <v/>
      </c>
      <c r="AJ34" s="69" t="str" cm="1">
        <f t="array" aca="1" ref="AJ34" ca="1">IF(INDIRECT(("入力シート!AF"&amp;$B34))="","",INDEX(進捗評価!$N$2:$N$26,MATCH(INDIRECT(("入力シート!AF"&amp;$B34)),進捗評価!$M$2:$M$26,0)))</f>
        <v/>
      </c>
      <c r="AK34" s="69" t="str" cm="1">
        <f t="array" aca="1" ref="AK34" ca="1">IF(INDIRECT(("入力シート!AG"&amp;$B34))="","",INDEX(進捗評価!$N$2:$N$26,MATCH(INDIRECT(("入力シート!AG"&amp;$B34)),進捗評価!$M$2:$M$26,0)))</f>
        <v/>
      </c>
      <c r="AL34" s="69" t="str" cm="1">
        <f t="array" aca="1" ref="AL34" ca="1">IF(INDIRECT(("入力シート!AH"&amp;$B34))="","",INDEX(進捗評価!$N$2:$N$26,MATCH(INDIRECT(("入力シート!AH"&amp;$B34)),進捗評価!$M$2:$M$26,0)))</f>
        <v/>
      </c>
      <c r="AM34" s="69" t="str" cm="1">
        <f t="array" aca="1" ref="AM34" ca="1">IF(INDIRECT(("入力シート!AI"&amp;$B34))="","",INDEX(進捗評価!$N$2:$N$26,MATCH(INDIRECT(("入力シート!AI"&amp;$B34)),進捗評価!$M$2:$M$26,0)))</f>
        <v/>
      </c>
      <c r="AN34" s="69" t="str" cm="1">
        <f t="array" aca="1" ref="AN34" ca="1">IF(INDIRECT(("入力シート!AJ"&amp;$B34))="","",INDEX(進捗評価!$N$2:$N$26,MATCH(INDIRECT(("入力シート!AJ"&amp;$B34)),進捗評価!$M$2:$M$26,0)))</f>
        <v/>
      </c>
      <c r="AO34" s="69" t="str" cm="1">
        <f t="array" aca="1" ref="AO34" ca="1">IF(INDIRECT(("入力シート!AK"&amp;$B34))="","",INDEX(進捗評価!$N$2:$N$26,MATCH(INDIRECT(("入力シート!AK"&amp;$B34)),進捗評価!$M$2:$M$26,0)))</f>
        <v/>
      </c>
      <c r="AP34" s="69" t="str" cm="1">
        <f t="array" aca="1" ref="AP34" ca="1">IF(INDIRECT(("入力シート!AL"&amp;$B34))="","",INDEX(進捗評価!$N$2:$N$26,MATCH(INDIRECT(("入力シート!AL"&amp;$B34)),進捗評価!$M$2:$M$26,0)))</f>
        <v/>
      </c>
      <c r="AQ34" s="69" t="str" cm="1">
        <f t="array" aca="1" ref="AQ34" ca="1">IF(INDIRECT(("入力シート!AM"&amp;$B34))="","",INDEX(進捗評価!$N$2:$N$26,MATCH(INDIRECT(("入力シート!AM"&amp;$B34)),進捗評価!$M$2:$M$26,0)))</f>
        <v/>
      </c>
      <c r="AR34" s="69" t="str" cm="1">
        <f t="array" aca="1" ref="AR34" ca="1">IF(INDIRECT(("入力シート!AN"&amp;$B34))="","",INDEX(進捗評価!$N$2:$N$26,MATCH(INDIRECT(("入力シート!AN"&amp;$B34)),進捗評価!$M$2:$M$26,0)))</f>
        <v/>
      </c>
      <c r="AS34" s="77" t="str" cm="1">
        <f t="array" aca="1" ref="AS34" ca="1">IF(INDIRECT(("入力シート!AR"&amp;$B34))="","",(INDIRECT(("入力シート!AR"&amp;$B34))))</f>
        <v/>
      </c>
      <c r="AT34" s="77" t="str" cm="1">
        <f t="array" aca="1" ref="AT34" ca="1">IF(INDIRECT(("入力シート!AS"&amp;$B34))="","",(INDIRECT(("入力シート!AS"&amp;$B34))))</f>
        <v/>
      </c>
    </row>
    <row r="35" spans="2:46" ht="72" customHeight="1" x14ac:dyDescent="0.4">
      <c r="B35" s="51">
        <v>45</v>
      </c>
      <c r="C35" s="162"/>
      <c r="D35" s="212"/>
      <c r="E35" s="57" t="str" cm="1">
        <f t="array" aca="1" ref="E35" ca="1">IF(INDIRECT(("入力シート!D"&amp;$B35))="","",(INDIRECT(("入力シート!D"&amp;$B35))))</f>
        <v/>
      </c>
      <c r="F35" s="63" t="str" cm="1">
        <f t="array" aca="1" ref="F35" ca="1">IF(INDIRECT(("入力シート!E"&amp;$B35))="","",(INDIRECT(("入力シート!E"&amp;$B35))))</f>
        <v/>
      </c>
      <c r="G35" s="63" t="str" cm="1">
        <f t="array" aca="1" ref="G35" ca="1">IF(INDIRECT(("入力シート!F"&amp;$B35))="","",(INDIRECT(("入力シート!F"&amp;$B35))))</f>
        <v>〇〇〇、×××</v>
      </c>
      <c r="H35" s="76" t="str" cm="1">
        <f t="array" aca="1" ref="H35" ca="1">IF(INDIRECT(("入力シート!G"&amp;$B35))="","",(INDIRECT(("入力シート!G"&amp;$B35))))</f>
        <v/>
      </c>
      <c r="I35" s="67" t="str" cm="1">
        <f t="array" aca="1" ref="I35" ca="1">IF(INDIRECT(("入力シート!H"&amp;$B35))="","",(INDIRECT(("入力シート!H"&amp;$B35))))</f>
        <v/>
      </c>
      <c r="J35" s="58" t="str" cm="1">
        <f t="array" aca="1" ref="J35" ca="1">IF(INDIRECT(("入力シート!I"&amp;$B35))="","",(INDIRECT(("入力シート!I"&amp;$B35))))</f>
        <v/>
      </c>
      <c r="K35" s="58" t="str" cm="1">
        <f t="array" aca="1" ref="K35" ca="1">IF(INDIRECT(("入力シート!J"&amp;$B35))="","",(INDIRECT(("入力シート!J"&amp;$B35))))</f>
        <v/>
      </c>
      <c r="L35" s="60" t="str" cm="1">
        <f t="array" aca="1" ref="L35" ca="1">IF(INDIRECT(("入力シート!AO"&amp;$B35))="","",(INDIRECT(("入力シート！AO"&amp;$B35))))</f>
        <v/>
      </c>
      <c r="M35" s="60" t="str" cm="1">
        <f t="array" aca="1" ref="M35" ca="1">IF(INDIRECT(("入力シート!AP"&amp;$B35))="","",(INDIRECT(("入力シート！AP"&amp;$B35))))</f>
        <v/>
      </c>
      <c r="N35" s="61" t="str" cm="1">
        <f t="array" aca="1" ref="N35" ca="1">IF(INDIRECT(("入力シート!AQ"&amp;$B35))="","",(INDIRECT(("入力シート!AQ"&amp;$B35))))</f>
        <v/>
      </c>
      <c r="O35" s="70" t="str" cm="1">
        <f t="array" aca="1" ref="O35" ca="1">IF(INDIRECT(("入力シート!K"&amp;$B35))="","",INDEX(進捗評価!$N$2:$N$26,MATCH(INDIRECT(("入力シート!K"&amp;$B35)),進捗評価!$M$2:$M$26,0)))</f>
        <v/>
      </c>
      <c r="P35" s="69" t="str" cm="1">
        <f t="array" aca="1" ref="P35" ca="1">IF(INDIRECT(("入力シート!L"&amp;$B35))="","",INDEX(進捗評価!$N$2:$N$26,MATCH(INDIRECT(("入力シート!L"&amp;$B35)),進捗評価!$M$2:$M$26,0)))</f>
        <v/>
      </c>
      <c r="Q35" s="69" t="str" cm="1">
        <f t="array" aca="1" ref="Q35" ca="1">IF(INDIRECT(("入力シート!M"&amp;$B35))="","",INDEX(進捗評価!$N$2:$N$26,MATCH(INDIRECT(("入力シート!M"&amp;$B35)),進捗評価!$M$2:$M$26,0)))</f>
        <v/>
      </c>
      <c r="R35" s="69" t="str" cm="1">
        <f t="array" aca="1" ref="R35" ca="1">IF(INDIRECT(("入力シート!N"&amp;$B35))="","",INDEX(進捗評価!$N$2:$N$26,MATCH(INDIRECT(("入力シート!N"&amp;$B35)),進捗評価!$M$2:$M$26,0)))</f>
        <v/>
      </c>
      <c r="S35" s="75" t="str" cm="1">
        <f t="array" aca="1" ref="S35" ca="1">IF(INDIRECT(("入力シート!O"&amp;$B35))="","",INDEX(進捗評価!$N$2:$N$26,MATCH(INDIRECT(("入力シート!O"&amp;$B35)),進捗評価!$M$2:$M$26,0)))</f>
        <v/>
      </c>
      <c r="T35" s="70" t="str" cm="1">
        <f t="array" aca="1" ref="T35" ca="1">IF(INDIRECT(("入力シート!P"&amp;$B35))="","",INDEX(進捗評価!$N$2:$N$26,MATCH(INDIRECT(("入力シート!P"&amp;$B35)),進捗評価!$M$2:$M$26,0)))</f>
        <v/>
      </c>
      <c r="U35" s="69" t="str" cm="1">
        <f t="array" aca="1" ref="U35" ca="1">IF(INDIRECT(("入力シート!Q"&amp;$B35))="","",INDEX(進捗評価!$N$2:$N$26,MATCH(INDIRECT(("入力シート!Q"&amp;$B35)),進捗評価!$M$2:$M$26,0)))</f>
        <v/>
      </c>
      <c r="V35" s="69" t="str" cm="1">
        <f t="array" aca="1" ref="V35" ca="1">IF(INDIRECT(("入力シート!R"&amp;$B35))="","",INDEX(進捗評価!$N$2:$N$26,MATCH(INDIRECT(("入力シート!R"&amp;$B35)),進捗評価!$M$2:$M$26,0)))</f>
        <v/>
      </c>
      <c r="W35" s="69" t="str" cm="1">
        <f t="array" aca="1" ref="W35" ca="1">IF(INDIRECT(("入力シート!S"&amp;$B35))="","",INDEX(進捗評価!$N$2:$N$26,MATCH(INDIRECT(("入力シート!S"&amp;$B35)),進捗評価!$M$2:$M$26,0)))</f>
        <v/>
      </c>
      <c r="X35" s="75" t="str" cm="1">
        <f t="array" aca="1" ref="X35" ca="1">IF(INDIRECT(("入力シート!T"&amp;$B35))="","",INDEX(進捗評価!$N$2:$N$26,MATCH(INDIRECT(("入力シート!T"&amp;$B35)),進捗評価!$M$2:$M$26,0)))</f>
        <v/>
      </c>
      <c r="Y35" s="69" t="str" cm="1">
        <f t="array" aca="1" ref="Y35" ca="1">IF(INDIRECT(("入力シート!U"&amp;$B35))="","",INDEX(進捗評価!$N$2:$N$26,MATCH(INDIRECT(("入力シート!U"&amp;$B35)),進捗評価!$M$2:$M$26,0)))</f>
        <v/>
      </c>
      <c r="Z35" s="69" t="str" cm="1">
        <f t="array" aca="1" ref="Z35" ca="1">IF(INDIRECT(("入力シート!V"&amp;$B35))="","",INDEX(進捗評価!$N$2:$N$26,MATCH(INDIRECT(("入力シート!V"&amp;$B35)),進捗評価!$M$2:$M$26,0)))</f>
        <v/>
      </c>
      <c r="AA35" s="69" t="str" cm="1">
        <f t="array" aca="1" ref="AA35" ca="1">IF(INDIRECT(("入力シート!W"&amp;$B35))="","",INDEX(進捗評価!$N$2:$N$26,MATCH(INDIRECT(("入力シート!W"&amp;$B35)),進捗評価!$M$2:$M$26,0)))</f>
        <v/>
      </c>
      <c r="AB35" s="69" t="str" cm="1">
        <f t="array" aca="1" ref="AB35" ca="1">IF(INDIRECT(("入力シート!X"&amp;$B35))="","",INDEX(進捗評価!$N$2:$N$26,MATCH(INDIRECT(("入力シート!X"&amp;$B35)),進捗評価!$M$2:$M$26,0)))</f>
        <v/>
      </c>
      <c r="AC35" s="69" t="str" cm="1">
        <f t="array" aca="1" ref="AC35" ca="1">IF(INDIRECT(("入力シート!Y"&amp;$B35))="","",INDEX(進捗評価!$N$2:$N$26,MATCH(INDIRECT(("入力シート!Y"&amp;$B35)),進捗評価!$M$2:$M$26,0)))</f>
        <v/>
      </c>
      <c r="AD35" s="69" t="str" cm="1">
        <f t="array" aca="1" ref="AD35" ca="1">IF(INDIRECT(("入力シート!Z"&amp;$B35))="","",INDEX(進捗評価!$N$2:$N$26,MATCH(INDIRECT(("入力シート!Z"&amp;$B35)),進捗評価!$M$2:$M$26,0)))</f>
        <v/>
      </c>
      <c r="AE35" s="69" t="str" cm="1">
        <f t="array" aca="1" ref="AE35" ca="1">IF(INDIRECT(("入力シート!AA"&amp;$B35))="","",INDEX(進捗評価!$N$2:$N$26,MATCH(INDIRECT(("入力シート!AA"&amp;$B35)),進捗評価!$M$2:$M$26,0)))</f>
        <v/>
      </c>
      <c r="AF35" s="69" t="str" cm="1">
        <f t="array" aca="1" ref="AF35" ca="1">IF(INDIRECT(("入力シート!AB"&amp;$B35))="","",INDEX(進捗評価!$N$2:$N$26,MATCH(INDIRECT(("入力シート!AB"&amp;$B35)),進捗評価!$M$2:$M$26,0)))</f>
        <v/>
      </c>
      <c r="AG35" s="69" t="str" cm="1">
        <f t="array" aca="1" ref="AG35" ca="1">IF(INDIRECT(("入力シート!AC"&amp;$B35))="","",INDEX(進捗評価!$N$2:$N$26,MATCH(INDIRECT(("入力シート!AC"&amp;$B35)),進捗評価!$M$2:$M$26,0)))</f>
        <v/>
      </c>
      <c r="AH35" s="69" t="str" cm="1">
        <f t="array" aca="1" ref="AH35" ca="1">IF(INDIRECT(("入力シート!AD"&amp;$B35))="","",INDEX(進捗評価!$N$2:$N$26,MATCH(INDIRECT(("入力シート!AD"&amp;$B35)),進捗評価!$M$2:$M$26,0)))</f>
        <v/>
      </c>
      <c r="AI35" s="69" t="str" cm="1">
        <f t="array" aca="1" ref="AI35" ca="1">IF(INDIRECT(("入力シート!AE"&amp;$B35))="","",INDEX(進捗評価!$N$2:$N$26,MATCH(INDIRECT(("入力シート!AE"&amp;$B35)),進捗評価!$M$2:$M$26,0)))</f>
        <v/>
      </c>
      <c r="AJ35" s="69" t="str" cm="1">
        <f t="array" aca="1" ref="AJ35" ca="1">IF(INDIRECT(("入力シート!AF"&amp;$B35))="","",INDEX(進捗評価!$N$2:$N$26,MATCH(INDIRECT(("入力シート!AF"&amp;$B35)),進捗評価!$M$2:$M$26,0)))</f>
        <v/>
      </c>
      <c r="AK35" s="69" t="str" cm="1">
        <f t="array" aca="1" ref="AK35" ca="1">IF(INDIRECT(("入力シート!AG"&amp;$B35))="","",INDEX(進捗評価!$N$2:$N$26,MATCH(INDIRECT(("入力シート!AG"&amp;$B35)),進捗評価!$M$2:$M$26,0)))</f>
        <v/>
      </c>
      <c r="AL35" s="69" t="str" cm="1">
        <f t="array" aca="1" ref="AL35" ca="1">IF(INDIRECT(("入力シート!AH"&amp;$B35))="","",INDEX(進捗評価!$N$2:$N$26,MATCH(INDIRECT(("入力シート!AH"&amp;$B35)),進捗評価!$M$2:$M$26,0)))</f>
        <v/>
      </c>
      <c r="AM35" s="69" t="str" cm="1">
        <f t="array" aca="1" ref="AM35" ca="1">IF(INDIRECT(("入力シート!AI"&amp;$B35))="","",INDEX(進捗評価!$N$2:$N$26,MATCH(INDIRECT(("入力シート!AI"&amp;$B35)),進捗評価!$M$2:$M$26,0)))</f>
        <v/>
      </c>
      <c r="AN35" s="69" t="str" cm="1">
        <f t="array" aca="1" ref="AN35" ca="1">IF(INDIRECT(("入力シート!AJ"&amp;$B35))="","",INDEX(進捗評価!$N$2:$N$26,MATCH(INDIRECT(("入力シート!AJ"&amp;$B35)),進捗評価!$M$2:$M$26,0)))</f>
        <v/>
      </c>
      <c r="AO35" s="69" t="str" cm="1">
        <f t="array" aca="1" ref="AO35" ca="1">IF(INDIRECT(("入力シート!AK"&amp;$B35))="","",INDEX(進捗評価!$N$2:$N$26,MATCH(INDIRECT(("入力シート!AK"&amp;$B35)),進捗評価!$M$2:$M$26,0)))</f>
        <v/>
      </c>
      <c r="AP35" s="69" t="str" cm="1">
        <f t="array" aca="1" ref="AP35" ca="1">IF(INDIRECT(("入力シート!AL"&amp;$B35))="","",INDEX(進捗評価!$N$2:$N$26,MATCH(INDIRECT(("入力シート!AL"&amp;$B35)),進捗評価!$M$2:$M$26,0)))</f>
        <v/>
      </c>
      <c r="AQ35" s="69" t="str" cm="1">
        <f t="array" aca="1" ref="AQ35" ca="1">IF(INDIRECT(("入力シート!AM"&amp;$B35))="","",INDEX(進捗評価!$N$2:$N$26,MATCH(INDIRECT(("入力シート!AM"&amp;$B35)),進捗評価!$M$2:$M$26,0)))</f>
        <v/>
      </c>
      <c r="AR35" s="69" t="str" cm="1">
        <f t="array" aca="1" ref="AR35" ca="1">IF(INDIRECT(("入力シート!AN"&amp;$B35))="","",INDEX(進捗評価!$N$2:$N$26,MATCH(INDIRECT(("入力シート!AN"&amp;$B35)),進捗評価!$M$2:$M$26,0)))</f>
        <v/>
      </c>
      <c r="AS35" s="77" t="str" cm="1">
        <f t="array" aca="1" ref="AS35" ca="1">IF(INDIRECT(("入力シート!AR"&amp;$B35))="","",(INDIRECT(("入力シート!AR"&amp;$B35))))</f>
        <v/>
      </c>
      <c r="AT35" s="77" t="str" cm="1">
        <f t="array" aca="1" ref="AT35" ca="1">IF(INDIRECT(("入力シート!AS"&amp;$B35))="","",(INDIRECT(("入力シート!AS"&amp;$B35))))</f>
        <v/>
      </c>
    </row>
    <row r="36" spans="2:46" ht="72" customHeight="1" x14ac:dyDescent="0.4">
      <c r="B36" s="51">
        <v>46</v>
      </c>
      <c r="C36" s="162"/>
      <c r="D36" s="212"/>
      <c r="E36" s="57" t="str" cm="1">
        <f t="array" aca="1" ref="E36" ca="1">IF(INDIRECT(("入力シート!D"&amp;$B36))="","",(INDIRECT(("入力シート!D"&amp;$B36))))</f>
        <v/>
      </c>
      <c r="F36" s="63" t="str" cm="1">
        <f t="array" aca="1" ref="F36" ca="1">IF(INDIRECT(("入力シート!E"&amp;$B36))="","",(INDIRECT(("入力シート!E"&amp;$B36))))</f>
        <v/>
      </c>
      <c r="G36" s="63" t="str" cm="1">
        <f t="array" aca="1" ref="G36" ca="1">IF(INDIRECT(("入力シート!F"&amp;$B36))="","",(INDIRECT(("入力シート!F"&amp;$B36))))</f>
        <v>〇〇〇、×××</v>
      </c>
      <c r="H36" s="76" t="str" cm="1">
        <f t="array" aca="1" ref="H36" ca="1">IF(INDIRECT(("入力シート!G"&amp;$B36))="","",(INDIRECT(("入力シート!G"&amp;$B36))))</f>
        <v/>
      </c>
      <c r="I36" s="67" t="str" cm="1">
        <f t="array" aca="1" ref="I36" ca="1">IF(INDIRECT(("入力シート!H"&amp;$B36))="","",(INDIRECT(("入力シート!H"&amp;$B36))))</f>
        <v/>
      </c>
      <c r="J36" s="58" t="str" cm="1">
        <f t="array" aca="1" ref="J36" ca="1">IF(INDIRECT(("入力シート!I"&amp;$B36))="","",(INDIRECT(("入力シート!I"&amp;$B36))))</f>
        <v/>
      </c>
      <c r="K36" s="58" t="str" cm="1">
        <f t="array" aca="1" ref="K36" ca="1">IF(INDIRECT(("入力シート!J"&amp;$B36))="","",(INDIRECT(("入力シート!J"&amp;$B36))))</f>
        <v/>
      </c>
      <c r="L36" s="60" t="str" cm="1">
        <f t="array" aca="1" ref="L36" ca="1">IF(INDIRECT(("入力シート!AO"&amp;$B36))="","",(INDIRECT(("入力シート！AO"&amp;$B36))))</f>
        <v/>
      </c>
      <c r="M36" s="60" t="str" cm="1">
        <f t="array" aca="1" ref="M36" ca="1">IF(INDIRECT(("入力シート!AP"&amp;$B36))="","",(INDIRECT(("入力シート！AP"&amp;$B36))))</f>
        <v/>
      </c>
      <c r="N36" s="61" t="str" cm="1">
        <f t="array" aca="1" ref="N36" ca="1">IF(INDIRECT(("入力シート!AQ"&amp;$B36))="","",(INDIRECT(("入力シート!AQ"&amp;$B36))))</f>
        <v/>
      </c>
      <c r="O36" s="70" t="str" cm="1">
        <f t="array" aca="1" ref="O36" ca="1">IF(INDIRECT(("入力シート!K"&amp;$B36))="","",INDEX(進捗評価!$N$2:$N$26,MATCH(INDIRECT(("入力シート!K"&amp;$B36)),進捗評価!$M$2:$M$26,0)))</f>
        <v/>
      </c>
      <c r="P36" s="69" t="str" cm="1">
        <f t="array" aca="1" ref="P36" ca="1">IF(INDIRECT(("入力シート!L"&amp;$B36))="","",INDEX(進捗評価!$N$2:$N$26,MATCH(INDIRECT(("入力シート!L"&amp;$B36)),進捗評価!$M$2:$M$26,0)))</f>
        <v/>
      </c>
      <c r="Q36" s="69" t="str" cm="1">
        <f t="array" aca="1" ref="Q36" ca="1">IF(INDIRECT(("入力シート!M"&amp;$B36))="","",INDEX(進捗評価!$N$2:$N$26,MATCH(INDIRECT(("入力シート!M"&amp;$B36)),進捗評価!$M$2:$M$26,0)))</f>
        <v/>
      </c>
      <c r="R36" s="69" t="str" cm="1">
        <f t="array" aca="1" ref="R36" ca="1">IF(INDIRECT(("入力シート!N"&amp;$B36))="","",INDEX(進捗評価!$N$2:$N$26,MATCH(INDIRECT(("入力シート!N"&amp;$B36)),進捗評価!$M$2:$M$26,0)))</f>
        <v/>
      </c>
      <c r="S36" s="75" t="str" cm="1">
        <f t="array" aca="1" ref="S36" ca="1">IF(INDIRECT(("入力シート!O"&amp;$B36))="","",INDEX(進捗評価!$N$2:$N$26,MATCH(INDIRECT(("入力シート!O"&amp;$B36)),進捗評価!$M$2:$M$26,0)))</f>
        <v/>
      </c>
      <c r="T36" s="70" t="str" cm="1">
        <f t="array" aca="1" ref="T36" ca="1">IF(INDIRECT(("入力シート!P"&amp;$B36))="","",INDEX(進捗評価!$N$2:$N$26,MATCH(INDIRECT(("入力シート!P"&amp;$B36)),進捗評価!$M$2:$M$26,0)))</f>
        <v/>
      </c>
      <c r="U36" s="69" t="str" cm="1">
        <f t="array" aca="1" ref="U36" ca="1">IF(INDIRECT(("入力シート!Q"&amp;$B36))="","",INDEX(進捗評価!$N$2:$N$26,MATCH(INDIRECT(("入力シート!Q"&amp;$B36)),進捗評価!$M$2:$M$26,0)))</f>
        <v/>
      </c>
      <c r="V36" s="69" t="str" cm="1">
        <f t="array" aca="1" ref="V36" ca="1">IF(INDIRECT(("入力シート!R"&amp;$B36))="","",INDEX(進捗評価!$N$2:$N$26,MATCH(INDIRECT(("入力シート!R"&amp;$B36)),進捗評価!$M$2:$M$26,0)))</f>
        <v/>
      </c>
      <c r="W36" s="69" t="str" cm="1">
        <f t="array" aca="1" ref="W36" ca="1">IF(INDIRECT(("入力シート!S"&amp;$B36))="","",INDEX(進捗評価!$N$2:$N$26,MATCH(INDIRECT(("入力シート!S"&amp;$B36)),進捗評価!$M$2:$M$26,0)))</f>
        <v/>
      </c>
      <c r="X36" s="75" t="str" cm="1">
        <f t="array" aca="1" ref="X36" ca="1">IF(INDIRECT(("入力シート!T"&amp;$B36))="","",INDEX(進捗評価!$N$2:$N$26,MATCH(INDIRECT(("入力シート!T"&amp;$B36)),進捗評価!$M$2:$M$26,0)))</f>
        <v/>
      </c>
      <c r="Y36" s="69" t="str" cm="1">
        <f t="array" aca="1" ref="Y36" ca="1">IF(INDIRECT(("入力シート!U"&amp;$B36))="","",INDEX(進捗評価!$N$2:$N$26,MATCH(INDIRECT(("入力シート!U"&amp;$B36)),進捗評価!$M$2:$M$26,0)))</f>
        <v/>
      </c>
      <c r="Z36" s="69" t="str" cm="1">
        <f t="array" aca="1" ref="Z36" ca="1">IF(INDIRECT(("入力シート!V"&amp;$B36))="","",INDEX(進捗評価!$N$2:$N$26,MATCH(INDIRECT(("入力シート!V"&amp;$B36)),進捗評価!$M$2:$M$26,0)))</f>
        <v/>
      </c>
      <c r="AA36" s="69" t="str" cm="1">
        <f t="array" aca="1" ref="AA36" ca="1">IF(INDIRECT(("入力シート!W"&amp;$B36))="","",INDEX(進捗評価!$N$2:$N$26,MATCH(INDIRECT(("入力シート!W"&amp;$B36)),進捗評価!$M$2:$M$26,0)))</f>
        <v/>
      </c>
      <c r="AB36" s="69" t="str" cm="1">
        <f t="array" aca="1" ref="AB36" ca="1">IF(INDIRECT(("入力シート!X"&amp;$B36))="","",INDEX(進捗評価!$N$2:$N$26,MATCH(INDIRECT(("入力シート!X"&amp;$B36)),進捗評価!$M$2:$M$26,0)))</f>
        <v/>
      </c>
      <c r="AC36" s="69" t="str" cm="1">
        <f t="array" aca="1" ref="AC36" ca="1">IF(INDIRECT(("入力シート!Y"&amp;$B36))="","",INDEX(進捗評価!$N$2:$N$26,MATCH(INDIRECT(("入力シート!Y"&amp;$B36)),進捗評価!$M$2:$M$26,0)))</f>
        <v/>
      </c>
      <c r="AD36" s="69" t="str" cm="1">
        <f t="array" aca="1" ref="AD36" ca="1">IF(INDIRECT(("入力シート!Z"&amp;$B36))="","",INDEX(進捗評価!$N$2:$N$26,MATCH(INDIRECT(("入力シート!Z"&amp;$B36)),進捗評価!$M$2:$M$26,0)))</f>
        <v/>
      </c>
      <c r="AE36" s="69" t="str" cm="1">
        <f t="array" aca="1" ref="AE36" ca="1">IF(INDIRECT(("入力シート!AA"&amp;$B36))="","",INDEX(進捗評価!$N$2:$N$26,MATCH(INDIRECT(("入力シート!AA"&amp;$B36)),進捗評価!$M$2:$M$26,0)))</f>
        <v/>
      </c>
      <c r="AF36" s="69" t="str" cm="1">
        <f t="array" aca="1" ref="AF36" ca="1">IF(INDIRECT(("入力シート!AB"&amp;$B36))="","",INDEX(進捗評価!$N$2:$N$26,MATCH(INDIRECT(("入力シート!AB"&amp;$B36)),進捗評価!$M$2:$M$26,0)))</f>
        <v/>
      </c>
      <c r="AG36" s="69" t="str" cm="1">
        <f t="array" aca="1" ref="AG36" ca="1">IF(INDIRECT(("入力シート!AC"&amp;$B36))="","",INDEX(進捗評価!$N$2:$N$26,MATCH(INDIRECT(("入力シート!AC"&amp;$B36)),進捗評価!$M$2:$M$26,0)))</f>
        <v/>
      </c>
      <c r="AH36" s="69" t="str" cm="1">
        <f t="array" aca="1" ref="AH36" ca="1">IF(INDIRECT(("入力シート!AD"&amp;$B36))="","",INDEX(進捗評価!$N$2:$N$26,MATCH(INDIRECT(("入力シート!AD"&amp;$B36)),進捗評価!$M$2:$M$26,0)))</f>
        <v/>
      </c>
      <c r="AI36" s="69" t="str" cm="1">
        <f t="array" aca="1" ref="AI36" ca="1">IF(INDIRECT(("入力シート!AE"&amp;$B36))="","",INDEX(進捗評価!$N$2:$N$26,MATCH(INDIRECT(("入力シート!AE"&amp;$B36)),進捗評価!$M$2:$M$26,0)))</f>
        <v/>
      </c>
      <c r="AJ36" s="69" t="str" cm="1">
        <f t="array" aca="1" ref="AJ36" ca="1">IF(INDIRECT(("入力シート!AF"&amp;$B36))="","",INDEX(進捗評価!$N$2:$N$26,MATCH(INDIRECT(("入力シート!AF"&amp;$B36)),進捗評価!$M$2:$M$26,0)))</f>
        <v/>
      </c>
      <c r="AK36" s="69" t="str" cm="1">
        <f t="array" aca="1" ref="AK36" ca="1">IF(INDIRECT(("入力シート!AG"&amp;$B36))="","",INDEX(進捗評価!$N$2:$N$26,MATCH(INDIRECT(("入力シート!AG"&amp;$B36)),進捗評価!$M$2:$M$26,0)))</f>
        <v/>
      </c>
      <c r="AL36" s="69" t="str" cm="1">
        <f t="array" aca="1" ref="AL36" ca="1">IF(INDIRECT(("入力シート!AH"&amp;$B36))="","",INDEX(進捗評価!$N$2:$N$26,MATCH(INDIRECT(("入力シート!AH"&amp;$B36)),進捗評価!$M$2:$M$26,0)))</f>
        <v/>
      </c>
      <c r="AM36" s="69" t="str" cm="1">
        <f t="array" aca="1" ref="AM36" ca="1">IF(INDIRECT(("入力シート!AI"&amp;$B36))="","",INDEX(進捗評価!$N$2:$N$26,MATCH(INDIRECT(("入力シート!AI"&amp;$B36)),進捗評価!$M$2:$M$26,0)))</f>
        <v/>
      </c>
      <c r="AN36" s="69" t="str" cm="1">
        <f t="array" aca="1" ref="AN36" ca="1">IF(INDIRECT(("入力シート!AJ"&amp;$B36))="","",INDEX(進捗評価!$N$2:$N$26,MATCH(INDIRECT(("入力シート!AJ"&amp;$B36)),進捗評価!$M$2:$M$26,0)))</f>
        <v/>
      </c>
      <c r="AO36" s="69" t="str" cm="1">
        <f t="array" aca="1" ref="AO36" ca="1">IF(INDIRECT(("入力シート!AK"&amp;$B36))="","",INDEX(進捗評価!$N$2:$N$26,MATCH(INDIRECT(("入力シート!AK"&amp;$B36)),進捗評価!$M$2:$M$26,0)))</f>
        <v/>
      </c>
      <c r="AP36" s="69" t="str" cm="1">
        <f t="array" aca="1" ref="AP36" ca="1">IF(INDIRECT(("入力シート!AL"&amp;$B36))="","",INDEX(進捗評価!$N$2:$N$26,MATCH(INDIRECT(("入力シート!AL"&amp;$B36)),進捗評価!$M$2:$M$26,0)))</f>
        <v/>
      </c>
      <c r="AQ36" s="69" t="str" cm="1">
        <f t="array" aca="1" ref="AQ36" ca="1">IF(INDIRECT(("入力シート!AM"&amp;$B36))="","",INDEX(進捗評価!$N$2:$N$26,MATCH(INDIRECT(("入力シート!AM"&amp;$B36)),進捗評価!$M$2:$M$26,0)))</f>
        <v/>
      </c>
      <c r="AR36" s="69" t="str" cm="1">
        <f t="array" aca="1" ref="AR36" ca="1">IF(INDIRECT(("入力シート!AN"&amp;$B36))="","",INDEX(進捗評価!$N$2:$N$26,MATCH(INDIRECT(("入力シート!AN"&amp;$B36)),進捗評価!$M$2:$M$26,0)))</f>
        <v/>
      </c>
      <c r="AS36" s="77" t="str" cm="1">
        <f t="array" aca="1" ref="AS36" ca="1">IF(INDIRECT(("入力シート!AR"&amp;$B36))="","",(INDIRECT(("入力シート!AR"&amp;$B36))))</f>
        <v/>
      </c>
      <c r="AT36" s="77" t="str" cm="1">
        <f t="array" aca="1" ref="AT36" ca="1">IF(INDIRECT(("入力シート!AS"&amp;$B36))="","",(INDIRECT(("入力シート!AS"&amp;$B36))))</f>
        <v/>
      </c>
    </row>
    <row r="37" spans="2:46" ht="72" customHeight="1" x14ac:dyDescent="0.4">
      <c r="B37" s="51">
        <v>47</v>
      </c>
      <c r="C37" s="162"/>
      <c r="D37" s="212"/>
      <c r="E37" s="57" t="str" cm="1">
        <f t="array" aca="1" ref="E37" ca="1">IF(INDIRECT(("入力シート!D"&amp;$B37))="","",(INDIRECT(("入力シート!D"&amp;$B37))))</f>
        <v/>
      </c>
      <c r="F37" s="63" t="str" cm="1">
        <f t="array" aca="1" ref="F37" ca="1">IF(INDIRECT(("入力シート!E"&amp;$B37))="","",(INDIRECT(("入力シート!E"&amp;$B37))))</f>
        <v/>
      </c>
      <c r="G37" s="63" t="str" cm="1">
        <f t="array" aca="1" ref="G37" ca="1">IF(INDIRECT(("入力シート!F"&amp;$B37))="","",(INDIRECT(("入力シート!F"&amp;$B37))))</f>
        <v>〇〇〇、×××</v>
      </c>
      <c r="H37" s="76" t="str" cm="1">
        <f t="array" aca="1" ref="H37" ca="1">IF(INDIRECT(("入力シート!G"&amp;$B37))="","",(INDIRECT(("入力シート!G"&amp;$B37))))</f>
        <v/>
      </c>
      <c r="I37" s="67" t="str" cm="1">
        <f t="array" aca="1" ref="I37" ca="1">IF(INDIRECT(("入力シート!H"&amp;$B37))="","",(INDIRECT(("入力シート!H"&amp;$B37))))</f>
        <v/>
      </c>
      <c r="J37" s="58" t="str" cm="1">
        <f t="array" aca="1" ref="J37" ca="1">IF(INDIRECT(("入力シート!I"&amp;$B37))="","",(INDIRECT(("入力シート!I"&amp;$B37))))</f>
        <v/>
      </c>
      <c r="K37" s="58" t="str" cm="1">
        <f t="array" aca="1" ref="K37" ca="1">IF(INDIRECT(("入力シート!J"&amp;$B37))="","",(INDIRECT(("入力シート!J"&amp;$B37))))</f>
        <v/>
      </c>
      <c r="L37" s="60" t="str" cm="1">
        <f t="array" aca="1" ref="L37" ca="1">IF(INDIRECT(("入力シート!AO"&amp;$B37))="","",(INDIRECT(("入力シート！AO"&amp;$B37))))</f>
        <v/>
      </c>
      <c r="M37" s="60" t="str" cm="1">
        <f t="array" aca="1" ref="M37" ca="1">IF(INDIRECT(("入力シート!AP"&amp;$B37))="","",(INDIRECT(("入力シート！AP"&amp;$B37))))</f>
        <v/>
      </c>
      <c r="N37" s="61" t="str" cm="1">
        <f t="array" aca="1" ref="N37" ca="1">IF(INDIRECT(("入力シート!AQ"&amp;$B37))="","",(INDIRECT(("入力シート!AQ"&amp;$B37))))</f>
        <v/>
      </c>
      <c r="O37" s="70" t="str" cm="1">
        <f t="array" aca="1" ref="O37" ca="1">IF(INDIRECT(("入力シート!K"&amp;$B37))="","",INDEX(進捗評価!$N$2:$N$26,MATCH(INDIRECT(("入力シート!K"&amp;$B37)),進捗評価!$M$2:$M$26,0)))</f>
        <v/>
      </c>
      <c r="P37" s="69" t="str" cm="1">
        <f t="array" aca="1" ref="P37" ca="1">IF(INDIRECT(("入力シート!L"&amp;$B37))="","",INDEX(進捗評価!$N$2:$N$26,MATCH(INDIRECT(("入力シート!L"&amp;$B37)),進捗評価!$M$2:$M$26,0)))</f>
        <v/>
      </c>
      <c r="Q37" s="69" t="str" cm="1">
        <f t="array" aca="1" ref="Q37" ca="1">IF(INDIRECT(("入力シート!M"&amp;$B37))="","",INDEX(進捗評価!$N$2:$N$26,MATCH(INDIRECT(("入力シート!M"&amp;$B37)),進捗評価!$M$2:$M$26,0)))</f>
        <v/>
      </c>
      <c r="R37" s="69" t="str" cm="1">
        <f t="array" aca="1" ref="R37" ca="1">IF(INDIRECT(("入力シート!N"&amp;$B37))="","",INDEX(進捗評価!$N$2:$N$26,MATCH(INDIRECT(("入力シート!N"&amp;$B37)),進捗評価!$M$2:$M$26,0)))</f>
        <v/>
      </c>
      <c r="S37" s="75" t="str" cm="1">
        <f t="array" aca="1" ref="S37" ca="1">IF(INDIRECT(("入力シート!O"&amp;$B37))="","",INDEX(進捗評価!$N$2:$N$26,MATCH(INDIRECT(("入力シート!O"&amp;$B37)),進捗評価!$M$2:$M$26,0)))</f>
        <v/>
      </c>
      <c r="T37" s="70" t="str" cm="1">
        <f t="array" aca="1" ref="T37" ca="1">IF(INDIRECT(("入力シート!P"&amp;$B37))="","",INDEX(進捗評価!$N$2:$N$26,MATCH(INDIRECT(("入力シート!P"&amp;$B37)),進捗評価!$M$2:$M$26,0)))</f>
        <v/>
      </c>
      <c r="U37" s="69" t="str" cm="1">
        <f t="array" aca="1" ref="U37" ca="1">IF(INDIRECT(("入力シート!Q"&amp;$B37))="","",INDEX(進捗評価!$N$2:$N$26,MATCH(INDIRECT(("入力シート!Q"&amp;$B37)),進捗評価!$M$2:$M$26,0)))</f>
        <v/>
      </c>
      <c r="V37" s="69" t="str" cm="1">
        <f t="array" aca="1" ref="V37" ca="1">IF(INDIRECT(("入力シート!R"&amp;$B37))="","",INDEX(進捗評価!$N$2:$N$26,MATCH(INDIRECT(("入力シート!R"&amp;$B37)),進捗評価!$M$2:$M$26,0)))</f>
        <v/>
      </c>
      <c r="W37" s="69" t="str" cm="1">
        <f t="array" aca="1" ref="W37" ca="1">IF(INDIRECT(("入力シート!S"&amp;$B37))="","",INDEX(進捗評価!$N$2:$N$26,MATCH(INDIRECT(("入力シート!S"&amp;$B37)),進捗評価!$M$2:$M$26,0)))</f>
        <v/>
      </c>
      <c r="X37" s="75" t="str" cm="1">
        <f t="array" aca="1" ref="X37" ca="1">IF(INDIRECT(("入力シート!T"&amp;$B37))="","",INDEX(進捗評価!$N$2:$N$26,MATCH(INDIRECT(("入力シート!T"&amp;$B37)),進捗評価!$M$2:$M$26,0)))</f>
        <v/>
      </c>
      <c r="Y37" s="69" t="str" cm="1">
        <f t="array" aca="1" ref="Y37" ca="1">IF(INDIRECT(("入力シート!U"&amp;$B37))="","",INDEX(進捗評価!$N$2:$N$26,MATCH(INDIRECT(("入力シート!U"&amp;$B37)),進捗評価!$M$2:$M$26,0)))</f>
        <v/>
      </c>
      <c r="Z37" s="69" t="str" cm="1">
        <f t="array" aca="1" ref="Z37" ca="1">IF(INDIRECT(("入力シート!V"&amp;$B37))="","",INDEX(進捗評価!$N$2:$N$26,MATCH(INDIRECT(("入力シート!V"&amp;$B37)),進捗評価!$M$2:$M$26,0)))</f>
        <v/>
      </c>
      <c r="AA37" s="69" t="str" cm="1">
        <f t="array" aca="1" ref="AA37" ca="1">IF(INDIRECT(("入力シート!W"&amp;$B37))="","",INDEX(進捗評価!$N$2:$N$26,MATCH(INDIRECT(("入力シート!W"&amp;$B37)),進捗評価!$M$2:$M$26,0)))</f>
        <v/>
      </c>
      <c r="AB37" s="69" t="str" cm="1">
        <f t="array" aca="1" ref="AB37" ca="1">IF(INDIRECT(("入力シート!X"&amp;$B37))="","",INDEX(進捗評価!$N$2:$N$26,MATCH(INDIRECT(("入力シート!X"&amp;$B37)),進捗評価!$M$2:$M$26,0)))</f>
        <v/>
      </c>
      <c r="AC37" s="69" t="str" cm="1">
        <f t="array" aca="1" ref="AC37" ca="1">IF(INDIRECT(("入力シート!Y"&amp;$B37))="","",INDEX(進捗評価!$N$2:$N$26,MATCH(INDIRECT(("入力シート!Y"&amp;$B37)),進捗評価!$M$2:$M$26,0)))</f>
        <v/>
      </c>
      <c r="AD37" s="69" t="str" cm="1">
        <f t="array" aca="1" ref="AD37" ca="1">IF(INDIRECT(("入力シート!Z"&amp;$B37))="","",INDEX(進捗評価!$N$2:$N$26,MATCH(INDIRECT(("入力シート!Z"&amp;$B37)),進捗評価!$M$2:$M$26,0)))</f>
        <v/>
      </c>
      <c r="AE37" s="69" t="str" cm="1">
        <f t="array" aca="1" ref="AE37" ca="1">IF(INDIRECT(("入力シート!AA"&amp;$B37))="","",INDEX(進捗評価!$N$2:$N$26,MATCH(INDIRECT(("入力シート!AA"&amp;$B37)),進捗評価!$M$2:$M$26,0)))</f>
        <v/>
      </c>
      <c r="AF37" s="69" t="str" cm="1">
        <f t="array" aca="1" ref="AF37" ca="1">IF(INDIRECT(("入力シート!AB"&amp;$B37))="","",INDEX(進捗評価!$N$2:$N$26,MATCH(INDIRECT(("入力シート!AB"&amp;$B37)),進捗評価!$M$2:$M$26,0)))</f>
        <v/>
      </c>
      <c r="AG37" s="69" t="str" cm="1">
        <f t="array" aca="1" ref="AG37" ca="1">IF(INDIRECT(("入力シート!AC"&amp;$B37))="","",INDEX(進捗評価!$N$2:$N$26,MATCH(INDIRECT(("入力シート!AC"&amp;$B37)),進捗評価!$M$2:$M$26,0)))</f>
        <v/>
      </c>
      <c r="AH37" s="69" t="str" cm="1">
        <f t="array" aca="1" ref="AH37" ca="1">IF(INDIRECT(("入力シート!AD"&amp;$B37))="","",INDEX(進捗評価!$N$2:$N$26,MATCH(INDIRECT(("入力シート!AD"&amp;$B37)),進捗評価!$M$2:$M$26,0)))</f>
        <v/>
      </c>
      <c r="AI37" s="69" t="str" cm="1">
        <f t="array" aca="1" ref="AI37" ca="1">IF(INDIRECT(("入力シート!AE"&amp;$B37))="","",INDEX(進捗評価!$N$2:$N$26,MATCH(INDIRECT(("入力シート!AE"&amp;$B37)),進捗評価!$M$2:$M$26,0)))</f>
        <v/>
      </c>
      <c r="AJ37" s="69" t="str" cm="1">
        <f t="array" aca="1" ref="AJ37" ca="1">IF(INDIRECT(("入力シート!AF"&amp;$B37))="","",INDEX(進捗評価!$N$2:$N$26,MATCH(INDIRECT(("入力シート!AF"&amp;$B37)),進捗評価!$M$2:$M$26,0)))</f>
        <v/>
      </c>
      <c r="AK37" s="69" t="str" cm="1">
        <f t="array" aca="1" ref="AK37" ca="1">IF(INDIRECT(("入力シート!AG"&amp;$B37))="","",INDEX(進捗評価!$N$2:$N$26,MATCH(INDIRECT(("入力シート!AG"&amp;$B37)),進捗評価!$M$2:$M$26,0)))</f>
        <v/>
      </c>
      <c r="AL37" s="69" t="str" cm="1">
        <f t="array" aca="1" ref="AL37" ca="1">IF(INDIRECT(("入力シート!AH"&amp;$B37))="","",INDEX(進捗評価!$N$2:$N$26,MATCH(INDIRECT(("入力シート!AH"&amp;$B37)),進捗評価!$M$2:$M$26,0)))</f>
        <v/>
      </c>
      <c r="AM37" s="69" t="str" cm="1">
        <f t="array" aca="1" ref="AM37" ca="1">IF(INDIRECT(("入力シート!AI"&amp;$B37))="","",INDEX(進捗評価!$N$2:$N$26,MATCH(INDIRECT(("入力シート!AI"&amp;$B37)),進捗評価!$M$2:$M$26,0)))</f>
        <v/>
      </c>
      <c r="AN37" s="69" t="str" cm="1">
        <f t="array" aca="1" ref="AN37" ca="1">IF(INDIRECT(("入力シート!AJ"&amp;$B37))="","",INDEX(進捗評価!$N$2:$N$26,MATCH(INDIRECT(("入力シート!AJ"&amp;$B37)),進捗評価!$M$2:$M$26,0)))</f>
        <v/>
      </c>
      <c r="AO37" s="69" t="str" cm="1">
        <f t="array" aca="1" ref="AO37" ca="1">IF(INDIRECT(("入力シート!AK"&amp;$B37))="","",INDEX(進捗評価!$N$2:$N$26,MATCH(INDIRECT(("入力シート!AK"&amp;$B37)),進捗評価!$M$2:$M$26,0)))</f>
        <v/>
      </c>
      <c r="AP37" s="69" t="str" cm="1">
        <f t="array" aca="1" ref="AP37" ca="1">IF(INDIRECT(("入力シート!AL"&amp;$B37))="","",INDEX(進捗評価!$N$2:$N$26,MATCH(INDIRECT(("入力シート!AL"&amp;$B37)),進捗評価!$M$2:$M$26,0)))</f>
        <v/>
      </c>
      <c r="AQ37" s="69" t="str" cm="1">
        <f t="array" aca="1" ref="AQ37" ca="1">IF(INDIRECT(("入力シート!AM"&amp;$B37))="","",INDEX(進捗評価!$N$2:$N$26,MATCH(INDIRECT(("入力シート!AM"&amp;$B37)),進捗評価!$M$2:$M$26,0)))</f>
        <v/>
      </c>
      <c r="AR37" s="69" t="str" cm="1">
        <f t="array" aca="1" ref="AR37" ca="1">IF(INDIRECT(("入力シート!AN"&amp;$B37))="","",INDEX(進捗評価!$N$2:$N$26,MATCH(INDIRECT(("入力シート!AN"&amp;$B37)),進捗評価!$M$2:$M$26,0)))</f>
        <v/>
      </c>
      <c r="AS37" s="77" t="str" cm="1">
        <f t="array" aca="1" ref="AS37" ca="1">IF(INDIRECT(("入力シート!AR"&amp;$B37))="","",(INDIRECT(("入力シート!AR"&amp;$B37))))</f>
        <v/>
      </c>
      <c r="AT37" s="77" t="str" cm="1">
        <f t="array" aca="1" ref="AT37" ca="1">IF(INDIRECT(("入力シート!AS"&amp;$B37))="","",(INDIRECT(("入力シート!AS"&amp;$B37))))</f>
        <v/>
      </c>
    </row>
    <row r="38" spans="2:46" ht="72" customHeight="1" x14ac:dyDescent="0.4">
      <c r="B38" s="51">
        <v>48</v>
      </c>
      <c r="C38" s="162"/>
      <c r="D38" s="212"/>
      <c r="E38" s="57" t="str" cm="1">
        <f t="array" aca="1" ref="E38" ca="1">IF(INDIRECT(("入力シート!D"&amp;$B38))="","",(INDIRECT(("入力シート!D"&amp;$B38))))</f>
        <v/>
      </c>
      <c r="F38" s="63" t="str" cm="1">
        <f t="array" aca="1" ref="F38" ca="1">IF(INDIRECT(("入力シート!E"&amp;$B38))="","",(INDIRECT(("入力シート!E"&amp;$B38))))</f>
        <v/>
      </c>
      <c r="G38" s="63" t="str" cm="1">
        <f t="array" aca="1" ref="G38" ca="1">IF(INDIRECT(("入力シート!F"&amp;$B38))="","",(INDIRECT(("入力シート!F"&amp;$B38))))</f>
        <v>〇〇〇、×××</v>
      </c>
      <c r="H38" s="76" t="str" cm="1">
        <f t="array" aca="1" ref="H38" ca="1">IF(INDIRECT(("入力シート!G"&amp;$B38))="","",(INDIRECT(("入力シート!G"&amp;$B38))))</f>
        <v/>
      </c>
      <c r="I38" s="67" t="str" cm="1">
        <f t="array" aca="1" ref="I38" ca="1">IF(INDIRECT(("入力シート!H"&amp;$B38))="","",(INDIRECT(("入力シート!H"&amp;$B38))))</f>
        <v/>
      </c>
      <c r="J38" s="58" t="str" cm="1">
        <f t="array" aca="1" ref="J38" ca="1">IF(INDIRECT(("入力シート!I"&amp;$B38))="","",(INDIRECT(("入力シート!I"&amp;$B38))))</f>
        <v/>
      </c>
      <c r="K38" s="58" t="str" cm="1">
        <f t="array" aca="1" ref="K38" ca="1">IF(INDIRECT(("入力シート!J"&amp;$B38))="","",(INDIRECT(("入力シート!J"&amp;$B38))))</f>
        <v/>
      </c>
      <c r="L38" s="60" t="str" cm="1">
        <f t="array" aca="1" ref="L38" ca="1">IF(INDIRECT(("入力シート!AO"&amp;$B38))="","",(INDIRECT(("入力シート！AO"&amp;$B38))))</f>
        <v/>
      </c>
      <c r="M38" s="60" t="str" cm="1">
        <f t="array" aca="1" ref="M38" ca="1">IF(INDIRECT(("入力シート!AP"&amp;$B38))="","",(INDIRECT(("入力シート！AP"&amp;$B38))))</f>
        <v/>
      </c>
      <c r="N38" s="61" t="str" cm="1">
        <f t="array" aca="1" ref="N38" ca="1">IF(INDIRECT(("入力シート!AQ"&amp;$B38))="","",(INDIRECT(("入力シート!AQ"&amp;$B38))))</f>
        <v/>
      </c>
      <c r="O38" s="70" t="str" cm="1">
        <f t="array" aca="1" ref="O38" ca="1">IF(INDIRECT(("入力シート!K"&amp;$B38))="","",INDEX(進捗評価!$N$2:$N$26,MATCH(INDIRECT(("入力シート!K"&amp;$B38)),進捗評価!$M$2:$M$26,0)))</f>
        <v/>
      </c>
      <c r="P38" s="69" t="str" cm="1">
        <f t="array" aca="1" ref="P38" ca="1">IF(INDIRECT(("入力シート!L"&amp;$B38))="","",INDEX(進捗評価!$N$2:$N$26,MATCH(INDIRECT(("入力シート!L"&amp;$B38)),進捗評価!$M$2:$M$26,0)))</f>
        <v/>
      </c>
      <c r="Q38" s="69" t="str" cm="1">
        <f t="array" aca="1" ref="Q38" ca="1">IF(INDIRECT(("入力シート!M"&amp;$B38))="","",INDEX(進捗評価!$N$2:$N$26,MATCH(INDIRECT(("入力シート!M"&amp;$B38)),進捗評価!$M$2:$M$26,0)))</f>
        <v/>
      </c>
      <c r="R38" s="69" t="str" cm="1">
        <f t="array" aca="1" ref="R38" ca="1">IF(INDIRECT(("入力シート!N"&amp;$B38))="","",INDEX(進捗評価!$N$2:$N$26,MATCH(INDIRECT(("入力シート!N"&amp;$B38)),進捗評価!$M$2:$M$26,0)))</f>
        <v/>
      </c>
      <c r="S38" s="75" t="str" cm="1">
        <f t="array" aca="1" ref="S38" ca="1">IF(INDIRECT(("入力シート!O"&amp;$B38))="","",INDEX(進捗評価!$N$2:$N$26,MATCH(INDIRECT(("入力シート!O"&amp;$B38)),進捗評価!$M$2:$M$26,0)))</f>
        <v/>
      </c>
      <c r="T38" s="70" t="str" cm="1">
        <f t="array" aca="1" ref="T38" ca="1">IF(INDIRECT(("入力シート!P"&amp;$B38))="","",INDEX(進捗評価!$N$2:$N$26,MATCH(INDIRECT(("入力シート!P"&amp;$B38)),進捗評価!$M$2:$M$26,0)))</f>
        <v/>
      </c>
      <c r="U38" s="69" t="str" cm="1">
        <f t="array" aca="1" ref="U38" ca="1">IF(INDIRECT(("入力シート!Q"&amp;$B38))="","",INDEX(進捗評価!$N$2:$N$26,MATCH(INDIRECT(("入力シート!Q"&amp;$B38)),進捗評価!$M$2:$M$26,0)))</f>
        <v/>
      </c>
      <c r="V38" s="69" t="str" cm="1">
        <f t="array" aca="1" ref="V38" ca="1">IF(INDIRECT(("入力シート!R"&amp;$B38))="","",INDEX(進捗評価!$N$2:$N$26,MATCH(INDIRECT(("入力シート!R"&amp;$B38)),進捗評価!$M$2:$M$26,0)))</f>
        <v/>
      </c>
      <c r="W38" s="69" t="str" cm="1">
        <f t="array" aca="1" ref="W38" ca="1">IF(INDIRECT(("入力シート!S"&amp;$B38))="","",INDEX(進捗評価!$N$2:$N$26,MATCH(INDIRECT(("入力シート!S"&amp;$B38)),進捗評価!$M$2:$M$26,0)))</f>
        <v/>
      </c>
      <c r="X38" s="75" t="str" cm="1">
        <f t="array" aca="1" ref="X38" ca="1">IF(INDIRECT(("入力シート!T"&amp;$B38))="","",INDEX(進捗評価!$N$2:$N$26,MATCH(INDIRECT(("入力シート!T"&amp;$B38)),進捗評価!$M$2:$M$26,0)))</f>
        <v/>
      </c>
      <c r="Y38" s="69" t="str" cm="1">
        <f t="array" aca="1" ref="Y38" ca="1">IF(INDIRECT(("入力シート!U"&amp;$B38))="","",INDEX(進捗評価!$N$2:$N$26,MATCH(INDIRECT(("入力シート!U"&amp;$B38)),進捗評価!$M$2:$M$26,0)))</f>
        <v/>
      </c>
      <c r="Z38" s="69" t="str" cm="1">
        <f t="array" aca="1" ref="Z38" ca="1">IF(INDIRECT(("入力シート!V"&amp;$B38))="","",INDEX(進捗評価!$N$2:$N$26,MATCH(INDIRECT(("入力シート!V"&amp;$B38)),進捗評価!$M$2:$M$26,0)))</f>
        <v/>
      </c>
      <c r="AA38" s="69" t="str" cm="1">
        <f t="array" aca="1" ref="AA38" ca="1">IF(INDIRECT(("入力シート!W"&amp;$B38))="","",INDEX(進捗評価!$N$2:$N$26,MATCH(INDIRECT(("入力シート!W"&amp;$B38)),進捗評価!$M$2:$M$26,0)))</f>
        <v/>
      </c>
      <c r="AB38" s="69" t="str" cm="1">
        <f t="array" aca="1" ref="AB38" ca="1">IF(INDIRECT(("入力シート!X"&amp;$B38))="","",INDEX(進捗評価!$N$2:$N$26,MATCH(INDIRECT(("入力シート!X"&amp;$B38)),進捗評価!$M$2:$M$26,0)))</f>
        <v/>
      </c>
      <c r="AC38" s="69" t="str" cm="1">
        <f t="array" aca="1" ref="AC38" ca="1">IF(INDIRECT(("入力シート!Y"&amp;$B38))="","",INDEX(進捗評価!$N$2:$N$26,MATCH(INDIRECT(("入力シート!Y"&amp;$B38)),進捗評価!$M$2:$M$26,0)))</f>
        <v/>
      </c>
      <c r="AD38" s="69" t="str" cm="1">
        <f t="array" aca="1" ref="AD38" ca="1">IF(INDIRECT(("入力シート!Z"&amp;$B38))="","",INDEX(進捗評価!$N$2:$N$26,MATCH(INDIRECT(("入力シート!Z"&amp;$B38)),進捗評価!$M$2:$M$26,0)))</f>
        <v/>
      </c>
      <c r="AE38" s="69" t="str" cm="1">
        <f t="array" aca="1" ref="AE38" ca="1">IF(INDIRECT(("入力シート!AA"&amp;$B38))="","",INDEX(進捗評価!$N$2:$N$26,MATCH(INDIRECT(("入力シート!AA"&amp;$B38)),進捗評価!$M$2:$M$26,0)))</f>
        <v/>
      </c>
      <c r="AF38" s="69" t="str" cm="1">
        <f t="array" aca="1" ref="AF38" ca="1">IF(INDIRECT(("入力シート!AB"&amp;$B38))="","",INDEX(進捗評価!$N$2:$N$26,MATCH(INDIRECT(("入力シート!AB"&amp;$B38)),進捗評価!$M$2:$M$26,0)))</f>
        <v/>
      </c>
      <c r="AG38" s="69" t="str" cm="1">
        <f t="array" aca="1" ref="AG38" ca="1">IF(INDIRECT(("入力シート!AC"&amp;$B38))="","",INDEX(進捗評価!$N$2:$N$26,MATCH(INDIRECT(("入力シート!AC"&amp;$B38)),進捗評価!$M$2:$M$26,0)))</f>
        <v/>
      </c>
      <c r="AH38" s="69" t="str" cm="1">
        <f t="array" aca="1" ref="AH38" ca="1">IF(INDIRECT(("入力シート!AD"&amp;$B38))="","",INDEX(進捗評価!$N$2:$N$26,MATCH(INDIRECT(("入力シート!AD"&amp;$B38)),進捗評価!$M$2:$M$26,0)))</f>
        <v/>
      </c>
      <c r="AI38" s="69" t="str" cm="1">
        <f t="array" aca="1" ref="AI38" ca="1">IF(INDIRECT(("入力シート!AE"&amp;$B38))="","",INDEX(進捗評価!$N$2:$N$26,MATCH(INDIRECT(("入力シート!AE"&amp;$B38)),進捗評価!$M$2:$M$26,0)))</f>
        <v/>
      </c>
      <c r="AJ38" s="69" t="str" cm="1">
        <f t="array" aca="1" ref="AJ38" ca="1">IF(INDIRECT(("入力シート!AF"&amp;$B38))="","",INDEX(進捗評価!$N$2:$N$26,MATCH(INDIRECT(("入力シート!AF"&amp;$B38)),進捗評価!$M$2:$M$26,0)))</f>
        <v/>
      </c>
      <c r="AK38" s="69" t="str" cm="1">
        <f t="array" aca="1" ref="AK38" ca="1">IF(INDIRECT(("入力シート!AG"&amp;$B38))="","",INDEX(進捗評価!$N$2:$N$26,MATCH(INDIRECT(("入力シート!AG"&amp;$B38)),進捗評価!$M$2:$M$26,0)))</f>
        <v/>
      </c>
      <c r="AL38" s="69" t="str" cm="1">
        <f t="array" aca="1" ref="AL38" ca="1">IF(INDIRECT(("入力シート!AH"&amp;$B38))="","",INDEX(進捗評価!$N$2:$N$26,MATCH(INDIRECT(("入力シート!AH"&amp;$B38)),進捗評価!$M$2:$M$26,0)))</f>
        <v/>
      </c>
      <c r="AM38" s="69" t="str" cm="1">
        <f t="array" aca="1" ref="AM38" ca="1">IF(INDIRECT(("入力シート!AI"&amp;$B38))="","",INDEX(進捗評価!$N$2:$N$26,MATCH(INDIRECT(("入力シート!AI"&amp;$B38)),進捗評価!$M$2:$M$26,0)))</f>
        <v/>
      </c>
      <c r="AN38" s="69" t="str" cm="1">
        <f t="array" aca="1" ref="AN38" ca="1">IF(INDIRECT(("入力シート!AJ"&amp;$B38))="","",INDEX(進捗評価!$N$2:$N$26,MATCH(INDIRECT(("入力シート!AJ"&amp;$B38)),進捗評価!$M$2:$M$26,0)))</f>
        <v/>
      </c>
      <c r="AO38" s="69" t="str" cm="1">
        <f t="array" aca="1" ref="AO38" ca="1">IF(INDIRECT(("入力シート!AK"&amp;$B38))="","",INDEX(進捗評価!$N$2:$N$26,MATCH(INDIRECT(("入力シート!AK"&amp;$B38)),進捗評価!$M$2:$M$26,0)))</f>
        <v/>
      </c>
      <c r="AP38" s="69" t="str" cm="1">
        <f t="array" aca="1" ref="AP38" ca="1">IF(INDIRECT(("入力シート!AL"&amp;$B38))="","",INDEX(進捗評価!$N$2:$N$26,MATCH(INDIRECT(("入力シート!AL"&amp;$B38)),進捗評価!$M$2:$M$26,0)))</f>
        <v/>
      </c>
      <c r="AQ38" s="69" t="str" cm="1">
        <f t="array" aca="1" ref="AQ38" ca="1">IF(INDIRECT(("入力シート!AM"&amp;$B38))="","",INDEX(進捗評価!$N$2:$N$26,MATCH(INDIRECT(("入力シート!AM"&amp;$B38)),進捗評価!$M$2:$M$26,0)))</f>
        <v/>
      </c>
      <c r="AR38" s="69" t="str" cm="1">
        <f t="array" aca="1" ref="AR38" ca="1">IF(INDIRECT(("入力シート!AN"&amp;$B38))="","",INDEX(進捗評価!$N$2:$N$26,MATCH(INDIRECT(("入力シート!AN"&amp;$B38)),進捗評価!$M$2:$M$26,0)))</f>
        <v/>
      </c>
      <c r="AS38" s="77" t="str" cm="1">
        <f t="array" aca="1" ref="AS38" ca="1">IF(INDIRECT(("入力シート!AR"&amp;$B38))="","",(INDIRECT(("入力シート!AR"&amp;$B38))))</f>
        <v/>
      </c>
      <c r="AT38" s="77" t="str" cm="1">
        <f t="array" aca="1" ref="AT38" ca="1">IF(INDIRECT(("入力シート!AS"&amp;$B38))="","",(INDIRECT(("入力シート!AS"&amp;$B38))))</f>
        <v/>
      </c>
    </row>
    <row r="39" spans="2:46" ht="72" customHeight="1" x14ac:dyDescent="0.4">
      <c r="B39" s="51">
        <v>49</v>
      </c>
      <c r="C39" s="162"/>
      <c r="D39" s="212"/>
      <c r="E39" s="57" t="str" cm="1">
        <f t="array" aca="1" ref="E39" ca="1">IF(INDIRECT(("入力シート!D"&amp;$B39))="","",(INDIRECT(("入力シート!D"&amp;$B39))))</f>
        <v/>
      </c>
      <c r="F39" s="63" t="str" cm="1">
        <f t="array" aca="1" ref="F39" ca="1">IF(INDIRECT(("入力シート!E"&amp;$B39))="","",(INDIRECT(("入力シート!E"&amp;$B39))))</f>
        <v/>
      </c>
      <c r="G39" s="63" t="str" cm="1">
        <f t="array" aca="1" ref="G39" ca="1">IF(INDIRECT(("入力シート!F"&amp;$B39))="","",(INDIRECT(("入力シート!F"&amp;$B39))))</f>
        <v>〇〇〇、×××</v>
      </c>
      <c r="H39" s="76" t="str" cm="1">
        <f t="array" aca="1" ref="H39" ca="1">IF(INDIRECT(("入力シート!G"&amp;$B39))="","",(INDIRECT(("入力シート!G"&amp;$B39))))</f>
        <v/>
      </c>
      <c r="I39" s="67" t="str" cm="1">
        <f t="array" aca="1" ref="I39" ca="1">IF(INDIRECT(("入力シート!H"&amp;$B39))="","",(INDIRECT(("入力シート!H"&amp;$B39))))</f>
        <v/>
      </c>
      <c r="J39" s="58" t="str" cm="1">
        <f t="array" aca="1" ref="J39" ca="1">IF(INDIRECT(("入力シート!I"&amp;$B39))="","",(INDIRECT(("入力シート!I"&amp;$B39))))</f>
        <v/>
      </c>
      <c r="K39" s="58" t="str" cm="1">
        <f t="array" aca="1" ref="K39" ca="1">IF(INDIRECT(("入力シート!J"&amp;$B39))="","",(INDIRECT(("入力シート!J"&amp;$B39))))</f>
        <v/>
      </c>
      <c r="L39" s="60" t="str" cm="1">
        <f t="array" aca="1" ref="L39" ca="1">IF(INDIRECT(("入力シート!AO"&amp;$B39))="","",(INDIRECT(("入力シート！AO"&amp;$B39))))</f>
        <v/>
      </c>
      <c r="M39" s="60" t="str" cm="1">
        <f t="array" aca="1" ref="M39" ca="1">IF(INDIRECT(("入力シート!AP"&amp;$B39))="","",(INDIRECT(("入力シート！AP"&amp;$B39))))</f>
        <v/>
      </c>
      <c r="N39" s="61" t="str" cm="1">
        <f t="array" aca="1" ref="N39" ca="1">IF(INDIRECT(("入力シート!AQ"&amp;$B39))="","",(INDIRECT(("入力シート!AQ"&amp;$B39))))</f>
        <v/>
      </c>
      <c r="O39" s="70" t="str" cm="1">
        <f t="array" aca="1" ref="O39" ca="1">IF(INDIRECT(("入力シート!K"&amp;$B39))="","",INDEX(進捗評価!$N$2:$N$26,MATCH(INDIRECT(("入力シート!K"&amp;$B39)),進捗評価!$M$2:$M$26,0)))</f>
        <v/>
      </c>
      <c r="P39" s="69" t="str" cm="1">
        <f t="array" aca="1" ref="P39" ca="1">IF(INDIRECT(("入力シート!L"&amp;$B39))="","",INDEX(進捗評価!$N$2:$N$26,MATCH(INDIRECT(("入力シート!L"&amp;$B39)),進捗評価!$M$2:$M$26,0)))</f>
        <v/>
      </c>
      <c r="Q39" s="69" t="str" cm="1">
        <f t="array" aca="1" ref="Q39" ca="1">IF(INDIRECT(("入力シート!M"&amp;$B39))="","",INDEX(進捗評価!$N$2:$N$26,MATCH(INDIRECT(("入力シート!M"&amp;$B39)),進捗評価!$M$2:$M$26,0)))</f>
        <v/>
      </c>
      <c r="R39" s="69" t="str" cm="1">
        <f t="array" aca="1" ref="R39" ca="1">IF(INDIRECT(("入力シート!N"&amp;$B39))="","",INDEX(進捗評価!$N$2:$N$26,MATCH(INDIRECT(("入力シート!N"&amp;$B39)),進捗評価!$M$2:$M$26,0)))</f>
        <v/>
      </c>
      <c r="S39" s="75" t="str" cm="1">
        <f t="array" aca="1" ref="S39" ca="1">IF(INDIRECT(("入力シート!O"&amp;$B39))="","",INDEX(進捗評価!$N$2:$N$26,MATCH(INDIRECT(("入力シート!O"&amp;$B39)),進捗評価!$M$2:$M$26,0)))</f>
        <v/>
      </c>
      <c r="T39" s="70" t="str" cm="1">
        <f t="array" aca="1" ref="T39" ca="1">IF(INDIRECT(("入力シート!P"&amp;$B39))="","",INDEX(進捗評価!$N$2:$N$26,MATCH(INDIRECT(("入力シート!P"&amp;$B39)),進捗評価!$M$2:$M$26,0)))</f>
        <v/>
      </c>
      <c r="U39" s="69" t="str" cm="1">
        <f t="array" aca="1" ref="U39" ca="1">IF(INDIRECT(("入力シート!Q"&amp;$B39))="","",INDEX(進捗評価!$N$2:$N$26,MATCH(INDIRECT(("入力シート!Q"&amp;$B39)),進捗評価!$M$2:$M$26,0)))</f>
        <v/>
      </c>
      <c r="V39" s="69" t="str" cm="1">
        <f t="array" aca="1" ref="V39" ca="1">IF(INDIRECT(("入力シート!R"&amp;$B39))="","",INDEX(進捗評価!$N$2:$N$26,MATCH(INDIRECT(("入力シート!R"&amp;$B39)),進捗評価!$M$2:$M$26,0)))</f>
        <v/>
      </c>
      <c r="W39" s="69" t="str" cm="1">
        <f t="array" aca="1" ref="W39" ca="1">IF(INDIRECT(("入力シート!S"&amp;$B39))="","",INDEX(進捗評価!$N$2:$N$26,MATCH(INDIRECT(("入力シート!S"&amp;$B39)),進捗評価!$M$2:$M$26,0)))</f>
        <v/>
      </c>
      <c r="X39" s="75" t="str" cm="1">
        <f t="array" aca="1" ref="X39" ca="1">IF(INDIRECT(("入力シート!T"&amp;$B39))="","",INDEX(進捗評価!$N$2:$N$26,MATCH(INDIRECT(("入力シート!T"&amp;$B39)),進捗評価!$M$2:$M$26,0)))</f>
        <v/>
      </c>
      <c r="Y39" s="69" t="str" cm="1">
        <f t="array" aca="1" ref="Y39" ca="1">IF(INDIRECT(("入力シート!U"&amp;$B39))="","",INDEX(進捗評価!$N$2:$N$26,MATCH(INDIRECT(("入力シート!U"&amp;$B39)),進捗評価!$M$2:$M$26,0)))</f>
        <v/>
      </c>
      <c r="Z39" s="69" t="str" cm="1">
        <f t="array" aca="1" ref="Z39" ca="1">IF(INDIRECT(("入力シート!V"&amp;$B39))="","",INDEX(進捗評価!$N$2:$N$26,MATCH(INDIRECT(("入力シート!V"&amp;$B39)),進捗評価!$M$2:$M$26,0)))</f>
        <v/>
      </c>
      <c r="AA39" s="69" t="str" cm="1">
        <f t="array" aca="1" ref="AA39" ca="1">IF(INDIRECT(("入力シート!W"&amp;$B39))="","",INDEX(進捗評価!$N$2:$N$26,MATCH(INDIRECT(("入力シート!W"&amp;$B39)),進捗評価!$M$2:$M$26,0)))</f>
        <v/>
      </c>
      <c r="AB39" s="69" t="str" cm="1">
        <f t="array" aca="1" ref="AB39" ca="1">IF(INDIRECT(("入力シート!X"&amp;$B39))="","",INDEX(進捗評価!$N$2:$N$26,MATCH(INDIRECT(("入力シート!X"&amp;$B39)),進捗評価!$M$2:$M$26,0)))</f>
        <v/>
      </c>
      <c r="AC39" s="69" t="str" cm="1">
        <f t="array" aca="1" ref="AC39" ca="1">IF(INDIRECT(("入力シート!Y"&amp;$B39))="","",INDEX(進捗評価!$N$2:$N$26,MATCH(INDIRECT(("入力シート!Y"&amp;$B39)),進捗評価!$M$2:$M$26,0)))</f>
        <v/>
      </c>
      <c r="AD39" s="69" t="str" cm="1">
        <f t="array" aca="1" ref="AD39" ca="1">IF(INDIRECT(("入力シート!Z"&amp;$B39))="","",INDEX(進捗評価!$N$2:$N$26,MATCH(INDIRECT(("入力シート!Z"&amp;$B39)),進捗評価!$M$2:$M$26,0)))</f>
        <v/>
      </c>
      <c r="AE39" s="69" t="str" cm="1">
        <f t="array" aca="1" ref="AE39" ca="1">IF(INDIRECT(("入力シート!AA"&amp;$B39))="","",INDEX(進捗評価!$N$2:$N$26,MATCH(INDIRECT(("入力シート!AA"&amp;$B39)),進捗評価!$M$2:$M$26,0)))</f>
        <v/>
      </c>
      <c r="AF39" s="69" t="str" cm="1">
        <f t="array" aca="1" ref="AF39" ca="1">IF(INDIRECT(("入力シート!AB"&amp;$B39))="","",INDEX(進捗評価!$N$2:$N$26,MATCH(INDIRECT(("入力シート!AB"&amp;$B39)),進捗評価!$M$2:$M$26,0)))</f>
        <v/>
      </c>
      <c r="AG39" s="69" t="str" cm="1">
        <f t="array" aca="1" ref="AG39" ca="1">IF(INDIRECT(("入力シート!AC"&amp;$B39))="","",INDEX(進捗評価!$N$2:$N$26,MATCH(INDIRECT(("入力シート!AC"&amp;$B39)),進捗評価!$M$2:$M$26,0)))</f>
        <v/>
      </c>
      <c r="AH39" s="69" t="str" cm="1">
        <f t="array" aca="1" ref="AH39" ca="1">IF(INDIRECT(("入力シート!AD"&amp;$B39))="","",INDEX(進捗評価!$N$2:$N$26,MATCH(INDIRECT(("入力シート!AD"&amp;$B39)),進捗評価!$M$2:$M$26,0)))</f>
        <v/>
      </c>
      <c r="AI39" s="69" t="str" cm="1">
        <f t="array" aca="1" ref="AI39" ca="1">IF(INDIRECT(("入力シート!AE"&amp;$B39))="","",INDEX(進捗評価!$N$2:$N$26,MATCH(INDIRECT(("入力シート!AE"&amp;$B39)),進捗評価!$M$2:$M$26,0)))</f>
        <v/>
      </c>
      <c r="AJ39" s="69" t="str" cm="1">
        <f t="array" aca="1" ref="AJ39" ca="1">IF(INDIRECT(("入力シート!AF"&amp;$B39))="","",INDEX(進捗評価!$N$2:$N$26,MATCH(INDIRECT(("入力シート!AF"&amp;$B39)),進捗評価!$M$2:$M$26,0)))</f>
        <v/>
      </c>
      <c r="AK39" s="69" t="str" cm="1">
        <f t="array" aca="1" ref="AK39" ca="1">IF(INDIRECT(("入力シート!AG"&amp;$B39))="","",INDEX(進捗評価!$N$2:$N$26,MATCH(INDIRECT(("入力シート!AG"&amp;$B39)),進捗評価!$M$2:$M$26,0)))</f>
        <v/>
      </c>
      <c r="AL39" s="69" t="str" cm="1">
        <f t="array" aca="1" ref="AL39" ca="1">IF(INDIRECT(("入力シート!AH"&amp;$B39))="","",INDEX(進捗評価!$N$2:$N$26,MATCH(INDIRECT(("入力シート!AH"&amp;$B39)),進捗評価!$M$2:$M$26,0)))</f>
        <v/>
      </c>
      <c r="AM39" s="69" t="str" cm="1">
        <f t="array" aca="1" ref="AM39" ca="1">IF(INDIRECT(("入力シート!AI"&amp;$B39))="","",INDEX(進捗評価!$N$2:$N$26,MATCH(INDIRECT(("入力シート!AI"&amp;$B39)),進捗評価!$M$2:$M$26,0)))</f>
        <v/>
      </c>
      <c r="AN39" s="69" t="str" cm="1">
        <f t="array" aca="1" ref="AN39" ca="1">IF(INDIRECT(("入力シート!AJ"&amp;$B39))="","",INDEX(進捗評価!$N$2:$N$26,MATCH(INDIRECT(("入力シート!AJ"&amp;$B39)),進捗評価!$M$2:$M$26,0)))</f>
        <v/>
      </c>
      <c r="AO39" s="69" t="str" cm="1">
        <f t="array" aca="1" ref="AO39" ca="1">IF(INDIRECT(("入力シート!AK"&amp;$B39))="","",INDEX(進捗評価!$N$2:$N$26,MATCH(INDIRECT(("入力シート!AK"&amp;$B39)),進捗評価!$M$2:$M$26,0)))</f>
        <v/>
      </c>
      <c r="AP39" s="69" t="str" cm="1">
        <f t="array" aca="1" ref="AP39" ca="1">IF(INDIRECT(("入力シート!AL"&amp;$B39))="","",INDEX(進捗評価!$N$2:$N$26,MATCH(INDIRECT(("入力シート!AL"&amp;$B39)),進捗評価!$M$2:$M$26,0)))</f>
        <v/>
      </c>
      <c r="AQ39" s="69" t="str" cm="1">
        <f t="array" aca="1" ref="AQ39" ca="1">IF(INDIRECT(("入力シート!AM"&amp;$B39))="","",INDEX(進捗評価!$N$2:$N$26,MATCH(INDIRECT(("入力シート!AM"&amp;$B39)),進捗評価!$M$2:$M$26,0)))</f>
        <v/>
      </c>
      <c r="AR39" s="69" t="str" cm="1">
        <f t="array" aca="1" ref="AR39" ca="1">IF(INDIRECT(("入力シート!AN"&amp;$B39))="","",INDEX(進捗評価!$N$2:$N$26,MATCH(INDIRECT(("入力シート!AN"&amp;$B39)),進捗評価!$M$2:$M$26,0)))</f>
        <v/>
      </c>
      <c r="AS39" s="77" t="str" cm="1">
        <f t="array" aca="1" ref="AS39" ca="1">IF(INDIRECT(("入力シート!AR"&amp;$B39))="","",(INDIRECT(("入力シート!AR"&amp;$B39))))</f>
        <v/>
      </c>
      <c r="AT39" s="77" t="str" cm="1">
        <f t="array" aca="1" ref="AT39" ca="1">IF(INDIRECT(("入力シート!AS"&amp;$B39))="","",(INDIRECT(("入力シート!AS"&amp;$B39))))</f>
        <v/>
      </c>
    </row>
    <row r="40" spans="2:46" ht="72" customHeight="1" x14ac:dyDescent="0.4">
      <c r="B40" s="51">
        <v>50</v>
      </c>
      <c r="C40" s="162"/>
      <c r="D40" s="212"/>
      <c r="E40" s="57" t="str" cm="1">
        <f t="array" aca="1" ref="E40" ca="1">IF(INDIRECT(("入力シート!D"&amp;$B40))="","",(INDIRECT(("入力シート!D"&amp;$B40))))</f>
        <v/>
      </c>
      <c r="F40" s="63" t="str" cm="1">
        <f t="array" aca="1" ref="F40" ca="1">IF(INDIRECT(("入力シート!E"&amp;$B40))="","",(INDIRECT(("入力シート!E"&amp;$B40))))</f>
        <v/>
      </c>
      <c r="G40" s="63" t="str" cm="1">
        <f t="array" aca="1" ref="G40" ca="1">IF(INDIRECT(("入力シート!F"&amp;$B40))="","",(INDIRECT(("入力シート!F"&amp;$B40))))</f>
        <v>〇〇〇、×××</v>
      </c>
      <c r="H40" s="76" t="str" cm="1">
        <f t="array" aca="1" ref="H40" ca="1">IF(INDIRECT(("入力シート!G"&amp;$B40))="","",(INDIRECT(("入力シート!G"&amp;$B40))))</f>
        <v/>
      </c>
      <c r="I40" s="67" t="str" cm="1">
        <f t="array" aca="1" ref="I40" ca="1">IF(INDIRECT(("入力シート!H"&amp;$B40))="","",(INDIRECT(("入力シート!H"&amp;$B40))))</f>
        <v/>
      </c>
      <c r="J40" s="58" t="str" cm="1">
        <f t="array" aca="1" ref="J40" ca="1">IF(INDIRECT(("入力シート!I"&amp;$B40))="","",(INDIRECT(("入力シート!I"&amp;$B40))))</f>
        <v/>
      </c>
      <c r="K40" s="58" t="str" cm="1">
        <f t="array" aca="1" ref="K40" ca="1">IF(INDIRECT(("入力シート!J"&amp;$B40))="","",(INDIRECT(("入力シート!J"&amp;$B40))))</f>
        <v/>
      </c>
      <c r="L40" s="60" t="str" cm="1">
        <f t="array" aca="1" ref="L40" ca="1">IF(INDIRECT(("入力シート!AO"&amp;$B40))="","",(INDIRECT(("入力シート！AO"&amp;$B40))))</f>
        <v/>
      </c>
      <c r="M40" s="60" t="str" cm="1">
        <f t="array" aca="1" ref="M40" ca="1">IF(INDIRECT(("入力シート!AP"&amp;$B40))="","",(INDIRECT(("入力シート！AP"&amp;$B40))))</f>
        <v/>
      </c>
      <c r="N40" s="61" t="str" cm="1">
        <f t="array" aca="1" ref="N40" ca="1">IF(INDIRECT(("入力シート!AQ"&amp;$B40))="","",(INDIRECT(("入力シート!AQ"&amp;$B40))))</f>
        <v/>
      </c>
      <c r="O40" s="70" t="str" cm="1">
        <f t="array" aca="1" ref="O40" ca="1">IF(INDIRECT(("入力シート!K"&amp;$B40))="","",INDEX(進捗評価!$N$2:$N$26,MATCH(INDIRECT(("入力シート!K"&amp;$B40)),進捗評価!$M$2:$M$26,0)))</f>
        <v/>
      </c>
      <c r="P40" s="69" t="str" cm="1">
        <f t="array" aca="1" ref="P40" ca="1">IF(INDIRECT(("入力シート!L"&amp;$B40))="","",INDEX(進捗評価!$N$2:$N$26,MATCH(INDIRECT(("入力シート!L"&amp;$B40)),進捗評価!$M$2:$M$26,0)))</f>
        <v/>
      </c>
      <c r="Q40" s="69" t="str" cm="1">
        <f t="array" aca="1" ref="Q40" ca="1">IF(INDIRECT(("入力シート!M"&amp;$B40))="","",INDEX(進捗評価!$N$2:$N$26,MATCH(INDIRECT(("入力シート!M"&amp;$B40)),進捗評価!$M$2:$M$26,0)))</f>
        <v/>
      </c>
      <c r="R40" s="69" t="str" cm="1">
        <f t="array" aca="1" ref="R40" ca="1">IF(INDIRECT(("入力シート!N"&amp;$B40))="","",INDEX(進捗評価!$N$2:$N$26,MATCH(INDIRECT(("入力シート!N"&amp;$B40)),進捗評価!$M$2:$M$26,0)))</f>
        <v/>
      </c>
      <c r="S40" s="75" t="str" cm="1">
        <f t="array" aca="1" ref="S40" ca="1">IF(INDIRECT(("入力シート!O"&amp;$B40))="","",INDEX(進捗評価!$N$2:$N$26,MATCH(INDIRECT(("入力シート!O"&amp;$B40)),進捗評価!$M$2:$M$26,0)))</f>
        <v/>
      </c>
      <c r="T40" s="70" t="str" cm="1">
        <f t="array" aca="1" ref="T40" ca="1">IF(INDIRECT(("入力シート!P"&amp;$B40))="","",INDEX(進捗評価!$N$2:$N$26,MATCH(INDIRECT(("入力シート!P"&amp;$B40)),進捗評価!$M$2:$M$26,0)))</f>
        <v/>
      </c>
      <c r="U40" s="69" t="str" cm="1">
        <f t="array" aca="1" ref="U40" ca="1">IF(INDIRECT(("入力シート!Q"&amp;$B40))="","",INDEX(進捗評価!$N$2:$N$26,MATCH(INDIRECT(("入力シート!Q"&amp;$B40)),進捗評価!$M$2:$M$26,0)))</f>
        <v/>
      </c>
      <c r="V40" s="69" t="str" cm="1">
        <f t="array" aca="1" ref="V40" ca="1">IF(INDIRECT(("入力シート!R"&amp;$B40))="","",INDEX(進捗評価!$N$2:$N$26,MATCH(INDIRECT(("入力シート!R"&amp;$B40)),進捗評価!$M$2:$M$26,0)))</f>
        <v/>
      </c>
      <c r="W40" s="69" t="str" cm="1">
        <f t="array" aca="1" ref="W40" ca="1">IF(INDIRECT(("入力シート!S"&amp;$B40))="","",INDEX(進捗評価!$N$2:$N$26,MATCH(INDIRECT(("入力シート!S"&amp;$B40)),進捗評価!$M$2:$M$26,0)))</f>
        <v/>
      </c>
      <c r="X40" s="75" t="str" cm="1">
        <f t="array" aca="1" ref="X40" ca="1">IF(INDIRECT(("入力シート!T"&amp;$B40))="","",INDEX(進捗評価!$N$2:$N$26,MATCH(INDIRECT(("入力シート!T"&amp;$B40)),進捗評価!$M$2:$M$26,0)))</f>
        <v/>
      </c>
      <c r="Y40" s="69" t="str" cm="1">
        <f t="array" aca="1" ref="Y40" ca="1">IF(INDIRECT(("入力シート!U"&amp;$B40))="","",INDEX(進捗評価!$N$2:$N$26,MATCH(INDIRECT(("入力シート!U"&amp;$B40)),進捗評価!$M$2:$M$26,0)))</f>
        <v/>
      </c>
      <c r="Z40" s="69" t="str" cm="1">
        <f t="array" aca="1" ref="Z40" ca="1">IF(INDIRECT(("入力シート!V"&amp;$B40))="","",INDEX(進捗評価!$N$2:$N$26,MATCH(INDIRECT(("入力シート!V"&amp;$B40)),進捗評価!$M$2:$M$26,0)))</f>
        <v/>
      </c>
      <c r="AA40" s="69" t="str" cm="1">
        <f t="array" aca="1" ref="AA40" ca="1">IF(INDIRECT(("入力シート!W"&amp;$B40))="","",INDEX(進捗評価!$N$2:$N$26,MATCH(INDIRECT(("入力シート!W"&amp;$B40)),進捗評価!$M$2:$M$26,0)))</f>
        <v/>
      </c>
      <c r="AB40" s="69" t="str" cm="1">
        <f t="array" aca="1" ref="AB40" ca="1">IF(INDIRECT(("入力シート!X"&amp;$B40))="","",INDEX(進捗評価!$N$2:$N$26,MATCH(INDIRECT(("入力シート!X"&amp;$B40)),進捗評価!$M$2:$M$26,0)))</f>
        <v/>
      </c>
      <c r="AC40" s="69" t="str" cm="1">
        <f t="array" aca="1" ref="AC40" ca="1">IF(INDIRECT(("入力シート!Y"&amp;$B40))="","",INDEX(進捗評価!$N$2:$N$26,MATCH(INDIRECT(("入力シート!Y"&amp;$B40)),進捗評価!$M$2:$M$26,0)))</f>
        <v/>
      </c>
      <c r="AD40" s="69" t="str" cm="1">
        <f t="array" aca="1" ref="AD40" ca="1">IF(INDIRECT(("入力シート!Z"&amp;$B40))="","",INDEX(進捗評価!$N$2:$N$26,MATCH(INDIRECT(("入力シート!Z"&amp;$B40)),進捗評価!$M$2:$M$26,0)))</f>
        <v/>
      </c>
      <c r="AE40" s="69" t="str" cm="1">
        <f t="array" aca="1" ref="AE40" ca="1">IF(INDIRECT(("入力シート!AA"&amp;$B40))="","",INDEX(進捗評価!$N$2:$N$26,MATCH(INDIRECT(("入力シート!AA"&amp;$B40)),進捗評価!$M$2:$M$26,0)))</f>
        <v/>
      </c>
      <c r="AF40" s="69" t="str" cm="1">
        <f t="array" aca="1" ref="AF40" ca="1">IF(INDIRECT(("入力シート!AB"&amp;$B40))="","",INDEX(進捗評価!$N$2:$N$26,MATCH(INDIRECT(("入力シート!AB"&amp;$B40)),進捗評価!$M$2:$M$26,0)))</f>
        <v/>
      </c>
      <c r="AG40" s="69" t="str" cm="1">
        <f t="array" aca="1" ref="AG40" ca="1">IF(INDIRECT(("入力シート!AC"&amp;$B40))="","",INDEX(進捗評価!$N$2:$N$26,MATCH(INDIRECT(("入力シート!AC"&amp;$B40)),進捗評価!$M$2:$M$26,0)))</f>
        <v/>
      </c>
      <c r="AH40" s="69" t="str" cm="1">
        <f t="array" aca="1" ref="AH40" ca="1">IF(INDIRECT(("入力シート!AD"&amp;$B40))="","",INDEX(進捗評価!$N$2:$N$26,MATCH(INDIRECT(("入力シート!AD"&amp;$B40)),進捗評価!$M$2:$M$26,0)))</f>
        <v/>
      </c>
      <c r="AI40" s="69" t="str" cm="1">
        <f t="array" aca="1" ref="AI40" ca="1">IF(INDIRECT(("入力シート!AE"&amp;$B40))="","",INDEX(進捗評価!$N$2:$N$26,MATCH(INDIRECT(("入力シート!AE"&amp;$B40)),進捗評価!$M$2:$M$26,0)))</f>
        <v/>
      </c>
      <c r="AJ40" s="69" t="str" cm="1">
        <f t="array" aca="1" ref="AJ40" ca="1">IF(INDIRECT(("入力シート!AF"&amp;$B40))="","",INDEX(進捗評価!$N$2:$N$26,MATCH(INDIRECT(("入力シート!AF"&amp;$B40)),進捗評価!$M$2:$M$26,0)))</f>
        <v/>
      </c>
      <c r="AK40" s="69" t="str" cm="1">
        <f t="array" aca="1" ref="AK40" ca="1">IF(INDIRECT(("入力シート!AG"&amp;$B40))="","",INDEX(進捗評価!$N$2:$N$26,MATCH(INDIRECT(("入力シート!AG"&amp;$B40)),進捗評価!$M$2:$M$26,0)))</f>
        <v/>
      </c>
      <c r="AL40" s="69" t="str" cm="1">
        <f t="array" aca="1" ref="AL40" ca="1">IF(INDIRECT(("入力シート!AH"&amp;$B40))="","",INDEX(進捗評価!$N$2:$N$26,MATCH(INDIRECT(("入力シート!AH"&amp;$B40)),進捗評価!$M$2:$M$26,0)))</f>
        <v/>
      </c>
      <c r="AM40" s="69" t="str" cm="1">
        <f t="array" aca="1" ref="AM40" ca="1">IF(INDIRECT(("入力シート!AI"&amp;$B40))="","",INDEX(進捗評価!$N$2:$N$26,MATCH(INDIRECT(("入力シート!AI"&amp;$B40)),進捗評価!$M$2:$M$26,0)))</f>
        <v/>
      </c>
      <c r="AN40" s="69" t="str" cm="1">
        <f t="array" aca="1" ref="AN40" ca="1">IF(INDIRECT(("入力シート!AJ"&amp;$B40))="","",INDEX(進捗評価!$N$2:$N$26,MATCH(INDIRECT(("入力シート!AJ"&amp;$B40)),進捗評価!$M$2:$M$26,0)))</f>
        <v/>
      </c>
      <c r="AO40" s="69" t="str" cm="1">
        <f t="array" aca="1" ref="AO40" ca="1">IF(INDIRECT(("入力シート!AK"&amp;$B40))="","",INDEX(進捗評価!$N$2:$N$26,MATCH(INDIRECT(("入力シート!AK"&amp;$B40)),進捗評価!$M$2:$M$26,0)))</f>
        <v/>
      </c>
      <c r="AP40" s="69" t="str" cm="1">
        <f t="array" aca="1" ref="AP40" ca="1">IF(INDIRECT(("入力シート!AL"&amp;$B40))="","",INDEX(進捗評価!$N$2:$N$26,MATCH(INDIRECT(("入力シート!AL"&amp;$B40)),進捗評価!$M$2:$M$26,0)))</f>
        <v/>
      </c>
      <c r="AQ40" s="69" t="str" cm="1">
        <f t="array" aca="1" ref="AQ40" ca="1">IF(INDIRECT(("入力シート!AM"&amp;$B40))="","",INDEX(進捗評価!$N$2:$N$26,MATCH(INDIRECT(("入力シート!AM"&amp;$B40)),進捗評価!$M$2:$M$26,0)))</f>
        <v/>
      </c>
      <c r="AR40" s="69" t="str" cm="1">
        <f t="array" aca="1" ref="AR40" ca="1">IF(INDIRECT(("入力シート!AN"&amp;$B40))="","",INDEX(進捗評価!$N$2:$N$26,MATCH(INDIRECT(("入力シート!AN"&amp;$B40)),進捗評価!$M$2:$M$26,0)))</f>
        <v/>
      </c>
      <c r="AS40" s="77" t="str" cm="1">
        <f t="array" aca="1" ref="AS40" ca="1">IF(INDIRECT(("入力シート!AR"&amp;$B40))="","",(INDIRECT(("入力シート!AR"&amp;$B40))))</f>
        <v/>
      </c>
      <c r="AT40" s="77" t="str" cm="1">
        <f t="array" aca="1" ref="AT40" ca="1">IF(INDIRECT(("入力シート!AS"&amp;$B40))="","",(INDIRECT(("入力シート!AS"&amp;$B40))))</f>
        <v/>
      </c>
    </row>
    <row r="41" spans="2:46" ht="72" customHeight="1" x14ac:dyDescent="0.4">
      <c r="B41" s="51">
        <v>51</v>
      </c>
      <c r="C41" s="162"/>
      <c r="D41" s="212"/>
      <c r="E41" s="57" t="str" cm="1">
        <f t="array" aca="1" ref="E41" ca="1">IF(INDIRECT(("入力シート!D"&amp;$B41))="","",(INDIRECT(("入力シート!D"&amp;$B41))))</f>
        <v/>
      </c>
      <c r="F41" s="63" t="str" cm="1">
        <f t="array" aca="1" ref="F41" ca="1">IF(INDIRECT(("入力シート!E"&amp;$B41))="","",(INDIRECT(("入力シート!E"&amp;$B41))))</f>
        <v/>
      </c>
      <c r="G41" s="63" t="str" cm="1">
        <f t="array" aca="1" ref="G41" ca="1">IF(INDIRECT(("入力シート!F"&amp;$B41))="","",(INDIRECT(("入力シート!F"&amp;$B41))))</f>
        <v>〇〇〇、×××</v>
      </c>
      <c r="H41" s="76" t="str" cm="1">
        <f t="array" aca="1" ref="H41" ca="1">IF(INDIRECT(("入力シート!G"&amp;$B41))="","",(INDIRECT(("入力シート!G"&amp;$B41))))</f>
        <v/>
      </c>
      <c r="I41" s="67" t="str" cm="1">
        <f t="array" aca="1" ref="I41" ca="1">IF(INDIRECT(("入力シート!H"&amp;$B41))="","",(INDIRECT(("入力シート!H"&amp;$B41))))</f>
        <v/>
      </c>
      <c r="J41" s="58" t="str" cm="1">
        <f t="array" aca="1" ref="J41" ca="1">IF(INDIRECT(("入力シート!I"&amp;$B41))="","",(INDIRECT(("入力シート!I"&amp;$B41))))</f>
        <v/>
      </c>
      <c r="K41" s="58" t="str" cm="1">
        <f t="array" aca="1" ref="K41" ca="1">IF(INDIRECT(("入力シート!J"&amp;$B41))="","",(INDIRECT(("入力シート!J"&amp;$B41))))</f>
        <v/>
      </c>
      <c r="L41" s="60" t="str" cm="1">
        <f t="array" aca="1" ref="L41" ca="1">IF(INDIRECT(("入力シート!AO"&amp;$B41))="","",(INDIRECT(("入力シート！AO"&amp;$B41))))</f>
        <v/>
      </c>
      <c r="M41" s="60" t="str" cm="1">
        <f t="array" aca="1" ref="M41" ca="1">IF(INDIRECT(("入力シート!AP"&amp;$B41))="","",(INDIRECT(("入力シート！AP"&amp;$B41))))</f>
        <v/>
      </c>
      <c r="N41" s="61" t="str" cm="1">
        <f t="array" aca="1" ref="N41" ca="1">IF(INDIRECT(("入力シート!AQ"&amp;$B41))="","",(INDIRECT(("入力シート!AQ"&amp;$B41))))</f>
        <v/>
      </c>
      <c r="O41" s="70" t="str" cm="1">
        <f t="array" aca="1" ref="O41" ca="1">IF(INDIRECT(("入力シート!K"&amp;$B41))="","",INDEX(進捗評価!$N$2:$N$26,MATCH(INDIRECT(("入力シート!K"&amp;$B41)),進捗評価!$M$2:$M$26,0)))</f>
        <v/>
      </c>
      <c r="P41" s="69" t="str" cm="1">
        <f t="array" aca="1" ref="P41" ca="1">IF(INDIRECT(("入力シート!L"&amp;$B41))="","",INDEX(進捗評価!$N$2:$N$26,MATCH(INDIRECT(("入力シート!L"&amp;$B41)),進捗評価!$M$2:$M$26,0)))</f>
        <v/>
      </c>
      <c r="Q41" s="69" t="str" cm="1">
        <f t="array" aca="1" ref="Q41" ca="1">IF(INDIRECT(("入力シート!M"&amp;$B41))="","",INDEX(進捗評価!$N$2:$N$26,MATCH(INDIRECT(("入力シート!M"&amp;$B41)),進捗評価!$M$2:$M$26,0)))</f>
        <v/>
      </c>
      <c r="R41" s="69" t="str" cm="1">
        <f t="array" aca="1" ref="R41" ca="1">IF(INDIRECT(("入力シート!N"&amp;$B41))="","",INDEX(進捗評価!$N$2:$N$26,MATCH(INDIRECT(("入力シート!N"&amp;$B41)),進捗評価!$M$2:$M$26,0)))</f>
        <v/>
      </c>
      <c r="S41" s="75" t="str" cm="1">
        <f t="array" aca="1" ref="S41" ca="1">IF(INDIRECT(("入力シート!O"&amp;$B41))="","",INDEX(進捗評価!$N$2:$N$26,MATCH(INDIRECT(("入力シート!O"&amp;$B41)),進捗評価!$M$2:$M$26,0)))</f>
        <v/>
      </c>
      <c r="T41" s="70" t="str" cm="1">
        <f t="array" aca="1" ref="T41" ca="1">IF(INDIRECT(("入力シート!P"&amp;$B41))="","",INDEX(進捗評価!$N$2:$N$26,MATCH(INDIRECT(("入力シート!P"&amp;$B41)),進捗評価!$M$2:$M$26,0)))</f>
        <v/>
      </c>
      <c r="U41" s="69" t="str" cm="1">
        <f t="array" aca="1" ref="U41" ca="1">IF(INDIRECT(("入力シート!Q"&amp;$B41))="","",INDEX(進捗評価!$N$2:$N$26,MATCH(INDIRECT(("入力シート!Q"&amp;$B41)),進捗評価!$M$2:$M$26,0)))</f>
        <v/>
      </c>
      <c r="V41" s="69" t="str" cm="1">
        <f t="array" aca="1" ref="V41" ca="1">IF(INDIRECT(("入力シート!R"&amp;$B41))="","",INDEX(進捗評価!$N$2:$N$26,MATCH(INDIRECT(("入力シート!R"&amp;$B41)),進捗評価!$M$2:$M$26,0)))</f>
        <v/>
      </c>
      <c r="W41" s="69" t="str" cm="1">
        <f t="array" aca="1" ref="W41" ca="1">IF(INDIRECT(("入力シート!S"&amp;$B41))="","",INDEX(進捗評価!$N$2:$N$26,MATCH(INDIRECT(("入力シート!S"&amp;$B41)),進捗評価!$M$2:$M$26,0)))</f>
        <v/>
      </c>
      <c r="X41" s="75" t="str" cm="1">
        <f t="array" aca="1" ref="X41" ca="1">IF(INDIRECT(("入力シート!T"&amp;$B41))="","",INDEX(進捗評価!$N$2:$N$26,MATCH(INDIRECT(("入力シート!T"&amp;$B41)),進捗評価!$M$2:$M$26,0)))</f>
        <v/>
      </c>
      <c r="Y41" s="69" t="str" cm="1">
        <f t="array" aca="1" ref="Y41" ca="1">IF(INDIRECT(("入力シート!U"&amp;$B41))="","",INDEX(進捗評価!$N$2:$N$26,MATCH(INDIRECT(("入力シート!U"&amp;$B41)),進捗評価!$M$2:$M$26,0)))</f>
        <v/>
      </c>
      <c r="Z41" s="69" t="str" cm="1">
        <f t="array" aca="1" ref="Z41" ca="1">IF(INDIRECT(("入力シート!V"&amp;$B41))="","",INDEX(進捗評価!$N$2:$N$26,MATCH(INDIRECT(("入力シート!V"&amp;$B41)),進捗評価!$M$2:$M$26,0)))</f>
        <v/>
      </c>
      <c r="AA41" s="69" t="str" cm="1">
        <f t="array" aca="1" ref="AA41" ca="1">IF(INDIRECT(("入力シート!W"&amp;$B41))="","",INDEX(進捗評価!$N$2:$N$26,MATCH(INDIRECT(("入力シート!W"&amp;$B41)),進捗評価!$M$2:$M$26,0)))</f>
        <v/>
      </c>
      <c r="AB41" s="69" t="str" cm="1">
        <f t="array" aca="1" ref="AB41" ca="1">IF(INDIRECT(("入力シート!X"&amp;$B41))="","",INDEX(進捗評価!$N$2:$N$26,MATCH(INDIRECT(("入力シート!X"&amp;$B41)),進捗評価!$M$2:$M$26,0)))</f>
        <v/>
      </c>
      <c r="AC41" s="69" t="str" cm="1">
        <f t="array" aca="1" ref="AC41" ca="1">IF(INDIRECT(("入力シート!Y"&amp;$B41))="","",INDEX(進捗評価!$N$2:$N$26,MATCH(INDIRECT(("入力シート!Y"&amp;$B41)),進捗評価!$M$2:$M$26,0)))</f>
        <v/>
      </c>
      <c r="AD41" s="69" t="str" cm="1">
        <f t="array" aca="1" ref="AD41" ca="1">IF(INDIRECT(("入力シート!Z"&amp;$B41))="","",INDEX(進捗評価!$N$2:$N$26,MATCH(INDIRECT(("入力シート!Z"&amp;$B41)),進捗評価!$M$2:$M$26,0)))</f>
        <v/>
      </c>
      <c r="AE41" s="69" t="str" cm="1">
        <f t="array" aca="1" ref="AE41" ca="1">IF(INDIRECT(("入力シート!AA"&amp;$B41))="","",INDEX(進捗評価!$N$2:$N$26,MATCH(INDIRECT(("入力シート!AA"&amp;$B41)),進捗評価!$M$2:$M$26,0)))</f>
        <v/>
      </c>
      <c r="AF41" s="69" t="str" cm="1">
        <f t="array" aca="1" ref="AF41" ca="1">IF(INDIRECT(("入力シート!AB"&amp;$B41))="","",INDEX(進捗評価!$N$2:$N$26,MATCH(INDIRECT(("入力シート!AB"&amp;$B41)),進捗評価!$M$2:$M$26,0)))</f>
        <v/>
      </c>
      <c r="AG41" s="69" t="str" cm="1">
        <f t="array" aca="1" ref="AG41" ca="1">IF(INDIRECT(("入力シート!AC"&amp;$B41))="","",INDEX(進捗評価!$N$2:$N$26,MATCH(INDIRECT(("入力シート!AC"&amp;$B41)),進捗評価!$M$2:$M$26,0)))</f>
        <v/>
      </c>
      <c r="AH41" s="69" t="str" cm="1">
        <f t="array" aca="1" ref="AH41" ca="1">IF(INDIRECT(("入力シート!AD"&amp;$B41))="","",INDEX(進捗評価!$N$2:$N$26,MATCH(INDIRECT(("入力シート!AD"&amp;$B41)),進捗評価!$M$2:$M$26,0)))</f>
        <v/>
      </c>
      <c r="AI41" s="69" t="str" cm="1">
        <f t="array" aca="1" ref="AI41" ca="1">IF(INDIRECT(("入力シート!AE"&amp;$B41))="","",INDEX(進捗評価!$N$2:$N$26,MATCH(INDIRECT(("入力シート!AE"&amp;$B41)),進捗評価!$M$2:$M$26,0)))</f>
        <v/>
      </c>
      <c r="AJ41" s="69" t="str" cm="1">
        <f t="array" aca="1" ref="AJ41" ca="1">IF(INDIRECT(("入力シート!AF"&amp;$B41))="","",INDEX(進捗評価!$N$2:$N$26,MATCH(INDIRECT(("入力シート!AF"&amp;$B41)),進捗評価!$M$2:$M$26,0)))</f>
        <v/>
      </c>
      <c r="AK41" s="69" t="str" cm="1">
        <f t="array" aca="1" ref="AK41" ca="1">IF(INDIRECT(("入力シート!AG"&amp;$B41))="","",INDEX(進捗評価!$N$2:$N$26,MATCH(INDIRECT(("入力シート!AG"&amp;$B41)),進捗評価!$M$2:$M$26,0)))</f>
        <v/>
      </c>
      <c r="AL41" s="69" t="str" cm="1">
        <f t="array" aca="1" ref="AL41" ca="1">IF(INDIRECT(("入力シート!AH"&amp;$B41))="","",INDEX(進捗評価!$N$2:$N$26,MATCH(INDIRECT(("入力シート!AH"&amp;$B41)),進捗評価!$M$2:$M$26,0)))</f>
        <v/>
      </c>
      <c r="AM41" s="69" t="str" cm="1">
        <f t="array" aca="1" ref="AM41" ca="1">IF(INDIRECT(("入力シート!AI"&amp;$B41))="","",INDEX(進捗評価!$N$2:$N$26,MATCH(INDIRECT(("入力シート!AI"&amp;$B41)),進捗評価!$M$2:$M$26,0)))</f>
        <v/>
      </c>
      <c r="AN41" s="69" t="str" cm="1">
        <f t="array" aca="1" ref="AN41" ca="1">IF(INDIRECT(("入力シート!AJ"&amp;$B41))="","",INDEX(進捗評価!$N$2:$N$26,MATCH(INDIRECT(("入力シート!AJ"&amp;$B41)),進捗評価!$M$2:$M$26,0)))</f>
        <v/>
      </c>
      <c r="AO41" s="69" t="str" cm="1">
        <f t="array" aca="1" ref="AO41" ca="1">IF(INDIRECT(("入力シート!AK"&amp;$B41))="","",INDEX(進捗評価!$N$2:$N$26,MATCH(INDIRECT(("入力シート!AK"&amp;$B41)),進捗評価!$M$2:$M$26,0)))</f>
        <v/>
      </c>
      <c r="AP41" s="69" t="str" cm="1">
        <f t="array" aca="1" ref="AP41" ca="1">IF(INDIRECT(("入力シート!AL"&amp;$B41))="","",INDEX(進捗評価!$N$2:$N$26,MATCH(INDIRECT(("入力シート!AL"&amp;$B41)),進捗評価!$M$2:$M$26,0)))</f>
        <v/>
      </c>
      <c r="AQ41" s="69" t="str" cm="1">
        <f t="array" aca="1" ref="AQ41" ca="1">IF(INDIRECT(("入力シート!AM"&amp;$B41))="","",INDEX(進捗評価!$N$2:$N$26,MATCH(INDIRECT(("入力シート!AM"&amp;$B41)),進捗評価!$M$2:$M$26,0)))</f>
        <v/>
      </c>
      <c r="AR41" s="69" t="str" cm="1">
        <f t="array" aca="1" ref="AR41" ca="1">IF(INDIRECT(("入力シート!AN"&amp;$B41))="","",INDEX(進捗評価!$N$2:$N$26,MATCH(INDIRECT(("入力シート!AN"&amp;$B41)),進捗評価!$M$2:$M$26,0)))</f>
        <v/>
      </c>
      <c r="AS41" s="77" t="str" cm="1">
        <f t="array" aca="1" ref="AS41" ca="1">IF(INDIRECT(("入力シート!AR"&amp;$B41))="","",(INDIRECT(("入力シート!AR"&amp;$B41))))</f>
        <v/>
      </c>
      <c r="AT41" s="77" t="str" cm="1">
        <f t="array" aca="1" ref="AT41" ca="1">IF(INDIRECT(("入力シート!AS"&amp;$B41))="","",(INDIRECT(("入力シート!AS"&amp;$B41))))</f>
        <v/>
      </c>
    </row>
    <row r="42" spans="2:46" ht="72" customHeight="1" x14ac:dyDescent="0.4">
      <c r="B42" s="51">
        <v>52</v>
      </c>
      <c r="C42" s="162"/>
      <c r="D42" s="212"/>
      <c r="E42" s="57" t="str" cm="1">
        <f t="array" aca="1" ref="E42" ca="1">IF(INDIRECT(("入力シート!D"&amp;$B42))="","",(INDIRECT(("入力シート!D"&amp;$B42))))</f>
        <v/>
      </c>
      <c r="F42" s="63" t="str" cm="1">
        <f t="array" aca="1" ref="F42" ca="1">IF(INDIRECT(("入力シート!E"&amp;$B42))="","",(INDIRECT(("入力シート!E"&amp;$B42))))</f>
        <v/>
      </c>
      <c r="G42" s="63" t="str" cm="1">
        <f t="array" aca="1" ref="G42" ca="1">IF(INDIRECT(("入力シート!F"&amp;$B42))="","",(INDIRECT(("入力シート!F"&amp;$B42))))</f>
        <v>〇〇〇、×××</v>
      </c>
      <c r="H42" s="76" t="str" cm="1">
        <f t="array" aca="1" ref="H42" ca="1">IF(INDIRECT(("入力シート!G"&amp;$B42))="","",(INDIRECT(("入力シート!G"&amp;$B42))))</f>
        <v/>
      </c>
      <c r="I42" s="67" t="str" cm="1">
        <f t="array" aca="1" ref="I42" ca="1">IF(INDIRECT(("入力シート!H"&amp;$B42))="","",(INDIRECT(("入力シート!H"&amp;$B42))))</f>
        <v/>
      </c>
      <c r="J42" s="58" t="str" cm="1">
        <f t="array" aca="1" ref="J42" ca="1">IF(INDIRECT(("入力シート!I"&amp;$B42))="","",(INDIRECT(("入力シート!I"&amp;$B42))))</f>
        <v/>
      </c>
      <c r="K42" s="58" t="str" cm="1">
        <f t="array" aca="1" ref="K42" ca="1">IF(INDIRECT(("入力シート!J"&amp;$B42))="","",(INDIRECT(("入力シート!J"&amp;$B42))))</f>
        <v/>
      </c>
      <c r="L42" s="60" t="str" cm="1">
        <f t="array" aca="1" ref="L42" ca="1">IF(INDIRECT(("入力シート!AO"&amp;$B42))="","",(INDIRECT(("入力シート！AO"&amp;$B42))))</f>
        <v/>
      </c>
      <c r="M42" s="60" t="str" cm="1">
        <f t="array" aca="1" ref="M42" ca="1">IF(INDIRECT(("入力シート!AP"&amp;$B42))="","",(INDIRECT(("入力シート！AP"&amp;$B42))))</f>
        <v/>
      </c>
      <c r="N42" s="61" t="str" cm="1">
        <f t="array" aca="1" ref="N42" ca="1">IF(INDIRECT(("入力シート!AQ"&amp;$B42))="","",(INDIRECT(("入力シート!AQ"&amp;$B42))))</f>
        <v/>
      </c>
      <c r="O42" s="70" t="str" cm="1">
        <f t="array" aca="1" ref="O42" ca="1">IF(INDIRECT(("入力シート!K"&amp;$B42))="","",INDEX(進捗評価!$N$2:$N$26,MATCH(INDIRECT(("入力シート!K"&amp;$B42)),進捗評価!$M$2:$M$26,0)))</f>
        <v/>
      </c>
      <c r="P42" s="69" t="str" cm="1">
        <f t="array" aca="1" ref="P42" ca="1">IF(INDIRECT(("入力シート!L"&amp;$B42))="","",INDEX(進捗評価!$N$2:$N$26,MATCH(INDIRECT(("入力シート!L"&amp;$B42)),進捗評価!$M$2:$M$26,0)))</f>
        <v/>
      </c>
      <c r="Q42" s="69" t="str" cm="1">
        <f t="array" aca="1" ref="Q42" ca="1">IF(INDIRECT(("入力シート!M"&amp;$B42))="","",INDEX(進捗評価!$N$2:$N$26,MATCH(INDIRECT(("入力シート!M"&amp;$B42)),進捗評価!$M$2:$M$26,0)))</f>
        <v/>
      </c>
      <c r="R42" s="69" t="str" cm="1">
        <f t="array" aca="1" ref="R42" ca="1">IF(INDIRECT(("入力シート!N"&amp;$B42))="","",INDEX(進捗評価!$N$2:$N$26,MATCH(INDIRECT(("入力シート!N"&amp;$B42)),進捗評価!$M$2:$M$26,0)))</f>
        <v/>
      </c>
      <c r="S42" s="75" t="str" cm="1">
        <f t="array" aca="1" ref="S42" ca="1">IF(INDIRECT(("入力シート!O"&amp;$B42))="","",INDEX(進捗評価!$N$2:$N$26,MATCH(INDIRECT(("入力シート!O"&amp;$B42)),進捗評価!$M$2:$M$26,0)))</f>
        <v/>
      </c>
      <c r="T42" s="70" t="str" cm="1">
        <f t="array" aca="1" ref="T42" ca="1">IF(INDIRECT(("入力シート!P"&amp;$B42))="","",INDEX(進捗評価!$N$2:$N$26,MATCH(INDIRECT(("入力シート!P"&amp;$B42)),進捗評価!$M$2:$M$26,0)))</f>
        <v/>
      </c>
      <c r="U42" s="69" t="str" cm="1">
        <f t="array" aca="1" ref="U42" ca="1">IF(INDIRECT(("入力シート!Q"&amp;$B42))="","",INDEX(進捗評価!$N$2:$N$26,MATCH(INDIRECT(("入力シート!Q"&amp;$B42)),進捗評価!$M$2:$M$26,0)))</f>
        <v/>
      </c>
      <c r="V42" s="69" t="str" cm="1">
        <f t="array" aca="1" ref="V42" ca="1">IF(INDIRECT(("入力シート!R"&amp;$B42))="","",INDEX(進捗評価!$N$2:$N$26,MATCH(INDIRECT(("入力シート!R"&amp;$B42)),進捗評価!$M$2:$M$26,0)))</f>
        <v/>
      </c>
      <c r="W42" s="69" t="str" cm="1">
        <f t="array" aca="1" ref="W42" ca="1">IF(INDIRECT(("入力シート!S"&amp;$B42))="","",INDEX(進捗評価!$N$2:$N$26,MATCH(INDIRECT(("入力シート!S"&amp;$B42)),進捗評価!$M$2:$M$26,0)))</f>
        <v/>
      </c>
      <c r="X42" s="75" t="str" cm="1">
        <f t="array" aca="1" ref="X42" ca="1">IF(INDIRECT(("入力シート!T"&amp;$B42))="","",INDEX(進捗評価!$N$2:$N$26,MATCH(INDIRECT(("入力シート!T"&amp;$B42)),進捗評価!$M$2:$M$26,0)))</f>
        <v/>
      </c>
      <c r="Y42" s="69" t="str" cm="1">
        <f t="array" aca="1" ref="Y42" ca="1">IF(INDIRECT(("入力シート!U"&amp;$B42))="","",INDEX(進捗評価!$N$2:$N$26,MATCH(INDIRECT(("入力シート!U"&amp;$B42)),進捗評価!$M$2:$M$26,0)))</f>
        <v/>
      </c>
      <c r="Z42" s="69" t="str" cm="1">
        <f t="array" aca="1" ref="Z42" ca="1">IF(INDIRECT(("入力シート!V"&amp;$B42))="","",INDEX(進捗評価!$N$2:$N$26,MATCH(INDIRECT(("入力シート!V"&amp;$B42)),進捗評価!$M$2:$M$26,0)))</f>
        <v/>
      </c>
      <c r="AA42" s="69" t="str" cm="1">
        <f t="array" aca="1" ref="AA42" ca="1">IF(INDIRECT(("入力シート!W"&amp;$B42))="","",INDEX(進捗評価!$N$2:$N$26,MATCH(INDIRECT(("入力シート!W"&amp;$B42)),進捗評価!$M$2:$M$26,0)))</f>
        <v/>
      </c>
      <c r="AB42" s="69" t="str" cm="1">
        <f t="array" aca="1" ref="AB42" ca="1">IF(INDIRECT(("入力シート!X"&amp;$B42))="","",INDEX(進捗評価!$N$2:$N$26,MATCH(INDIRECT(("入力シート!X"&amp;$B42)),進捗評価!$M$2:$M$26,0)))</f>
        <v/>
      </c>
      <c r="AC42" s="69" t="str" cm="1">
        <f t="array" aca="1" ref="AC42" ca="1">IF(INDIRECT(("入力シート!Y"&amp;$B42))="","",INDEX(進捗評価!$N$2:$N$26,MATCH(INDIRECT(("入力シート!Y"&amp;$B42)),進捗評価!$M$2:$M$26,0)))</f>
        <v/>
      </c>
      <c r="AD42" s="69" t="str" cm="1">
        <f t="array" aca="1" ref="AD42" ca="1">IF(INDIRECT(("入力シート!Z"&amp;$B42))="","",INDEX(進捗評価!$N$2:$N$26,MATCH(INDIRECT(("入力シート!Z"&amp;$B42)),進捗評価!$M$2:$M$26,0)))</f>
        <v/>
      </c>
      <c r="AE42" s="69" t="str" cm="1">
        <f t="array" aca="1" ref="AE42" ca="1">IF(INDIRECT(("入力シート!AA"&amp;$B42))="","",INDEX(進捗評価!$N$2:$N$26,MATCH(INDIRECT(("入力シート!AA"&amp;$B42)),進捗評価!$M$2:$M$26,0)))</f>
        <v/>
      </c>
      <c r="AF42" s="69" t="str" cm="1">
        <f t="array" aca="1" ref="AF42" ca="1">IF(INDIRECT(("入力シート!AB"&amp;$B42))="","",INDEX(進捗評価!$N$2:$N$26,MATCH(INDIRECT(("入力シート!AB"&amp;$B42)),進捗評価!$M$2:$M$26,0)))</f>
        <v/>
      </c>
      <c r="AG42" s="69" t="str" cm="1">
        <f t="array" aca="1" ref="AG42" ca="1">IF(INDIRECT(("入力シート!AC"&amp;$B42))="","",INDEX(進捗評価!$N$2:$N$26,MATCH(INDIRECT(("入力シート!AC"&amp;$B42)),進捗評価!$M$2:$M$26,0)))</f>
        <v/>
      </c>
      <c r="AH42" s="69" t="str" cm="1">
        <f t="array" aca="1" ref="AH42" ca="1">IF(INDIRECT(("入力シート!AD"&amp;$B42))="","",INDEX(進捗評価!$N$2:$N$26,MATCH(INDIRECT(("入力シート!AD"&amp;$B42)),進捗評価!$M$2:$M$26,0)))</f>
        <v/>
      </c>
      <c r="AI42" s="69" t="str" cm="1">
        <f t="array" aca="1" ref="AI42" ca="1">IF(INDIRECT(("入力シート!AE"&amp;$B42))="","",INDEX(進捗評価!$N$2:$N$26,MATCH(INDIRECT(("入力シート!AE"&amp;$B42)),進捗評価!$M$2:$M$26,0)))</f>
        <v/>
      </c>
      <c r="AJ42" s="69" t="str" cm="1">
        <f t="array" aca="1" ref="AJ42" ca="1">IF(INDIRECT(("入力シート!AF"&amp;$B42))="","",INDEX(進捗評価!$N$2:$N$26,MATCH(INDIRECT(("入力シート!AF"&amp;$B42)),進捗評価!$M$2:$M$26,0)))</f>
        <v/>
      </c>
      <c r="AK42" s="69" t="str" cm="1">
        <f t="array" aca="1" ref="AK42" ca="1">IF(INDIRECT(("入力シート!AG"&amp;$B42))="","",INDEX(進捗評価!$N$2:$N$26,MATCH(INDIRECT(("入力シート!AG"&amp;$B42)),進捗評価!$M$2:$M$26,0)))</f>
        <v/>
      </c>
      <c r="AL42" s="69" t="str" cm="1">
        <f t="array" aca="1" ref="AL42" ca="1">IF(INDIRECT(("入力シート!AH"&amp;$B42))="","",INDEX(進捗評価!$N$2:$N$26,MATCH(INDIRECT(("入力シート!AH"&amp;$B42)),進捗評価!$M$2:$M$26,0)))</f>
        <v/>
      </c>
      <c r="AM42" s="69" t="str" cm="1">
        <f t="array" aca="1" ref="AM42" ca="1">IF(INDIRECT(("入力シート!AI"&amp;$B42))="","",INDEX(進捗評価!$N$2:$N$26,MATCH(INDIRECT(("入力シート!AI"&amp;$B42)),進捗評価!$M$2:$M$26,0)))</f>
        <v/>
      </c>
      <c r="AN42" s="69" t="str" cm="1">
        <f t="array" aca="1" ref="AN42" ca="1">IF(INDIRECT(("入力シート!AJ"&amp;$B42))="","",INDEX(進捗評価!$N$2:$N$26,MATCH(INDIRECT(("入力シート!AJ"&amp;$B42)),進捗評価!$M$2:$M$26,0)))</f>
        <v/>
      </c>
      <c r="AO42" s="69" t="str" cm="1">
        <f t="array" aca="1" ref="AO42" ca="1">IF(INDIRECT(("入力シート!AK"&amp;$B42))="","",INDEX(進捗評価!$N$2:$N$26,MATCH(INDIRECT(("入力シート!AK"&amp;$B42)),進捗評価!$M$2:$M$26,0)))</f>
        <v/>
      </c>
      <c r="AP42" s="69" t="str" cm="1">
        <f t="array" aca="1" ref="AP42" ca="1">IF(INDIRECT(("入力シート!AL"&amp;$B42))="","",INDEX(進捗評価!$N$2:$N$26,MATCH(INDIRECT(("入力シート!AL"&amp;$B42)),進捗評価!$M$2:$M$26,0)))</f>
        <v/>
      </c>
      <c r="AQ42" s="69" t="str" cm="1">
        <f t="array" aca="1" ref="AQ42" ca="1">IF(INDIRECT(("入力シート!AM"&amp;$B42))="","",INDEX(進捗評価!$N$2:$N$26,MATCH(INDIRECT(("入力シート!AM"&amp;$B42)),進捗評価!$M$2:$M$26,0)))</f>
        <v/>
      </c>
      <c r="AR42" s="69" t="str" cm="1">
        <f t="array" aca="1" ref="AR42" ca="1">IF(INDIRECT(("入力シート!AN"&amp;$B42))="","",INDEX(進捗評価!$N$2:$N$26,MATCH(INDIRECT(("入力シート!AN"&amp;$B42)),進捗評価!$M$2:$M$26,0)))</f>
        <v/>
      </c>
      <c r="AS42" s="77" t="str" cm="1">
        <f t="array" aca="1" ref="AS42" ca="1">IF(INDIRECT(("入力シート!AR"&amp;$B42))="","",(INDIRECT(("入力シート!AR"&amp;$B42))))</f>
        <v/>
      </c>
      <c r="AT42" s="77" t="str" cm="1">
        <f t="array" aca="1" ref="AT42" ca="1">IF(INDIRECT(("入力シート!AS"&amp;$B42))="","",(INDIRECT(("入力シート!AS"&amp;$B42))))</f>
        <v/>
      </c>
    </row>
    <row r="43" spans="2:46" ht="72" customHeight="1" x14ac:dyDescent="0.4">
      <c r="B43" s="51">
        <v>53</v>
      </c>
      <c r="C43" s="162"/>
      <c r="D43" s="212"/>
      <c r="E43" s="57" t="str" cm="1">
        <f t="array" aca="1" ref="E43" ca="1">IF(INDIRECT(("入力シート!D"&amp;$B43))="","",(INDIRECT(("入力シート!D"&amp;$B43))))</f>
        <v/>
      </c>
      <c r="F43" s="63" t="str" cm="1">
        <f t="array" aca="1" ref="F43" ca="1">IF(INDIRECT(("入力シート!E"&amp;$B43))="","",(INDIRECT(("入力シート!E"&amp;$B43))))</f>
        <v/>
      </c>
      <c r="G43" s="63" t="str" cm="1">
        <f t="array" aca="1" ref="G43" ca="1">IF(INDIRECT(("入力シート!F"&amp;$B43))="","",(INDIRECT(("入力シート!F"&amp;$B43))))</f>
        <v>〇〇〇、×××</v>
      </c>
      <c r="H43" s="76" t="str" cm="1">
        <f t="array" aca="1" ref="H43" ca="1">IF(INDIRECT(("入力シート!G"&amp;$B43))="","",(INDIRECT(("入力シート!G"&amp;$B43))))</f>
        <v/>
      </c>
      <c r="I43" s="67" t="str" cm="1">
        <f t="array" aca="1" ref="I43" ca="1">IF(INDIRECT(("入力シート!H"&amp;$B43))="","",(INDIRECT(("入力シート!H"&amp;$B43))))</f>
        <v/>
      </c>
      <c r="J43" s="58" t="str" cm="1">
        <f t="array" aca="1" ref="J43" ca="1">IF(INDIRECT(("入力シート!I"&amp;$B43))="","",(INDIRECT(("入力シート!I"&amp;$B43))))</f>
        <v/>
      </c>
      <c r="K43" s="58" t="str" cm="1">
        <f t="array" aca="1" ref="K43" ca="1">IF(INDIRECT(("入力シート!J"&amp;$B43))="","",(INDIRECT(("入力シート!J"&amp;$B43))))</f>
        <v/>
      </c>
      <c r="L43" s="60" t="str" cm="1">
        <f t="array" aca="1" ref="L43" ca="1">IF(INDIRECT(("入力シート!AO"&amp;$B43))="","",(INDIRECT(("入力シート！AO"&amp;$B43))))</f>
        <v/>
      </c>
      <c r="M43" s="60" t="str" cm="1">
        <f t="array" aca="1" ref="M43" ca="1">IF(INDIRECT(("入力シート!AP"&amp;$B43))="","",(INDIRECT(("入力シート！AP"&amp;$B43))))</f>
        <v/>
      </c>
      <c r="N43" s="61" t="str" cm="1">
        <f t="array" aca="1" ref="N43" ca="1">IF(INDIRECT(("入力シート!AQ"&amp;$B43))="","",(INDIRECT(("入力シート!AQ"&amp;$B43))))</f>
        <v/>
      </c>
      <c r="O43" s="70" t="str" cm="1">
        <f t="array" aca="1" ref="O43" ca="1">IF(INDIRECT(("入力シート!K"&amp;$B43))="","",INDEX(進捗評価!$N$2:$N$26,MATCH(INDIRECT(("入力シート!K"&amp;$B43)),進捗評価!$M$2:$M$26,0)))</f>
        <v/>
      </c>
      <c r="P43" s="69" t="str" cm="1">
        <f t="array" aca="1" ref="P43" ca="1">IF(INDIRECT(("入力シート!L"&amp;$B43))="","",INDEX(進捗評価!$N$2:$N$26,MATCH(INDIRECT(("入力シート!L"&amp;$B43)),進捗評価!$M$2:$M$26,0)))</f>
        <v/>
      </c>
      <c r="Q43" s="69" t="str" cm="1">
        <f t="array" aca="1" ref="Q43" ca="1">IF(INDIRECT(("入力シート!M"&amp;$B43))="","",INDEX(進捗評価!$N$2:$N$26,MATCH(INDIRECT(("入力シート!M"&amp;$B43)),進捗評価!$M$2:$M$26,0)))</f>
        <v/>
      </c>
      <c r="R43" s="69" t="str" cm="1">
        <f t="array" aca="1" ref="R43" ca="1">IF(INDIRECT(("入力シート!N"&amp;$B43))="","",INDEX(進捗評価!$N$2:$N$26,MATCH(INDIRECT(("入力シート!N"&amp;$B43)),進捗評価!$M$2:$M$26,0)))</f>
        <v/>
      </c>
      <c r="S43" s="75" t="str" cm="1">
        <f t="array" aca="1" ref="S43" ca="1">IF(INDIRECT(("入力シート!O"&amp;$B43))="","",INDEX(進捗評価!$N$2:$N$26,MATCH(INDIRECT(("入力シート!O"&amp;$B43)),進捗評価!$M$2:$M$26,0)))</f>
        <v/>
      </c>
      <c r="T43" s="70" t="str" cm="1">
        <f t="array" aca="1" ref="T43" ca="1">IF(INDIRECT(("入力シート!P"&amp;$B43))="","",INDEX(進捗評価!$N$2:$N$26,MATCH(INDIRECT(("入力シート!P"&amp;$B43)),進捗評価!$M$2:$M$26,0)))</f>
        <v/>
      </c>
      <c r="U43" s="69" t="str" cm="1">
        <f t="array" aca="1" ref="U43" ca="1">IF(INDIRECT(("入力シート!Q"&amp;$B43))="","",INDEX(進捗評価!$N$2:$N$26,MATCH(INDIRECT(("入力シート!Q"&amp;$B43)),進捗評価!$M$2:$M$26,0)))</f>
        <v/>
      </c>
      <c r="V43" s="69" t="str" cm="1">
        <f t="array" aca="1" ref="V43" ca="1">IF(INDIRECT(("入力シート!R"&amp;$B43))="","",INDEX(進捗評価!$N$2:$N$26,MATCH(INDIRECT(("入力シート!R"&amp;$B43)),進捗評価!$M$2:$M$26,0)))</f>
        <v/>
      </c>
      <c r="W43" s="69" t="str" cm="1">
        <f t="array" aca="1" ref="W43" ca="1">IF(INDIRECT(("入力シート!S"&amp;$B43))="","",INDEX(進捗評価!$N$2:$N$26,MATCH(INDIRECT(("入力シート!S"&amp;$B43)),進捗評価!$M$2:$M$26,0)))</f>
        <v/>
      </c>
      <c r="X43" s="75" t="str" cm="1">
        <f t="array" aca="1" ref="X43" ca="1">IF(INDIRECT(("入力シート!T"&amp;$B43))="","",INDEX(進捗評価!$N$2:$N$26,MATCH(INDIRECT(("入力シート!T"&amp;$B43)),進捗評価!$M$2:$M$26,0)))</f>
        <v/>
      </c>
      <c r="Y43" s="69" t="str" cm="1">
        <f t="array" aca="1" ref="Y43" ca="1">IF(INDIRECT(("入力シート!U"&amp;$B43))="","",INDEX(進捗評価!$N$2:$N$26,MATCH(INDIRECT(("入力シート!U"&amp;$B43)),進捗評価!$M$2:$M$26,0)))</f>
        <v/>
      </c>
      <c r="Z43" s="69" t="str" cm="1">
        <f t="array" aca="1" ref="Z43" ca="1">IF(INDIRECT(("入力シート!V"&amp;$B43))="","",INDEX(進捗評価!$N$2:$N$26,MATCH(INDIRECT(("入力シート!V"&amp;$B43)),進捗評価!$M$2:$M$26,0)))</f>
        <v/>
      </c>
      <c r="AA43" s="69" t="str" cm="1">
        <f t="array" aca="1" ref="AA43" ca="1">IF(INDIRECT(("入力シート!W"&amp;$B43))="","",INDEX(進捗評価!$N$2:$N$26,MATCH(INDIRECT(("入力シート!W"&amp;$B43)),進捗評価!$M$2:$M$26,0)))</f>
        <v/>
      </c>
      <c r="AB43" s="69" t="str" cm="1">
        <f t="array" aca="1" ref="AB43" ca="1">IF(INDIRECT(("入力シート!X"&amp;$B43))="","",INDEX(進捗評価!$N$2:$N$26,MATCH(INDIRECT(("入力シート!X"&amp;$B43)),進捗評価!$M$2:$M$26,0)))</f>
        <v/>
      </c>
      <c r="AC43" s="69" t="str" cm="1">
        <f t="array" aca="1" ref="AC43" ca="1">IF(INDIRECT(("入力シート!Y"&amp;$B43))="","",INDEX(進捗評価!$N$2:$N$26,MATCH(INDIRECT(("入力シート!Y"&amp;$B43)),進捗評価!$M$2:$M$26,0)))</f>
        <v/>
      </c>
      <c r="AD43" s="69" t="str" cm="1">
        <f t="array" aca="1" ref="AD43" ca="1">IF(INDIRECT(("入力シート!Z"&amp;$B43))="","",INDEX(進捗評価!$N$2:$N$26,MATCH(INDIRECT(("入力シート!Z"&amp;$B43)),進捗評価!$M$2:$M$26,0)))</f>
        <v/>
      </c>
      <c r="AE43" s="69" t="str" cm="1">
        <f t="array" aca="1" ref="AE43" ca="1">IF(INDIRECT(("入力シート!AA"&amp;$B43))="","",INDEX(進捗評価!$N$2:$N$26,MATCH(INDIRECT(("入力シート!AA"&amp;$B43)),進捗評価!$M$2:$M$26,0)))</f>
        <v/>
      </c>
      <c r="AF43" s="69" t="str" cm="1">
        <f t="array" aca="1" ref="AF43" ca="1">IF(INDIRECT(("入力シート!AB"&amp;$B43))="","",INDEX(進捗評価!$N$2:$N$26,MATCH(INDIRECT(("入力シート!AB"&amp;$B43)),進捗評価!$M$2:$M$26,0)))</f>
        <v/>
      </c>
      <c r="AG43" s="69" t="str" cm="1">
        <f t="array" aca="1" ref="AG43" ca="1">IF(INDIRECT(("入力シート!AC"&amp;$B43))="","",INDEX(進捗評価!$N$2:$N$26,MATCH(INDIRECT(("入力シート!AC"&amp;$B43)),進捗評価!$M$2:$M$26,0)))</f>
        <v/>
      </c>
      <c r="AH43" s="69" t="str" cm="1">
        <f t="array" aca="1" ref="AH43" ca="1">IF(INDIRECT(("入力シート!AD"&amp;$B43))="","",INDEX(進捗評価!$N$2:$N$26,MATCH(INDIRECT(("入力シート!AD"&amp;$B43)),進捗評価!$M$2:$M$26,0)))</f>
        <v/>
      </c>
      <c r="AI43" s="69" t="str" cm="1">
        <f t="array" aca="1" ref="AI43" ca="1">IF(INDIRECT(("入力シート!AE"&amp;$B43))="","",INDEX(進捗評価!$N$2:$N$26,MATCH(INDIRECT(("入力シート!AE"&amp;$B43)),進捗評価!$M$2:$M$26,0)))</f>
        <v/>
      </c>
      <c r="AJ43" s="69" t="str" cm="1">
        <f t="array" aca="1" ref="AJ43" ca="1">IF(INDIRECT(("入力シート!AF"&amp;$B43))="","",INDEX(進捗評価!$N$2:$N$26,MATCH(INDIRECT(("入力シート!AF"&amp;$B43)),進捗評価!$M$2:$M$26,0)))</f>
        <v/>
      </c>
      <c r="AK43" s="69" t="str" cm="1">
        <f t="array" aca="1" ref="AK43" ca="1">IF(INDIRECT(("入力シート!AG"&amp;$B43))="","",INDEX(進捗評価!$N$2:$N$26,MATCH(INDIRECT(("入力シート!AG"&amp;$B43)),進捗評価!$M$2:$M$26,0)))</f>
        <v/>
      </c>
      <c r="AL43" s="69" t="str" cm="1">
        <f t="array" aca="1" ref="AL43" ca="1">IF(INDIRECT(("入力シート!AH"&amp;$B43))="","",INDEX(進捗評価!$N$2:$N$26,MATCH(INDIRECT(("入力シート!AH"&amp;$B43)),進捗評価!$M$2:$M$26,0)))</f>
        <v/>
      </c>
      <c r="AM43" s="69" t="str" cm="1">
        <f t="array" aca="1" ref="AM43" ca="1">IF(INDIRECT(("入力シート!AI"&amp;$B43))="","",INDEX(進捗評価!$N$2:$N$26,MATCH(INDIRECT(("入力シート!AI"&amp;$B43)),進捗評価!$M$2:$M$26,0)))</f>
        <v/>
      </c>
      <c r="AN43" s="69" t="str" cm="1">
        <f t="array" aca="1" ref="AN43" ca="1">IF(INDIRECT(("入力シート!AJ"&amp;$B43))="","",INDEX(進捗評価!$N$2:$N$26,MATCH(INDIRECT(("入力シート!AJ"&amp;$B43)),進捗評価!$M$2:$M$26,0)))</f>
        <v/>
      </c>
      <c r="AO43" s="69" t="str" cm="1">
        <f t="array" aca="1" ref="AO43" ca="1">IF(INDIRECT(("入力シート!AK"&amp;$B43))="","",INDEX(進捗評価!$N$2:$N$26,MATCH(INDIRECT(("入力シート!AK"&amp;$B43)),進捗評価!$M$2:$M$26,0)))</f>
        <v/>
      </c>
      <c r="AP43" s="69" t="str" cm="1">
        <f t="array" aca="1" ref="AP43" ca="1">IF(INDIRECT(("入力シート!AL"&amp;$B43))="","",INDEX(進捗評価!$N$2:$N$26,MATCH(INDIRECT(("入力シート!AL"&amp;$B43)),進捗評価!$M$2:$M$26,0)))</f>
        <v/>
      </c>
      <c r="AQ43" s="69" t="str" cm="1">
        <f t="array" aca="1" ref="AQ43" ca="1">IF(INDIRECT(("入力シート!AM"&amp;$B43))="","",INDEX(進捗評価!$N$2:$N$26,MATCH(INDIRECT(("入力シート!AM"&amp;$B43)),進捗評価!$M$2:$M$26,0)))</f>
        <v/>
      </c>
      <c r="AR43" s="69" t="str" cm="1">
        <f t="array" aca="1" ref="AR43" ca="1">IF(INDIRECT(("入力シート!AN"&amp;$B43))="","",INDEX(進捗評価!$N$2:$N$26,MATCH(INDIRECT(("入力シート!AN"&amp;$B43)),進捗評価!$M$2:$M$26,0)))</f>
        <v/>
      </c>
      <c r="AS43" s="77" t="str" cm="1">
        <f t="array" aca="1" ref="AS43" ca="1">IF(INDIRECT(("入力シート!AR"&amp;$B43))="","",(INDIRECT(("入力シート!AR"&amp;$B43))))</f>
        <v/>
      </c>
      <c r="AT43" s="77" t="str" cm="1">
        <f t="array" aca="1" ref="AT43" ca="1">IF(INDIRECT(("入力シート!AS"&amp;$B43))="","",(INDIRECT(("入力シート!AS"&amp;$B43))))</f>
        <v/>
      </c>
    </row>
    <row r="44" spans="2:46" ht="72" customHeight="1" x14ac:dyDescent="0.4">
      <c r="B44" s="51">
        <v>54</v>
      </c>
      <c r="C44" s="162"/>
      <c r="D44" s="212"/>
      <c r="E44" s="57" t="str" cm="1">
        <f t="array" aca="1" ref="E44" ca="1">IF(INDIRECT(("入力シート!D"&amp;$B44))="","",(INDIRECT(("入力シート!D"&amp;$B44))))</f>
        <v/>
      </c>
      <c r="F44" s="63" t="str" cm="1">
        <f t="array" aca="1" ref="F44" ca="1">IF(INDIRECT(("入力シート!E"&amp;$B44))="","",(INDIRECT(("入力シート!E"&amp;$B44))))</f>
        <v/>
      </c>
      <c r="G44" s="63" t="str" cm="1">
        <f t="array" aca="1" ref="G44" ca="1">IF(INDIRECT(("入力シート!F"&amp;$B44))="","",(INDIRECT(("入力シート!F"&amp;$B44))))</f>
        <v>〇〇〇、×××</v>
      </c>
      <c r="H44" s="76" t="str" cm="1">
        <f t="array" aca="1" ref="H44" ca="1">IF(INDIRECT(("入力シート!G"&amp;$B44))="","",(INDIRECT(("入力シート!G"&amp;$B44))))</f>
        <v/>
      </c>
      <c r="I44" s="67" t="str" cm="1">
        <f t="array" aca="1" ref="I44" ca="1">IF(INDIRECT(("入力シート!H"&amp;$B44))="","",(INDIRECT(("入力シート!H"&amp;$B44))))</f>
        <v/>
      </c>
      <c r="J44" s="58" t="str" cm="1">
        <f t="array" aca="1" ref="J44" ca="1">IF(INDIRECT(("入力シート!I"&amp;$B44))="","",(INDIRECT(("入力シート!I"&amp;$B44))))</f>
        <v/>
      </c>
      <c r="K44" s="58" t="str" cm="1">
        <f t="array" aca="1" ref="K44" ca="1">IF(INDIRECT(("入力シート!J"&amp;$B44))="","",(INDIRECT(("入力シート!J"&amp;$B44))))</f>
        <v/>
      </c>
      <c r="L44" s="60" t="str" cm="1">
        <f t="array" aca="1" ref="L44" ca="1">IF(INDIRECT(("入力シート!AO"&amp;$B44))="","",(INDIRECT(("入力シート！AO"&amp;$B44))))</f>
        <v/>
      </c>
      <c r="M44" s="60" t="str" cm="1">
        <f t="array" aca="1" ref="M44" ca="1">IF(INDIRECT(("入力シート!AP"&amp;$B44))="","",(INDIRECT(("入力シート！AP"&amp;$B44))))</f>
        <v/>
      </c>
      <c r="N44" s="61" t="str" cm="1">
        <f t="array" aca="1" ref="N44" ca="1">IF(INDIRECT(("入力シート!AQ"&amp;$B44))="","",(INDIRECT(("入力シート!AQ"&amp;$B44))))</f>
        <v/>
      </c>
      <c r="O44" s="70" t="str" cm="1">
        <f t="array" aca="1" ref="O44" ca="1">IF(INDIRECT(("入力シート!K"&amp;$B44))="","",INDEX(進捗評価!$N$2:$N$26,MATCH(INDIRECT(("入力シート!K"&amp;$B44)),進捗評価!$M$2:$M$26,0)))</f>
        <v/>
      </c>
      <c r="P44" s="69" t="str" cm="1">
        <f t="array" aca="1" ref="P44" ca="1">IF(INDIRECT(("入力シート!L"&amp;$B44))="","",INDEX(進捗評価!$N$2:$N$26,MATCH(INDIRECT(("入力シート!L"&amp;$B44)),進捗評価!$M$2:$M$26,0)))</f>
        <v/>
      </c>
      <c r="Q44" s="69" t="str" cm="1">
        <f t="array" aca="1" ref="Q44" ca="1">IF(INDIRECT(("入力シート!M"&amp;$B44))="","",INDEX(進捗評価!$N$2:$N$26,MATCH(INDIRECT(("入力シート!M"&amp;$B44)),進捗評価!$M$2:$M$26,0)))</f>
        <v/>
      </c>
      <c r="R44" s="69" t="str" cm="1">
        <f t="array" aca="1" ref="R44" ca="1">IF(INDIRECT(("入力シート!N"&amp;$B44))="","",INDEX(進捗評価!$N$2:$N$26,MATCH(INDIRECT(("入力シート!N"&amp;$B44)),進捗評価!$M$2:$M$26,0)))</f>
        <v/>
      </c>
      <c r="S44" s="75" t="str" cm="1">
        <f t="array" aca="1" ref="S44" ca="1">IF(INDIRECT(("入力シート!O"&amp;$B44))="","",INDEX(進捗評価!$N$2:$N$26,MATCH(INDIRECT(("入力シート!O"&amp;$B44)),進捗評価!$M$2:$M$26,0)))</f>
        <v/>
      </c>
      <c r="T44" s="70" t="str" cm="1">
        <f t="array" aca="1" ref="T44" ca="1">IF(INDIRECT(("入力シート!P"&amp;$B44))="","",INDEX(進捗評価!$N$2:$N$26,MATCH(INDIRECT(("入力シート!P"&amp;$B44)),進捗評価!$M$2:$M$26,0)))</f>
        <v/>
      </c>
      <c r="U44" s="69" t="str" cm="1">
        <f t="array" aca="1" ref="U44" ca="1">IF(INDIRECT(("入力シート!Q"&amp;$B44))="","",INDEX(進捗評価!$N$2:$N$26,MATCH(INDIRECT(("入力シート!Q"&amp;$B44)),進捗評価!$M$2:$M$26,0)))</f>
        <v/>
      </c>
      <c r="V44" s="69" t="str" cm="1">
        <f t="array" aca="1" ref="V44" ca="1">IF(INDIRECT(("入力シート!R"&amp;$B44))="","",INDEX(進捗評価!$N$2:$N$26,MATCH(INDIRECT(("入力シート!R"&amp;$B44)),進捗評価!$M$2:$M$26,0)))</f>
        <v/>
      </c>
      <c r="W44" s="69" t="str" cm="1">
        <f t="array" aca="1" ref="W44" ca="1">IF(INDIRECT(("入力シート!S"&amp;$B44))="","",INDEX(進捗評価!$N$2:$N$26,MATCH(INDIRECT(("入力シート!S"&amp;$B44)),進捗評価!$M$2:$M$26,0)))</f>
        <v/>
      </c>
      <c r="X44" s="75" t="str" cm="1">
        <f t="array" aca="1" ref="X44" ca="1">IF(INDIRECT(("入力シート!T"&amp;$B44))="","",INDEX(進捗評価!$N$2:$N$26,MATCH(INDIRECT(("入力シート!T"&amp;$B44)),進捗評価!$M$2:$M$26,0)))</f>
        <v/>
      </c>
      <c r="Y44" s="69" t="str" cm="1">
        <f t="array" aca="1" ref="Y44" ca="1">IF(INDIRECT(("入力シート!U"&amp;$B44))="","",INDEX(進捗評価!$N$2:$N$26,MATCH(INDIRECT(("入力シート!U"&amp;$B44)),進捗評価!$M$2:$M$26,0)))</f>
        <v/>
      </c>
      <c r="Z44" s="69" t="str" cm="1">
        <f t="array" aca="1" ref="Z44" ca="1">IF(INDIRECT(("入力シート!V"&amp;$B44))="","",INDEX(進捗評価!$N$2:$N$26,MATCH(INDIRECT(("入力シート!V"&amp;$B44)),進捗評価!$M$2:$M$26,0)))</f>
        <v/>
      </c>
      <c r="AA44" s="69" t="str" cm="1">
        <f t="array" aca="1" ref="AA44" ca="1">IF(INDIRECT(("入力シート!W"&amp;$B44))="","",INDEX(進捗評価!$N$2:$N$26,MATCH(INDIRECT(("入力シート!W"&amp;$B44)),進捗評価!$M$2:$M$26,0)))</f>
        <v/>
      </c>
      <c r="AB44" s="69" t="str" cm="1">
        <f t="array" aca="1" ref="AB44" ca="1">IF(INDIRECT(("入力シート!X"&amp;$B44))="","",INDEX(進捗評価!$N$2:$N$26,MATCH(INDIRECT(("入力シート!X"&amp;$B44)),進捗評価!$M$2:$M$26,0)))</f>
        <v/>
      </c>
      <c r="AC44" s="69" t="str" cm="1">
        <f t="array" aca="1" ref="AC44" ca="1">IF(INDIRECT(("入力シート!Y"&amp;$B44))="","",INDEX(進捗評価!$N$2:$N$26,MATCH(INDIRECT(("入力シート!Y"&amp;$B44)),進捗評価!$M$2:$M$26,0)))</f>
        <v/>
      </c>
      <c r="AD44" s="69" t="str" cm="1">
        <f t="array" aca="1" ref="AD44" ca="1">IF(INDIRECT(("入力シート!Z"&amp;$B44))="","",INDEX(進捗評価!$N$2:$N$26,MATCH(INDIRECT(("入力シート!Z"&amp;$B44)),進捗評価!$M$2:$M$26,0)))</f>
        <v/>
      </c>
      <c r="AE44" s="69" t="str" cm="1">
        <f t="array" aca="1" ref="AE44" ca="1">IF(INDIRECT(("入力シート!AA"&amp;$B44))="","",INDEX(進捗評価!$N$2:$N$26,MATCH(INDIRECT(("入力シート!AA"&amp;$B44)),進捗評価!$M$2:$M$26,0)))</f>
        <v/>
      </c>
      <c r="AF44" s="69" t="str" cm="1">
        <f t="array" aca="1" ref="AF44" ca="1">IF(INDIRECT(("入力シート!AB"&amp;$B44))="","",INDEX(進捗評価!$N$2:$N$26,MATCH(INDIRECT(("入力シート!AB"&amp;$B44)),進捗評価!$M$2:$M$26,0)))</f>
        <v/>
      </c>
      <c r="AG44" s="69" t="str" cm="1">
        <f t="array" aca="1" ref="AG44" ca="1">IF(INDIRECT(("入力シート!AC"&amp;$B44))="","",INDEX(進捗評価!$N$2:$N$26,MATCH(INDIRECT(("入力シート!AC"&amp;$B44)),進捗評価!$M$2:$M$26,0)))</f>
        <v/>
      </c>
      <c r="AH44" s="69" t="str" cm="1">
        <f t="array" aca="1" ref="AH44" ca="1">IF(INDIRECT(("入力シート!AD"&amp;$B44))="","",INDEX(進捗評価!$N$2:$N$26,MATCH(INDIRECT(("入力シート!AD"&amp;$B44)),進捗評価!$M$2:$M$26,0)))</f>
        <v/>
      </c>
      <c r="AI44" s="69" t="str" cm="1">
        <f t="array" aca="1" ref="AI44" ca="1">IF(INDIRECT(("入力シート!AE"&amp;$B44))="","",INDEX(進捗評価!$N$2:$N$26,MATCH(INDIRECT(("入力シート!AE"&amp;$B44)),進捗評価!$M$2:$M$26,0)))</f>
        <v/>
      </c>
      <c r="AJ44" s="69" t="str" cm="1">
        <f t="array" aca="1" ref="AJ44" ca="1">IF(INDIRECT(("入力シート!AF"&amp;$B44))="","",INDEX(進捗評価!$N$2:$N$26,MATCH(INDIRECT(("入力シート!AF"&amp;$B44)),進捗評価!$M$2:$M$26,0)))</f>
        <v/>
      </c>
      <c r="AK44" s="69" t="str" cm="1">
        <f t="array" aca="1" ref="AK44" ca="1">IF(INDIRECT(("入力シート!AG"&amp;$B44))="","",INDEX(進捗評価!$N$2:$N$26,MATCH(INDIRECT(("入力シート!AG"&amp;$B44)),進捗評価!$M$2:$M$26,0)))</f>
        <v/>
      </c>
      <c r="AL44" s="69" t="str" cm="1">
        <f t="array" aca="1" ref="AL44" ca="1">IF(INDIRECT(("入力シート!AH"&amp;$B44))="","",INDEX(進捗評価!$N$2:$N$26,MATCH(INDIRECT(("入力シート!AH"&amp;$B44)),進捗評価!$M$2:$M$26,0)))</f>
        <v/>
      </c>
      <c r="AM44" s="69" t="str" cm="1">
        <f t="array" aca="1" ref="AM44" ca="1">IF(INDIRECT(("入力シート!AI"&amp;$B44))="","",INDEX(進捗評価!$N$2:$N$26,MATCH(INDIRECT(("入力シート!AI"&amp;$B44)),進捗評価!$M$2:$M$26,0)))</f>
        <v/>
      </c>
      <c r="AN44" s="69" t="str" cm="1">
        <f t="array" aca="1" ref="AN44" ca="1">IF(INDIRECT(("入力シート!AJ"&amp;$B44))="","",INDEX(進捗評価!$N$2:$N$26,MATCH(INDIRECT(("入力シート!AJ"&amp;$B44)),進捗評価!$M$2:$M$26,0)))</f>
        <v/>
      </c>
      <c r="AO44" s="69" t="str" cm="1">
        <f t="array" aca="1" ref="AO44" ca="1">IF(INDIRECT(("入力シート!AK"&amp;$B44))="","",INDEX(進捗評価!$N$2:$N$26,MATCH(INDIRECT(("入力シート!AK"&amp;$B44)),進捗評価!$M$2:$M$26,0)))</f>
        <v/>
      </c>
      <c r="AP44" s="69" t="str" cm="1">
        <f t="array" aca="1" ref="AP44" ca="1">IF(INDIRECT(("入力シート!AL"&amp;$B44))="","",INDEX(進捗評価!$N$2:$N$26,MATCH(INDIRECT(("入力シート!AL"&amp;$B44)),進捗評価!$M$2:$M$26,0)))</f>
        <v/>
      </c>
      <c r="AQ44" s="69" t="str" cm="1">
        <f t="array" aca="1" ref="AQ44" ca="1">IF(INDIRECT(("入力シート!AM"&amp;$B44))="","",INDEX(進捗評価!$N$2:$N$26,MATCH(INDIRECT(("入力シート!AM"&amp;$B44)),進捗評価!$M$2:$M$26,0)))</f>
        <v/>
      </c>
      <c r="AR44" s="69" t="str" cm="1">
        <f t="array" aca="1" ref="AR44" ca="1">IF(INDIRECT(("入力シート!AN"&amp;$B44))="","",INDEX(進捗評価!$N$2:$N$26,MATCH(INDIRECT(("入力シート!AN"&amp;$B44)),進捗評価!$M$2:$M$26,0)))</f>
        <v/>
      </c>
      <c r="AS44" s="77" t="str" cm="1">
        <f t="array" aca="1" ref="AS44" ca="1">IF(INDIRECT(("入力シート!AR"&amp;$B44))="","",(INDIRECT(("入力シート!AR"&amp;$B44))))</f>
        <v/>
      </c>
      <c r="AT44" s="77" t="str" cm="1">
        <f t="array" aca="1" ref="AT44" ca="1">IF(INDIRECT(("入力シート!AS"&amp;$B44))="","",(INDIRECT(("入力シート!AS"&amp;$B44))))</f>
        <v/>
      </c>
    </row>
    <row r="45" spans="2:46" ht="72" customHeight="1" x14ac:dyDescent="0.4">
      <c r="B45" s="51">
        <v>55</v>
      </c>
      <c r="C45" s="162"/>
      <c r="D45" s="212"/>
      <c r="E45" s="57" t="str" cm="1">
        <f t="array" aca="1" ref="E45" ca="1">IF(INDIRECT(("入力シート!D"&amp;$B45))="","",(INDIRECT(("入力シート!D"&amp;$B45))))</f>
        <v/>
      </c>
      <c r="F45" s="63" t="str" cm="1">
        <f t="array" aca="1" ref="F45" ca="1">IF(INDIRECT(("入力シート!E"&amp;$B45))="","",(INDIRECT(("入力シート!E"&amp;$B45))))</f>
        <v/>
      </c>
      <c r="G45" s="63" t="str" cm="1">
        <f t="array" aca="1" ref="G45" ca="1">IF(INDIRECT(("入力シート!F"&amp;$B45))="","",(INDIRECT(("入力シート!F"&amp;$B45))))</f>
        <v>〇〇〇、×××</v>
      </c>
      <c r="H45" s="76" t="str" cm="1">
        <f t="array" aca="1" ref="H45" ca="1">IF(INDIRECT(("入力シート!G"&amp;$B45))="","",(INDIRECT(("入力シート!G"&amp;$B45))))</f>
        <v/>
      </c>
      <c r="I45" s="67" t="str" cm="1">
        <f t="array" aca="1" ref="I45" ca="1">IF(INDIRECT(("入力シート!H"&amp;$B45))="","",(INDIRECT(("入力シート!H"&amp;$B45))))</f>
        <v/>
      </c>
      <c r="J45" s="58" t="str" cm="1">
        <f t="array" aca="1" ref="J45" ca="1">IF(INDIRECT(("入力シート!I"&amp;$B45))="","",(INDIRECT(("入力シート!I"&amp;$B45))))</f>
        <v/>
      </c>
      <c r="K45" s="58" t="str" cm="1">
        <f t="array" aca="1" ref="K45" ca="1">IF(INDIRECT(("入力シート!J"&amp;$B45))="","",(INDIRECT(("入力シート!J"&amp;$B45))))</f>
        <v/>
      </c>
      <c r="L45" s="60" t="str" cm="1">
        <f t="array" aca="1" ref="L45" ca="1">IF(INDIRECT(("入力シート!AO"&amp;$B45))="","",(INDIRECT(("入力シート！AO"&amp;$B45))))</f>
        <v/>
      </c>
      <c r="M45" s="60" t="str" cm="1">
        <f t="array" aca="1" ref="M45" ca="1">IF(INDIRECT(("入力シート!AP"&amp;$B45))="","",(INDIRECT(("入力シート！AP"&amp;$B45))))</f>
        <v/>
      </c>
      <c r="N45" s="61" t="str" cm="1">
        <f t="array" aca="1" ref="N45" ca="1">IF(INDIRECT(("入力シート!AQ"&amp;$B45))="","",(INDIRECT(("入力シート!AQ"&amp;$B45))))</f>
        <v/>
      </c>
      <c r="O45" s="70" t="str" cm="1">
        <f t="array" aca="1" ref="O45" ca="1">IF(INDIRECT(("入力シート!K"&amp;$B45))="","",INDEX(進捗評価!$N$2:$N$26,MATCH(INDIRECT(("入力シート!K"&amp;$B45)),進捗評価!$M$2:$M$26,0)))</f>
        <v/>
      </c>
      <c r="P45" s="69" t="str" cm="1">
        <f t="array" aca="1" ref="P45" ca="1">IF(INDIRECT(("入力シート!L"&amp;$B45))="","",INDEX(進捗評価!$N$2:$N$26,MATCH(INDIRECT(("入力シート!L"&amp;$B45)),進捗評価!$M$2:$M$26,0)))</f>
        <v/>
      </c>
      <c r="Q45" s="69" t="str" cm="1">
        <f t="array" aca="1" ref="Q45" ca="1">IF(INDIRECT(("入力シート!M"&amp;$B45))="","",INDEX(進捗評価!$N$2:$N$26,MATCH(INDIRECT(("入力シート!M"&amp;$B45)),進捗評価!$M$2:$M$26,0)))</f>
        <v/>
      </c>
      <c r="R45" s="69" t="str" cm="1">
        <f t="array" aca="1" ref="R45" ca="1">IF(INDIRECT(("入力シート!N"&amp;$B45))="","",INDEX(進捗評価!$N$2:$N$26,MATCH(INDIRECT(("入力シート!N"&amp;$B45)),進捗評価!$M$2:$M$26,0)))</f>
        <v/>
      </c>
      <c r="S45" s="75" t="str" cm="1">
        <f t="array" aca="1" ref="S45" ca="1">IF(INDIRECT(("入力シート!O"&amp;$B45))="","",INDEX(進捗評価!$N$2:$N$26,MATCH(INDIRECT(("入力シート!O"&amp;$B45)),進捗評価!$M$2:$M$26,0)))</f>
        <v/>
      </c>
      <c r="T45" s="70" t="str" cm="1">
        <f t="array" aca="1" ref="T45" ca="1">IF(INDIRECT(("入力シート!P"&amp;$B45))="","",INDEX(進捗評価!$N$2:$N$26,MATCH(INDIRECT(("入力シート!P"&amp;$B45)),進捗評価!$M$2:$M$26,0)))</f>
        <v/>
      </c>
      <c r="U45" s="69" t="str" cm="1">
        <f t="array" aca="1" ref="U45" ca="1">IF(INDIRECT(("入力シート!Q"&amp;$B45))="","",INDEX(進捗評価!$N$2:$N$26,MATCH(INDIRECT(("入力シート!Q"&amp;$B45)),進捗評価!$M$2:$M$26,0)))</f>
        <v/>
      </c>
      <c r="V45" s="69" t="str" cm="1">
        <f t="array" aca="1" ref="V45" ca="1">IF(INDIRECT(("入力シート!R"&amp;$B45))="","",INDEX(進捗評価!$N$2:$N$26,MATCH(INDIRECT(("入力シート!R"&amp;$B45)),進捗評価!$M$2:$M$26,0)))</f>
        <v/>
      </c>
      <c r="W45" s="69" t="str" cm="1">
        <f t="array" aca="1" ref="W45" ca="1">IF(INDIRECT(("入力シート!S"&amp;$B45))="","",INDEX(進捗評価!$N$2:$N$26,MATCH(INDIRECT(("入力シート!S"&amp;$B45)),進捗評価!$M$2:$M$26,0)))</f>
        <v/>
      </c>
      <c r="X45" s="75" t="str" cm="1">
        <f t="array" aca="1" ref="X45" ca="1">IF(INDIRECT(("入力シート!T"&amp;$B45))="","",INDEX(進捗評価!$N$2:$N$26,MATCH(INDIRECT(("入力シート!T"&amp;$B45)),進捗評価!$M$2:$M$26,0)))</f>
        <v/>
      </c>
      <c r="Y45" s="69" t="str" cm="1">
        <f t="array" aca="1" ref="Y45" ca="1">IF(INDIRECT(("入力シート!U"&amp;$B45))="","",INDEX(進捗評価!$N$2:$N$26,MATCH(INDIRECT(("入力シート!U"&amp;$B45)),進捗評価!$M$2:$M$26,0)))</f>
        <v/>
      </c>
      <c r="Z45" s="69" t="str" cm="1">
        <f t="array" aca="1" ref="Z45" ca="1">IF(INDIRECT(("入力シート!V"&amp;$B45))="","",INDEX(進捗評価!$N$2:$N$26,MATCH(INDIRECT(("入力シート!V"&amp;$B45)),進捗評価!$M$2:$M$26,0)))</f>
        <v/>
      </c>
      <c r="AA45" s="69" t="str" cm="1">
        <f t="array" aca="1" ref="AA45" ca="1">IF(INDIRECT(("入力シート!W"&amp;$B45))="","",INDEX(進捗評価!$N$2:$N$26,MATCH(INDIRECT(("入力シート!W"&amp;$B45)),進捗評価!$M$2:$M$26,0)))</f>
        <v/>
      </c>
      <c r="AB45" s="69" t="str" cm="1">
        <f t="array" aca="1" ref="AB45" ca="1">IF(INDIRECT(("入力シート!X"&amp;$B45))="","",INDEX(進捗評価!$N$2:$N$26,MATCH(INDIRECT(("入力シート!X"&amp;$B45)),進捗評価!$M$2:$M$26,0)))</f>
        <v/>
      </c>
      <c r="AC45" s="69" t="str" cm="1">
        <f t="array" aca="1" ref="AC45" ca="1">IF(INDIRECT(("入力シート!Y"&amp;$B45))="","",INDEX(進捗評価!$N$2:$N$26,MATCH(INDIRECT(("入力シート!Y"&amp;$B45)),進捗評価!$M$2:$M$26,0)))</f>
        <v/>
      </c>
      <c r="AD45" s="69" t="str" cm="1">
        <f t="array" aca="1" ref="AD45" ca="1">IF(INDIRECT(("入力シート!Z"&amp;$B45))="","",INDEX(進捗評価!$N$2:$N$26,MATCH(INDIRECT(("入力シート!Z"&amp;$B45)),進捗評価!$M$2:$M$26,0)))</f>
        <v/>
      </c>
      <c r="AE45" s="69" t="str" cm="1">
        <f t="array" aca="1" ref="AE45" ca="1">IF(INDIRECT(("入力シート!AA"&amp;$B45))="","",INDEX(進捗評価!$N$2:$N$26,MATCH(INDIRECT(("入力シート!AA"&amp;$B45)),進捗評価!$M$2:$M$26,0)))</f>
        <v/>
      </c>
      <c r="AF45" s="69" t="str" cm="1">
        <f t="array" aca="1" ref="AF45" ca="1">IF(INDIRECT(("入力シート!AB"&amp;$B45))="","",INDEX(進捗評価!$N$2:$N$26,MATCH(INDIRECT(("入力シート!AB"&amp;$B45)),進捗評価!$M$2:$M$26,0)))</f>
        <v/>
      </c>
      <c r="AG45" s="69" t="str" cm="1">
        <f t="array" aca="1" ref="AG45" ca="1">IF(INDIRECT(("入力シート!AC"&amp;$B45))="","",INDEX(進捗評価!$N$2:$N$26,MATCH(INDIRECT(("入力シート!AC"&amp;$B45)),進捗評価!$M$2:$M$26,0)))</f>
        <v/>
      </c>
      <c r="AH45" s="69" t="str" cm="1">
        <f t="array" aca="1" ref="AH45" ca="1">IF(INDIRECT(("入力シート!AD"&amp;$B45))="","",INDEX(進捗評価!$N$2:$N$26,MATCH(INDIRECT(("入力シート!AD"&amp;$B45)),進捗評価!$M$2:$M$26,0)))</f>
        <v/>
      </c>
      <c r="AI45" s="69" t="str" cm="1">
        <f t="array" aca="1" ref="AI45" ca="1">IF(INDIRECT(("入力シート!AE"&amp;$B45))="","",INDEX(進捗評価!$N$2:$N$26,MATCH(INDIRECT(("入力シート!AE"&amp;$B45)),進捗評価!$M$2:$M$26,0)))</f>
        <v/>
      </c>
      <c r="AJ45" s="69" t="str" cm="1">
        <f t="array" aca="1" ref="AJ45" ca="1">IF(INDIRECT(("入力シート!AF"&amp;$B45))="","",INDEX(進捗評価!$N$2:$N$26,MATCH(INDIRECT(("入力シート!AF"&amp;$B45)),進捗評価!$M$2:$M$26,0)))</f>
        <v/>
      </c>
      <c r="AK45" s="69" t="str" cm="1">
        <f t="array" aca="1" ref="AK45" ca="1">IF(INDIRECT(("入力シート!AG"&amp;$B45))="","",INDEX(進捗評価!$N$2:$N$26,MATCH(INDIRECT(("入力シート!AG"&amp;$B45)),進捗評価!$M$2:$M$26,0)))</f>
        <v/>
      </c>
      <c r="AL45" s="69" t="str" cm="1">
        <f t="array" aca="1" ref="AL45" ca="1">IF(INDIRECT(("入力シート!AH"&amp;$B45))="","",INDEX(進捗評価!$N$2:$N$26,MATCH(INDIRECT(("入力シート!AH"&amp;$B45)),進捗評価!$M$2:$M$26,0)))</f>
        <v/>
      </c>
      <c r="AM45" s="69" t="str" cm="1">
        <f t="array" aca="1" ref="AM45" ca="1">IF(INDIRECT(("入力シート!AI"&amp;$B45))="","",INDEX(進捗評価!$N$2:$N$26,MATCH(INDIRECT(("入力シート!AI"&amp;$B45)),進捗評価!$M$2:$M$26,0)))</f>
        <v/>
      </c>
      <c r="AN45" s="69" t="str" cm="1">
        <f t="array" aca="1" ref="AN45" ca="1">IF(INDIRECT(("入力シート!AJ"&amp;$B45))="","",INDEX(進捗評価!$N$2:$N$26,MATCH(INDIRECT(("入力シート!AJ"&amp;$B45)),進捗評価!$M$2:$M$26,0)))</f>
        <v/>
      </c>
      <c r="AO45" s="69" t="str" cm="1">
        <f t="array" aca="1" ref="AO45" ca="1">IF(INDIRECT(("入力シート!AK"&amp;$B45))="","",INDEX(進捗評価!$N$2:$N$26,MATCH(INDIRECT(("入力シート!AK"&amp;$B45)),進捗評価!$M$2:$M$26,0)))</f>
        <v/>
      </c>
      <c r="AP45" s="69" t="str" cm="1">
        <f t="array" aca="1" ref="AP45" ca="1">IF(INDIRECT(("入力シート!AL"&amp;$B45))="","",INDEX(進捗評価!$N$2:$N$26,MATCH(INDIRECT(("入力シート!AL"&amp;$B45)),進捗評価!$M$2:$M$26,0)))</f>
        <v/>
      </c>
      <c r="AQ45" s="69" t="str" cm="1">
        <f t="array" aca="1" ref="AQ45" ca="1">IF(INDIRECT(("入力シート!AM"&amp;$B45))="","",INDEX(進捗評価!$N$2:$N$26,MATCH(INDIRECT(("入力シート!AM"&amp;$B45)),進捗評価!$M$2:$M$26,0)))</f>
        <v/>
      </c>
      <c r="AR45" s="69" t="str" cm="1">
        <f t="array" aca="1" ref="AR45" ca="1">IF(INDIRECT(("入力シート!AN"&amp;$B45))="","",INDEX(進捗評価!$N$2:$N$26,MATCH(INDIRECT(("入力シート!AN"&amp;$B45)),進捗評価!$M$2:$M$26,0)))</f>
        <v/>
      </c>
      <c r="AS45" s="77" t="str" cm="1">
        <f t="array" aca="1" ref="AS45" ca="1">IF(INDIRECT(("入力シート!AR"&amp;$B45))="","",(INDIRECT(("入力シート!AR"&amp;$B45))))</f>
        <v/>
      </c>
      <c r="AT45" s="77" t="str" cm="1">
        <f t="array" aca="1" ref="AT45" ca="1">IF(INDIRECT(("入力シート!AS"&amp;$B45))="","",(INDIRECT(("入力シート!AS"&amp;$B45))))</f>
        <v/>
      </c>
    </row>
    <row r="46" spans="2:46" ht="72" customHeight="1" x14ac:dyDescent="0.4">
      <c r="B46" s="51">
        <v>56</v>
      </c>
      <c r="C46" s="162"/>
      <c r="D46" s="212"/>
      <c r="E46" s="57" t="str" cm="1">
        <f t="array" aca="1" ref="E46" ca="1">IF(INDIRECT(("入力シート!D"&amp;$B46))="","",(INDIRECT(("入力シート!D"&amp;$B46))))</f>
        <v/>
      </c>
      <c r="F46" s="63" t="str" cm="1">
        <f t="array" aca="1" ref="F46" ca="1">IF(INDIRECT(("入力シート!E"&amp;$B46))="","",(INDIRECT(("入力シート!E"&amp;$B46))))</f>
        <v/>
      </c>
      <c r="G46" s="63" t="str" cm="1">
        <f t="array" aca="1" ref="G46" ca="1">IF(INDIRECT(("入力シート!F"&amp;$B46))="","",(INDIRECT(("入力シート!F"&amp;$B46))))</f>
        <v>〇〇〇、×××</v>
      </c>
      <c r="H46" s="76" t="str" cm="1">
        <f t="array" aca="1" ref="H46" ca="1">IF(INDIRECT(("入力シート!G"&amp;$B46))="","",(INDIRECT(("入力シート!G"&amp;$B46))))</f>
        <v/>
      </c>
      <c r="I46" s="67" t="str" cm="1">
        <f t="array" aca="1" ref="I46" ca="1">IF(INDIRECT(("入力シート!H"&amp;$B46))="","",(INDIRECT(("入力シート!H"&amp;$B46))))</f>
        <v/>
      </c>
      <c r="J46" s="58" t="str" cm="1">
        <f t="array" aca="1" ref="J46" ca="1">IF(INDIRECT(("入力シート!I"&amp;$B46))="","",(INDIRECT(("入力シート!I"&amp;$B46))))</f>
        <v/>
      </c>
      <c r="K46" s="58" t="str" cm="1">
        <f t="array" aca="1" ref="K46" ca="1">IF(INDIRECT(("入力シート!J"&amp;$B46))="","",(INDIRECT(("入力シート!J"&amp;$B46))))</f>
        <v/>
      </c>
      <c r="L46" s="60" t="str" cm="1">
        <f t="array" aca="1" ref="L46" ca="1">IF(INDIRECT(("入力シート!AO"&amp;$B46))="","",(INDIRECT(("入力シート！AO"&amp;$B46))))</f>
        <v/>
      </c>
      <c r="M46" s="60" t="str" cm="1">
        <f t="array" aca="1" ref="M46" ca="1">IF(INDIRECT(("入力シート!AP"&amp;$B46))="","",(INDIRECT(("入力シート！AP"&amp;$B46))))</f>
        <v/>
      </c>
      <c r="N46" s="61" t="str" cm="1">
        <f t="array" aca="1" ref="N46" ca="1">IF(INDIRECT(("入力シート!AQ"&amp;$B46))="","",(INDIRECT(("入力シート!AQ"&amp;$B46))))</f>
        <v/>
      </c>
      <c r="O46" s="70" t="str" cm="1">
        <f t="array" aca="1" ref="O46" ca="1">IF(INDIRECT(("入力シート!K"&amp;$B46))="","",INDEX(進捗評価!$N$2:$N$26,MATCH(INDIRECT(("入力シート!K"&amp;$B46)),進捗評価!$M$2:$M$26,0)))</f>
        <v/>
      </c>
      <c r="P46" s="69" t="str" cm="1">
        <f t="array" aca="1" ref="P46" ca="1">IF(INDIRECT(("入力シート!L"&amp;$B46))="","",INDEX(進捗評価!$N$2:$N$26,MATCH(INDIRECT(("入力シート!L"&amp;$B46)),進捗評価!$M$2:$M$26,0)))</f>
        <v/>
      </c>
      <c r="Q46" s="69" t="str" cm="1">
        <f t="array" aca="1" ref="Q46" ca="1">IF(INDIRECT(("入力シート!M"&amp;$B46))="","",INDEX(進捗評価!$N$2:$N$26,MATCH(INDIRECT(("入力シート!M"&amp;$B46)),進捗評価!$M$2:$M$26,0)))</f>
        <v/>
      </c>
      <c r="R46" s="69" t="str" cm="1">
        <f t="array" aca="1" ref="R46" ca="1">IF(INDIRECT(("入力シート!N"&amp;$B46))="","",INDEX(進捗評価!$N$2:$N$26,MATCH(INDIRECT(("入力シート!N"&amp;$B46)),進捗評価!$M$2:$M$26,0)))</f>
        <v/>
      </c>
      <c r="S46" s="75" t="str" cm="1">
        <f t="array" aca="1" ref="S46" ca="1">IF(INDIRECT(("入力シート!O"&amp;$B46))="","",INDEX(進捗評価!$N$2:$N$26,MATCH(INDIRECT(("入力シート!O"&amp;$B46)),進捗評価!$M$2:$M$26,0)))</f>
        <v/>
      </c>
      <c r="T46" s="70" t="str" cm="1">
        <f t="array" aca="1" ref="T46" ca="1">IF(INDIRECT(("入力シート!P"&amp;$B46))="","",INDEX(進捗評価!$N$2:$N$26,MATCH(INDIRECT(("入力シート!P"&amp;$B46)),進捗評価!$M$2:$M$26,0)))</f>
        <v/>
      </c>
      <c r="U46" s="69" t="str" cm="1">
        <f t="array" aca="1" ref="U46" ca="1">IF(INDIRECT(("入力シート!Q"&amp;$B46))="","",INDEX(進捗評価!$N$2:$N$26,MATCH(INDIRECT(("入力シート!Q"&amp;$B46)),進捗評価!$M$2:$M$26,0)))</f>
        <v/>
      </c>
      <c r="V46" s="69" t="str" cm="1">
        <f t="array" aca="1" ref="V46" ca="1">IF(INDIRECT(("入力シート!R"&amp;$B46))="","",INDEX(進捗評価!$N$2:$N$26,MATCH(INDIRECT(("入力シート!R"&amp;$B46)),進捗評価!$M$2:$M$26,0)))</f>
        <v/>
      </c>
      <c r="W46" s="69" t="str" cm="1">
        <f t="array" aca="1" ref="W46" ca="1">IF(INDIRECT(("入力シート!S"&amp;$B46))="","",INDEX(進捗評価!$N$2:$N$26,MATCH(INDIRECT(("入力シート!S"&amp;$B46)),進捗評価!$M$2:$M$26,0)))</f>
        <v/>
      </c>
      <c r="X46" s="75" t="str" cm="1">
        <f t="array" aca="1" ref="X46" ca="1">IF(INDIRECT(("入力シート!T"&amp;$B46))="","",INDEX(進捗評価!$N$2:$N$26,MATCH(INDIRECT(("入力シート!T"&amp;$B46)),進捗評価!$M$2:$M$26,0)))</f>
        <v/>
      </c>
      <c r="Y46" s="69" t="str" cm="1">
        <f t="array" aca="1" ref="Y46" ca="1">IF(INDIRECT(("入力シート!U"&amp;$B46))="","",INDEX(進捗評価!$N$2:$N$26,MATCH(INDIRECT(("入力シート!U"&amp;$B46)),進捗評価!$M$2:$M$26,0)))</f>
        <v/>
      </c>
      <c r="Z46" s="69" t="str" cm="1">
        <f t="array" aca="1" ref="Z46" ca="1">IF(INDIRECT(("入力シート!V"&amp;$B46))="","",INDEX(進捗評価!$N$2:$N$26,MATCH(INDIRECT(("入力シート!V"&amp;$B46)),進捗評価!$M$2:$M$26,0)))</f>
        <v/>
      </c>
      <c r="AA46" s="69" t="str" cm="1">
        <f t="array" aca="1" ref="AA46" ca="1">IF(INDIRECT(("入力シート!W"&amp;$B46))="","",INDEX(進捗評価!$N$2:$N$26,MATCH(INDIRECT(("入力シート!W"&amp;$B46)),進捗評価!$M$2:$M$26,0)))</f>
        <v/>
      </c>
      <c r="AB46" s="69" t="str" cm="1">
        <f t="array" aca="1" ref="AB46" ca="1">IF(INDIRECT(("入力シート!X"&amp;$B46))="","",INDEX(進捗評価!$N$2:$N$26,MATCH(INDIRECT(("入力シート!X"&amp;$B46)),進捗評価!$M$2:$M$26,0)))</f>
        <v/>
      </c>
      <c r="AC46" s="69" t="str" cm="1">
        <f t="array" aca="1" ref="AC46" ca="1">IF(INDIRECT(("入力シート!Y"&amp;$B46))="","",INDEX(進捗評価!$N$2:$N$26,MATCH(INDIRECT(("入力シート!Y"&amp;$B46)),進捗評価!$M$2:$M$26,0)))</f>
        <v/>
      </c>
      <c r="AD46" s="69" t="str" cm="1">
        <f t="array" aca="1" ref="AD46" ca="1">IF(INDIRECT(("入力シート!Z"&amp;$B46))="","",INDEX(進捗評価!$N$2:$N$26,MATCH(INDIRECT(("入力シート!Z"&amp;$B46)),進捗評価!$M$2:$M$26,0)))</f>
        <v/>
      </c>
      <c r="AE46" s="69" t="str" cm="1">
        <f t="array" aca="1" ref="AE46" ca="1">IF(INDIRECT(("入力シート!AA"&amp;$B46))="","",INDEX(進捗評価!$N$2:$N$26,MATCH(INDIRECT(("入力シート!AA"&amp;$B46)),進捗評価!$M$2:$M$26,0)))</f>
        <v/>
      </c>
      <c r="AF46" s="69" t="str" cm="1">
        <f t="array" aca="1" ref="AF46" ca="1">IF(INDIRECT(("入力シート!AB"&amp;$B46))="","",INDEX(進捗評価!$N$2:$N$26,MATCH(INDIRECT(("入力シート!AB"&amp;$B46)),進捗評価!$M$2:$M$26,0)))</f>
        <v/>
      </c>
      <c r="AG46" s="69" t="str" cm="1">
        <f t="array" aca="1" ref="AG46" ca="1">IF(INDIRECT(("入力シート!AC"&amp;$B46))="","",INDEX(進捗評価!$N$2:$N$26,MATCH(INDIRECT(("入力シート!AC"&amp;$B46)),進捗評価!$M$2:$M$26,0)))</f>
        <v/>
      </c>
      <c r="AH46" s="69" t="str" cm="1">
        <f t="array" aca="1" ref="AH46" ca="1">IF(INDIRECT(("入力シート!AD"&amp;$B46))="","",INDEX(進捗評価!$N$2:$N$26,MATCH(INDIRECT(("入力シート!AD"&amp;$B46)),進捗評価!$M$2:$M$26,0)))</f>
        <v/>
      </c>
      <c r="AI46" s="69" t="str" cm="1">
        <f t="array" aca="1" ref="AI46" ca="1">IF(INDIRECT(("入力シート!AE"&amp;$B46))="","",INDEX(進捗評価!$N$2:$N$26,MATCH(INDIRECT(("入力シート!AE"&amp;$B46)),進捗評価!$M$2:$M$26,0)))</f>
        <v/>
      </c>
      <c r="AJ46" s="69" t="str" cm="1">
        <f t="array" aca="1" ref="AJ46" ca="1">IF(INDIRECT(("入力シート!AF"&amp;$B46))="","",INDEX(進捗評価!$N$2:$N$26,MATCH(INDIRECT(("入力シート!AF"&amp;$B46)),進捗評価!$M$2:$M$26,0)))</f>
        <v/>
      </c>
      <c r="AK46" s="69" t="str" cm="1">
        <f t="array" aca="1" ref="AK46" ca="1">IF(INDIRECT(("入力シート!AG"&amp;$B46))="","",INDEX(進捗評価!$N$2:$N$26,MATCH(INDIRECT(("入力シート!AG"&amp;$B46)),進捗評価!$M$2:$M$26,0)))</f>
        <v/>
      </c>
      <c r="AL46" s="69" t="str" cm="1">
        <f t="array" aca="1" ref="AL46" ca="1">IF(INDIRECT(("入力シート!AH"&amp;$B46))="","",INDEX(進捗評価!$N$2:$N$26,MATCH(INDIRECT(("入力シート!AH"&amp;$B46)),進捗評価!$M$2:$M$26,0)))</f>
        <v/>
      </c>
      <c r="AM46" s="69" t="str" cm="1">
        <f t="array" aca="1" ref="AM46" ca="1">IF(INDIRECT(("入力シート!AI"&amp;$B46))="","",INDEX(進捗評価!$N$2:$N$26,MATCH(INDIRECT(("入力シート!AI"&amp;$B46)),進捗評価!$M$2:$M$26,0)))</f>
        <v/>
      </c>
      <c r="AN46" s="69" t="str" cm="1">
        <f t="array" aca="1" ref="AN46" ca="1">IF(INDIRECT(("入力シート!AJ"&amp;$B46))="","",INDEX(進捗評価!$N$2:$N$26,MATCH(INDIRECT(("入力シート!AJ"&amp;$B46)),進捗評価!$M$2:$M$26,0)))</f>
        <v/>
      </c>
      <c r="AO46" s="69" t="str" cm="1">
        <f t="array" aca="1" ref="AO46" ca="1">IF(INDIRECT(("入力シート!AK"&amp;$B46))="","",INDEX(進捗評価!$N$2:$N$26,MATCH(INDIRECT(("入力シート!AK"&amp;$B46)),進捗評価!$M$2:$M$26,0)))</f>
        <v/>
      </c>
      <c r="AP46" s="69" t="str" cm="1">
        <f t="array" aca="1" ref="AP46" ca="1">IF(INDIRECT(("入力シート!AL"&amp;$B46))="","",INDEX(進捗評価!$N$2:$N$26,MATCH(INDIRECT(("入力シート!AL"&amp;$B46)),進捗評価!$M$2:$M$26,0)))</f>
        <v/>
      </c>
      <c r="AQ46" s="69" t="str" cm="1">
        <f t="array" aca="1" ref="AQ46" ca="1">IF(INDIRECT(("入力シート!AM"&amp;$B46))="","",INDEX(進捗評価!$N$2:$N$26,MATCH(INDIRECT(("入力シート!AM"&amp;$B46)),進捗評価!$M$2:$M$26,0)))</f>
        <v/>
      </c>
      <c r="AR46" s="69" t="str" cm="1">
        <f t="array" aca="1" ref="AR46" ca="1">IF(INDIRECT(("入力シート!AN"&amp;$B46))="","",INDEX(進捗評価!$N$2:$N$26,MATCH(INDIRECT(("入力シート!AN"&amp;$B46)),進捗評価!$M$2:$M$26,0)))</f>
        <v/>
      </c>
      <c r="AS46" s="77" t="str" cm="1">
        <f t="array" aca="1" ref="AS46" ca="1">IF(INDIRECT(("入力シート!AR"&amp;$B46))="","",(INDIRECT(("入力シート!AR"&amp;$B46))))</f>
        <v/>
      </c>
      <c r="AT46" s="77" t="str" cm="1">
        <f t="array" aca="1" ref="AT46" ca="1">IF(INDIRECT(("入力シート!AS"&amp;$B46))="","",(INDIRECT(("入力シート!AS"&amp;$B46))))</f>
        <v/>
      </c>
    </row>
    <row r="47" spans="2:46" ht="72" customHeight="1" x14ac:dyDescent="0.4">
      <c r="B47" s="51">
        <v>57</v>
      </c>
      <c r="C47" s="162"/>
      <c r="D47" s="212"/>
      <c r="E47" s="57" t="str" cm="1">
        <f t="array" aca="1" ref="E47" ca="1">IF(INDIRECT(("入力シート!D"&amp;$B47))="","",(INDIRECT(("入力シート!D"&amp;$B47))))</f>
        <v/>
      </c>
      <c r="F47" s="63" t="str" cm="1">
        <f t="array" aca="1" ref="F47" ca="1">IF(INDIRECT(("入力シート!E"&amp;$B47))="","",(INDIRECT(("入力シート!E"&amp;$B47))))</f>
        <v/>
      </c>
      <c r="G47" s="63" t="str" cm="1">
        <f t="array" aca="1" ref="G47" ca="1">IF(INDIRECT(("入力シート!F"&amp;$B47))="","",(INDIRECT(("入力シート!F"&amp;$B47))))</f>
        <v>〇〇〇、×××</v>
      </c>
      <c r="H47" s="76" t="str" cm="1">
        <f t="array" aca="1" ref="H47" ca="1">IF(INDIRECT(("入力シート!G"&amp;$B47))="","",(INDIRECT(("入力シート!G"&amp;$B47))))</f>
        <v/>
      </c>
      <c r="I47" s="67" t="str" cm="1">
        <f t="array" aca="1" ref="I47" ca="1">IF(INDIRECT(("入力シート!H"&amp;$B47))="","",(INDIRECT(("入力シート!H"&amp;$B47))))</f>
        <v/>
      </c>
      <c r="J47" s="58" t="str" cm="1">
        <f t="array" aca="1" ref="J47" ca="1">IF(INDIRECT(("入力シート!I"&amp;$B47))="","",(INDIRECT(("入力シート!I"&amp;$B47))))</f>
        <v/>
      </c>
      <c r="K47" s="58" t="str" cm="1">
        <f t="array" aca="1" ref="K47" ca="1">IF(INDIRECT(("入力シート!J"&amp;$B47))="","",(INDIRECT(("入力シート!J"&amp;$B47))))</f>
        <v/>
      </c>
      <c r="L47" s="60" t="str" cm="1">
        <f t="array" aca="1" ref="L47" ca="1">IF(INDIRECT(("入力シート!AO"&amp;$B47))="","",(INDIRECT(("入力シート！AO"&amp;$B47))))</f>
        <v/>
      </c>
      <c r="M47" s="60" t="str" cm="1">
        <f t="array" aca="1" ref="M47" ca="1">IF(INDIRECT(("入力シート!AP"&amp;$B47))="","",(INDIRECT(("入力シート！AP"&amp;$B47))))</f>
        <v/>
      </c>
      <c r="N47" s="61" t="str" cm="1">
        <f t="array" aca="1" ref="N47" ca="1">IF(INDIRECT(("入力シート!AQ"&amp;$B47))="","",(INDIRECT(("入力シート!AQ"&amp;$B47))))</f>
        <v/>
      </c>
      <c r="O47" s="70" t="str" cm="1">
        <f t="array" aca="1" ref="O47" ca="1">IF(INDIRECT(("入力シート!K"&amp;$B47))="","",INDEX(進捗評価!$N$2:$N$26,MATCH(INDIRECT(("入力シート!K"&amp;$B47)),進捗評価!$M$2:$M$26,0)))</f>
        <v/>
      </c>
      <c r="P47" s="69" t="str" cm="1">
        <f t="array" aca="1" ref="P47" ca="1">IF(INDIRECT(("入力シート!L"&amp;$B47))="","",INDEX(進捗評価!$N$2:$N$26,MATCH(INDIRECT(("入力シート!L"&amp;$B47)),進捗評価!$M$2:$M$26,0)))</f>
        <v/>
      </c>
      <c r="Q47" s="69" t="str" cm="1">
        <f t="array" aca="1" ref="Q47" ca="1">IF(INDIRECT(("入力シート!M"&amp;$B47))="","",INDEX(進捗評価!$N$2:$N$26,MATCH(INDIRECT(("入力シート!M"&amp;$B47)),進捗評価!$M$2:$M$26,0)))</f>
        <v/>
      </c>
      <c r="R47" s="69" t="str" cm="1">
        <f t="array" aca="1" ref="R47" ca="1">IF(INDIRECT(("入力シート!N"&amp;$B47))="","",INDEX(進捗評価!$N$2:$N$26,MATCH(INDIRECT(("入力シート!N"&amp;$B47)),進捗評価!$M$2:$M$26,0)))</f>
        <v/>
      </c>
      <c r="S47" s="75" t="str" cm="1">
        <f t="array" aca="1" ref="S47" ca="1">IF(INDIRECT(("入力シート!O"&amp;$B47))="","",INDEX(進捗評価!$N$2:$N$26,MATCH(INDIRECT(("入力シート!O"&amp;$B47)),進捗評価!$M$2:$M$26,0)))</f>
        <v/>
      </c>
      <c r="T47" s="70" t="str" cm="1">
        <f t="array" aca="1" ref="T47" ca="1">IF(INDIRECT(("入力シート!P"&amp;$B47))="","",INDEX(進捗評価!$N$2:$N$26,MATCH(INDIRECT(("入力シート!P"&amp;$B47)),進捗評価!$M$2:$M$26,0)))</f>
        <v/>
      </c>
      <c r="U47" s="69" t="str" cm="1">
        <f t="array" aca="1" ref="U47" ca="1">IF(INDIRECT(("入力シート!Q"&amp;$B47))="","",INDEX(進捗評価!$N$2:$N$26,MATCH(INDIRECT(("入力シート!Q"&amp;$B47)),進捗評価!$M$2:$M$26,0)))</f>
        <v/>
      </c>
      <c r="V47" s="69" t="str" cm="1">
        <f t="array" aca="1" ref="V47" ca="1">IF(INDIRECT(("入力シート!R"&amp;$B47))="","",INDEX(進捗評価!$N$2:$N$26,MATCH(INDIRECT(("入力シート!R"&amp;$B47)),進捗評価!$M$2:$M$26,0)))</f>
        <v/>
      </c>
      <c r="W47" s="69" t="str" cm="1">
        <f t="array" aca="1" ref="W47" ca="1">IF(INDIRECT(("入力シート!S"&amp;$B47))="","",INDEX(進捗評価!$N$2:$N$26,MATCH(INDIRECT(("入力シート!S"&amp;$B47)),進捗評価!$M$2:$M$26,0)))</f>
        <v/>
      </c>
      <c r="X47" s="75" t="str" cm="1">
        <f t="array" aca="1" ref="X47" ca="1">IF(INDIRECT(("入力シート!T"&amp;$B47))="","",INDEX(進捗評価!$N$2:$N$26,MATCH(INDIRECT(("入力シート!T"&amp;$B47)),進捗評価!$M$2:$M$26,0)))</f>
        <v/>
      </c>
      <c r="Y47" s="69" t="str" cm="1">
        <f t="array" aca="1" ref="Y47" ca="1">IF(INDIRECT(("入力シート!U"&amp;$B47))="","",INDEX(進捗評価!$N$2:$N$26,MATCH(INDIRECT(("入力シート!U"&amp;$B47)),進捗評価!$M$2:$M$26,0)))</f>
        <v/>
      </c>
      <c r="Z47" s="69" t="str" cm="1">
        <f t="array" aca="1" ref="Z47" ca="1">IF(INDIRECT(("入力シート!V"&amp;$B47))="","",INDEX(進捗評価!$N$2:$N$26,MATCH(INDIRECT(("入力シート!V"&amp;$B47)),進捗評価!$M$2:$M$26,0)))</f>
        <v/>
      </c>
      <c r="AA47" s="69" t="str" cm="1">
        <f t="array" aca="1" ref="AA47" ca="1">IF(INDIRECT(("入力シート!W"&amp;$B47))="","",INDEX(進捗評価!$N$2:$N$26,MATCH(INDIRECT(("入力シート!W"&amp;$B47)),進捗評価!$M$2:$M$26,0)))</f>
        <v/>
      </c>
      <c r="AB47" s="69" t="str" cm="1">
        <f t="array" aca="1" ref="AB47" ca="1">IF(INDIRECT(("入力シート!X"&amp;$B47))="","",INDEX(進捗評価!$N$2:$N$26,MATCH(INDIRECT(("入力シート!X"&amp;$B47)),進捗評価!$M$2:$M$26,0)))</f>
        <v/>
      </c>
      <c r="AC47" s="69" t="str" cm="1">
        <f t="array" aca="1" ref="AC47" ca="1">IF(INDIRECT(("入力シート!Y"&amp;$B47))="","",INDEX(進捗評価!$N$2:$N$26,MATCH(INDIRECT(("入力シート!Y"&amp;$B47)),進捗評価!$M$2:$M$26,0)))</f>
        <v/>
      </c>
      <c r="AD47" s="69" t="str" cm="1">
        <f t="array" aca="1" ref="AD47" ca="1">IF(INDIRECT(("入力シート!Z"&amp;$B47))="","",INDEX(進捗評価!$N$2:$N$26,MATCH(INDIRECT(("入力シート!Z"&amp;$B47)),進捗評価!$M$2:$M$26,0)))</f>
        <v/>
      </c>
      <c r="AE47" s="69" t="str" cm="1">
        <f t="array" aca="1" ref="AE47" ca="1">IF(INDIRECT(("入力シート!AA"&amp;$B47))="","",INDEX(進捗評価!$N$2:$N$26,MATCH(INDIRECT(("入力シート!AA"&amp;$B47)),進捗評価!$M$2:$M$26,0)))</f>
        <v/>
      </c>
      <c r="AF47" s="69" t="str" cm="1">
        <f t="array" aca="1" ref="AF47" ca="1">IF(INDIRECT(("入力シート!AB"&amp;$B47))="","",INDEX(進捗評価!$N$2:$N$26,MATCH(INDIRECT(("入力シート!AB"&amp;$B47)),進捗評価!$M$2:$M$26,0)))</f>
        <v/>
      </c>
      <c r="AG47" s="69" t="str" cm="1">
        <f t="array" aca="1" ref="AG47" ca="1">IF(INDIRECT(("入力シート!AC"&amp;$B47))="","",INDEX(進捗評価!$N$2:$N$26,MATCH(INDIRECT(("入力シート!AC"&amp;$B47)),進捗評価!$M$2:$M$26,0)))</f>
        <v/>
      </c>
      <c r="AH47" s="69" t="str" cm="1">
        <f t="array" aca="1" ref="AH47" ca="1">IF(INDIRECT(("入力シート!AD"&amp;$B47))="","",INDEX(進捗評価!$N$2:$N$26,MATCH(INDIRECT(("入力シート!AD"&amp;$B47)),進捗評価!$M$2:$M$26,0)))</f>
        <v/>
      </c>
      <c r="AI47" s="69" t="str" cm="1">
        <f t="array" aca="1" ref="AI47" ca="1">IF(INDIRECT(("入力シート!AE"&amp;$B47))="","",INDEX(進捗評価!$N$2:$N$26,MATCH(INDIRECT(("入力シート!AE"&amp;$B47)),進捗評価!$M$2:$M$26,0)))</f>
        <v/>
      </c>
      <c r="AJ47" s="69" t="str" cm="1">
        <f t="array" aca="1" ref="AJ47" ca="1">IF(INDIRECT(("入力シート!AF"&amp;$B47))="","",INDEX(進捗評価!$N$2:$N$26,MATCH(INDIRECT(("入力シート!AF"&amp;$B47)),進捗評価!$M$2:$M$26,0)))</f>
        <v/>
      </c>
      <c r="AK47" s="69" t="str" cm="1">
        <f t="array" aca="1" ref="AK47" ca="1">IF(INDIRECT(("入力シート!AG"&amp;$B47))="","",INDEX(進捗評価!$N$2:$N$26,MATCH(INDIRECT(("入力シート!AG"&amp;$B47)),進捗評価!$M$2:$M$26,0)))</f>
        <v/>
      </c>
      <c r="AL47" s="69" t="str" cm="1">
        <f t="array" aca="1" ref="AL47" ca="1">IF(INDIRECT(("入力シート!AH"&amp;$B47))="","",INDEX(進捗評価!$N$2:$N$26,MATCH(INDIRECT(("入力シート!AH"&amp;$B47)),進捗評価!$M$2:$M$26,0)))</f>
        <v/>
      </c>
      <c r="AM47" s="69" t="str" cm="1">
        <f t="array" aca="1" ref="AM47" ca="1">IF(INDIRECT(("入力シート!AI"&amp;$B47))="","",INDEX(進捗評価!$N$2:$N$26,MATCH(INDIRECT(("入力シート!AI"&amp;$B47)),進捗評価!$M$2:$M$26,0)))</f>
        <v/>
      </c>
      <c r="AN47" s="69" t="str" cm="1">
        <f t="array" aca="1" ref="AN47" ca="1">IF(INDIRECT(("入力シート!AJ"&amp;$B47))="","",INDEX(進捗評価!$N$2:$N$26,MATCH(INDIRECT(("入力シート!AJ"&amp;$B47)),進捗評価!$M$2:$M$26,0)))</f>
        <v/>
      </c>
      <c r="AO47" s="69" t="str" cm="1">
        <f t="array" aca="1" ref="AO47" ca="1">IF(INDIRECT(("入力シート!AK"&amp;$B47))="","",INDEX(進捗評価!$N$2:$N$26,MATCH(INDIRECT(("入力シート!AK"&amp;$B47)),進捗評価!$M$2:$M$26,0)))</f>
        <v/>
      </c>
      <c r="AP47" s="69" t="str" cm="1">
        <f t="array" aca="1" ref="AP47" ca="1">IF(INDIRECT(("入力シート!AL"&amp;$B47))="","",INDEX(進捗評価!$N$2:$N$26,MATCH(INDIRECT(("入力シート!AL"&amp;$B47)),進捗評価!$M$2:$M$26,0)))</f>
        <v/>
      </c>
      <c r="AQ47" s="69" t="str" cm="1">
        <f t="array" aca="1" ref="AQ47" ca="1">IF(INDIRECT(("入力シート!AM"&amp;$B47))="","",INDEX(進捗評価!$N$2:$N$26,MATCH(INDIRECT(("入力シート!AM"&amp;$B47)),進捗評価!$M$2:$M$26,0)))</f>
        <v/>
      </c>
      <c r="AR47" s="69" t="str" cm="1">
        <f t="array" aca="1" ref="AR47" ca="1">IF(INDIRECT(("入力シート!AN"&amp;$B47))="","",INDEX(進捗評価!$N$2:$N$26,MATCH(INDIRECT(("入力シート!AN"&amp;$B47)),進捗評価!$M$2:$M$26,0)))</f>
        <v/>
      </c>
      <c r="AS47" s="77" t="str" cm="1">
        <f t="array" aca="1" ref="AS47" ca="1">IF(INDIRECT(("入力シート!AR"&amp;$B47))="","",(INDIRECT(("入力シート!AR"&amp;$B47))))</f>
        <v/>
      </c>
      <c r="AT47" s="77" t="str" cm="1">
        <f t="array" aca="1" ref="AT47" ca="1">IF(INDIRECT(("入力シート!AS"&amp;$B47))="","",(INDIRECT(("入力シート!AS"&amp;$B47))))</f>
        <v/>
      </c>
    </row>
    <row r="48" spans="2:46" ht="72" customHeight="1" x14ac:dyDescent="0.4">
      <c r="B48" s="51">
        <v>58</v>
      </c>
      <c r="C48" s="162"/>
      <c r="D48" s="212"/>
      <c r="E48" s="57" t="str" cm="1">
        <f t="array" aca="1" ref="E48" ca="1">IF(INDIRECT(("入力シート!D"&amp;$B48))="","",(INDIRECT(("入力シート!D"&amp;$B48))))</f>
        <v/>
      </c>
      <c r="F48" s="63" t="str" cm="1">
        <f t="array" aca="1" ref="F48" ca="1">IF(INDIRECT(("入力シート!E"&amp;$B48))="","",(INDIRECT(("入力シート!E"&amp;$B48))))</f>
        <v/>
      </c>
      <c r="G48" s="63" t="str" cm="1">
        <f t="array" aca="1" ref="G48" ca="1">IF(INDIRECT(("入力シート!F"&amp;$B48))="","",(INDIRECT(("入力シート!F"&amp;$B48))))</f>
        <v>〇〇〇、×××</v>
      </c>
      <c r="H48" s="76" t="str" cm="1">
        <f t="array" aca="1" ref="H48" ca="1">IF(INDIRECT(("入力シート!G"&amp;$B48))="","",(INDIRECT(("入力シート!G"&amp;$B48))))</f>
        <v/>
      </c>
      <c r="I48" s="67" t="str" cm="1">
        <f t="array" aca="1" ref="I48" ca="1">IF(INDIRECT(("入力シート!H"&amp;$B48))="","",(INDIRECT(("入力シート!H"&amp;$B48))))</f>
        <v/>
      </c>
      <c r="J48" s="58" t="str" cm="1">
        <f t="array" aca="1" ref="J48" ca="1">IF(INDIRECT(("入力シート!I"&amp;$B48))="","",(INDIRECT(("入力シート!I"&amp;$B48))))</f>
        <v/>
      </c>
      <c r="K48" s="58" t="str" cm="1">
        <f t="array" aca="1" ref="K48" ca="1">IF(INDIRECT(("入力シート!J"&amp;$B48))="","",(INDIRECT(("入力シート!J"&amp;$B48))))</f>
        <v/>
      </c>
      <c r="L48" s="60" t="str" cm="1">
        <f t="array" aca="1" ref="L48" ca="1">IF(INDIRECT(("入力シート!AO"&amp;$B48))="","",(INDIRECT(("入力シート！AO"&amp;$B48))))</f>
        <v/>
      </c>
      <c r="M48" s="60" t="str" cm="1">
        <f t="array" aca="1" ref="M48" ca="1">IF(INDIRECT(("入力シート!AP"&amp;$B48))="","",(INDIRECT(("入力シート！AP"&amp;$B48))))</f>
        <v/>
      </c>
      <c r="N48" s="61" t="str" cm="1">
        <f t="array" aca="1" ref="N48" ca="1">IF(INDIRECT(("入力シート!AQ"&amp;$B48))="","",(INDIRECT(("入力シート!AQ"&amp;$B48))))</f>
        <v/>
      </c>
      <c r="O48" s="70" t="str" cm="1">
        <f t="array" aca="1" ref="O48" ca="1">IF(INDIRECT(("入力シート!K"&amp;$B48))="","",INDEX(進捗評価!$N$2:$N$26,MATCH(INDIRECT(("入力シート!K"&amp;$B48)),進捗評価!$M$2:$M$26,0)))</f>
        <v/>
      </c>
      <c r="P48" s="69" t="str" cm="1">
        <f t="array" aca="1" ref="P48" ca="1">IF(INDIRECT(("入力シート!L"&amp;$B48))="","",INDEX(進捗評価!$N$2:$N$26,MATCH(INDIRECT(("入力シート!L"&amp;$B48)),進捗評価!$M$2:$M$26,0)))</f>
        <v/>
      </c>
      <c r="Q48" s="69" t="str" cm="1">
        <f t="array" aca="1" ref="Q48" ca="1">IF(INDIRECT(("入力シート!M"&amp;$B48))="","",INDEX(進捗評価!$N$2:$N$26,MATCH(INDIRECT(("入力シート!M"&amp;$B48)),進捗評価!$M$2:$M$26,0)))</f>
        <v/>
      </c>
      <c r="R48" s="69" t="str" cm="1">
        <f t="array" aca="1" ref="R48" ca="1">IF(INDIRECT(("入力シート!N"&amp;$B48))="","",INDEX(進捗評価!$N$2:$N$26,MATCH(INDIRECT(("入力シート!N"&amp;$B48)),進捗評価!$M$2:$M$26,0)))</f>
        <v/>
      </c>
      <c r="S48" s="75" t="str" cm="1">
        <f t="array" aca="1" ref="S48" ca="1">IF(INDIRECT(("入力シート!O"&amp;$B48))="","",INDEX(進捗評価!$N$2:$N$26,MATCH(INDIRECT(("入力シート!O"&amp;$B48)),進捗評価!$M$2:$M$26,0)))</f>
        <v/>
      </c>
      <c r="T48" s="70" t="str" cm="1">
        <f t="array" aca="1" ref="T48" ca="1">IF(INDIRECT(("入力シート!P"&amp;$B48))="","",INDEX(進捗評価!$N$2:$N$26,MATCH(INDIRECT(("入力シート!P"&amp;$B48)),進捗評価!$M$2:$M$26,0)))</f>
        <v/>
      </c>
      <c r="U48" s="69" t="str" cm="1">
        <f t="array" aca="1" ref="U48" ca="1">IF(INDIRECT(("入力シート!Q"&amp;$B48))="","",INDEX(進捗評価!$N$2:$N$26,MATCH(INDIRECT(("入力シート!Q"&amp;$B48)),進捗評価!$M$2:$M$26,0)))</f>
        <v/>
      </c>
      <c r="V48" s="69" t="str" cm="1">
        <f t="array" aca="1" ref="V48" ca="1">IF(INDIRECT(("入力シート!R"&amp;$B48))="","",INDEX(進捗評価!$N$2:$N$26,MATCH(INDIRECT(("入力シート!R"&amp;$B48)),進捗評価!$M$2:$M$26,0)))</f>
        <v/>
      </c>
      <c r="W48" s="69" t="str" cm="1">
        <f t="array" aca="1" ref="W48" ca="1">IF(INDIRECT(("入力シート!S"&amp;$B48))="","",INDEX(進捗評価!$N$2:$N$26,MATCH(INDIRECT(("入力シート!S"&amp;$B48)),進捗評価!$M$2:$M$26,0)))</f>
        <v/>
      </c>
      <c r="X48" s="75" t="str" cm="1">
        <f t="array" aca="1" ref="X48" ca="1">IF(INDIRECT(("入力シート!T"&amp;$B48))="","",INDEX(進捗評価!$N$2:$N$26,MATCH(INDIRECT(("入力シート!T"&amp;$B48)),進捗評価!$M$2:$M$26,0)))</f>
        <v/>
      </c>
      <c r="Y48" s="69" t="str" cm="1">
        <f t="array" aca="1" ref="Y48" ca="1">IF(INDIRECT(("入力シート!U"&amp;$B48))="","",INDEX(進捗評価!$N$2:$N$26,MATCH(INDIRECT(("入力シート!U"&amp;$B48)),進捗評価!$M$2:$M$26,0)))</f>
        <v/>
      </c>
      <c r="Z48" s="69" t="str" cm="1">
        <f t="array" aca="1" ref="Z48" ca="1">IF(INDIRECT(("入力シート!V"&amp;$B48))="","",INDEX(進捗評価!$N$2:$N$26,MATCH(INDIRECT(("入力シート!V"&amp;$B48)),進捗評価!$M$2:$M$26,0)))</f>
        <v/>
      </c>
      <c r="AA48" s="69" t="str" cm="1">
        <f t="array" aca="1" ref="AA48" ca="1">IF(INDIRECT(("入力シート!W"&amp;$B48))="","",INDEX(進捗評価!$N$2:$N$26,MATCH(INDIRECT(("入力シート!W"&amp;$B48)),進捗評価!$M$2:$M$26,0)))</f>
        <v/>
      </c>
      <c r="AB48" s="69" t="str" cm="1">
        <f t="array" aca="1" ref="AB48" ca="1">IF(INDIRECT(("入力シート!X"&amp;$B48))="","",INDEX(進捗評価!$N$2:$N$26,MATCH(INDIRECT(("入力シート!X"&amp;$B48)),進捗評価!$M$2:$M$26,0)))</f>
        <v/>
      </c>
      <c r="AC48" s="69" t="str" cm="1">
        <f t="array" aca="1" ref="AC48" ca="1">IF(INDIRECT(("入力シート!Y"&amp;$B48))="","",INDEX(進捗評価!$N$2:$N$26,MATCH(INDIRECT(("入力シート!Y"&amp;$B48)),進捗評価!$M$2:$M$26,0)))</f>
        <v/>
      </c>
      <c r="AD48" s="69" t="str" cm="1">
        <f t="array" aca="1" ref="AD48" ca="1">IF(INDIRECT(("入力シート!Z"&amp;$B48))="","",INDEX(進捗評価!$N$2:$N$26,MATCH(INDIRECT(("入力シート!Z"&amp;$B48)),進捗評価!$M$2:$M$26,0)))</f>
        <v/>
      </c>
      <c r="AE48" s="69" t="str" cm="1">
        <f t="array" aca="1" ref="AE48" ca="1">IF(INDIRECT(("入力シート!AA"&amp;$B48))="","",INDEX(進捗評価!$N$2:$N$26,MATCH(INDIRECT(("入力シート!AA"&amp;$B48)),進捗評価!$M$2:$M$26,0)))</f>
        <v/>
      </c>
      <c r="AF48" s="69" t="str" cm="1">
        <f t="array" aca="1" ref="AF48" ca="1">IF(INDIRECT(("入力シート!AB"&amp;$B48))="","",INDEX(進捗評価!$N$2:$N$26,MATCH(INDIRECT(("入力シート!AB"&amp;$B48)),進捗評価!$M$2:$M$26,0)))</f>
        <v/>
      </c>
      <c r="AG48" s="69" t="str" cm="1">
        <f t="array" aca="1" ref="AG48" ca="1">IF(INDIRECT(("入力シート!AC"&amp;$B48))="","",INDEX(進捗評価!$N$2:$N$26,MATCH(INDIRECT(("入力シート!AC"&amp;$B48)),進捗評価!$M$2:$M$26,0)))</f>
        <v/>
      </c>
      <c r="AH48" s="69" t="str" cm="1">
        <f t="array" aca="1" ref="AH48" ca="1">IF(INDIRECT(("入力シート!AD"&amp;$B48))="","",INDEX(進捗評価!$N$2:$N$26,MATCH(INDIRECT(("入力シート!AD"&amp;$B48)),進捗評価!$M$2:$M$26,0)))</f>
        <v/>
      </c>
      <c r="AI48" s="69" t="str" cm="1">
        <f t="array" aca="1" ref="AI48" ca="1">IF(INDIRECT(("入力シート!AE"&amp;$B48))="","",INDEX(進捗評価!$N$2:$N$26,MATCH(INDIRECT(("入力シート!AE"&amp;$B48)),進捗評価!$M$2:$M$26,0)))</f>
        <v/>
      </c>
      <c r="AJ48" s="69" t="str" cm="1">
        <f t="array" aca="1" ref="AJ48" ca="1">IF(INDIRECT(("入力シート!AF"&amp;$B48))="","",INDEX(進捗評価!$N$2:$N$26,MATCH(INDIRECT(("入力シート!AF"&amp;$B48)),進捗評価!$M$2:$M$26,0)))</f>
        <v/>
      </c>
      <c r="AK48" s="69" t="str" cm="1">
        <f t="array" aca="1" ref="AK48" ca="1">IF(INDIRECT(("入力シート!AG"&amp;$B48))="","",INDEX(進捗評価!$N$2:$N$26,MATCH(INDIRECT(("入力シート!AG"&amp;$B48)),進捗評価!$M$2:$M$26,0)))</f>
        <v/>
      </c>
      <c r="AL48" s="69" t="str" cm="1">
        <f t="array" aca="1" ref="AL48" ca="1">IF(INDIRECT(("入力シート!AH"&amp;$B48))="","",INDEX(進捗評価!$N$2:$N$26,MATCH(INDIRECT(("入力シート!AH"&amp;$B48)),進捗評価!$M$2:$M$26,0)))</f>
        <v/>
      </c>
      <c r="AM48" s="69" t="str" cm="1">
        <f t="array" aca="1" ref="AM48" ca="1">IF(INDIRECT(("入力シート!AI"&amp;$B48))="","",INDEX(進捗評価!$N$2:$N$26,MATCH(INDIRECT(("入力シート!AI"&amp;$B48)),進捗評価!$M$2:$M$26,0)))</f>
        <v/>
      </c>
      <c r="AN48" s="69" t="str" cm="1">
        <f t="array" aca="1" ref="AN48" ca="1">IF(INDIRECT(("入力シート!AJ"&amp;$B48))="","",INDEX(進捗評価!$N$2:$N$26,MATCH(INDIRECT(("入力シート!AJ"&amp;$B48)),進捗評価!$M$2:$M$26,0)))</f>
        <v/>
      </c>
      <c r="AO48" s="69" t="str" cm="1">
        <f t="array" aca="1" ref="AO48" ca="1">IF(INDIRECT(("入力シート!AK"&amp;$B48))="","",INDEX(進捗評価!$N$2:$N$26,MATCH(INDIRECT(("入力シート!AK"&amp;$B48)),進捗評価!$M$2:$M$26,0)))</f>
        <v/>
      </c>
      <c r="AP48" s="69" t="str" cm="1">
        <f t="array" aca="1" ref="AP48" ca="1">IF(INDIRECT(("入力シート!AL"&amp;$B48))="","",INDEX(進捗評価!$N$2:$N$26,MATCH(INDIRECT(("入力シート!AL"&amp;$B48)),進捗評価!$M$2:$M$26,0)))</f>
        <v/>
      </c>
      <c r="AQ48" s="69" t="str" cm="1">
        <f t="array" aca="1" ref="AQ48" ca="1">IF(INDIRECT(("入力シート!AM"&amp;$B48))="","",INDEX(進捗評価!$N$2:$N$26,MATCH(INDIRECT(("入力シート!AM"&amp;$B48)),進捗評価!$M$2:$M$26,0)))</f>
        <v/>
      </c>
      <c r="AR48" s="69" t="str" cm="1">
        <f t="array" aca="1" ref="AR48" ca="1">IF(INDIRECT(("入力シート!AN"&amp;$B48))="","",INDEX(進捗評価!$N$2:$N$26,MATCH(INDIRECT(("入力シート!AN"&amp;$B48)),進捗評価!$M$2:$M$26,0)))</f>
        <v/>
      </c>
      <c r="AS48" s="77" t="str" cm="1">
        <f t="array" aca="1" ref="AS48" ca="1">IF(INDIRECT(("入力シート!AR"&amp;$B48))="","",(INDIRECT(("入力シート!AR"&amp;$B48))))</f>
        <v/>
      </c>
      <c r="AT48" s="77" t="str" cm="1">
        <f t="array" aca="1" ref="AT48" ca="1">IF(INDIRECT(("入力シート!AS"&amp;$B48))="","",(INDIRECT(("入力シート!AS"&amp;$B48))))</f>
        <v/>
      </c>
    </row>
    <row r="49" spans="2:46" ht="72" customHeight="1" x14ac:dyDescent="0.4">
      <c r="B49" s="51">
        <v>59</v>
      </c>
      <c r="C49" s="162"/>
      <c r="D49" s="212"/>
      <c r="E49" s="57" t="str" cm="1">
        <f t="array" aca="1" ref="E49" ca="1">IF(INDIRECT(("入力シート!D"&amp;$B49))="","",(INDIRECT(("入力シート!D"&amp;$B49))))</f>
        <v/>
      </c>
      <c r="F49" s="63" t="str" cm="1">
        <f t="array" aca="1" ref="F49" ca="1">IF(INDIRECT(("入力シート!E"&amp;$B49))="","",(INDIRECT(("入力シート!E"&amp;$B49))))</f>
        <v/>
      </c>
      <c r="G49" s="63" t="str" cm="1">
        <f t="array" aca="1" ref="G49" ca="1">IF(INDIRECT(("入力シート!F"&amp;$B49))="","",(INDIRECT(("入力シート!F"&amp;$B49))))</f>
        <v>〇〇〇、×××</v>
      </c>
      <c r="H49" s="76" t="str" cm="1">
        <f t="array" aca="1" ref="H49" ca="1">IF(INDIRECT(("入力シート!G"&amp;$B49))="","",(INDIRECT(("入力シート!G"&amp;$B49))))</f>
        <v/>
      </c>
      <c r="I49" s="67" t="str" cm="1">
        <f t="array" aca="1" ref="I49" ca="1">IF(INDIRECT(("入力シート!H"&amp;$B49))="","",(INDIRECT(("入力シート!H"&amp;$B49))))</f>
        <v/>
      </c>
      <c r="J49" s="58" t="str" cm="1">
        <f t="array" aca="1" ref="J49" ca="1">IF(INDIRECT(("入力シート!I"&amp;$B49))="","",(INDIRECT(("入力シート!I"&amp;$B49))))</f>
        <v/>
      </c>
      <c r="K49" s="58" t="str" cm="1">
        <f t="array" aca="1" ref="K49" ca="1">IF(INDIRECT(("入力シート!J"&amp;$B49))="","",(INDIRECT(("入力シート!J"&amp;$B49))))</f>
        <v/>
      </c>
      <c r="L49" s="60" t="str" cm="1">
        <f t="array" aca="1" ref="L49" ca="1">IF(INDIRECT(("入力シート!AO"&amp;$B49))="","",(INDIRECT(("入力シート！AO"&amp;$B49))))</f>
        <v/>
      </c>
      <c r="M49" s="60" t="str" cm="1">
        <f t="array" aca="1" ref="M49" ca="1">IF(INDIRECT(("入力シート!AP"&amp;$B49))="","",(INDIRECT(("入力シート！AP"&amp;$B49))))</f>
        <v/>
      </c>
      <c r="N49" s="61" t="str" cm="1">
        <f t="array" aca="1" ref="N49" ca="1">IF(INDIRECT(("入力シート!AQ"&amp;$B49))="","",(INDIRECT(("入力シート!AQ"&amp;$B49))))</f>
        <v/>
      </c>
      <c r="O49" s="70" t="str" cm="1">
        <f t="array" aca="1" ref="O49" ca="1">IF(INDIRECT(("入力シート!K"&amp;$B49))="","",INDEX(進捗評価!$N$2:$N$26,MATCH(INDIRECT(("入力シート!K"&amp;$B49)),進捗評価!$M$2:$M$26,0)))</f>
        <v/>
      </c>
      <c r="P49" s="69" t="str" cm="1">
        <f t="array" aca="1" ref="P49" ca="1">IF(INDIRECT(("入力シート!L"&amp;$B49))="","",INDEX(進捗評価!$N$2:$N$26,MATCH(INDIRECT(("入力シート!L"&amp;$B49)),進捗評価!$M$2:$M$26,0)))</f>
        <v/>
      </c>
      <c r="Q49" s="69" t="str" cm="1">
        <f t="array" aca="1" ref="Q49" ca="1">IF(INDIRECT(("入力シート!M"&amp;$B49))="","",INDEX(進捗評価!$N$2:$N$26,MATCH(INDIRECT(("入力シート!M"&amp;$B49)),進捗評価!$M$2:$M$26,0)))</f>
        <v/>
      </c>
      <c r="R49" s="69" t="str" cm="1">
        <f t="array" aca="1" ref="R49" ca="1">IF(INDIRECT(("入力シート!N"&amp;$B49))="","",INDEX(進捗評価!$N$2:$N$26,MATCH(INDIRECT(("入力シート!N"&amp;$B49)),進捗評価!$M$2:$M$26,0)))</f>
        <v/>
      </c>
      <c r="S49" s="75" t="str" cm="1">
        <f t="array" aca="1" ref="S49" ca="1">IF(INDIRECT(("入力シート!O"&amp;$B49))="","",INDEX(進捗評価!$N$2:$N$26,MATCH(INDIRECT(("入力シート!O"&amp;$B49)),進捗評価!$M$2:$M$26,0)))</f>
        <v/>
      </c>
      <c r="T49" s="70" t="str" cm="1">
        <f t="array" aca="1" ref="T49" ca="1">IF(INDIRECT(("入力シート!P"&amp;$B49))="","",INDEX(進捗評価!$N$2:$N$26,MATCH(INDIRECT(("入力シート!P"&amp;$B49)),進捗評価!$M$2:$M$26,0)))</f>
        <v/>
      </c>
      <c r="U49" s="69" t="str" cm="1">
        <f t="array" aca="1" ref="U49" ca="1">IF(INDIRECT(("入力シート!Q"&amp;$B49))="","",INDEX(進捗評価!$N$2:$N$26,MATCH(INDIRECT(("入力シート!Q"&amp;$B49)),進捗評価!$M$2:$M$26,0)))</f>
        <v/>
      </c>
      <c r="V49" s="69" t="str" cm="1">
        <f t="array" aca="1" ref="V49" ca="1">IF(INDIRECT(("入力シート!R"&amp;$B49))="","",INDEX(進捗評価!$N$2:$N$26,MATCH(INDIRECT(("入力シート!R"&amp;$B49)),進捗評価!$M$2:$M$26,0)))</f>
        <v/>
      </c>
      <c r="W49" s="69" t="str" cm="1">
        <f t="array" aca="1" ref="W49" ca="1">IF(INDIRECT(("入力シート!S"&amp;$B49))="","",INDEX(進捗評価!$N$2:$N$26,MATCH(INDIRECT(("入力シート!S"&amp;$B49)),進捗評価!$M$2:$M$26,0)))</f>
        <v/>
      </c>
      <c r="X49" s="75" t="str" cm="1">
        <f t="array" aca="1" ref="X49" ca="1">IF(INDIRECT(("入力シート!T"&amp;$B49))="","",INDEX(進捗評価!$N$2:$N$26,MATCH(INDIRECT(("入力シート!T"&amp;$B49)),進捗評価!$M$2:$M$26,0)))</f>
        <v/>
      </c>
      <c r="Y49" s="69" t="str" cm="1">
        <f t="array" aca="1" ref="Y49" ca="1">IF(INDIRECT(("入力シート!U"&amp;$B49))="","",INDEX(進捗評価!$N$2:$N$26,MATCH(INDIRECT(("入力シート!U"&amp;$B49)),進捗評価!$M$2:$M$26,0)))</f>
        <v/>
      </c>
      <c r="Z49" s="69" t="str" cm="1">
        <f t="array" aca="1" ref="Z49" ca="1">IF(INDIRECT(("入力シート!V"&amp;$B49))="","",INDEX(進捗評価!$N$2:$N$26,MATCH(INDIRECT(("入力シート!V"&amp;$B49)),進捗評価!$M$2:$M$26,0)))</f>
        <v/>
      </c>
      <c r="AA49" s="69" t="str" cm="1">
        <f t="array" aca="1" ref="AA49" ca="1">IF(INDIRECT(("入力シート!W"&amp;$B49))="","",INDEX(進捗評価!$N$2:$N$26,MATCH(INDIRECT(("入力シート!W"&amp;$B49)),進捗評価!$M$2:$M$26,0)))</f>
        <v/>
      </c>
      <c r="AB49" s="69" t="str" cm="1">
        <f t="array" aca="1" ref="AB49" ca="1">IF(INDIRECT(("入力シート!X"&amp;$B49))="","",INDEX(進捗評価!$N$2:$N$26,MATCH(INDIRECT(("入力シート!X"&amp;$B49)),進捗評価!$M$2:$M$26,0)))</f>
        <v/>
      </c>
      <c r="AC49" s="69" t="str" cm="1">
        <f t="array" aca="1" ref="AC49" ca="1">IF(INDIRECT(("入力シート!Y"&amp;$B49))="","",INDEX(進捗評価!$N$2:$N$26,MATCH(INDIRECT(("入力シート!Y"&amp;$B49)),進捗評価!$M$2:$M$26,0)))</f>
        <v/>
      </c>
      <c r="AD49" s="69" t="str" cm="1">
        <f t="array" aca="1" ref="AD49" ca="1">IF(INDIRECT(("入力シート!Z"&amp;$B49))="","",INDEX(進捗評価!$N$2:$N$26,MATCH(INDIRECT(("入力シート!Z"&amp;$B49)),進捗評価!$M$2:$M$26,0)))</f>
        <v/>
      </c>
      <c r="AE49" s="69" t="str" cm="1">
        <f t="array" aca="1" ref="AE49" ca="1">IF(INDIRECT(("入力シート!AA"&amp;$B49))="","",INDEX(進捗評価!$N$2:$N$26,MATCH(INDIRECT(("入力シート!AA"&amp;$B49)),進捗評価!$M$2:$M$26,0)))</f>
        <v/>
      </c>
      <c r="AF49" s="69" t="str" cm="1">
        <f t="array" aca="1" ref="AF49" ca="1">IF(INDIRECT(("入力シート!AB"&amp;$B49))="","",INDEX(進捗評価!$N$2:$N$26,MATCH(INDIRECT(("入力シート!AB"&amp;$B49)),進捗評価!$M$2:$M$26,0)))</f>
        <v/>
      </c>
      <c r="AG49" s="69" t="str" cm="1">
        <f t="array" aca="1" ref="AG49" ca="1">IF(INDIRECT(("入力シート!AC"&amp;$B49))="","",INDEX(進捗評価!$N$2:$N$26,MATCH(INDIRECT(("入力シート!AC"&amp;$B49)),進捗評価!$M$2:$M$26,0)))</f>
        <v/>
      </c>
      <c r="AH49" s="69" t="str" cm="1">
        <f t="array" aca="1" ref="AH49" ca="1">IF(INDIRECT(("入力シート!AD"&amp;$B49))="","",INDEX(進捗評価!$N$2:$N$26,MATCH(INDIRECT(("入力シート!AD"&amp;$B49)),進捗評価!$M$2:$M$26,0)))</f>
        <v/>
      </c>
      <c r="AI49" s="69" t="str" cm="1">
        <f t="array" aca="1" ref="AI49" ca="1">IF(INDIRECT(("入力シート!AE"&amp;$B49))="","",INDEX(進捗評価!$N$2:$N$26,MATCH(INDIRECT(("入力シート!AE"&amp;$B49)),進捗評価!$M$2:$M$26,0)))</f>
        <v/>
      </c>
      <c r="AJ49" s="69" t="str" cm="1">
        <f t="array" aca="1" ref="AJ49" ca="1">IF(INDIRECT(("入力シート!AF"&amp;$B49))="","",INDEX(進捗評価!$N$2:$N$26,MATCH(INDIRECT(("入力シート!AF"&amp;$B49)),進捗評価!$M$2:$M$26,0)))</f>
        <v/>
      </c>
      <c r="AK49" s="69" t="str" cm="1">
        <f t="array" aca="1" ref="AK49" ca="1">IF(INDIRECT(("入力シート!AG"&amp;$B49))="","",INDEX(進捗評価!$N$2:$N$26,MATCH(INDIRECT(("入力シート!AG"&amp;$B49)),進捗評価!$M$2:$M$26,0)))</f>
        <v/>
      </c>
      <c r="AL49" s="69" t="str" cm="1">
        <f t="array" aca="1" ref="AL49" ca="1">IF(INDIRECT(("入力シート!AH"&amp;$B49))="","",INDEX(進捗評価!$N$2:$N$26,MATCH(INDIRECT(("入力シート!AH"&amp;$B49)),進捗評価!$M$2:$M$26,0)))</f>
        <v/>
      </c>
      <c r="AM49" s="69" t="str" cm="1">
        <f t="array" aca="1" ref="AM49" ca="1">IF(INDIRECT(("入力シート!AI"&amp;$B49))="","",INDEX(進捗評価!$N$2:$N$26,MATCH(INDIRECT(("入力シート!AI"&amp;$B49)),進捗評価!$M$2:$M$26,0)))</f>
        <v/>
      </c>
      <c r="AN49" s="69" t="str" cm="1">
        <f t="array" aca="1" ref="AN49" ca="1">IF(INDIRECT(("入力シート!AJ"&amp;$B49))="","",INDEX(進捗評価!$N$2:$N$26,MATCH(INDIRECT(("入力シート!AJ"&amp;$B49)),進捗評価!$M$2:$M$26,0)))</f>
        <v/>
      </c>
      <c r="AO49" s="69" t="str" cm="1">
        <f t="array" aca="1" ref="AO49" ca="1">IF(INDIRECT(("入力シート!AK"&amp;$B49))="","",INDEX(進捗評価!$N$2:$N$26,MATCH(INDIRECT(("入力シート!AK"&amp;$B49)),進捗評価!$M$2:$M$26,0)))</f>
        <v/>
      </c>
      <c r="AP49" s="69" t="str" cm="1">
        <f t="array" aca="1" ref="AP49" ca="1">IF(INDIRECT(("入力シート!AL"&amp;$B49))="","",INDEX(進捗評価!$N$2:$N$26,MATCH(INDIRECT(("入力シート!AL"&amp;$B49)),進捗評価!$M$2:$M$26,0)))</f>
        <v/>
      </c>
      <c r="AQ49" s="69" t="str" cm="1">
        <f t="array" aca="1" ref="AQ49" ca="1">IF(INDIRECT(("入力シート!AM"&amp;$B49))="","",INDEX(進捗評価!$N$2:$N$26,MATCH(INDIRECT(("入力シート!AM"&amp;$B49)),進捗評価!$M$2:$M$26,0)))</f>
        <v/>
      </c>
      <c r="AR49" s="69" t="str" cm="1">
        <f t="array" aca="1" ref="AR49" ca="1">IF(INDIRECT(("入力シート!AN"&amp;$B49))="","",INDEX(進捗評価!$N$2:$N$26,MATCH(INDIRECT(("入力シート!AN"&amp;$B49)),進捗評価!$M$2:$M$26,0)))</f>
        <v/>
      </c>
      <c r="AS49" s="77" t="str" cm="1">
        <f t="array" aca="1" ref="AS49" ca="1">IF(INDIRECT(("入力シート!AR"&amp;$B49))="","",(INDIRECT(("入力シート!AR"&amp;$B49))))</f>
        <v/>
      </c>
      <c r="AT49" s="77" t="str" cm="1">
        <f t="array" aca="1" ref="AT49" ca="1">IF(INDIRECT(("入力シート!AS"&amp;$B49))="","",(INDIRECT(("入力シート!AS"&amp;$B49))))</f>
        <v/>
      </c>
    </row>
    <row r="50" spans="2:46" ht="72" customHeight="1" x14ac:dyDescent="0.4">
      <c r="B50" s="51">
        <v>60</v>
      </c>
      <c r="C50" s="162"/>
      <c r="D50" s="212"/>
      <c r="E50" s="57" t="str" cm="1">
        <f t="array" aca="1" ref="E50" ca="1">IF(INDIRECT(("入力シート!D"&amp;$B50))="","",(INDIRECT(("入力シート!D"&amp;$B50))))</f>
        <v/>
      </c>
      <c r="F50" s="63" t="str" cm="1">
        <f t="array" aca="1" ref="F50" ca="1">IF(INDIRECT(("入力シート!E"&amp;$B50))="","",(INDIRECT(("入力シート!E"&amp;$B50))))</f>
        <v/>
      </c>
      <c r="G50" s="63" t="str" cm="1">
        <f t="array" aca="1" ref="G50" ca="1">IF(INDIRECT(("入力シート!F"&amp;$B50))="","",(INDIRECT(("入力シート!F"&amp;$B50))))</f>
        <v>〇〇〇、×××</v>
      </c>
      <c r="H50" s="76" t="str" cm="1">
        <f t="array" aca="1" ref="H50" ca="1">IF(INDIRECT(("入力シート!G"&amp;$B50))="","",(INDIRECT(("入力シート!G"&amp;$B50))))</f>
        <v/>
      </c>
      <c r="I50" s="67" t="str" cm="1">
        <f t="array" aca="1" ref="I50" ca="1">IF(INDIRECT(("入力シート!H"&amp;$B50))="","",(INDIRECT(("入力シート!H"&amp;$B50))))</f>
        <v/>
      </c>
      <c r="J50" s="58" t="str" cm="1">
        <f t="array" aca="1" ref="J50" ca="1">IF(INDIRECT(("入力シート!I"&amp;$B50))="","",(INDIRECT(("入力シート!I"&amp;$B50))))</f>
        <v/>
      </c>
      <c r="K50" s="58" t="str" cm="1">
        <f t="array" aca="1" ref="K50" ca="1">IF(INDIRECT(("入力シート!J"&amp;$B50))="","",(INDIRECT(("入力シート!J"&amp;$B50))))</f>
        <v/>
      </c>
      <c r="L50" s="60" t="str" cm="1">
        <f t="array" aca="1" ref="L50" ca="1">IF(INDIRECT(("入力シート!AO"&amp;$B50))="","",(INDIRECT(("入力シート！AO"&amp;$B50))))</f>
        <v/>
      </c>
      <c r="M50" s="60" t="str" cm="1">
        <f t="array" aca="1" ref="M50" ca="1">IF(INDIRECT(("入力シート!AP"&amp;$B50))="","",(INDIRECT(("入力シート！AP"&amp;$B50))))</f>
        <v/>
      </c>
      <c r="N50" s="61" t="str" cm="1">
        <f t="array" aca="1" ref="N50" ca="1">IF(INDIRECT(("入力シート!AQ"&amp;$B50))="","",(INDIRECT(("入力シート!AQ"&amp;$B50))))</f>
        <v/>
      </c>
      <c r="O50" s="70" t="str" cm="1">
        <f t="array" aca="1" ref="O50" ca="1">IF(INDIRECT(("入力シート!K"&amp;$B50))="","",INDEX(進捗評価!$N$2:$N$26,MATCH(INDIRECT(("入力シート!K"&amp;$B50)),進捗評価!$M$2:$M$26,0)))</f>
        <v/>
      </c>
      <c r="P50" s="69" t="str" cm="1">
        <f t="array" aca="1" ref="P50" ca="1">IF(INDIRECT(("入力シート!L"&amp;$B50))="","",INDEX(進捗評価!$N$2:$N$26,MATCH(INDIRECT(("入力シート!L"&amp;$B50)),進捗評価!$M$2:$M$26,0)))</f>
        <v/>
      </c>
      <c r="Q50" s="69" t="str" cm="1">
        <f t="array" aca="1" ref="Q50" ca="1">IF(INDIRECT(("入力シート!M"&amp;$B50))="","",INDEX(進捗評価!$N$2:$N$26,MATCH(INDIRECT(("入力シート!M"&amp;$B50)),進捗評価!$M$2:$M$26,0)))</f>
        <v/>
      </c>
      <c r="R50" s="69" t="str" cm="1">
        <f t="array" aca="1" ref="R50" ca="1">IF(INDIRECT(("入力シート!N"&amp;$B50))="","",INDEX(進捗評価!$N$2:$N$26,MATCH(INDIRECT(("入力シート!N"&amp;$B50)),進捗評価!$M$2:$M$26,0)))</f>
        <v/>
      </c>
      <c r="S50" s="75" t="str" cm="1">
        <f t="array" aca="1" ref="S50" ca="1">IF(INDIRECT(("入力シート!O"&amp;$B50))="","",INDEX(進捗評価!$N$2:$N$26,MATCH(INDIRECT(("入力シート!O"&amp;$B50)),進捗評価!$M$2:$M$26,0)))</f>
        <v/>
      </c>
      <c r="T50" s="70" t="str" cm="1">
        <f t="array" aca="1" ref="T50" ca="1">IF(INDIRECT(("入力シート!P"&amp;$B50))="","",INDEX(進捗評価!$N$2:$N$26,MATCH(INDIRECT(("入力シート!P"&amp;$B50)),進捗評価!$M$2:$M$26,0)))</f>
        <v/>
      </c>
      <c r="U50" s="69" t="str" cm="1">
        <f t="array" aca="1" ref="U50" ca="1">IF(INDIRECT(("入力シート!Q"&amp;$B50))="","",INDEX(進捗評価!$N$2:$N$26,MATCH(INDIRECT(("入力シート!Q"&amp;$B50)),進捗評価!$M$2:$M$26,0)))</f>
        <v/>
      </c>
      <c r="V50" s="69" t="str" cm="1">
        <f t="array" aca="1" ref="V50" ca="1">IF(INDIRECT(("入力シート!R"&amp;$B50))="","",INDEX(進捗評価!$N$2:$N$26,MATCH(INDIRECT(("入力シート!R"&amp;$B50)),進捗評価!$M$2:$M$26,0)))</f>
        <v/>
      </c>
      <c r="W50" s="69" t="str" cm="1">
        <f t="array" aca="1" ref="W50" ca="1">IF(INDIRECT(("入力シート!S"&amp;$B50))="","",INDEX(進捗評価!$N$2:$N$26,MATCH(INDIRECT(("入力シート!S"&amp;$B50)),進捗評価!$M$2:$M$26,0)))</f>
        <v/>
      </c>
      <c r="X50" s="75" t="str" cm="1">
        <f t="array" aca="1" ref="X50" ca="1">IF(INDIRECT(("入力シート!T"&amp;$B50))="","",INDEX(進捗評価!$N$2:$N$26,MATCH(INDIRECT(("入力シート!T"&amp;$B50)),進捗評価!$M$2:$M$26,0)))</f>
        <v/>
      </c>
      <c r="Y50" s="69" t="str" cm="1">
        <f t="array" aca="1" ref="Y50" ca="1">IF(INDIRECT(("入力シート!U"&amp;$B50))="","",INDEX(進捗評価!$N$2:$N$26,MATCH(INDIRECT(("入力シート!U"&amp;$B50)),進捗評価!$M$2:$M$26,0)))</f>
        <v/>
      </c>
      <c r="Z50" s="69" t="str" cm="1">
        <f t="array" aca="1" ref="Z50" ca="1">IF(INDIRECT(("入力シート!V"&amp;$B50))="","",INDEX(進捗評価!$N$2:$N$26,MATCH(INDIRECT(("入力シート!V"&amp;$B50)),進捗評価!$M$2:$M$26,0)))</f>
        <v/>
      </c>
      <c r="AA50" s="69" t="str" cm="1">
        <f t="array" aca="1" ref="AA50" ca="1">IF(INDIRECT(("入力シート!W"&amp;$B50))="","",INDEX(進捗評価!$N$2:$N$26,MATCH(INDIRECT(("入力シート!W"&amp;$B50)),進捗評価!$M$2:$M$26,0)))</f>
        <v/>
      </c>
      <c r="AB50" s="69" t="str" cm="1">
        <f t="array" aca="1" ref="AB50" ca="1">IF(INDIRECT(("入力シート!X"&amp;$B50))="","",INDEX(進捗評価!$N$2:$N$26,MATCH(INDIRECT(("入力シート!X"&amp;$B50)),進捗評価!$M$2:$M$26,0)))</f>
        <v/>
      </c>
      <c r="AC50" s="69" t="str" cm="1">
        <f t="array" aca="1" ref="AC50" ca="1">IF(INDIRECT(("入力シート!Y"&amp;$B50))="","",INDEX(進捗評価!$N$2:$N$26,MATCH(INDIRECT(("入力シート!Y"&amp;$B50)),進捗評価!$M$2:$M$26,0)))</f>
        <v/>
      </c>
      <c r="AD50" s="69" t="str" cm="1">
        <f t="array" aca="1" ref="AD50" ca="1">IF(INDIRECT(("入力シート!Z"&amp;$B50))="","",INDEX(進捗評価!$N$2:$N$26,MATCH(INDIRECT(("入力シート!Z"&amp;$B50)),進捗評価!$M$2:$M$26,0)))</f>
        <v/>
      </c>
      <c r="AE50" s="69" t="str" cm="1">
        <f t="array" aca="1" ref="AE50" ca="1">IF(INDIRECT(("入力シート!AA"&amp;$B50))="","",INDEX(進捗評価!$N$2:$N$26,MATCH(INDIRECT(("入力シート!AA"&amp;$B50)),進捗評価!$M$2:$M$26,0)))</f>
        <v/>
      </c>
      <c r="AF50" s="69" t="str" cm="1">
        <f t="array" aca="1" ref="AF50" ca="1">IF(INDIRECT(("入力シート!AB"&amp;$B50))="","",INDEX(進捗評価!$N$2:$N$26,MATCH(INDIRECT(("入力シート!AB"&amp;$B50)),進捗評価!$M$2:$M$26,0)))</f>
        <v/>
      </c>
      <c r="AG50" s="69" t="str" cm="1">
        <f t="array" aca="1" ref="AG50" ca="1">IF(INDIRECT(("入力シート!AC"&amp;$B50))="","",INDEX(進捗評価!$N$2:$N$26,MATCH(INDIRECT(("入力シート!AC"&amp;$B50)),進捗評価!$M$2:$M$26,0)))</f>
        <v/>
      </c>
      <c r="AH50" s="69" t="str" cm="1">
        <f t="array" aca="1" ref="AH50" ca="1">IF(INDIRECT(("入力シート!AD"&amp;$B50))="","",INDEX(進捗評価!$N$2:$N$26,MATCH(INDIRECT(("入力シート!AD"&amp;$B50)),進捗評価!$M$2:$M$26,0)))</f>
        <v/>
      </c>
      <c r="AI50" s="69" t="str" cm="1">
        <f t="array" aca="1" ref="AI50" ca="1">IF(INDIRECT(("入力シート!AE"&amp;$B50))="","",INDEX(進捗評価!$N$2:$N$26,MATCH(INDIRECT(("入力シート!AE"&amp;$B50)),進捗評価!$M$2:$M$26,0)))</f>
        <v/>
      </c>
      <c r="AJ50" s="69" t="str" cm="1">
        <f t="array" aca="1" ref="AJ50" ca="1">IF(INDIRECT(("入力シート!AF"&amp;$B50))="","",INDEX(進捗評価!$N$2:$N$26,MATCH(INDIRECT(("入力シート!AF"&amp;$B50)),進捗評価!$M$2:$M$26,0)))</f>
        <v/>
      </c>
      <c r="AK50" s="69" t="str" cm="1">
        <f t="array" aca="1" ref="AK50" ca="1">IF(INDIRECT(("入力シート!AG"&amp;$B50))="","",INDEX(進捗評価!$N$2:$N$26,MATCH(INDIRECT(("入力シート!AG"&amp;$B50)),進捗評価!$M$2:$M$26,0)))</f>
        <v/>
      </c>
      <c r="AL50" s="69" t="str" cm="1">
        <f t="array" aca="1" ref="AL50" ca="1">IF(INDIRECT(("入力シート!AH"&amp;$B50))="","",INDEX(進捗評価!$N$2:$N$26,MATCH(INDIRECT(("入力シート!AH"&amp;$B50)),進捗評価!$M$2:$M$26,0)))</f>
        <v/>
      </c>
      <c r="AM50" s="69" t="str" cm="1">
        <f t="array" aca="1" ref="AM50" ca="1">IF(INDIRECT(("入力シート!AI"&amp;$B50))="","",INDEX(進捗評価!$N$2:$N$26,MATCH(INDIRECT(("入力シート!AI"&amp;$B50)),進捗評価!$M$2:$M$26,0)))</f>
        <v/>
      </c>
      <c r="AN50" s="69" t="str" cm="1">
        <f t="array" aca="1" ref="AN50" ca="1">IF(INDIRECT(("入力シート!AJ"&amp;$B50))="","",INDEX(進捗評価!$N$2:$N$26,MATCH(INDIRECT(("入力シート!AJ"&amp;$B50)),進捗評価!$M$2:$M$26,0)))</f>
        <v/>
      </c>
      <c r="AO50" s="69" t="str" cm="1">
        <f t="array" aca="1" ref="AO50" ca="1">IF(INDIRECT(("入力シート!AK"&amp;$B50))="","",INDEX(進捗評価!$N$2:$N$26,MATCH(INDIRECT(("入力シート!AK"&amp;$B50)),進捗評価!$M$2:$M$26,0)))</f>
        <v/>
      </c>
      <c r="AP50" s="69" t="str" cm="1">
        <f t="array" aca="1" ref="AP50" ca="1">IF(INDIRECT(("入力シート!AL"&amp;$B50))="","",INDEX(進捗評価!$N$2:$N$26,MATCH(INDIRECT(("入力シート!AL"&amp;$B50)),進捗評価!$M$2:$M$26,0)))</f>
        <v/>
      </c>
      <c r="AQ50" s="69" t="str" cm="1">
        <f t="array" aca="1" ref="AQ50" ca="1">IF(INDIRECT(("入力シート!AM"&amp;$B50))="","",INDEX(進捗評価!$N$2:$N$26,MATCH(INDIRECT(("入力シート!AM"&amp;$B50)),進捗評価!$M$2:$M$26,0)))</f>
        <v/>
      </c>
      <c r="AR50" s="69" t="str" cm="1">
        <f t="array" aca="1" ref="AR50" ca="1">IF(INDIRECT(("入力シート!AN"&amp;$B50))="","",INDEX(進捗評価!$N$2:$N$26,MATCH(INDIRECT(("入力シート!AN"&amp;$B50)),進捗評価!$M$2:$M$26,0)))</f>
        <v/>
      </c>
      <c r="AS50" s="77" t="str" cm="1">
        <f t="array" aca="1" ref="AS50" ca="1">IF(INDIRECT(("入力シート!AR"&amp;$B50))="","",(INDIRECT(("入力シート!AR"&amp;$B50))))</f>
        <v/>
      </c>
      <c r="AT50" s="77" t="str" cm="1">
        <f t="array" aca="1" ref="AT50" ca="1">IF(INDIRECT(("入力シート!AS"&amp;$B50))="","",(INDIRECT(("入力シート!AS"&amp;$B50))))</f>
        <v/>
      </c>
    </row>
    <row r="51" spans="2:46" ht="72" customHeight="1" x14ac:dyDescent="0.4">
      <c r="B51" s="51">
        <v>61</v>
      </c>
      <c r="C51" s="162"/>
      <c r="D51" s="212"/>
      <c r="E51" s="57" t="str" cm="1">
        <f t="array" aca="1" ref="E51" ca="1">IF(INDIRECT(("入力シート!D"&amp;$B51))="","",(INDIRECT(("入力シート!D"&amp;$B51))))</f>
        <v/>
      </c>
      <c r="F51" s="63" t="str" cm="1">
        <f t="array" aca="1" ref="F51" ca="1">IF(INDIRECT(("入力シート!E"&amp;$B51))="","",(INDIRECT(("入力シート!E"&amp;$B51))))</f>
        <v/>
      </c>
      <c r="G51" s="63" t="str" cm="1">
        <f t="array" aca="1" ref="G51" ca="1">IF(INDIRECT(("入力シート!F"&amp;$B51))="","",(INDIRECT(("入力シート!F"&amp;$B51))))</f>
        <v>〇〇〇、×××</v>
      </c>
      <c r="H51" s="76" t="str" cm="1">
        <f t="array" aca="1" ref="H51" ca="1">IF(INDIRECT(("入力シート!G"&amp;$B51))="","",(INDIRECT(("入力シート!G"&amp;$B51))))</f>
        <v/>
      </c>
      <c r="I51" s="67" t="str" cm="1">
        <f t="array" aca="1" ref="I51" ca="1">IF(INDIRECT(("入力シート!H"&amp;$B51))="","",(INDIRECT(("入力シート!H"&amp;$B51))))</f>
        <v/>
      </c>
      <c r="J51" s="58" t="str" cm="1">
        <f t="array" aca="1" ref="J51" ca="1">IF(INDIRECT(("入力シート!I"&amp;$B51))="","",(INDIRECT(("入力シート!I"&amp;$B51))))</f>
        <v/>
      </c>
      <c r="K51" s="58" t="str" cm="1">
        <f t="array" aca="1" ref="K51" ca="1">IF(INDIRECT(("入力シート!J"&amp;$B51))="","",(INDIRECT(("入力シート!J"&amp;$B51))))</f>
        <v/>
      </c>
      <c r="L51" s="60" t="str" cm="1">
        <f t="array" aca="1" ref="L51" ca="1">IF(INDIRECT(("入力シート!AO"&amp;$B51))="","",(INDIRECT(("入力シート！AO"&amp;$B51))))</f>
        <v/>
      </c>
      <c r="M51" s="60" t="str" cm="1">
        <f t="array" aca="1" ref="M51" ca="1">IF(INDIRECT(("入力シート!AP"&amp;$B51))="","",(INDIRECT(("入力シート！AP"&amp;$B51))))</f>
        <v/>
      </c>
      <c r="N51" s="61" t="str" cm="1">
        <f t="array" aca="1" ref="N51" ca="1">IF(INDIRECT(("入力シート!AQ"&amp;$B51))="","",(INDIRECT(("入力シート!AQ"&amp;$B51))))</f>
        <v/>
      </c>
      <c r="O51" s="70" t="str" cm="1">
        <f t="array" aca="1" ref="O51" ca="1">IF(INDIRECT(("入力シート!K"&amp;$B51))="","",INDEX(進捗評価!$N$2:$N$26,MATCH(INDIRECT(("入力シート!K"&amp;$B51)),進捗評価!$M$2:$M$26,0)))</f>
        <v/>
      </c>
      <c r="P51" s="69" t="str" cm="1">
        <f t="array" aca="1" ref="P51" ca="1">IF(INDIRECT(("入力シート!L"&amp;$B51))="","",INDEX(進捗評価!$N$2:$N$26,MATCH(INDIRECT(("入力シート!L"&amp;$B51)),進捗評価!$M$2:$M$26,0)))</f>
        <v/>
      </c>
      <c r="Q51" s="69" t="str" cm="1">
        <f t="array" aca="1" ref="Q51" ca="1">IF(INDIRECT(("入力シート!M"&amp;$B51))="","",INDEX(進捗評価!$N$2:$N$26,MATCH(INDIRECT(("入力シート!M"&amp;$B51)),進捗評価!$M$2:$M$26,0)))</f>
        <v/>
      </c>
      <c r="R51" s="69" t="str" cm="1">
        <f t="array" aca="1" ref="R51" ca="1">IF(INDIRECT(("入力シート!N"&amp;$B51))="","",INDEX(進捗評価!$N$2:$N$26,MATCH(INDIRECT(("入力シート!N"&amp;$B51)),進捗評価!$M$2:$M$26,0)))</f>
        <v/>
      </c>
      <c r="S51" s="75" t="str" cm="1">
        <f t="array" aca="1" ref="S51" ca="1">IF(INDIRECT(("入力シート!O"&amp;$B51))="","",INDEX(進捗評価!$N$2:$N$26,MATCH(INDIRECT(("入力シート!O"&amp;$B51)),進捗評価!$M$2:$M$26,0)))</f>
        <v/>
      </c>
      <c r="T51" s="70" t="str" cm="1">
        <f t="array" aca="1" ref="T51" ca="1">IF(INDIRECT(("入力シート!P"&amp;$B51))="","",INDEX(進捗評価!$N$2:$N$26,MATCH(INDIRECT(("入力シート!P"&amp;$B51)),進捗評価!$M$2:$M$26,0)))</f>
        <v/>
      </c>
      <c r="U51" s="69" t="str" cm="1">
        <f t="array" aca="1" ref="U51" ca="1">IF(INDIRECT(("入力シート!Q"&amp;$B51))="","",INDEX(進捗評価!$N$2:$N$26,MATCH(INDIRECT(("入力シート!Q"&amp;$B51)),進捗評価!$M$2:$M$26,0)))</f>
        <v/>
      </c>
      <c r="V51" s="69" t="str" cm="1">
        <f t="array" aca="1" ref="V51" ca="1">IF(INDIRECT(("入力シート!R"&amp;$B51))="","",INDEX(進捗評価!$N$2:$N$26,MATCH(INDIRECT(("入力シート!R"&amp;$B51)),進捗評価!$M$2:$M$26,0)))</f>
        <v/>
      </c>
      <c r="W51" s="69" t="str" cm="1">
        <f t="array" aca="1" ref="W51" ca="1">IF(INDIRECT(("入力シート!S"&amp;$B51))="","",INDEX(進捗評価!$N$2:$N$26,MATCH(INDIRECT(("入力シート!S"&amp;$B51)),進捗評価!$M$2:$M$26,0)))</f>
        <v/>
      </c>
      <c r="X51" s="75" t="str" cm="1">
        <f t="array" aca="1" ref="X51" ca="1">IF(INDIRECT(("入力シート!T"&amp;$B51))="","",INDEX(進捗評価!$N$2:$N$26,MATCH(INDIRECT(("入力シート!T"&amp;$B51)),進捗評価!$M$2:$M$26,0)))</f>
        <v/>
      </c>
      <c r="Y51" s="69" t="str" cm="1">
        <f t="array" aca="1" ref="Y51" ca="1">IF(INDIRECT(("入力シート!U"&amp;$B51))="","",INDEX(進捗評価!$N$2:$N$26,MATCH(INDIRECT(("入力シート!U"&amp;$B51)),進捗評価!$M$2:$M$26,0)))</f>
        <v/>
      </c>
      <c r="Z51" s="69" t="str" cm="1">
        <f t="array" aca="1" ref="Z51" ca="1">IF(INDIRECT(("入力シート!V"&amp;$B51))="","",INDEX(進捗評価!$N$2:$N$26,MATCH(INDIRECT(("入力シート!V"&amp;$B51)),進捗評価!$M$2:$M$26,0)))</f>
        <v/>
      </c>
      <c r="AA51" s="69" t="str" cm="1">
        <f t="array" aca="1" ref="AA51" ca="1">IF(INDIRECT(("入力シート!W"&amp;$B51))="","",INDEX(進捗評価!$N$2:$N$26,MATCH(INDIRECT(("入力シート!W"&amp;$B51)),進捗評価!$M$2:$M$26,0)))</f>
        <v/>
      </c>
      <c r="AB51" s="69" t="str" cm="1">
        <f t="array" aca="1" ref="AB51" ca="1">IF(INDIRECT(("入力シート!X"&amp;$B51))="","",INDEX(進捗評価!$N$2:$N$26,MATCH(INDIRECT(("入力シート!X"&amp;$B51)),進捗評価!$M$2:$M$26,0)))</f>
        <v/>
      </c>
      <c r="AC51" s="69" t="str" cm="1">
        <f t="array" aca="1" ref="AC51" ca="1">IF(INDIRECT(("入力シート!Y"&amp;$B51))="","",INDEX(進捗評価!$N$2:$N$26,MATCH(INDIRECT(("入力シート!Y"&amp;$B51)),進捗評価!$M$2:$M$26,0)))</f>
        <v/>
      </c>
      <c r="AD51" s="69" t="str" cm="1">
        <f t="array" aca="1" ref="AD51" ca="1">IF(INDIRECT(("入力シート!Z"&amp;$B51))="","",INDEX(進捗評価!$N$2:$N$26,MATCH(INDIRECT(("入力シート!Z"&amp;$B51)),進捗評価!$M$2:$M$26,0)))</f>
        <v/>
      </c>
      <c r="AE51" s="69" t="str" cm="1">
        <f t="array" aca="1" ref="AE51" ca="1">IF(INDIRECT(("入力シート!AA"&amp;$B51))="","",INDEX(進捗評価!$N$2:$N$26,MATCH(INDIRECT(("入力シート!AA"&amp;$B51)),進捗評価!$M$2:$M$26,0)))</f>
        <v/>
      </c>
      <c r="AF51" s="69" t="str" cm="1">
        <f t="array" aca="1" ref="AF51" ca="1">IF(INDIRECT(("入力シート!AB"&amp;$B51))="","",INDEX(進捗評価!$N$2:$N$26,MATCH(INDIRECT(("入力シート!AB"&amp;$B51)),進捗評価!$M$2:$M$26,0)))</f>
        <v/>
      </c>
      <c r="AG51" s="69" t="str" cm="1">
        <f t="array" aca="1" ref="AG51" ca="1">IF(INDIRECT(("入力シート!AC"&amp;$B51))="","",INDEX(進捗評価!$N$2:$N$26,MATCH(INDIRECT(("入力シート!AC"&amp;$B51)),進捗評価!$M$2:$M$26,0)))</f>
        <v/>
      </c>
      <c r="AH51" s="69" t="str" cm="1">
        <f t="array" aca="1" ref="AH51" ca="1">IF(INDIRECT(("入力シート!AD"&amp;$B51))="","",INDEX(進捗評価!$N$2:$N$26,MATCH(INDIRECT(("入力シート!AD"&amp;$B51)),進捗評価!$M$2:$M$26,0)))</f>
        <v/>
      </c>
      <c r="AI51" s="69" t="str" cm="1">
        <f t="array" aca="1" ref="AI51" ca="1">IF(INDIRECT(("入力シート!AE"&amp;$B51))="","",INDEX(進捗評価!$N$2:$N$26,MATCH(INDIRECT(("入力シート!AE"&amp;$B51)),進捗評価!$M$2:$M$26,0)))</f>
        <v/>
      </c>
      <c r="AJ51" s="69" t="str" cm="1">
        <f t="array" aca="1" ref="AJ51" ca="1">IF(INDIRECT(("入力シート!AF"&amp;$B51))="","",INDEX(進捗評価!$N$2:$N$26,MATCH(INDIRECT(("入力シート!AF"&amp;$B51)),進捗評価!$M$2:$M$26,0)))</f>
        <v/>
      </c>
      <c r="AK51" s="69" t="str" cm="1">
        <f t="array" aca="1" ref="AK51" ca="1">IF(INDIRECT(("入力シート!AG"&amp;$B51))="","",INDEX(進捗評価!$N$2:$N$26,MATCH(INDIRECT(("入力シート!AG"&amp;$B51)),進捗評価!$M$2:$M$26,0)))</f>
        <v/>
      </c>
      <c r="AL51" s="69" t="str" cm="1">
        <f t="array" aca="1" ref="AL51" ca="1">IF(INDIRECT(("入力シート!AH"&amp;$B51))="","",INDEX(進捗評価!$N$2:$N$26,MATCH(INDIRECT(("入力シート!AH"&amp;$B51)),進捗評価!$M$2:$M$26,0)))</f>
        <v/>
      </c>
      <c r="AM51" s="69" t="str" cm="1">
        <f t="array" aca="1" ref="AM51" ca="1">IF(INDIRECT(("入力シート!AI"&amp;$B51))="","",INDEX(進捗評価!$N$2:$N$26,MATCH(INDIRECT(("入力シート!AI"&amp;$B51)),進捗評価!$M$2:$M$26,0)))</f>
        <v/>
      </c>
      <c r="AN51" s="69" t="str" cm="1">
        <f t="array" aca="1" ref="AN51" ca="1">IF(INDIRECT(("入力シート!AJ"&amp;$B51))="","",INDEX(進捗評価!$N$2:$N$26,MATCH(INDIRECT(("入力シート!AJ"&amp;$B51)),進捗評価!$M$2:$M$26,0)))</f>
        <v/>
      </c>
      <c r="AO51" s="69" t="str" cm="1">
        <f t="array" aca="1" ref="AO51" ca="1">IF(INDIRECT(("入力シート!AK"&amp;$B51))="","",INDEX(進捗評価!$N$2:$N$26,MATCH(INDIRECT(("入力シート!AK"&amp;$B51)),進捗評価!$M$2:$M$26,0)))</f>
        <v/>
      </c>
      <c r="AP51" s="69" t="str" cm="1">
        <f t="array" aca="1" ref="AP51" ca="1">IF(INDIRECT(("入力シート!AL"&amp;$B51))="","",INDEX(進捗評価!$N$2:$N$26,MATCH(INDIRECT(("入力シート!AL"&amp;$B51)),進捗評価!$M$2:$M$26,0)))</f>
        <v/>
      </c>
      <c r="AQ51" s="69" t="str" cm="1">
        <f t="array" aca="1" ref="AQ51" ca="1">IF(INDIRECT(("入力シート!AM"&amp;$B51))="","",INDEX(進捗評価!$N$2:$N$26,MATCH(INDIRECT(("入力シート!AM"&amp;$B51)),進捗評価!$M$2:$M$26,0)))</f>
        <v/>
      </c>
      <c r="AR51" s="69" t="str" cm="1">
        <f t="array" aca="1" ref="AR51" ca="1">IF(INDIRECT(("入力シート!AN"&amp;$B51))="","",INDEX(進捗評価!$N$2:$N$26,MATCH(INDIRECT(("入力シート!AN"&amp;$B51)),進捗評価!$M$2:$M$26,0)))</f>
        <v/>
      </c>
      <c r="AS51" s="77" t="str" cm="1">
        <f t="array" aca="1" ref="AS51" ca="1">IF(INDIRECT(("入力シート!AR"&amp;$B51))="","",(INDIRECT(("入力シート!AR"&amp;$B51))))</f>
        <v/>
      </c>
      <c r="AT51" s="77" t="str" cm="1">
        <f t="array" aca="1" ref="AT51" ca="1">IF(INDIRECT(("入力シート!AS"&amp;$B51))="","",(INDIRECT(("入力シート!AS"&amp;$B51))))</f>
        <v/>
      </c>
    </row>
    <row r="52" spans="2:46" ht="72" customHeight="1" x14ac:dyDescent="0.4">
      <c r="B52" s="51">
        <v>62</v>
      </c>
      <c r="C52" s="162"/>
      <c r="D52" s="212"/>
      <c r="E52" s="57" t="str" cm="1">
        <f t="array" aca="1" ref="E52" ca="1">IF(INDIRECT(("入力シート!D"&amp;$B52))="","",(INDIRECT(("入力シート!D"&amp;$B52))))</f>
        <v/>
      </c>
      <c r="F52" s="63" t="str" cm="1">
        <f t="array" aca="1" ref="F52" ca="1">IF(INDIRECT(("入力シート!E"&amp;$B52))="","",(INDIRECT(("入力シート!E"&amp;$B52))))</f>
        <v/>
      </c>
      <c r="G52" s="63" t="str" cm="1">
        <f t="array" aca="1" ref="G52" ca="1">IF(INDIRECT(("入力シート!F"&amp;$B52))="","",(INDIRECT(("入力シート!F"&amp;$B52))))</f>
        <v>〇〇〇、×××</v>
      </c>
      <c r="H52" s="76" t="str" cm="1">
        <f t="array" aca="1" ref="H52" ca="1">IF(INDIRECT(("入力シート!G"&amp;$B52))="","",(INDIRECT(("入力シート!G"&amp;$B52))))</f>
        <v/>
      </c>
      <c r="I52" s="67" t="str" cm="1">
        <f t="array" aca="1" ref="I52" ca="1">IF(INDIRECT(("入力シート!H"&amp;$B52))="","",(INDIRECT(("入力シート!H"&amp;$B52))))</f>
        <v/>
      </c>
      <c r="J52" s="58" t="str" cm="1">
        <f t="array" aca="1" ref="J52" ca="1">IF(INDIRECT(("入力シート!I"&amp;$B52))="","",(INDIRECT(("入力シート!I"&amp;$B52))))</f>
        <v/>
      </c>
      <c r="K52" s="58" t="str" cm="1">
        <f t="array" aca="1" ref="K52" ca="1">IF(INDIRECT(("入力シート!J"&amp;$B52))="","",(INDIRECT(("入力シート!J"&amp;$B52))))</f>
        <v/>
      </c>
      <c r="L52" s="60" t="str" cm="1">
        <f t="array" aca="1" ref="L52" ca="1">IF(INDIRECT(("入力シート!AO"&amp;$B52))="","",(INDIRECT(("入力シート！AO"&amp;$B52))))</f>
        <v/>
      </c>
      <c r="M52" s="60" t="str" cm="1">
        <f t="array" aca="1" ref="M52" ca="1">IF(INDIRECT(("入力シート!AP"&amp;$B52))="","",(INDIRECT(("入力シート！AP"&amp;$B52))))</f>
        <v/>
      </c>
      <c r="N52" s="61" t="str" cm="1">
        <f t="array" aca="1" ref="N52" ca="1">IF(INDIRECT(("入力シート!AQ"&amp;$B52))="","",(INDIRECT(("入力シート!AQ"&amp;$B52))))</f>
        <v/>
      </c>
      <c r="O52" s="70" t="str" cm="1">
        <f t="array" aca="1" ref="O52" ca="1">IF(INDIRECT(("入力シート!K"&amp;$B52))="","",INDEX(進捗評価!$N$2:$N$26,MATCH(INDIRECT(("入力シート!K"&amp;$B52)),進捗評価!$M$2:$M$26,0)))</f>
        <v/>
      </c>
      <c r="P52" s="69" t="str" cm="1">
        <f t="array" aca="1" ref="P52" ca="1">IF(INDIRECT(("入力シート!L"&amp;$B52))="","",INDEX(進捗評価!$N$2:$N$26,MATCH(INDIRECT(("入力シート!L"&amp;$B52)),進捗評価!$M$2:$M$26,0)))</f>
        <v/>
      </c>
      <c r="Q52" s="69" t="str" cm="1">
        <f t="array" aca="1" ref="Q52" ca="1">IF(INDIRECT(("入力シート!M"&amp;$B52))="","",INDEX(進捗評価!$N$2:$N$26,MATCH(INDIRECT(("入力シート!M"&amp;$B52)),進捗評価!$M$2:$M$26,0)))</f>
        <v/>
      </c>
      <c r="R52" s="69" t="str" cm="1">
        <f t="array" aca="1" ref="R52" ca="1">IF(INDIRECT(("入力シート!N"&amp;$B52))="","",INDEX(進捗評価!$N$2:$N$26,MATCH(INDIRECT(("入力シート!N"&amp;$B52)),進捗評価!$M$2:$M$26,0)))</f>
        <v/>
      </c>
      <c r="S52" s="75" t="str" cm="1">
        <f t="array" aca="1" ref="S52" ca="1">IF(INDIRECT(("入力シート!O"&amp;$B52))="","",INDEX(進捗評価!$N$2:$N$26,MATCH(INDIRECT(("入力シート!O"&amp;$B52)),進捗評価!$M$2:$M$26,0)))</f>
        <v/>
      </c>
      <c r="T52" s="70" t="str" cm="1">
        <f t="array" aca="1" ref="T52" ca="1">IF(INDIRECT(("入力シート!P"&amp;$B52))="","",INDEX(進捗評価!$N$2:$N$26,MATCH(INDIRECT(("入力シート!P"&amp;$B52)),進捗評価!$M$2:$M$26,0)))</f>
        <v/>
      </c>
      <c r="U52" s="69" t="str" cm="1">
        <f t="array" aca="1" ref="U52" ca="1">IF(INDIRECT(("入力シート!Q"&amp;$B52))="","",INDEX(進捗評価!$N$2:$N$26,MATCH(INDIRECT(("入力シート!Q"&amp;$B52)),進捗評価!$M$2:$M$26,0)))</f>
        <v/>
      </c>
      <c r="V52" s="69" t="str" cm="1">
        <f t="array" aca="1" ref="V52" ca="1">IF(INDIRECT(("入力シート!R"&amp;$B52))="","",INDEX(進捗評価!$N$2:$N$26,MATCH(INDIRECT(("入力シート!R"&amp;$B52)),進捗評価!$M$2:$M$26,0)))</f>
        <v/>
      </c>
      <c r="W52" s="69" t="str" cm="1">
        <f t="array" aca="1" ref="W52" ca="1">IF(INDIRECT(("入力シート!S"&amp;$B52))="","",INDEX(進捗評価!$N$2:$N$26,MATCH(INDIRECT(("入力シート!S"&amp;$B52)),進捗評価!$M$2:$M$26,0)))</f>
        <v/>
      </c>
      <c r="X52" s="75" t="str" cm="1">
        <f t="array" aca="1" ref="X52" ca="1">IF(INDIRECT(("入力シート!T"&amp;$B52))="","",INDEX(進捗評価!$N$2:$N$26,MATCH(INDIRECT(("入力シート!T"&amp;$B52)),進捗評価!$M$2:$M$26,0)))</f>
        <v/>
      </c>
      <c r="Y52" s="69" t="str" cm="1">
        <f t="array" aca="1" ref="Y52" ca="1">IF(INDIRECT(("入力シート!U"&amp;$B52))="","",INDEX(進捗評価!$N$2:$N$26,MATCH(INDIRECT(("入力シート!U"&amp;$B52)),進捗評価!$M$2:$M$26,0)))</f>
        <v/>
      </c>
      <c r="Z52" s="69" t="str" cm="1">
        <f t="array" aca="1" ref="Z52" ca="1">IF(INDIRECT(("入力シート!V"&amp;$B52))="","",INDEX(進捗評価!$N$2:$N$26,MATCH(INDIRECT(("入力シート!V"&amp;$B52)),進捗評価!$M$2:$M$26,0)))</f>
        <v/>
      </c>
      <c r="AA52" s="69" t="str" cm="1">
        <f t="array" aca="1" ref="AA52" ca="1">IF(INDIRECT(("入力シート!W"&amp;$B52))="","",INDEX(進捗評価!$N$2:$N$26,MATCH(INDIRECT(("入力シート!W"&amp;$B52)),進捗評価!$M$2:$M$26,0)))</f>
        <v/>
      </c>
      <c r="AB52" s="69" t="str" cm="1">
        <f t="array" aca="1" ref="AB52" ca="1">IF(INDIRECT(("入力シート!X"&amp;$B52))="","",INDEX(進捗評価!$N$2:$N$26,MATCH(INDIRECT(("入力シート!X"&amp;$B52)),進捗評価!$M$2:$M$26,0)))</f>
        <v/>
      </c>
      <c r="AC52" s="69" t="str" cm="1">
        <f t="array" aca="1" ref="AC52" ca="1">IF(INDIRECT(("入力シート!Y"&amp;$B52))="","",INDEX(進捗評価!$N$2:$N$26,MATCH(INDIRECT(("入力シート!Y"&amp;$B52)),進捗評価!$M$2:$M$26,0)))</f>
        <v/>
      </c>
      <c r="AD52" s="69" t="str" cm="1">
        <f t="array" aca="1" ref="AD52" ca="1">IF(INDIRECT(("入力シート!Z"&amp;$B52))="","",INDEX(進捗評価!$N$2:$N$26,MATCH(INDIRECT(("入力シート!Z"&amp;$B52)),進捗評価!$M$2:$M$26,0)))</f>
        <v/>
      </c>
      <c r="AE52" s="69" t="str" cm="1">
        <f t="array" aca="1" ref="AE52" ca="1">IF(INDIRECT(("入力シート!AA"&amp;$B52))="","",INDEX(進捗評価!$N$2:$N$26,MATCH(INDIRECT(("入力シート!AA"&amp;$B52)),進捗評価!$M$2:$M$26,0)))</f>
        <v/>
      </c>
      <c r="AF52" s="69" t="str" cm="1">
        <f t="array" aca="1" ref="AF52" ca="1">IF(INDIRECT(("入力シート!AB"&amp;$B52))="","",INDEX(進捗評価!$N$2:$N$26,MATCH(INDIRECT(("入力シート!AB"&amp;$B52)),進捗評価!$M$2:$M$26,0)))</f>
        <v/>
      </c>
      <c r="AG52" s="69" t="str" cm="1">
        <f t="array" aca="1" ref="AG52" ca="1">IF(INDIRECT(("入力シート!AC"&amp;$B52))="","",INDEX(進捗評価!$N$2:$N$26,MATCH(INDIRECT(("入力シート!AC"&amp;$B52)),進捗評価!$M$2:$M$26,0)))</f>
        <v/>
      </c>
      <c r="AH52" s="69" t="str" cm="1">
        <f t="array" aca="1" ref="AH52" ca="1">IF(INDIRECT(("入力シート!AD"&amp;$B52))="","",INDEX(進捗評価!$N$2:$N$26,MATCH(INDIRECT(("入力シート!AD"&amp;$B52)),進捗評価!$M$2:$M$26,0)))</f>
        <v/>
      </c>
      <c r="AI52" s="69" t="str" cm="1">
        <f t="array" aca="1" ref="AI52" ca="1">IF(INDIRECT(("入力シート!AE"&amp;$B52))="","",INDEX(進捗評価!$N$2:$N$26,MATCH(INDIRECT(("入力シート!AE"&amp;$B52)),進捗評価!$M$2:$M$26,0)))</f>
        <v/>
      </c>
      <c r="AJ52" s="69" t="str" cm="1">
        <f t="array" aca="1" ref="AJ52" ca="1">IF(INDIRECT(("入力シート!AF"&amp;$B52))="","",INDEX(進捗評価!$N$2:$N$26,MATCH(INDIRECT(("入力シート!AF"&amp;$B52)),進捗評価!$M$2:$M$26,0)))</f>
        <v/>
      </c>
      <c r="AK52" s="69" t="str" cm="1">
        <f t="array" aca="1" ref="AK52" ca="1">IF(INDIRECT(("入力シート!AG"&amp;$B52))="","",INDEX(進捗評価!$N$2:$N$26,MATCH(INDIRECT(("入力シート!AG"&amp;$B52)),進捗評価!$M$2:$M$26,0)))</f>
        <v/>
      </c>
      <c r="AL52" s="69" t="str" cm="1">
        <f t="array" aca="1" ref="AL52" ca="1">IF(INDIRECT(("入力シート!AH"&amp;$B52))="","",INDEX(進捗評価!$N$2:$N$26,MATCH(INDIRECT(("入力シート!AH"&amp;$B52)),進捗評価!$M$2:$M$26,0)))</f>
        <v/>
      </c>
      <c r="AM52" s="69" t="str" cm="1">
        <f t="array" aca="1" ref="AM52" ca="1">IF(INDIRECT(("入力シート!AI"&amp;$B52))="","",INDEX(進捗評価!$N$2:$N$26,MATCH(INDIRECT(("入力シート!AI"&amp;$B52)),進捗評価!$M$2:$M$26,0)))</f>
        <v/>
      </c>
      <c r="AN52" s="69" t="str" cm="1">
        <f t="array" aca="1" ref="AN52" ca="1">IF(INDIRECT(("入力シート!AJ"&amp;$B52))="","",INDEX(進捗評価!$N$2:$N$26,MATCH(INDIRECT(("入力シート!AJ"&amp;$B52)),進捗評価!$M$2:$M$26,0)))</f>
        <v/>
      </c>
      <c r="AO52" s="69" t="str" cm="1">
        <f t="array" aca="1" ref="AO52" ca="1">IF(INDIRECT(("入力シート!AK"&amp;$B52))="","",INDEX(進捗評価!$N$2:$N$26,MATCH(INDIRECT(("入力シート!AK"&amp;$B52)),進捗評価!$M$2:$M$26,0)))</f>
        <v/>
      </c>
      <c r="AP52" s="69" t="str" cm="1">
        <f t="array" aca="1" ref="AP52" ca="1">IF(INDIRECT(("入力シート!AL"&amp;$B52))="","",INDEX(進捗評価!$N$2:$N$26,MATCH(INDIRECT(("入力シート!AL"&amp;$B52)),進捗評価!$M$2:$M$26,0)))</f>
        <v/>
      </c>
      <c r="AQ52" s="69" t="str" cm="1">
        <f t="array" aca="1" ref="AQ52" ca="1">IF(INDIRECT(("入力シート!AM"&amp;$B52))="","",INDEX(進捗評価!$N$2:$N$26,MATCH(INDIRECT(("入力シート!AM"&amp;$B52)),進捗評価!$M$2:$M$26,0)))</f>
        <v/>
      </c>
      <c r="AR52" s="69" t="str" cm="1">
        <f t="array" aca="1" ref="AR52" ca="1">IF(INDIRECT(("入力シート!AN"&amp;$B52))="","",INDEX(進捗評価!$N$2:$N$26,MATCH(INDIRECT(("入力シート!AN"&amp;$B52)),進捗評価!$M$2:$M$26,0)))</f>
        <v/>
      </c>
      <c r="AS52" s="77" t="str" cm="1">
        <f t="array" aca="1" ref="AS52" ca="1">IF(INDIRECT(("入力シート!AR"&amp;$B52))="","",(INDIRECT(("入力シート!AR"&amp;$B52))))</f>
        <v/>
      </c>
      <c r="AT52" s="77" t="str" cm="1">
        <f t="array" aca="1" ref="AT52" ca="1">IF(INDIRECT(("入力シート!AS"&amp;$B52))="","",(INDIRECT(("入力シート!AS"&amp;$B52))))</f>
        <v/>
      </c>
    </row>
    <row r="53" spans="2:46" ht="72" customHeight="1" x14ac:dyDescent="0.4">
      <c r="B53" s="51">
        <v>63</v>
      </c>
      <c r="C53" s="162"/>
      <c r="D53" s="212"/>
      <c r="E53" s="57" t="str" cm="1">
        <f t="array" aca="1" ref="E53" ca="1">IF(INDIRECT(("入力シート!D"&amp;$B53))="","",(INDIRECT(("入力シート!D"&amp;$B53))))</f>
        <v/>
      </c>
      <c r="F53" s="63" t="str" cm="1">
        <f t="array" aca="1" ref="F53" ca="1">IF(INDIRECT(("入力シート!E"&amp;$B53))="","",(INDIRECT(("入力シート!E"&amp;$B53))))</f>
        <v/>
      </c>
      <c r="G53" s="63" t="str" cm="1">
        <f t="array" aca="1" ref="G53" ca="1">IF(INDIRECT(("入力シート!F"&amp;$B53))="","",(INDIRECT(("入力シート!F"&amp;$B53))))</f>
        <v>〇〇〇、×××</v>
      </c>
      <c r="H53" s="76" t="str" cm="1">
        <f t="array" aca="1" ref="H53" ca="1">IF(INDIRECT(("入力シート!G"&amp;$B53))="","",(INDIRECT(("入力シート!G"&amp;$B53))))</f>
        <v/>
      </c>
      <c r="I53" s="67" t="str" cm="1">
        <f t="array" aca="1" ref="I53" ca="1">IF(INDIRECT(("入力シート!H"&amp;$B53))="","",(INDIRECT(("入力シート!H"&amp;$B53))))</f>
        <v/>
      </c>
      <c r="J53" s="58" t="str" cm="1">
        <f t="array" aca="1" ref="J53" ca="1">IF(INDIRECT(("入力シート!I"&amp;$B53))="","",(INDIRECT(("入力シート!I"&amp;$B53))))</f>
        <v/>
      </c>
      <c r="K53" s="58" t="str" cm="1">
        <f t="array" aca="1" ref="K53" ca="1">IF(INDIRECT(("入力シート!J"&amp;$B53))="","",(INDIRECT(("入力シート!J"&amp;$B53))))</f>
        <v/>
      </c>
      <c r="L53" s="60" t="str" cm="1">
        <f t="array" aca="1" ref="L53" ca="1">IF(INDIRECT(("入力シート!AO"&amp;$B53))="","",(INDIRECT(("入力シート！AO"&amp;$B53))))</f>
        <v/>
      </c>
      <c r="M53" s="60" t="str" cm="1">
        <f t="array" aca="1" ref="M53" ca="1">IF(INDIRECT(("入力シート!AP"&amp;$B53))="","",(INDIRECT(("入力シート！AP"&amp;$B53))))</f>
        <v/>
      </c>
      <c r="N53" s="61" t="str" cm="1">
        <f t="array" aca="1" ref="N53" ca="1">IF(INDIRECT(("入力シート!AQ"&amp;$B53))="","",(INDIRECT(("入力シート!AQ"&amp;$B53))))</f>
        <v/>
      </c>
      <c r="O53" s="70" t="str" cm="1">
        <f t="array" aca="1" ref="O53" ca="1">IF(INDIRECT(("入力シート!K"&amp;$B53))="","",INDEX(進捗評価!$N$2:$N$26,MATCH(INDIRECT(("入力シート!K"&amp;$B53)),進捗評価!$M$2:$M$26,0)))</f>
        <v/>
      </c>
      <c r="P53" s="69" t="str" cm="1">
        <f t="array" aca="1" ref="P53" ca="1">IF(INDIRECT(("入力シート!L"&amp;$B53))="","",INDEX(進捗評価!$N$2:$N$26,MATCH(INDIRECT(("入力シート!L"&amp;$B53)),進捗評価!$M$2:$M$26,0)))</f>
        <v/>
      </c>
      <c r="Q53" s="69" t="str" cm="1">
        <f t="array" aca="1" ref="Q53" ca="1">IF(INDIRECT(("入力シート!M"&amp;$B53))="","",INDEX(進捗評価!$N$2:$N$26,MATCH(INDIRECT(("入力シート!M"&amp;$B53)),進捗評価!$M$2:$M$26,0)))</f>
        <v/>
      </c>
      <c r="R53" s="69" t="str" cm="1">
        <f t="array" aca="1" ref="R53" ca="1">IF(INDIRECT(("入力シート!N"&amp;$B53))="","",INDEX(進捗評価!$N$2:$N$26,MATCH(INDIRECT(("入力シート!N"&amp;$B53)),進捗評価!$M$2:$M$26,0)))</f>
        <v/>
      </c>
      <c r="S53" s="75" t="str" cm="1">
        <f t="array" aca="1" ref="S53" ca="1">IF(INDIRECT(("入力シート!O"&amp;$B53))="","",INDEX(進捗評価!$N$2:$N$26,MATCH(INDIRECT(("入力シート!O"&amp;$B53)),進捗評価!$M$2:$M$26,0)))</f>
        <v/>
      </c>
      <c r="T53" s="70" t="str" cm="1">
        <f t="array" aca="1" ref="T53" ca="1">IF(INDIRECT(("入力シート!P"&amp;$B53))="","",INDEX(進捗評価!$N$2:$N$26,MATCH(INDIRECT(("入力シート!P"&amp;$B53)),進捗評価!$M$2:$M$26,0)))</f>
        <v/>
      </c>
      <c r="U53" s="69" t="str" cm="1">
        <f t="array" aca="1" ref="U53" ca="1">IF(INDIRECT(("入力シート!Q"&amp;$B53))="","",INDEX(進捗評価!$N$2:$N$26,MATCH(INDIRECT(("入力シート!Q"&amp;$B53)),進捗評価!$M$2:$M$26,0)))</f>
        <v/>
      </c>
      <c r="V53" s="69" t="str" cm="1">
        <f t="array" aca="1" ref="V53" ca="1">IF(INDIRECT(("入力シート!R"&amp;$B53))="","",INDEX(進捗評価!$N$2:$N$26,MATCH(INDIRECT(("入力シート!R"&amp;$B53)),進捗評価!$M$2:$M$26,0)))</f>
        <v/>
      </c>
      <c r="W53" s="69" t="str" cm="1">
        <f t="array" aca="1" ref="W53" ca="1">IF(INDIRECT(("入力シート!S"&amp;$B53))="","",INDEX(進捗評価!$N$2:$N$26,MATCH(INDIRECT(("入力シート!S"&amp;$B53)),進捗評価!$M$2:$M$26,0)))</f>
        <v/>
      </c>
      <c r="X53" s="75" t="str" cm="1">
        <f t="array" aca="1" ref="X53" ca="1">IF(INDIRECT(("入力シート!T"&amp;$B53))="","",INDEX(進捗評価!$N$2:$N$26,MATCH(INDIRECT(("入力シート!T"&amp;$B53)),進捗評価!$M$2:$M$26,0)))</f>
        <v/>
      </c>
      <c r="Y53" s="69" t="str" cm="1">
        <f t="array" aca="1" ref="Y53" ca="1">IF(INDIRECT(("入力シート!U"&amp;$B53))="","",INDEX(進捗評価!$N$2:$N$26,MATCH(INDIRECT(("入力シート!U"&amp;$B53)),進捗評価!$M$2:$M$26,0)))</f>
        <v/>
      </c>
      <c r="Z53" s="69" t="str" cm="1">
        <f t="array" aca="1" ref="Z53" ca="1">IF(INDIRECT(("入力シート!V"&amp;$B53))="","",INDEX(進捗評価!$N$2:$N$26,MATCH(INDIRECT(("入力シート!V"&amp;$B53)),進捗評価!$M$2:$M$26,0)))</f>
        <v/>
      </c>
      <c r="AA53" s="69" t="str" cm="1">
        <f t="array" aca="1" ref="AA53" ca="1">IF(INDIRECT(("入力シート!W"&amp;$B53))="","",INDEX(進捗評価!$N$2:$N$26,MATCH(INDIRECT(("入力シート!W"&amp;$B53)),進捗評価!$M$2:$M$26,0)))</f>
        <v/>
      </c>
      <c r="AB53" s="69" t="str" cm="1">
        <f t="array" aca="1" ref="AB53" ca="1">IF(INDIRECT(("入力シート!X"&amp;$B53))="","",INDEX(進捗評価!$N$2:$N$26,MATCH(INDIRECT(("入力シート!X"&amp;$B53)),進捗評価!$M$2:$M$26,0)))</f>
        <v/>
      </c>
      <c r="AC53" s="69" t="str" cm="1">
        <f t="array" aca="1" ref="AC53" ca="1">IF(INDIRECT(("入力シート!Y"&amp;$B53))="","",INDEX(進捗評価!$N$2:$N$26,MATCH(INDIRECT(("入力シート!Y"&amp;$B53)),進捗評価!$M$2:$M$26,0)))</f>
        <v/>
      </c>
      <c r="AD53" s="69" t="str" cm="1">
        <f t="array" aca="1" ref="AD53" ca="1">IF(INDIRECT(("入力シート!Z"&amp;$B53))="","",INDEX(進捗評価!$N$2:$N$26,MATCH(INDIRECT(("入力シート!Z"&amp;$B53)),進捗評価!$M$2:$M$26,0)))</f>
        <v/>
      </c>
      <c r="AE53" s="69" t="str" cm="1">
        <f t="array" aca="1" ref="AE53" ca="1">IF(INDIRECT(("入力シート!AA"&amp;$B53))="","",INDEX(進捗評価!$N$2:$N$26,MATCH(INDIRECT(("入力シート!AA"&amp;$B53)),進捗評価!$M$2:$M$26,0)))</f>
        <v/>
      </c>
      <c r="AF53" s="69" t="str" cm="1">
        <f t="array" aca="1" ref="AF53" ca="1">IF(INDIRECT(("入力シート!AB"&amp;$B53))="","",INDEX(進捗評価!$N$2:$N$26,MATCH(INDIRECT(("入力シート!AB"&amp;$B53)),進捗評価!$M$2:$M$26,0)))</f>
        <v/>
      </c>
      <c r="AG53" s="69" t="str" cm="1">
        <f t="array" aca="1" ref="AG53" ca="1">IF(INDIRECT(("入力シート!AC"&amp;$B53))="","",INDEX(進捗評価!$N$2:$N$26,MATCH(INDIRECT(("入力シート!AC"&amp;$B53)),進捗評価!$M$2:$M$26,0)))</f>
        <v/>
      </c>
      <c r="AH53" s="69" t="str" cm="1">
        <f t="array" aca="1" ref="AH53" ca="1">IF(INDIRECT(("入力シート!AD"&amp;$B53))="","",INDEX(進捗評価!$N$2:$N$26,MATCH(INDIRECT(("入力シート!AD"&amp;$B53)),進捗評価!$M$2:$M$26,0)))</f>
        <v/>
      </c>
      <c r="AI53" s="69" t="str" cm="1">
        <f t="array" aca="1" ref="AI53" ca="1">IF(INDIRECT(("入力シート!AE"&amp;$B53))="","",INDEX(進捗評価!$N$2:$N$26,MATCH(INDIRECT(("入力シート!AE"&amp;$B53)),進捗評価!$M$2:$M$26,0)))</f>
        <v/>
      </c>
      <c r="AJ53" s="69" t="str" cm="1">
        <f t="array" aca="1" ref="AJ53" ca="1">IF(INDIRECT(("入力シート!AF"&amp;$B53))="","",INDEX(進捗評価!$N$2:$N$26,MATCH(INDIRECT(("入力シート!AF"&amp;$B53)),進捗評価!$M$2:$M$26,0)))</f>
        <v/>
      </c>
      <c r="AK53" s="69" t="str" cm="1">
        <f t="array" aca="1" ref="AK53" ca="1">IF(INDIRECT(("入力シート!AG"&amp;$B53))="","",INDEX(進捗評価!$N$2:$N$26,MATCH(INDIRECT(("入力シート!AG"&amp;$B53)),進捗評価!$M$2:$M$26,0)))</f>
        <v/>
      </c>
      <c r="AL53" s="69" t="str" cm="1">
        <f t="array" aca="1" ref="AL53" ca="1">IF(INDIRECT(("入力シート!AH"&amp;$B53))="","",INDEX(進捗評価!$N$2:$N$26,MATCH(INDIRECT(("入力シート!AH"&amp;$B53)),進捗評価!$M$2:$M$26,0)))</f>
        <v/>
      </c>
      <c r="AM53" s="69" t="str" cm="1">
        <f t="array" aca="1" ref="AM53" ca="1">IF(INDIRECT(("入力シート!AI"&amp;$B53))="","",INDEX(進捗評価!$N$2:$N$26,MATCH(INDIRECT(("入力シート!AI"&amp;$B53)),進捗評価!$M$2:$M$26,0)))</f>
        <v/>
      </c>
      <c r="AN53" s="69" t="str" cm="1">
        <f t="array" aca="1" ref="AN53" ca="1">IF(INDIRECT(("入力シート!AJ"&amp;$B53))="","",INDEX(進捗評価!$N$2:$N$26,MATCH(INDIRECT(("入力シート!AJ"&amp;$B53)),進捗評価!$M$2:$M$26,0)))</f>
        <v/>
      </c>
      <c r="AO53" s="69" t="str" cm="1">
        <f t="array" aca="1" ref="AO53" ca="1">IF(INDIRECT(("入力シート!AK"&amp;$B53))="","",INDEX(進捗評価!$N$2:$N$26,MATCH(INDIRECT(("入力シート!AK"&amp;$B53)),進捗評価!$M$2:$M$26,0)))</f>
        <v/>
      </c>
      <c r="AP53" s="69" t="str" cm="1">
        <f t="array" aca="1" ref="AP53" ca="1">IF(INDIRECT(("入力シート!AL"&amp;$B53))="","",INDEX(進捗評価!$N$2:$N$26,MATCH(INDIRECT(("入力シート!AL"&amp;$B53)),進捗評価!$M$2:$M$26,0)))</f>
        <v/>
      </c>
      <c r="AQ53" s="69" t="str" cm="1">
        <f t="array" aca="1" ref="AQ53" ca="1">IF(INDIRECT(("入力シート!AM"&amp;$B53))="","",INDEX(進捗評価!$N$2:$N$26,MATCH(INDIRECT(("入力シート!AM"&amp;$B53)),進捗評価!$M$2:$M$26,0)))</f>
        <v/>
      </c>
      <c r="AR53" s="69" t="str" cm="1">
        <f t="array" aca="1" ref="AR53" ca="1">IF(INDIRECT(("入力シート!AN"&amp;$B53))="","",INDEX(進捗評価!$N$2:$N$26,MATCH(INDIRECT(("入力シート!AN"&amp;$B53)),進捗評価!$M$2:$M$26,0)))</f>
        <v/>
      </c>
      <c r="AS53" s="77" t="str" cm="1">
        <f t="array" aca="1" ref="AS53" ca="1">IF(INDIRECT(("入力シート!AR"&amp;$B53))="","",(INDIRECT(("入力シート!AR"&amp;$B53))))</f>
        <v/>
      </c>
      <c r="AT53" s="77" t="str" cm="1">
        <f t="array" aca="1" ref="AT53" ca="1">IF(INDIRECT(("入力シート!AS"&amp;$B53))="","",(INDIRECT(("入力シート!AS"&amp;$B53))))</f>
        <v/>
      </c>
    </row>
    <row r="54" spans="2:46" ht="72" customHeight="1" x14ac:dyDescent="0.4">
      <c r="B54" s="51">
        <v>64</v>
      </c>
      <c r="C54" s="162"/>
      <c r="D54" s="212"/>
      <c r="E54" s="57" t="str" cm="1">
        <f t="array" aca="1" ref="E54" ca="1">IF(INDIRECT(("入力シート!D"&amp;$B54))="","",(INDIRECT(("入力シート!D"&amp;$B54))))</f>
        <v/>
      </c>
      <c r="F54" s="63" t="str" cm="1">
        <f t="array" aca="1" ref="F54" ca="1">IF(INDIRECT(("入力シート!E"&amp;$B54))="","",(INDIRECT(("入力シート!E"&amp;$B54))))</f>
        <v/>
      </c>
      <c r="G54" s="63" t="str" cm="1">
        <f t="array" aca="1" ref="G54" ca="1">IF(INDIRECT(("入力シート!F"&amp;$B54))="","",(INDIRECT(("入力シート!F"&amp;$B54))))</f>
        <v>〇〇〇、×××</v>
      </c>
      <c r="H54" s="76" t="str" cm="1">
        <f t="array" aca="1" ref="H54" ca="1">IF(INDIRECT(("入力シート!G"&amp;$B54))="","",(INDIRECT(("入力シート!G"&amp;$B54))))</f>
        <v/>
      </c>
      <c r="I54" s="67" t="str" cm="1">
        <f t="array" aca="1" ref="I54" ca="1">IF(INDIRECT(("入力シート!H"&amp;$B54))="","",(INDIRECT(("入力シート!H"&amp;$B54))))</f>
        <v/>
      </c>
      <c r="J54" s="58" t="str" cm="1">
        <f t="array" aca="1" ref="J54" ca="1">IF(INDIRECT(("入力シート!I"&amp;$B54))="","",(INDIRECT(("入力シート!I"&amp;$B54))))</f>
        <v/>
      </c>
      <c r="K54" s="58" t="str" cm="1">
        <f t="array" aca="1" ref="K54" ca="1">IF(INDIRECT(("入力シート!J"&amp;$B54))="","",(INDIRECT(("入力シート!J"&amp;$B54))))</f>
        <v/>
      </c>
      <c r="L54" s="60" t="str" cm="1">
        <f t="array" aca="1" ref="L54" ca="1">IF(INDIRECT(("入力シート!AO"&amp;$B54))="","",(INDIRECT(("入力シート！AO"&amp;$B54))))</f>
        <v/>
      </c>
      <c r="M54" s="60" t="str" cm="1">
        <f t="array" aca="1" ref="M54" ca="1">IF(INDIRECT(("入力シート!AP"&amp;$B54))="","",(INDIRECT(("入力シート！AP"&amp;$B54))))</f>
        <v/>
      </c>
      <c r="N54" s="61" t="str" cm="1">
        <f t="array" aca="1" ref="N54" ca="1">IF(INDIRECT(("入力シート!AQ"&amp;$B54))="","",(INDIRECT(("入力シート!AQ"&amp;$B54))))</f>
        <v/>
      </c>
      <c r="O54" s="70" t="str" cm="1">
        <f t="array" aca="1" ref="O54" ca="1">IF(INDIRECT(("入力シート!K"&amp;$B54))="","",INDEX(進捗評価!$N$2:$N$26,MATCH(INDIRECT(("入力シート!K"&amp;$B54)),進捗評価!$M$2:$M$26,0)))</f>
        <v/>
      </c>
      <c r="P54" s="69" t="str" cm="1">
        <f t="array" aca="1" ref="P54" ca="1">IF(INDIRECT(("入力シート!L"&amp;$B54))="","",INDEX(進捗評価!$N$2:$N$26,MATCH(INDIRECT(("入力シート!L"&amp;$B54)),進捗評価!$M$2:$M$26,0)))</f>
        <v/>
      </c>
      <c r="Q54" s="69" t="str" cm="1">
        <f t="array" aca="1" ref="Q54" ca="1">IF(INDIRECT(("入力シート!M"&amp;$B54))="","",INDEX(進捗評価!$N$2:$N$26,MATCH(INDIRECT(("入力シート!M"&amp;$B54)),進捗評価!$M$2:$M$26,0)))</f>
        <v/>
      </c>
      <c r="R54" s="69" t="str" cm="1">
        <f t="array" aca="1" ref="R54" ca="1">IF(INDIRECT(("入力シート!N"&amp;$B54))="","",INDEX(進捗評価!$N$2:$N$26,MATCH(INDIRECT(("入力シート!N"&amp;$B54)),進捗評価!$M$2:$M$26,0)))</f>
        <v/>
      </c>
      <c r="S54" s="75" t="str" cm="1">
        <f t="array" aca="1" ref="S54" ca="1">IF(INDIRECT(("入力シート!O"&amp;$B54))="","",INDEX(進捗評価!$N$2:$N$26,MATCH(INDIRECT(("入力シート!O"&amp;$B54)),進捗評価!$M$2:$M$26,0)))</f>
        <v/>
      </c>
      <c r="T54" s="70" t="str" cm="1">
        <f t="array" aca="1" ref="T54" ca="1">IF(INDIRECT(("入力シート!P"&amp;$B54))="","",INDEX(進捗評価!$N$2:$N$26,MATCH(INDIRECT(("入力シート!P"&amp;$B54)),進捗評価!$M$2:$M$26,0)))</f>
        <v/>
      </c>
      <c r="U54" s="69" t="str" cm="1">
        <f t="array" aca="1" ref="U54" ca="1">IF(INDIRECT(("入力シート!Q"&amp;$B54))="","",INDEX(進捗評価!$N$2:$N$26,MATCH(INDIRECT(("入力シート!Q"&amp;$B54)),進捗評価!$M$2:$M$26,0)))</f>
        <v/>
      </c>
      <c r="V54" s="69" t="str" cm="1">
        <f t="array" aca="1" ref="V54" ca="1">IF(INDIRECT(("入力シート!R"&amp;$B54))="","",INDEX(進捗評価!$N$2:$N$26,MATCH(INDIRECT(("入力シート!R"&amp;$B54)),進捗評価!$M$2:$M$26,0)))</f>
        <v/>
      </c>
      <c r="W54" s="69" t="str" cm="1">
        <f t="array" aca="1" ref="W54" ca="1">IF(INDIRECT(("入力シート!S"&amp;$B54))="","",INDEX(進捗評価!$N$2:$N$26,MATCH(INDIRECT(("入力シート!S"&amp;$B54)),進捗評価!$M$2:$M$26,0)))</f>
        <v/>
      </c>
      <c r="X54" s="75" t="str" cm="1">
        <f t="array" aca="1" ref="X54" ca="1">IF(INDIRECT(("入力シート!T"&amp;$B54))="","",INDEX(進捗評価!$N$2:$N$26,MATCH(INDIRECT(("入力シート!T"&amp;$B54)),進捗評価!$M$2:$M$26,0)))</f>
        <v/>
      </c>
      <c r="Y54" s="69" t="str" cm="1">
        <f t="array" aca="1" ref="Y54" ca="1">IF(INDIRECT(("入力シート!U"&amp;$B54))="","",INDEX(進捗評価!$N$2:$N$26,MATCH(INDIRECT(("入力シート!U"&amp;$B54)),進捗評価!$M$2:$M$26,0)))</f>
        <v/>
      </c>
      <c r="Z54" s="69" t="str" cm="1">
        <f t="array" aca="1" ref="Z54" ca="1">IF(INDIRECT(("入力シート!V"&amp;$B54))="","",INDEX(進捗評価!$N$2:$N$26,MATCH(INDIRECT(("入力シート!V"&amp;$B54)),進捗評価!$M$2:$M$26,0)))</f>
        <v/>
      </c>
      <c r="AA54" s="69" t="str" cm="1">
        <f t="array" aca="1" ref="AA54" ca="1">IF(INDIRECT(("入力シート!W"&amp;$B54))="","",INDEX(進捗評価!$N$2:$N$26,MATCH(INDIRECT(("入力シート!W"&amp;$B54)),進捗評価!$M$2:$M$26,0)))</f>
        <v/>
      </c>
      <c r="AB54" s="69" t="str" cm="1">
        <f t="array" aca="1" ref="AB54" ca="1">IF(INDIRECT(("入力シート!X"&amp;$B54))="","",INDEX(進捗評価!$N$2:$N$26,MATCH(INDIRECT(("入力シート!X"&amp;$B54)),進捗評価!$M$2:$M$26,0)))</f>
        <v/>
      </c>
      <c r="AC54" s="69" t="str" cm="1">
        <f t="array" aca="1" ref="AC54" ca="1">IF(INDIRECT(("入力シート!Y"&amp;$B54))="","",INDEX(進捗評価!$N$2:$N$26,MATCH(INDIRECT(("入力シート!Y"&amp;$B54)),進捗評価!$M$2:$M$26,0)))</f>
        <v/>
      </c>
      <c r="AD54" s="69" t="str" cm="1">
        <f t="array" aca="1" ref="AD54" ca="1">IF(INDIRECT(("入力シート!Z"&amp;$B54))="","",INDEX(進捗評価!$N$2:$N$26,MATCH(INDIRECT(("入力シート!Z"&amp;$B54)),進捗評価!$M$2:$M$26,0)))</f>
        <v/>
      </c>
      <c r="AE54" s="69" t="str" cm="1">
        <f t="array" aca="1" ref="AE54" ca="1">IF(INDIRECT(("入力シート!AA"&amp;$B54))="","",INDEX(進捗評価!$N$2:$N$26,MATCH(INDIRECT(("入力シート!AA"&amp;$B54)),進捗評価!$M$2:$M$26,0)))</f>
        <v/>
      </c>
      <c r="AF54" s="69" t="str" cm="1">
        <f t="array" aca="1" ref="AF54" ca="1">IF(INDIRECT(("入力シート!AB"&amp;$B54))="","",INDEX(進捗評価!$N$2:$N$26,MATCH(INDIRECT(("入力シート!AB"&amp;$B54)),進捗評価!$M$2:$M$26,0)))</f>
        <v/>
      </c>
      <c r="AG54" s="69" t="str" cm="1">
        <f t="array" aca="1" ref="AG54" ca="1">IF(INDIRECT(("入力シート!AC"&amp;$B54))="","",INDEX(進捗評価!$N$2:$N$26,MATCH(INDIRECT(("入力シート!AC"&amp;$B54)),進捗評価!$M$2:$M$26,0)))</f>
        <v/>
      </c>
      <c r="AH54" s="69" t="str" cm="1">
        <f t="array" aca="1" ref="AH54" ca="1">IF(INDIRECT(("入力シート!AD"&amp;$B54))="","",INDEX(進捗評価!$N$2:$N$26,MATCH(INDIRECT(("入力シート!AD"&amp;$B54)),進捗評価!$M$2:$M$26,0)))</f>
        <v/>
      </c>
      <c r="AI54" s="69" t="str" cm="1">
        <f t="array" aca="1" ref="AI54" ca="1">IF(INDIRECT(("入力シート!AE"&amp;$B54))="","",INDEX(進捗評価!$N$2:$N$26,MATCH(INDIRECT(("入力シート!AE"&amp;$B54)),進捗評価!$M$2:$M$26,0)))</f>
        <v/>
      </c>
      <c r="AJ54" s="69" t="str" cm="1">
        <f t="array" aca="1" ref="AJ54" ca="1">IF(INDIRECT(("入力シート!AF"&amp;$B54))="","",INDEX(進捗評価!$N$2:$N$26,MATCH(INDIRECT(("入力シート!AF"&amp;$B54)),進捗評価!$M$2:$M$26,0)))</f>
        <v/>
      </c>
      <c r="AK54" s="69" t="str" cm="1">
        <f t="array" aca="1" ref="AK54" ca="1">IF(INDIRECT(("入力シート!AG"&amp;$B54))="","",INDEX(進捗評価!$N$2:$N$26,MATCH(INDIRECT(("入力シート!AG"&amp;$B54)),進捗評価!$M$2:$M$26,0)))</f>
        <v/>
      </c>
      <c r="AL54" s="69" t="str" cm="1">
        <f t="array" aca="1" ref="AL54" ca="1">IF(INDIRECT(("入力シート!AH"&amp;$B54))="","",INDEX(進捗評価!$N$2:$N$26,MATCH(INDIRECT(("入力シート!AH"&amp;$B54)),進捗評価!$M$2:$M$26,0)))</f>
        <v/>
      </c>
      <c r="AM54" s="69" t="str" cm="1">
        <f t="array" aca="1" ref="AM54" ca="1">IF(INDIRECT(("入力シート!AI"&amp;$B54))="","",INDEX(進捗評価!$N$2:$N$26,MATCH(INDIRECT(("入力シート!AI"&amp;$B54)),進捗評価!$M$2:$M$26,0)))</f>
        <v/>
      </c>
      <c r="AN54" s="69" t="str" cm="1">
        <f t="array" aca="1" ref="AN54" ca="1">IF(INDIRECT(("入力シート!AJ"&amp;$B54))="","",INDEX(進捗評価!$N$2:$N$26,MATCH(INDIRECT(("入力シート!AJ"&amp;$B54)),進捗評価!$M$2:$M$26,0)))</f>
        <v/>
      </c>
      <c r="AO54" s="69" t="str" cm="1">
        <f t="array" aca="1" ref="AO54" ca="1">IF(INDIRECT(("入力シート!AK"&amp;$B54))="","",INDEX(進捗評価!$N$2:$N$26,MATCH(INDIRECT(("入力シート!AK"&amp;$B54)),進捗評価!$M$2:$M$26,0)))</f>
        <v/>
      </c>
      <c r="AP54" s="69" t="str" cm="1">
        <f t="array" aca="1" ref="AP54" ca="1">IF(INDIRECT(("入力シート!AL"&amp;$B54))="","",INDEX(進捗評価!$N$2:$N$26,MATCH(INDIRECT(("入力シート!AL"&amp;$B54)),進捗評価!$M$2:$M$26,0)))</f>
        <v/>
      </c>
      <c r="AQ54" s="69" t="str" cm="1">
        <f t="array" aca="1" ref="AQ54" ca="1">IF(INDIRECT(("入力シート!AM"&amp;$B54))="","",INDEX(進捗評価!$N$2:$N$26,MATCH(INDIRECT(("入力シート!AM"&amp;$B54)),進捗評価!$M$2:$M$26,0)))</f>
        <v/>
      </c>
      <c r="AR54" s="69" t="str" cm="1">
        <f t="array" aca="1" ref="AR54" ca="1">IF(INDIRECT(("入力シート!AN"&amp;$B54))="","",INDEX(進捗評価!$N$2:$N$26,MATCH(INDIRECT(("入力シート!AN"&amp;$B54)),進捗評価!$M$2:$M$26,0)))</f>
        <v/>
      </c>
      <c r="AS54" s="77" t="str" cm="1">
        <f t="array" aca="1" ref="AS54" ca="1">IF(INDIRECT(("入力シート!AR"&amp;$B54))="","",(INDIRECT(("入力シート!AR"&amp;$B54))))</f>
        <v/>
      </c>
      <c r="AT54" s="77" t="str" cm="1">
        <f t="array" aca="1" ref="AT54" ca="1">IF(INDIRECT(("入力シート!AS"&amp;$B54))="","",(INDIRECT(("入力シート!AS"&amp;$B54))))</f>
        <v/>
      </c>
    </row>
    <row r="55" spans="2:46" ht="72" customHeight="1" x14ac:dyDescent="0.4">
      <c r="B55" s="51">
        <v>65</v>
      </c>
      <c r="C55" s="162"/>
      <c r="D55" s="212"/>
      <c r="E55" s="57" t="str" cm="1">
        <f t="array" aca="1" ref="E55" ca="1">IF(INDIRECT(("入力シート!D"&amp;$B55))="","",(INDIRECT(("入力シート!D"&amp;$B55))))</f>
        <v/>
      </c>
      <c r="F55" s="63" t="str" cm="1">
        <f t="array" aca="1" ref="F55" ca="1">IF(INDIRECT(("入力シート!E"&amp;$B55))="","",(INDIRECT(("入力シート!E"&amp;$B55))))</f>
        <v/>
      </c>
      <c r="G55" s="63" t="str" cm="1">
        <f t="array" aca="1" ref="G55" ca="1">IF(INDIRECT(("入力シート!F"&amp;$B55))="","",(INDIRECT(("入力シート!F"&amp;$B55))))</f>
        <v>〇〇〇、×××</v>
      </c>
      <c r="H55" s="76" t="str" cm="1">
        <f t="array" aca="1" ref="H55" ca="1">IF(INDIRECT(("入力シート!G"&amp;$B55))="","",(INDIRECT(("入力シート!G"&amp;$B55))))</f>
        <v/>
      </c>
      <c r="I55" s="67" t="str" cm="1">
        <f t="array" aca="1" ref="I55" ca="1">IF(INDIRECT(("入力シート!H"&amp;$B55))="","",(INDIRECT(("入力シート!H"&amp;$B55))))</f>
        <v/>
      </c>
      <c r="J55" s="58" t="str" cm="1">
        <f t="array" aca="1" ref="J55" ca="1">IF(INDIRECT(("入力シート!I"&amp;$B55))="","",(INDIRECT(("入力シート!I"&amp;$B55))))</f>
        <v/>
      </c>
      <c r="K55" s="58" t="str" cm="1">
        <f t="array" aca="1" ref="K55" ca="1">IF(INDIRECT(("入力シート!J"&amp;$B55))="","",(INDIRECT(("入力シート!J"&amp;$B55))))</f>
        <v/>
      </c>
      <c r="L55" s="60" t="str" cm="1">
        <f t="array" aca="1" ref="L55" ca="1">IF(INDIRECT(("入力シート!AO"&amp;$B55))="","",(INDIRECT(("入力シート！AO"&amp;$B55))))</f>
        <v/>
      </c>
      <c r="M55" s="60" t="str" cm="1">
        <f t="array" aca="1" ref="M55" ca="1">IF(INDIRECT(("入力シート!AP"&amp;$B55))="","",(INDIRECT(("入力シート！AP"&amp;$B55))))</f>
        <v/>
      </c>
      <c r="N55" s="61" t="str" cm="1">
        <f t="array" aca="1" ref="N55" ca="1">IF(INDIRECT(("入力シート!AQ"&amp;$B55))="","",(INDIRECT(("入力シート!AQ"&amp;$B55))))</f>
        <v/>
      </c>
      <c r="O55" s="70" t="str" cm="1">
        <f t="array" aca="1" ref="O55" ca="1">IF(INDIRECT(("入力シート!K"&amp;$B55))="","",INDEX(進捗評価!$N$2:$N$26,MATCH(INDIRECT(("入力シート!K"&amp;$B55)),進捗評価!$M$2:$M$26,0)))</f>
        <v/>
      </c>
      <c r="P55" s="69" t="str" cm="1">
        <f t="array" aca="1" ref="P55" ca="1">IF(INDIRECT(("入力シート!L"&amp;$B55))="","",INDEX(進捗評価!$N$2:$N$26,MATCH(INDIRECT(("入力シート!L"&amp;$B55)),進捗評価!$M$2:$M$26,0)))</f>
        <v/>
      </c>
      <c r="Q55" s="69" t="str" cm="1">
        <f t="array" aca="1" ref="Q55" ca="1">IF(INDIRECT(("入力シート!M"&amp;$B55))="","",INDEX(進捗評価!$N$2:$N$26,MATCH(INDIRECT(("入力シート!M"&amp;$B55)),進捗評価!$M$2:$M$26,0)))</f>
        <v/>
      </c>
      <c r="R55" s="69" t="str" cm="1">
        <f t="array" aca="1" ref="R55" ca="1">IF(INDIRECT(("入力シート!N"&amp;$B55))="","",INDEX(進捗評価!$N$2:$N$26,MATCH(INDIRECT(("入力シート!N"&amp;$B55)),進捗評価!$M$2:$M$26,0)))</f>
        <v/>
      </c>
      <c r="S55" s="75" t="str" cm="1">
        <f t="array" aca="1" ref="S55" ca="1">IF(INDIRECT(("入力シート!O"&amp;$B55))="","",INDEX(進捗評価!$N$2:$N$26,MATCH(INDIRECT(("入力シート!O"&amp;$B55)),進捗評価!$M$2:$M$26,0)))</f>
        <v/>
      </c>
      <c r="T55" s="70" t="str" cm="1">
        <f t="array" aca="1" ref="T55" ca="1">IF(INDIRECT(("入力シート!P"&amp;$B55))="","",INDEX(進捗評価!$N$2:$N$26,MATCH(INDIRECT(("入力シート!P"&amp;$B55)),進捗評価!$M$2:$M$26,0)))</f>
        <v/>
      </c>
      <c r="U55" s="69" t="str" cm="1">
        <f t="array" aca="1" ref="U55" ca="1">IF(INDIRECT(("入力シート!Q"&amp;$B55))="","",INDEX(進捗評価!$N$2:$N$26,MATCH(INDIRECT(("入力シート!Q"&amp;$B55)),進捗評価!$M$2:$M$26,0)))</f>
        <v/>
      </c>
      <c r="V55" s="69" t="str" cm="1">
        <f t="array" aca="1" ref="V55" ca="1">IF(INDIRECT(("入力シート!R"&amp;$B55))="","",INDEX(進捗評価!$N$2:$N$26,MATCH(INDIRECT(("入力シート!R"&amp;$B55)),進捗評価!$M$2:$M$26,0)))</f>
        <v/>
      </c>
      <c r="W55" s="69" t="str" cm="1">
        <f t="array" aca="1" ref="W55" ca="1">IF(INDIRECT(("入力シート!S"&amp;$B55))="","",INDEX(進捗評価!$N$2:$N$26,MATCH(INDIRECT(("入力シート!S"&amp;$B55)),進捗評価!$M$2:$M$26,0)))</f>
        <v/>
      </c>
      <c r="X55" s="75" t="str" cm="1">
        <f t="array" aca="1" ref="X55" ca="1">IF(INDIRECT(("入力シート!T"&amp;$B55))="","",INDEX(進捗評価!$N$2:$N$26,MATCH(INDIRECT(("入力シート!T"&amp;$B55)),進捗評価!$M$2:$M$26,0)))</f>
        <v/>
      </c>
      <c r="Y55" s="69" t="str" cm="1">
        <f t="array" aca="1" ref="Y55" ca="1">IF(INDIRECT(("入力シート!U"&amp;$B55))="","",INDEX(進捗評価!$N$2:$N$26,MATCH(INDIRECT(("入力シート!U"&amp;$B55)),進捗評価!$M$2:$M$26,0)))</f>
        <v/>
      </c>
      <c r="Z55" s="69" t="str" cm="1">
        <f t="array" aca="1" ref="Z55" ca="1">IF(INDIRECT(("入力シート!V"&amp;$B55))="","",INDEX(進捗評価!$N$2:$N$26,MATCH(INDIRECT(("入力シート!V"&amp;$B55)),進捗評価!$M$2:$M$26,0)))</f>
        <v/>
      </c>
      <c r="AA55" s="69" t="str" cm="1">
        <f t="array" aca="1" ref="AA55" ca="1">IF(INDIRECT(("入力シート!W"&amp;$B55))="","",INDEX(進捗評価!$N$2:$N$26,MATCH(INDIRECT(("入力シート!W"&amp;$B55)),進捗評価!$M$2:$M$26,0)))</f>
        <v/>
      </c>
      <c r="AB55" s="69" t="str" cm="1">
        <f t="array" aca="1" ref="AB55" ca="1">IF(INDIRECT(("入力シート!X"&amp;$B55))="","",INDEX(進捗評価!$N$2:$N$26,MATCH(INDIRECT(("入力シート!X"&amp;$B55)),進捗評価!$M$2:$M$26,0)))</f>
        <v/>
      </c>
      <c r="AC55" s="69" t="str" cm="1">
        <f t="array" aca="1" ref="AC55" ca="1">IF(INDIRECT(("入力シート!Y"&amp;$B55))="","",INDEX(進捗評価!$N$2:$N$26,MATCH(INDIRECT(("入力シート!Y"&amp;$B55)),進捗評価!$M$2:$M$26,0)))</f>
        <v/>
      </c>
      <c r="AD55" s="69" t="str" cm="1">
        <f t="array" aca="1" ref="AD55" ca="1">IF(INDIRECT(("入力シート!Z"&amp;$B55))="","",INDEX(進捗評価!$N$2:$N$26,MATCH(INDIRECT(("入力シート!Z"&amp;$B55)),進捗評価!$M$2:$M$26,0)))</f>
        <v/>
      </c>
      <c r="AE55" s="69" t="str" cm="1">
        <f t="array" aca="1" ref="AE55" ca="1">IF(INDIRECT(("入力シート!AA"&amp;$B55))="","",INDEX(進捗評価!$N$2:$N$26,MATCH(INDIRECT(("入力シート!AA"&amp;$B55)),進捗評価!$M$2:$M$26,0)))</f>
        <v/>
      </c>
      <c r="AF55" s="69" t="str" cm="1">
        <f t="array" aca="1" ref="AF55" ca="1">IF(INDIRECT(("入力シート!AB"&amp;$B55))="","",INDEX(進捗評価!$N$2:$N$26,MATCH(INDIRECT(("入力シート!AB"&amp;$B55)),進捗評価!$M$2:$M$26,0)))</f>
        <v/>
      </c>
      <c r="AG55" s="69" t="str" cm="1">
        <f t="array" aca="1" ref="AG55" ca="1">IF(INDIRECT(("入力シート!AC"&amp;$B55))="","",INDEX(進捗評価!$N$2:$N$26,MATCH(INDIRECT(("入力シート!AC"&amp;$B55)),進捗評価!$M$2:$M$26,0)))</f>
        <v/>
      </c>
      <c r="AH55" s="69" t="str" cm="1">
        <f t="array" aca="1" ref="AH55" ca="1">IF(INDIRECT(("入力シート!AD"&amp;$B55))="","",INDEX(進捗評価!$N$2:$N$26,MATCH(INDIRECT(("入力シート!AD"&amp;$B55)),進捗評価!$M$2:$M$26,0)))</f>
        <v/>
      </c>
      <c r="AI55" s="69" t="str" cm="1">
        <f t="array" aca="1" ref="AI55" ca="1">IF(INDIRECT(("入力シート!AE"&amp;$B55))="","",INDEX(進捗評価!$N$2:$N$26,MATCH(INDIRECT(("入力シート!AE"&amp;$B55)),進捗評価!$M$2:$M$26,0)))</f>
        <v/>
      </c>
      <c r="AJ55" s="69" t="str" cm="1">
        <f t="array" aca="1" ref="AJ55" ca="1">IF(INDIRECT(("入力シート!AF"&amp;$B55))="","",INDEX(進捗評価!$N$2:$N$26,MATCH(INDIRECT(("入力シート!AF"&amp;$B55)),進捗評価!$M$2:$M$26,0)))</f>
        <v/>
      </c>
      <c r="AK55" s="69" t="str" cm="1">
        <f t="array" aca="1" ref="AK55" ca="1">IF(INDIRECT(("入力シート!AG"&amp;$B55))="","",INDEX(進捗評価!$N$2:$N$26,MATCH(INDIRECT(("入力シート!AG"&amp;$B55)),進捗評価!$M$2:$M$26,0)))</f>
        <v/>
      </c>
      <c r="AL55" s="69" t="str" cm="1">
        <f t="array" aca="1" ref="AL55" ca="1">IF(INDIRECT(("入力シート!AH"&amp;$B55))="","",INDEX(進捗評価!$N$2:$N$26,MATCH(INDIRECT(("入力シート!AH"&amp;$B55)),進捗評価!$M$2:$M$26,0)))</f>
        <v/>
      </c>
      <c r="AM55" s="69" t="str" cm="1">
        <f t="array" aca="1" ref="AM55" ca="1">IF(INDIRECT(("入力シート!AI"&amp;$B55))="","",INDEX(進捗評価!$N$2:$N$26,MATCH(INDIRECT(("入力シート!AI"&amp;$B55)),進捗評価!$M$2:$M$26,0)))</f>
        <v/>
      </c>
      <c r="AN55" s="69" t="str" cm="1">
        <f t="array" aca="1" ref="AN55" ca="1">IF(INDIRECT(("入力シート!AJ"&amp;$B55))="","",INDEX(進捗評価!$N$2:$N$26,MATCH(INDIRECT(("入力シート!AJ"&amp;$B55)),進捗評価!$M$2:$M$26,0)))</f>
        <v/>
      </c>
      <c r="AO55" s="69" t="str" cm="1">
        <f t="array" aca="1" ref="AO55" ca="1">IF(INDIRECT(("入力シート!AK"&amp;$B55))="","",INDEX(進捗評価!$N$2:$N$26,MATCH(INDIRECT(("入力シート!AK"&amp;$B55)),進捗評価!$M$2:$M$26,0)))</f>
        <v/>
      </c>
      <c r="AP55" s="69" t="str" cm="1">
        <f t="array" aca="1" ref="AP55" ca="1">IF(INDIRECT(("入力シート!AL"&amp;$B55))="","",INDEX(進捗評価!$N$2:$N$26,MATCH(INDIRECT(("入力シート!AL"&amp;$B55)),進捗評価!$M$2:$M$26,0)))</f>
        <v/>
      </c>
      <c r="AQ55" s="69" t="str" cm="1">
        <f t="array" aca="1" ref="AQ55" ca="1">IF(INDIRECT(("入力シート!AM"&amp;$B55))="","",INDEX(進捗評価!$N$2:$N$26,MATCH(INDIRECT(("入力シート!AM"&amp;$B55)),進捗評価!$M$2:$M$26,0)))</f>
        <v/>
      </c>
      <c r="AR55" s="69" t="str" cm="1">
        <f t="array" aca="1" ref="AR55" ca="1">IF(INDIRECT(("入力シート!AN"&amp;$B55))="","",INDEX(進捗評価!$N$2:$N$26,MATCH(INDIRECT(("入力シート!AN"&amp;$B55)),進捗評価!$M$2:$M$26,0)))</f>
        <v/>
      </c>
      <c r="AS55" s="77" t="str" cm="1">
        <f t="array" aca="1" ref="AS55" ca="1">IF(INDIRECT(("入力シート!AR"&amp;$B55))="","",(INDIRECT(("入力シート!AR"&amp;$B55))))</f>
        <v/>
      </c>
      <c r="AT55" s="77" t="str" cm="1">
        <f t="array" aca="1" ref="AT55" ca="1">IF(INDIRECT(("入力シート!AS"&amp;$B55))="","",(INDIRECT(("入力シート!AS"&amp;$B55))))</f>
        <v/>
      </c>
    </row>
    <row r="56" spans="2:46" ht="72" customHeight="1" x14ac:dyDescent="0.4">
      <c r="B56" s="51">
        <v>66</v>
      </c>
      <c r="C56" s="162"/>
      <c r="D56" s="212"/>
      <c r="E56" s="57" t="str" cm="1">
        <f t="array" aca="1" ref="E56" ca="1">IF(INDIRECT(("入力シート!D"&amp;$B56))="","",(INDIRECT(("入力シート!D"&amp;$B56))))</f>
        <v/>
      </c>
      <c r="F56" s="63" t="str" cm="1">
        <f t="array" aca="1" ref="F56" ca="1">IF(INDIRECT(("入力シート!E"&amp;$B56))="","",(INDIRECT(("入力シート!E"&amp;$B56))))</f>
        <v/>
      </c>
      <c r="G56" s="63" t="str" cm="1">
        <f t="array" aca="1" ref="G56" ca="1">IF(INDIRECT(("入力シート!F"&amp;$B56))="","",(INDIRECT(("入力シート!F"&amp;$B56))))</f>
        <v>〇〇〇、×××</v>
      </c>
      <c r="H56" s="76" t="str" cm="1">
        <f t="array" aca="1" ref="H56" ca="1">IF(INDIRECT(("入力シート!G"&amp;$B56))="","",(INDIRECT(("入力シート!G"&amp;$B56))))</f>
        <v/>
      </c>
      <c r="I56" s="67" t="str" cm="1">
        <f t="array" aca="1" ref="I56" ca="1">IF(INDIRECT(("入力シート!H"&amp;$B56))="","",(INDIRECT(("入力シート!H"&amp;$B56))))</f>
        <v/>
      </c>
      <c r="J56" s="58" t="str" cm="1">
        <f t="array" aca="1" ref="J56" ca="1">IF(INDIRECT(("入力シート!I"&amp;$B56))="","",(INDIRECT(("入力シート!I"&amp;$B56))))</f>
        <v/>
      </c>
      <c r="K56" s="58" t="str" cm="1">
        <f t="array" aca="1" ref="K56" ca="1">IF(INDIRECT(("入力シート!J"&amp;$B56))="","",(INDIRECT(("入力シート!J"&amp;$B56))))</f>
        <v/>
      </c>
      <c r="L56" s="60" t="str" cm="1">
        <f t="array" aca="1" ref="L56" ca="1">IF(INDIRECT(("入力シート!AO"&amp;$B56))="","",(INDIRECT(("入力シート！AO"&amp;$B56))))</f>
        <v/>
      </c>
      <c r="M56" s="60" t="str" cm="1">
        <f t="array" aca="1" ref="M56" ca="1">IF(INDIRECT(("入力シート!AP"&amp;$B56))="","",(INDIRECT(("入力シート！AP"&amp;$B56))))</f>
        <v/>
      </c>
      <c r="N56" s="61" t="str" cm="1">
        <f t="array" aca="1" ref="N56" ca="1">IF(INDIRECT(("入力シート!AQ"&amp;$B56))="","",(INDIRECT(("入力シート!AQ"&amp;$B56))))</f>
        <v/>
      </c>
      <c r="O56" s="70" t="str" cm="1">
        <f t="array" aca="1" ref="O56" ca="1">IF(INDIRECT(("入力シート!K"&amp;$B56))="","",INDEX(進捗評価!$N$2:$N$26,MATCH(INDIRECT(("入力シート!K"&amp;$B56)),進捗評価!$M$2:$M$26,0)))</f>
        <v/>
      </c>
      <c r="P56" s="69" t="str" cm="1">
        <f t="array" aca="1" ref="P56" ca="1">IF(INDIRECT(("入力シート!L"&amp;$B56))="","",INDEX(進捗評価!$N$2:$N$26,MATCH(INDIRECT(("入力シート!L"&amp;$B56)),進捗評価!$M$2:$M$26,0)))</f>
        <v/>
      </c>
      <c r="Q56" s="69" t="str" cm="1">
        <f t="array" aca="1" ref="Q56" ca="1">IF(INDIRECT(("入力シート!M"&amp;$B56))="","",INDEX(進捗評価!$N$2:$N$26,MATCH(INDIRECT(("入力シート!M"&amp;$B56)),進捗評価!$M$2:$M$26,0)))</f>
        <v/>
      </c>
      <c r="R56" s="69" t="str" cm="1">
        <f t="array" aca="1" ref="R56" ca="1">IF(INDIRECT(("入力シート!N"&amp;$B56))="","",INDEX(進捗評価!$N$2:$N$26,MATCH(INDIRECT(("入力シート!N"&amp;$B56)),進捗評価!$M$2:$M$26,0)))</f>
        <v/>
      </c>
      <c r="S56" s="75" t="str" cm="1">
        <f t="array" aca="1" ref="S56" ca="1">IF(INDIRECT(("入力シート!O"&amp;$B56))="","",INDEX(進捗評価!$N$2:$N$26,MATCH(INDIRECT(("入力シート!O"&amp;$B56)),進捗評価!$M$2:$M$26,0)))</f>
        <v/>
      </c>
      <c r="T56" s="70" t="str" cm="1">
        <f t="array" aca="1" ref="T56" ca="1">IF(INDIRECT(("入力シート!P"&amp;$B56))="","",INDEX(進捗評価!$N$2:$N$26,MATCH(INDIRECT(("入力シート!P"&amp;$B56)),進捗評価!$M$2:$M$26,0)))</f>
        <v/>
      </c>
      <c r="U56" s="69" t="str" cm="1">
        <f t="array" aca="1" ref="U56" ca="1">IF(INDIRECT(("入力シート!Q"&amp;$B56))="","",INDEX(進捗評価!$N$2:$N$26,MATCH(INDIRECT(("入力シート!Q"&amp;$B56)),進捗評価!$M$2:$M$26,0)))</f>
        <v/>
      </c>
      <c r="V56" s="69" t="str" cm="1">
        <f t="array" aca="1" ref="V56" ca="1">IF(INDIRECT(("入力シート!R"&amp;$B56))="","",INDEX(進捗評価!$N$2:$N$26,MATCH(INDIRECT(("入力シート!R"&amp;$B56)),進捗評価!$M$2:$M$26,0)))</f>
        <v/>
      </c>
      <c r="W56" s="69" t="str" cm="1">
        <f t="array" aca="1" ref="W56" ca="1">IF(INDIRECT(("入力シート!S"&amp;$B56))="","",INDEX(進捗評価!$N$2:$N$26,MATCH(INDIRECT(("入力シート!S"&amp;$B56)),進捗評価!$M$2:$M$26,0)))</f>
        <v/>
      </c>
      <c r="X56" s="75" t="str" cm="1">
        <f t="array" aca="1" ref="X56" ca="1">IF(INDIRECT(("入力シート!T"&amp;$B56))="","",INDEX(進捗評価!$N$2:$N$26,MATCH(INDIRECT(("入力シート!T"&amp;$B56)),進捗評価!$M$2:$M$26,0)))</f>
        <v/>
      </c>
      <c r="Y56" s="69" t="str" cm="1">
        <f t="array" aca="1" ref="Y56" ca="1">IF(INDIRECT(("入力シート!U"&amp;$B56))="","",INDEX(進捗評価!$N$2:$N$26,MATCH(INDIRECT(("入力シート!U"&amp;$B56)),進捗評価!$M$2:$M$26,0)))</f>
        <v/>
      </c>
      <c r="Z56" s="69" t="str" cm="1">
        <f t="array" aca="1" ref="Z56" ca="1">IF(INDIRECT(("入力シート!V"&amp;$B56))="","",INDEX(進捗評価!$N$2:$N$26,MATCH(INDIRECT(("入力シート!V"&amp;$B56)),進捗評価!$M$2:$M$26,0)))</f>
        <v/>
      </c>
      <c r="AA56" s="69" t="str" cm="1">
        <f t="array" aca="1" ref="AA56" ca="1">IF(INDIRECT(("入力シート!W"&amp;$B56))="","",INDEX(進捗評価!$N$2:$N$26,MATCH(INDIRECT(("入力シート!W"&amp;$B56)),進捗評価!$M$2:$M$26,0)))</f>
        <v/>
      </c>
      <c r="AB56" s="69" t="str" cm="1">
        <f t="array" aca="1" ref="AB56" ca="1">IF(INDIRECT(("入力シート!X"&amp;$B56))="","",INDEX(進捗評価!$N$2:$N$26,MATCH(INDIRECT(("入力シート!X"&amp;$B56)),進捗評価!$M$2:$M$26,0)))</f>
        <v/>
      </c>
      <c r="AC56" s="69" t="str" cm="1">
        <f t="array" aca="1" ref="AC56" ca="1">IF(INDIRECT(("入力シート!Y"&amp;$B56))="","",INDEX(進捗評価!$N$2:$N$26,MATCH(INDIRECT(("入力シート!Y"&amp;$B56)),進捗評価!$M$2:$M$26,0)))</f>
        <v/>
      </c>
      <c r="AD56" s="69" t="str" cm="1">
        <f t="array" aca="1" ref="AD56" ca="1">IF(INDIRECT(("入力シート!Z"&amp;$B56))="","",INDEX(進捗評価!$N$2:$N$26,MATCH(INDIRECT(("入力シート!Z"&amp;$B56)),進捗評価!$M$2:$M$26,0)))</f>
        <v/>
      </c>
      <c r="AE56" s="69" t="str" cm="1">
        <f t="array" aca="1" ref="AE56" ca="1">IF(INDIRECT(("入力シート!AA"&amp;$B56))="","",INDEX(進捗評価!$N$2:$N$26,MATCH(INDIRECT(("入力シート!AA"&amp;$B56)),進捗評価!$M$2:$M$26,0)))</f>
        <v/>
      </c>
      <c r="AF56" s="69" t="str" cm="1">
        <f t="array" aca="1" ref="AF56" ca="1">IF(INDIRECT(("入力シート!AB"&amp;$B56))="","",INDEX(進捗評価!$N$2:$N$26,MATCH(INDIRECT(("入力シート!AB"&amp;$B56)),進捗評価!$M$2:$M$26,0)))</f>
        <v/>
      </c>
      <c r="AG56" s="69" t="str" cm="1">
        <f t="array" aca="1" ref="AG56" ca="1">IF(INDIRECT(("入力シート!AC"&amp;$B56))="","",INDEX(進捗評価!$N$2:$N$26,MATCH(INDIRECT(("入力シート!AC"&amp;$B56)),進捗評価!$M$2:$M$26,0)))</f>
        <v/>
      </c>
      <c r="AH56" s="69" t="str" cm="1">
        <f t="array" aca="1" ref="AH56" ca="1">IF(INDIRECT(("入力シート!AD"&amp;$B56))="","",INDEX(進捗評価!$N$2:$N$26,MATCH(INDIRECT(("入力シート!AD"&amp;$B56)),進捗評価!$M$2:$M$26,0)))</f>
        <v/>
      </c>
      <c r="AI56" s="69" t="str" cm="1">
        <f t="array" aca="1" ref="AI56" ca="1">IF(INDIRECT(("入力シート!AE"&amp;$B56))="","",INDEX(進捗評価!$N$2:$N$26,MATCH(INDIRECT(("入力シート!AE"&amp;$B56)),進捗評価!$M$2:$M$26,0)))</f>
        <v/>
      </c>
      <c r="AJ56" s="69" t="str" cm="1">
        <f t="array" aca="1" ref="AJ56" ca="1">IF(INDIRECT(("入力シート!AF"&amp;$B56))="","",INDEX(進捗評価!$N$2:$N$26,MATCH(INDIRECT(("入力シート!AF"&amp;$B56)),進捗評価!$M$2:$M$26,0)))</f>
        <v/>
      </c>
      <c r="AK56" s="69" t="str" cm="1">
        <f t="array" aca="1" ref="AK56" ca="1">IF(INDIRECT(("入力シート!AG"&amp;$B56))="","",INDEX(進捗評価!$N$2:$N$26,MATCH(INDIRECT(("入力シート!AG"&amp;$B56)),進捗評価!$M$2:$M$26,0)))</f>
        <v/>
      </c>
      <c r="AL56" s="69" t="str" cm="1">
        <f t="array" aca="1" ref="AL56" ca="1">IF(INDIRECT(("入力シート!AH"&amp;$B56))="","",INDEX(進捗評価!$N$2:$N$26,MATCH(INDIRECT(("入力シート!AH"&amp;$B56)),進捗評価!$M$2:$M$26,0)))</f>
        <v/>
      </c>
      <c r="AM56" s="69" t="str" cm="1">
        <f t="array" aca="1" ref="AM56" ca="1">IF(INDIRECT(("入力シート!AI"&amp;$B56))="","",INDEX(進捗評価!$N$2:$N$26,MATCH(INDIRECT(("入力シート!AI"&amp;$B56)),進捗評価!$M$2:$M$26,0)))</f>
        <v/>
      </c>
      <c r="AN56" s="69" t="str" cm="1">
        <f t="array" aca="1" ref="AN56" ca="1">IF(INDIRECT(("入力シート!AJ"&amp;$B56))="","",INDEX(進捗評価!$N$2:$N$26,MATCH(INDIRECT(("入力シート!AJ"&amp;$B56)),進捗評価!$M$2:$M$26,0)))</f>
        <v/>
      </c>
      <c r="AO56" s="69" t="str" cm="1">
        <f t="array" aca="1" ref="AO56" ca="1">IF(INDIRECT(("入力シート!AK"&amp;$B56))="","",INDEX(進捗評価!$N$2:$N$26,MATCH(INDIRECT(("入力シート!AK"&amp;$B56)),進捗評価!$M$2:$M$26,0)))</f>
        <v/>
      </c>
      <c r="AP56" s="69" t="str" cm="1">
        <f t="array" aca="1" ref="AP56" ca="1">IF(INDIRECT(("入力シート!AL"&amp;$B56))="","",INDEX(進捗評価!$N$2:$N$26,MATCH(INDIRECT(("入力シート!AL"&amp;$B56)),進捗評価!$M$2:$M$26,0)))</f>
        <v/>
      </c>
      <c r="AQ56" s="69" t="str" cm="1">
        <f t="array" aca="1" ref="AQ56" ca="1">IF(INDIRECT(("入力シート!AM"&amp;$B56))="","",INDEX(進捗評価!$N$2:$N$26,MATCH(INDIRECT(("入力シート!AM"&amp;$B56)),進捗評価!$M$2:$M$26,0)))</f>
        <v/>
      </c>
      <c r="AR56" s="69" t="str" cm="1">
        <f t="array" aca="1" ref="AR56" ca="1">IF(INDIRECT(("入力シート!AN"&amp;$B56))="","",INDEX(進捗評価!$N$2:$N$26,MATCH(INDIRECT(("入力シート!AN"&amp;$B56)),進捗評価!$M$2:$M$26,0)))</f>
        <v/>
      </c>
      <c r="AS56" s="77" t="str" cm="1">
        <f t="array" aca="1" ref="AS56" ca="1">IF(INDIRECT(("入力シート!AR"&amp;$B56))="","",(INDIRECT(("入力シート!AR"&amp;$B56))))</f>
        <v/>
      </c>
      <c r="AT56" s="77" t="str" cm="1">
        <f t="array" aca="1" ref="AT56" ca="1">IF(INDIRECT(("入力シート!AS"&amp;$B56))="","",(INDIRECT(("入力シート!AS"&amp;$B56))))</f>
        <v/>
      </c>
    </row>
    <row r="57" spans="2:46" ht="72" customHeight="1" x14ac:dyDescent="0.4">
      <c r="B57" s="51">
        <v>67</v>
      </c>
      <c r="C57" s="162"/>
      <c r="D57" s="212"/>
      <c r="E57" s="57" t="str" cm="1">
        <f t="array" aca="1" ref="E57" ca="1">IF(INDIRECT(("入力シート!D"&amp;$B57))="","",(INDIRECT(("入力シート!D"&amp;$B57))))</f>
        <v/>
      </c>
      <c r="F57" s="63" t="str" cm="1">
        <f t="array" aca="1" ref="F57" ca="1">IF(INDIRECT(("入力シート!E"&amp;$B57))="","",(INDIRECT(("入力シート!E"&amp;$B57))))</f>
        <v/>
      </c>
      <c r="G57" s="63" t="str" cm="1">
        <f t="array" aca="1" ref="G57" ca="1">IF(INDIRECT(("入力シート!F"&amp;$B57))="","",(INDIRECT(("入力シート!F"&amp;$B57))))</f>
        <v>〇〇〇、×××</v>
      </c>
      <c r="H57" s="76" t="str" cm="1">
        <f t="array" aca="1" ref="H57" ca="1">IF(INDIRECT(("入力シート!G"&amp;$B57))="","",(INDIRECT(("入力シート!G"&amp;$B57))))</f>
        <v/>
      </c>
      <c r="I57" s="67" t="str" cm="1">
        <f t="array" aca="1" ref="I57" ca="1">IF(INDIRECT(("入力シート!H"&amp;$B57))="","",(INDIRECT(("入力シート!H"&amp;$B57))))</f>
        <v/>
      </c>
      <c r="J57" s="58" t="str" cm="1">
        <f t="array" aca="1" ref="J57" ca="1">IF(INDIRECT(("入力シート!I"&amp;$B57))="","",(INDIRECT(("入力シート!I"&amp;$B57))))</f>
        <v/>
      </c>
      <c r="K57" s="58" t="str" cm="1">
        <f t="array" aca="1" ref="K57" ca="1">IF(INDIRECT(("入力シート!J"&amp;$B57))="","",(INDIRECT(("入力シート!J"&amp;$B57))))</f>
        <v/>
      </c>
      <c r="L57" s="60" t="str" cm="1">
        <f t="array" aca="1" ref="L57" ca="1">IF(INDIRECT(("入力シート!AO"&amp;$B57))="","",(INDIRECT(("入力シート！AO"&amp;$B57))))</f>
        <v/>
      </c>
      <c r="M57" s="60" t="str" cm="1">
        <f t="array" aca="1" ref="M57" ca="1">IF(INDIRECT(("入力シート!AP"&amp;$B57))="","",(INDIRECT(("入力シート！AP"&amp;$B57))))</f>
        <v/>
      </c>
      <c r="N57" s="61" t="str" cm="1">
        <f t="array" aca="1" ref="N57" ca="1">IF(INDIRECT(("入力シート!AQ"&amp;$B57))="","",(INDIRECT(("入力シート!AQ"&amp;$B57))))</f>
        <v/>
      </c>
      <c r="O57" s="70" t="str" cm="1">
        <f t="array" aca="1" ref="O57" ca="1">IF(INDIRECT(("入力シート!K"&amp;$B57))="","",INDEX(進捗評価!$N$2:$N$26,MATCH(INDIRECT(("入力シート!K"&amp;$B57)),進捗評価!$M$2:$M$26,0)))</f>
        <v/>
      </c>
      <c r="P57" s="69" t="str" cm="1">
        <f t="array" aca="1" ref="P57" ca="1">IF(INDIRECT(("入力シート!L"&amp;$B57))="","",INDEX(進捗評価!$N$2:$N$26,MATCH(INDIRECT(("入力シート!L"&amp;$B57)),進捗評価!$M$2:$M$26,0)))</f>
        <v/>
      </c>
      <c r="Q57" s="69" t="str" cm="1">
        <f t="array" aca="1" ref="Q57" ca="1">IF(INDIRECT(("入力シート!M"&amp;$B57))="","",INDEX(進捗評価!$N$2:$N$26,MATCH(INDIRECT(("入力シート!M"&amp;$B57)),進捗評価!$M$2:$M$26,0)))</f>
        <v/>
      </c>
      <c r="R57" s="69" t="str" cm="1">
        <f t="array" aca="1" ref="R57" ca="1">IF(INDIRECT(("入力シート!N"&amp;$B57))="","",INDEX(進捗評価!$N$2:$N$26,MATCH(INDIRECT(("入力シート!N"&amp;$B57)),進捗評価!$M$2:$M$26,0)))</f>
        <v/>
      </c>
      <c r="S57" s="75" t="str" cm="1">
        <f t="array" aca="1" ref="S57" ca="1">IF(INDIRECT(("入力シート!O"&amp;$B57))="","",INDEX(進捗評価!$N$2:$N$26,MATCH(INDIRECT(("入力シート!O"&amp;$B57)),進捗評価!$M$2:$M$26,0)))</f>
        <v/>
      </c>
      <c r="T57" s="70" t="str" cm="1">
        <f t="array" aca="1" ref="T57" ca="1">IF(INDIRECT(("入力シート!P"&amp;$B57))="","",INDEX(進捗評価!$N$2:$N$26,MATCH(INDIRECT(("入力シート!P"&amp;$B57)),進捗評価!$M$2:$M$26,0)))</f>
        <v/>
      </c>
      <c r="U57" s="69" t="str" cm="1">
        <f t="array" aca="1" ref="U57" ca="1">IF(INDIRECT(("入力シート!Q"&amp;$B57))="","",INDEX(進捗評価!$N$2:$N$26,MATCH(INDIRECT(("入力シート!Q"&amp;$B57)),進捗評価!$M$2:$M$26,0)))</f>
        <v/>
      </c>
      <c r="V57" s="69" t="str" cm="1">
        <f t="array" aca="1" ref="V57" ca="1">IF(INDIRECT(("入力シート!R"&amp;$B57))="","",INDEX(進捗評価!$N$2:$N$26,MATCH(INDIRECT(("入力シート!R"&amp;$B57)),進捗評価!$M$2:$M$26,0)))</f>
        <v/>
      </c>
      <c r="W57" s="69" t="str" cm="1">
        <f t="array" aca="1" ref="W57" ca="1">IF(INDIRECT(("入力シート!S"&amp;$B57))="","",INDEX(進捗評価!$N$2:$N$26,MATCH(INDIRECT(("入力シート!S"&amp;$B57)),進捗評価!$M$2:$M$26,0)))</f>
        <v/>
      </c>
      <c r="X57" s="75" t="str" cm="1">
        <f t="array" aca="1" ref="X57" ca="1">IF(INDIRECT(("入力シート!T"&amp;$B57))="","",INDEX(進捗評価!$N$2:$N$26,MATCH(INDIRECT(("入力シート!T"&amp;$B57)),進捗評価!$M$2:$M$26,0)))</f>
        <v/>
      </c>
      <c r="Y57" s="69" t="str" cm="1">
        <f t="array" aca="1" ref="Y57" ca="1">IF(INDIRECT(("入力シート!U"&amp;$B57))="","",INDEX(進捗評価!$N$2:$N$26,MATCH(INDIRECT(("入力シート!U"&amp;$B57)),進捗評価!$M$2:$M$26,0)))</f>
        <v/>
      </c>
      <c r="Z57" s="69" t="str" cm="1">
        <f t="array" aca="1" ref="Z57" ca="1">IF(INDIRECT(("入力シート!V"&amp;$B57))="","",INDEX(進捗評価!$N$2:$N$26,MATCH(INDIRECT(("入力シート!V"&amp;$B57)),進捗評価!$M$2:$M$26,0)))</f>
        <v/>
      </c>
      <c r="AA57" s="69" t="str" cm="1">
        <f t="array" aca="1" ref="AA57" ca="1">IF(INDIRECT(("入力シート!W"&amp;$B57))="","",INDEX(進捗評価!$N$2:$N$26,MATCH(INDIRECT(("入力シート!W"&amp;$B57)),進捗評価!$M$2:$M$26,0)))</f>
        <v/>
      </c>
      <c r="AB57" s="69" t="str" cm="1">
        <f t="array" aca="1" ref="AB57" ca="1">IF(INDIRECT(("入力シート!X"&amp;$B57))="","",INDEX(進捗評価!$N$2:$N$26,MATCH(INDIRECT(("入力シート!X"&amp;$B57)),進捗評価!$M$2:$M$26,0)))</f>
        <v/>
      </c>
      <c r="AC57" s="69" t="str" cm="1">
        <f t="array" aca="1" ref="AC57" ca="1">IF(INDIRECT(("入力シート!Y"&amp;$B57))="","",INDEX(進捗評価!$N$2:$N$26,MATCH(INDIRECT(("入力シート!Y"&amp;$B57)),進捗評価!$M$2:$M$26,0)))</f>
        <v/>
      </c>
      <c r="AD57" s="69" t="str" cm="1">
        <f t="array" aca="1" ref="AD57" ca="1">IF(INDIRECT(("入力シート!Z"&amp;$B57))="","",INDEX(進捗評価!$N$2:$N$26,MATCH(INDIRECT(("入力シート!Z"&amp;$B57)),進捗評価!$M$2:$M$26,0)))</f>
        <v/>
      </c>
      <c r="AE57" s="69" t="str" cm="1">
        <f t="array" aca="1" ref="AE57" ca="1">IF(INDIRECT(("入力シート!AA"&amp;$B57))="","",INDEX(進捗評価!$N$2:$N$26,MATCH(INDIRECT(("入力シート!AA"&amp;$B57)),進捗評価!$M$2:$M$26,0)))</f>
        <v/>
      </c>
      <c r="AF57" s="69" t="str" cm="1">
        <f t="array" aca="1" ref="AF57" ca="1">IF(INDIRECT(("入力シート!AB"&amp;$B57))="","",INDEX(進捗評価!$N$2:$N$26,MATCH(INDIRECT(("入力シート!AB"&amp;$B57)),進捗評価!$M$2:$M$26,0)))</f>
        <v/>
      </c>
      <c r="AG57" s="69" t="str" cm="1">
        <f t="array" aca="1" ref="AG57" ca="1">IF(INDIRECT(("入力シート!AC"&amp;$B57))="","",INDEX(進捗評価!$N$2:$N$26,MATCH(INDIRECT(("入力シート!AC"&amp;$B57)),進捗評価!$M$2:$M$26,0)))</f>
        <v/>
      </c>
      <c r="AH57" s="69" t="str" cm="1">
        <f t="array" aca="1" ref="AH57" ca="1">IF(INDIRECT(("入力シート!AD"&amp;$B57))="","",INDEX(進捗評価!$N$2:$N$26,MATCH(INDIRECT(("入力シート!AD"&amp;$B57)),進捗評価!$M$2:$M$26,0)))</f>
        <v/>
      </c>
      <c r="AI57" s="69" t="str" cm="1">
        <f t="array" aca="1" ref="AI57" ca="1">IF(INDIRECT(("入力シート!AE"&amp;$B57))="","",INDEX(進捗評価!$N$2:$N$26,MATCH(INDIRECT(("入力シート!AE"&amp;$B57)),進捗評価!$M$2:$M$26,0)))</f>
        <v/>
      </c>
      <c r="AJ57" s="69" t="str" cm="1">
        <f t="array" aca="1" ref="AJ57" ca="1">IF(INDIRECT(("入力シート!AF"&amp;$B57))="","",INDEX(進捗評価!$N$2:$N$26,MATCH(INDIRECT(("入力シート!AF"&amp;$B57)),進捗評価!$M$2:$M$26,0)))</f>
        <v/>
      </c>
      <c r="AK57" s="69" t="str" cm="1">
        <f t="array" aca="1" ref="AK57" ca="1">IF(INDIRECT(("入力シート!AG"&amp;$B57))="","",INDEX(進捗評価!$N$2:$N$26,MATCH(INDIRECT(("入力シート!AG"&amp;$B57)),進捗評価!$M$2:$M$26,0)))</f>
        <v/>
      </c>
      <c r="AL57" s="69" t="str" cm="1">
        <f t="array" aca="1" ref="AL57" ca="1">IF(INDIRECT(("入力シート!AH"&amp;$B57))="","",INDEX(進捗評価!$N$2:$N$26,MATCH(INDIRECT(("入力シート!AH"&amp;$B57)),進捗評価!$M$2:$M$26,0)))</f>
        <v/>
      </c>
      <c r="AM57" s="69" t="str" cm="1">
        <f t="array" aca="1" ref="AM57" ca="1">IF(INDIRECT(("入力シート!AI"&amp;$B57))="","",INDEX(進捗評価!$N$2:$N$26,MATCH(INDIRECT(("入力シート!AI"&amp;$B57)),進捗評価!$M$2:$M$26,0)))</f>
        <v/>
      </c>
      <c r="AN57" s="69" t="str" cm="1">
        <f t="array" aca="1" ref="AN57" ca="1">IF(INDIRECT(("入力シート!AJ"&amp;$B57))="","",INDEX(進捗評価!$N$2:$N$26,MATCH(INDIRECT(("入力シート!AJ"&amp;$B57)),進捗評価!$M$2:$M$26,0)))</f>
        <v/>
      </c>
      <c r="AO57" s="69" t="str" cm="1">
        <f t="array" aca="1" ref="AO57" ca="1">IF(INDIRECT(("入力シート!AK"&amp;$B57))="","",INDEX(進捗評価!$N$2:$N$26,MATCH(INDIRECT(("入力シート!AK"&amp;$B57)),進捗評価!$M$2:$M$26,0)))</f>
        <v/>
      </c>
      <c r="AP57" s="69" t="str" cm="1">
        <f t="array" aca="1" ref="AP57" ca="1">IF(INDIRECT(("入力シート!AL"&amp;$B57))="","",INDEX(進捗評価!$N$2:$N$26,MATCH(INDIRECT(("入力シート!AL"&amp;$B57)),進捗評価!$M$2:$M$26,0)))</f>
        <v/>
      </c>
      <c r="AQ57" s="69" t="str" cm="1">
        <f t="array" aca="1" ref="AQ57" ca="1">IF(INDIRECT(("入力シート!AM"&amp;$B57))="","",INDEX(進捗評価!$N$2:$N$26,MATCH(INDIRECT(("入力シート!AM"&amp;$B57)),進捗評価!$M$2:$M$26,0)))</f>
        <v/>
      </c>
      <c r="AR57" s="69" t="str" cm="1">
        <f t="array" aca="1" ref="AR57" ca="1">IF(INDIRECT(("入力シート!AN"&amp;$B57))="","",INDEX(進捗評価!$N$2:$N$26,MATCH(INDIRECT(("入力シート!AN"&amp;$B57)),進捗評価!$M$2:$M$26,0)))</f>
        <v/>
      </c>
      <c r="AS57" s="77" t="str" cm="1">
        <f t="array" aca="1" ref="AS57" ca="1">IF(INDIRECT(("入力シート!AR"&amp;$B57))="","",(INDIRECT(("入力シート!AR"&amp;$B57))))</f>
        <v/>
      </c>
      <c r="AT57" s="77" t="str" cm="1">
        <f t="array" aca="1" ref="AT57" ca="1">IF(INDIRECT(("入力シート!AS"&amp;$B57))="","",(INDIRECT(("入力シート!AS"&amp;$B57))))</f>
        <v/>
      </c>
    </row>
    <row r="58" spans="2:46" ht="72" customHeight="1" x14ac:dyDescent="0.4">
      <c r="B58" s="51">
        <v>68</v>
      </c>
      <c r="C58" s="162"/>
      <c r="D58" s="212"/>
      <c r="E58" s="57" t="str" cm="1">
        <f t="array" aca="1" ref="E58" ca="1">IF(INDIRECT(("入力シート!D"&amp;$B58))="","",(INDIRECT(("入力シート!D"&amp;$B58))))</f>
        <v/>
      </c>
      <c r="F58" s="63" t="str" cm="1">
        <f t="array" aca="1" ref="F58" ca="1">IF(INDIRECT(("入力シート!E"&amp;$B58))="","",(INDIRECT(("入力シート!E"&amp;$B58))))</f>
        <v/>
      </c>
      <c r="G58" s="63" t="str" cm="1">
        <f t="array" aca="1" ref="G58" ca="1">IF(INDIRECT(("入力シート!F"&amp;$B58))="","",(INDIRECT(("入力シート!F"&amp;$B58))))</f>
        <v>〇〇〇、×××</v>
      </c>
      <c r="H58" s="76" t="str" cm="1">
        <f t="array" aca="1" ref="H58" ca="1">IF(INDIRECT(("入力シート!G"&amp;$B58))="","",(INDIRECT(("入力シート!G"&amp;$B58))))</f>
        <v/>
      </c>
      <c r="I58" s="67" t="str" cm="1">
        <f t="array" aca="1" ref="I58" ca="1">IF(INDIRECT(("入力シート!H"&amp;$B58))="","",(INDIRECT(("入力シート!H"&amp;$B58))))</f>
        <v/>
      </c>
      <c r="J58" s="58" t="str" cm="1">
        <f t="array" aca="1" ref="J58" ca="1">IF(INDIRECT(("入力シート!I"&amp;$B58))="","",(INDIRECT(("入力シート!I"&amp;$B58))))</f>
        <v/>
      </c>
      <c r="K58" s="58" t="str" cm="1">
        <f t="array" aca="1" ref="K58" ca="1">IF(INDIRECT(("入力シート!J"&amp;$B58))="","",(INDIRECT(("入力シート!J"&amp;$B58))))</f>
        <v/>
      </c>
      <c r="L58" s="60" t="str" cm="1">
        <f t="array" aca="1" ref="L58" ca="1">IF(INDIRECT(("入力シート!AO"&amp;$B58))="","",(INDIRECT(("入力シート！AO"&amp;$B58))))</f>
        <v/>
      </c>
      <c r="M58" s="60" t="str" cm="1">
        <f t="array" aca="1" ref="M58" ca="1">IF(INDIRECT(("入力シート!AP"&amp;$B58))="","",(INDIRECT(("入力シート！AP"&amp;$B58))))</f>
        <v/>
      </c>
      <c r="N58" s="61" t="str" cm="1">
        <f t="array" aca="1" ref="N58" ca="1">IF(INDIRECT(("入力シート!AQ"&amp;$B58))="","",(INDIRECT(("入力シート!AQ"&amp;$B58))))</f>
        <v/>
      </c>
      <c r="O58" s="70" t="str" cm="1">
        <f t="array" aca="1" ref="O58" ca="1">IF(INDIRECT(("入力シート!K"&amp;$B58))="","",INDEX(進捗評価!$N$2:$N$26,MATCH(INDIRECT(("入力シート!K"&amp;$B58)),進捗評価!$M$2:$M$26,0)))</f>
        <v/>
      </c>
      <c r="P58" s="69" t="str" cm="1">
        <f t="array" aca="1" ref="P58" ca="1">IF(INDIRECT(("入力シート!L"&amp;$B58))="","",INDEX(進捗評価!$N$2:$N$26,MATCH(INDIRECT(("入力シート!L"&amp;$B58)),進捗評価!$M$2:$M$26,0)))</f>
        <v/>
      </c>
      <c r="Q58" s="69" t="str" cm="1">
        <f t="array" aca="1" ref="Q58" ca="1">IF(INDIRECT(("入力シート!M"&amp;$B58))="","",INDEX(進捗評価!$N$2:$N$26,MATCH(INDIRECT(("入力シート!M"&amp;$B58)),進捗評価!$M$2:$M$26,0)))</f>
        <v/>
      </c>
      <c r="R58" s="69" t="str" cm="1">
        <f t="array" aca="1" ref="R58" ca="1">IF(INDIRECT(("入力シート!N"&amp;$B58))="","",INDEX(進捗評価!$N$2:$N$26,MATCH(INDIRECT(("入力シート!N"&amp;$B58)),進捗評価!$M$2:$M$26,0)))</f>
        <v/>
      </c>
      <c r="S58" s="75" t="str" cm="1">
        <f t="array" aca="1" ref="S58" ca="1">IF(INDIRECT(("入力シート!O"&amp;$B58))="","",INDEX(進捗評価!$N$2:$N$26,MATCH(INDIRECT(("入力シート!O"&amp;$B58)),進捗評価!$M$2:$M$26,0)))</f>
        <v/>
      </c>
      <c r="T58" s="70" t="str" cm="1">
        <f t="array" aca="1" ref="T58" ca="1">IF(INDIRECT(("入力シート!P"&amp;$B58))="","",INDEX(進捗評価!$N$2:$N$26,MATCH(INDIRECT(("入力シート!P"&amp;$B58)),進捗評価!$M$2:$M$26,0)))</f>
        <v/>
      </c>
      <c r="U58" s="69" t="str" cm="1">
        <f t="array" aca="1" ref="U58" ca="1">IF(INDIRECT(("入力シート!Q"&amp;$B58))="","",INDEX(進捗評価!$N$2:$N$26,MATCH(INDIRECT(("入力シート!Q"&amp;$B58)),進捗評価!$M$2:$M$26,0)))</f>
        <v/>
      </c>
      <c r="V58" s="69" t="str" cm="1">
        <f t="array" aca="1" ref="V58" ca="1">IF(INDIRECT(("入力シート!R"&amp;$B58))="","",INDEX(進捗評価!$N$2:$N$26,MATCH(INDIRECT(("入力シート!R"&amp;$B58)),進捗評価!$M$2:$M$26,0)))</f>
        <v/>
      </c>
      <c r="W58" s="69" t="str" cm="1">
        <f t="array" aca="1" ref="W58" ca="1">IF(INDIRECT(("入力シート!S"&amp;$B58))="","",INDEX(進捗評価!$N$2:$N$26,MATCH(INDIRECT(("入力シート!S"&amp;$B58)),進捗評価!$M$2:$M$26,0)))</f>
        <v/>
      </c>
      <c r="X58" s="75" t="str" cm="1">
        <f t="array" aca="1" ref="X58" ca="1">IF(INDIRECT(("入力シート!T"&amp;$B58))="","",INDEX(進捗評価!$N$2:$N$26,MATCH(INDIRECT(("入力シート!T"&amp;$B58)),進捗評価!$M$2:$M$26,0)))</f>
        <v/>
      </c>
      <c r="Y58" s="69" t="str" cm="1">
        <f t="array" aca="1" ref="Y58" ca="1">IF(INDIRECT(("入力シート!U"&amp;$B58))="","",INDEX(進捗評価!$N$2:$N$26,MATCH(INDIRECT(("入力シート!U"&amp;$B58)),進捗評価!$M$2:$M$26,0)))</f>
        <v/>
      </c>
      <c r="Z58" s="69" t="str" cm="1">
        <f t="array" aca="1" ref="Z58" ca="1">IF(INDIRECT(("入力シート!V"&amp;$B58))="","",INDEX(進捗評価!$N$2:$N$26,MATCH(INDIRECT(("入力シート!V"&amp;$B58)),進捗評価!$M$2:$M$26,0)))</f>
        <v/>
      </c>
      <c r="AA58" s="69" t="str" cm="1">
        <f t="array" aca="1" ref="AA58" ca="1">IF(INDIRECT(("入力シート!W"&amp;$B58))="","",INDEX(進捗評価!$N$2:$N$26,MATCH(INDIRECT(("入力シート!W"&amp;$B58)),進捗評価!$M$2:$M$26,0)))</f>
        <v/>
      </c>
      <c r="AB58" s="69" t="str" cm="1">
        <f t="array" aca="1" ref="AB58" ca="1">IF(INDIRECT(("入力シート!X"&amp;$B58))="","",INDEX(進捗評価!$N$2:$N$26,MATCH(INDIRECT(("入力シート!X"&amp;$B58)),進捗評価!$M$2:$M$26,0)))</f>
        <v/>
      </c>
      <c r="AC58" s="69" t="str" cm="1">
        <f t="array" aca="1" ref="AC58" ca="1">IF(INDIRECT(("入力シート!Y"&amp;$B58))="","",INDEX(進捗評価!$N$2:$N$26,MATCH(INDIRECT(("入力シート!Y"&amp;$B58)),進捗評価!$M$2:$M$26,0)))</f>
        <v/>
      </c>
      <c r="AD58" s="69" t="str" cm="1">
        <f t="array" aca="1" ref="AD58" ca="1">IF(INDIRECT(("入力シート!Z"&amp;$B58))="","",INDEX(進捗評価!$N$2:$N$26,MATCH(INDIRECT(("入力シート!Z"&amp;$B58)),進捗評価!$M$2:$M$26,0)))</f>
        <v/>
      </c>
      <c r="AE58" s="69" t="str" cm="1">
        <f t="array" aca="1" ref="AE58" ca="1">IF(INDIRECT(("入力シート!AA"&amp;$B58))="","",INDEX(進捗評価!$N$2:$N$26,MATCH(INDIRECT(("入力シート!AA"&amp;$B58)),進捗評価!$M$2:$M$26,0)))</f>
        <v/>
      </c>
      <c r="AF58" s="69" t="str" cm="1">
        <f t="array" aca="1" ref="AF58" ca="1">IF(INDIRECT(("入力シート!AB"&amp;$B58))="","",INDEX(進捗評価!$N$2:$N$26,MATCH(INDIRECT(("入力シート!AB"&amp;$B58)),進捗評価!$M$2:$M$26,0)))</f>
        <v/>
      </c>
      <c r="AG58" s="69" t="str" cm="1">
        <f t="array" aca="1" ref="AG58" ca="1">IF(INDIRECT(("入力シート!AC"&amp;$B58))="","",INDEX(進捗評価!$N$2:$N$26,MATCH(INDIRECT(("入力シート!AC"&amp;$B58)),進捗評価!$M$2:$M$26,0)))</f>
        <v/>
      </c>
      <c r="AH58" s="69" t="str" cm="1">
        <f t="array" aca="1" ref="AH58" ca="1">IF(INDIRECT(("入力シート!AD"&amp;$B58))="","",INDEX(進捗評価!$N$2:$N$26,MATCH(INDIRECT(("入力シート!AD"&amp;$B58)),進捗評価!$M$2:$M$26,0)))</f>
        <v/>
      </c>
      <c r="AI58" s="69" t="str" cm="1">
        <f t="array" aca="1" ref="AI58" ca="1">IF(INDIRECT(("入力シート!AE"&amp;$B58))="","",INDEX(進捗評価!$N$2:$N$26,MATCH(INDIRECT(("入力シート!AE"&amp;$B58)),進捗評価!$M$2:$M$26,0)))</f>
        <v/>
      </c>
      <c r="AJ58" s="69" t="str" cm="1">
        <f t="array" aca="1" ref="AJ58" ca="1">IF(INDIRECT(("入力シート!AF"&amp;$B58))="","",INDEX(進捗評価!$N$2:$N$26,MATCH(INDIRECT(("入力シート!AF"&amp;$B58)),進捗評価!$M$2:$M$26,0)))</f>
        <v/>
      </c>
      <c r="AK58" s="69" t="str" cm="1">
        <f t="array" aca="1" ref="AK58" ca="1">IF(INDIRECT(("入力シート!AG"&amp;$B58))="","",INDEX(進捗評価!$N$2:$N$26,MATCH(INDIRECT(("入力シート!AG"&amp;$B58)),進捗評価!$M$2:$M$26,0)))</f>
        <v/>
      </c>
      <c r="AL58" s="69" t="str" cm="1">
        <f t="array" aca="1" ref="AL58" ca="1">IF(INDIRECT(("入力シート!AH"&amp;$B58))="","",INDEX(進捗評価!$N$2:$N$26,MATCH(INDIRECT(("入力シート!AH"&amp;$B58)),進捗評価!$M$2:$M$26,0)))</f>
        <v/>
      </c>
      <c r="AM58" s="69" t="str" cm="1">
        <f t="array" aca="1" ref="AM58" ca="1">IF(INDIRECT(("入力シート!AI"&amp;$B58))="","",INDEX(進捗評価!$N$2:$N$26,MATCH(INDIRECT(("入力シート!AI"&amp;$B58)),進捗評価!$M$2:$M$26,0)))</f>
        <v/>
      </c>
      <c r="AN58" s="69" t="str" cm="1">
        <f t="array" aca="1" ref="AN58" ca="1">IF(INDIRECT(("入力シート!AJ"&amp;$B58))="","",INDEX(進捗評価!$N$2:$N$26,MATCH(INDIRECT(("入力シート!AJ"&amp;$B58)),進捗評価!$M$2:$M$26,0)))</f>
        <v/>
      </c>
      <c r="AO58" s="69" t="str" cm="1">
        <f t="array" aca="1" ref="AO58" ca="1">IF(INDIRECT(("入力シート!AK"&amp;$B58))="","",INDEX(進捗評価!$N$2:$N$26,MATCH(INDIRECT(("入力シート!AK"&amp;$B58)),進捗評価!$M$2:$M$26,0)))</f>
        <v/>
      </c>
      <c r="AP58" s="69" t="str" cm="1">
        <f t="array" aca="1" ref="AP58" ca="1">IF(INDIRECT(("入力シート!AL"&amp;$B58))="","",INDEX(進捗評価!$N$2:$N$26,MATCH(INDIRECT(("入力シート!AL"&amp;$B58)),進捗評価!$M$2:$M$26,0)))</f>
        <v/>
      </c>
      <c r="AQ58" s="69" t="str" cm="1">
        <f t="array" aca="1" ref="AQ58" ca="1">IF(INDIRECT(("入力シート!AM"&amp;$B58))="","",INDEX(進捗評価!$N$2:$N$26,MATCH(INDIRECT(("入力シート!AM"&amp;$B58)),進捗評価!$M$2:$M$26,0)))</f>
        <v/>
      </c>
      <c r="AR58" s="69" t="str" cm="1">
        <f t="array" aca="1" ref="AR58" ca="1">IF(INDIRECT(("入力シート!AN"&amp;$B58))="","",INDEX(進捗評価!$N$2:$N$26,MATCH(INDIRECT(("入力シート!AN"&amp;$B58)),進捗評価!$M$2:$M$26,0)))</f>
        <v/>
      </c>
      <c r="AS58" s="77" t="str" cm="1">
        <f t="array" aca="1" ref="AS58" ca="1">IF(INDIRECT(("入力シート!AR"&amp;$B58))="","",(INDIRECT(("入力シート!AR"&amp;$B58))))</f>
        <v/>
      </c>
      <c r="AT58" s="77" t="str" cm="1">
        <f t="array" aca="1" ref="AT58" ca="1">IF(INDIRECT(("入力シート!AS"&amp;$B58))="","",(INDIRECT(("入力シート!AS"&amp;$B58))))</f>
        <v/>
      </c>
    </row>
    <row r="59" spans="2:46" ht="72" customHeight="1" x14ac:dyDescent="0.4">
      <c r="B59" s="51">
        <v>69</v>
      </c>
      <c r="C59" s="162"/>
      <c r="D59" s="212"/>
      <c r="E59" s="57" t="str" cm="1">
        <f t="array" aca="1" ref="E59" ca="1">IF(INDIRECT(("入力シート!D"&amp;$B59))="","",(INDIRECT(("入力シート!D"&amp;$B59))))</f>
        <v/>
      </c>
      <c r="F59" s="63" t="str" cm="1">
        <f t="array" aca="1" ref="F59" ca="1">IF(INDIRECT(("入力シート!E"&amp;$B59))="","",(INDIRECT(("入力シート!E"&amp;$B59))))</f>
        <v/>
      </c>
      <c r="G59" s="63" t="str" cm="1">
        <f t="array" aca="1" ref="G59" ca="1">IF(INDIRECT(("入力シート!F"&amp;$B59))="","",(INDIRECT(("入力シート!F"&amp;$B59))))</f>
        <v>〇〇〇、×××</v>
      </c>
      <c r="H59" s="76" t="str" cm="1">
        <f t="array" aca="1" ref="H59" ca="1">IF(INDIRECT(("入力シート!G"&amp;$B59))="","",(INDIRECT(("入力シート!G"&amp;$B59))))</f>
        <v/>
      </c>
      <c r="I59" s="67" t="str" cm="1">
        <f t="array" aca="1" ref="I59" ca="1">IF(INDIRECT(("入力シート!H"&amp;$B59))="","",(INDIRECT(("入力シート!H"&amp;$B59))))</f>
        <v/>
      </c>
      <c r="J59" s="58" t="str" cm="1">
        <f t="array" aca="1" ref="J59" ca="1">IF(INDIRECT(("入力シート!I"&amp;$B59))="","",(INDIRECT(("入力シート!I"&amp;$B59))))</f>
        <v/>
      </c>
      <c r="K59" s="58" t="str" cm="1">
        <f t="array" aca="1" ref="K59" ca="1">IF(INDIRECT(("入力シート!J"&amp;$B59))="","",(INDIRECT(("入力シート!J"&amp;$B59))))</f>
        <v/>
      </c>
      <c r="L59" s="60" t="str" cm="1">
        <f t="array" aca="1" ref="L59" ca="1">IF(INDIRECT(("入力シート!AO"&amp;$B59))="","",(INDIRECT(("入力シート！AO"&amp;$B59))))</f>
        <v/>
      </c>
      <c r="M59" s="60" t="str" cm="1">
        <f t="array" aca="1" ref="M59" ca="1">IF(INDIRECT(("入力シート!AP"&amp;$B59))="","",(INDIRECT(("入力シート！AP"&amp;$B59))))</f>
        <v/>
      </c>
      <c r="N59" s="61" t="str" cm="1">
        <f t="array" aca="1" ref="N59" ca="1">IF(INDIRECT(("入力シート!AQ"&amp;$B59))="","",(INDIRECT(("入力シート!AQ"&amp;$B59))))</f>
        <v/>
      </c>
      <c r="O59" s="70" t="str" cm="1">
        <f t="array" aca="1" ref="O59" ca="1">IF(INDIRECT(("入力シート!K"&amp;$B59))="","",INDEX(進捗評価!$N$2:$N$26,MATCH(INDIRECT(("入力シート!K"&amp;$B59)),進捗評価!$M$2:$M$26,0)))</f>
        <v/>
      </c>
      <c r="P59" s="69" t="str" cm="1">
        <f t="array" aca="1" ref="P59" ca="1">IF(INDIRECT(("入力シート!L"&amp;$B59))="","",INDEX(進捗評価!$N$2:$N$26,MATCH(INDIRECT(("入力シート!L"&amp;$B59)),進捗評価!$M$2:$M$26,0)))</f>
        <v/>
      </c>
      <c r="Q59" s="69" t="str" cm="1">
        <f t="array" aca="1" ref="Q59" ca="1">IF(INDIRECT(("入力シート!M"&amp;$B59))="","",INDEX(進捗評価!$N$2:$N$26,MATCH(INDIRECT(("入力シート!M"&amp;$B59)),進捗評価!$M$2:$M$26,0)))</f>
        <v/>
      </c>
      <c r="R59" s="69" t="str" cm="1">
        <f t="array" aca="1" ref="R59" ca="1">IF(INDIRECT(("入力シート!N"&amp;$B59))="","",INDEX(進捗評価!$N$2:$N$26,MATCH(INDIRECT(("入力シート!N"&amp;$B59)),進捗評価!$M$2:$M$26,0)))</f>
        <v/>
      </c>
      <c r="S59" s="75" t="str" cm="1">
        <f t="array" aca="1" ref="S59" ca="1">IF(INDIRECT(("入力シート!O"&amp;$B59))="","",INDEX(進捗評価!$N$2:$N$26,MATCH(INDIRECT(("入力シート!O"&amp;$B59)),進捗評価!$M$2:$M$26,0)))</f>
        <v/>
      </c>
      <c r="T59" s="70" t="str" cm="1">
        <f t="array" aca="1" ref="T59" ca="1">IF(INDIRECT(("入力シート!P"&amp;$B59))="","",INDEX(進捗評価!$N$2:$N$26,MATCH(INDIRECT(("入力シート!P"&amp;$B59)),進捗評価!$M$2:$M$26,0)))</f>
        <v/>
      </c>
      <c r="U59" s="69" t="str" cm="1">
        <f t="array" aca="1" ref="U59" ca="1">IF(INDIRECT(("入力シート!Q"&amp;$B59))="","",INDEX(進捗評価!$N$2:$N$26,MATCH(INDIRECT(("入力シート!Q"&amp;$B59)),進捗評価!$M$2:$M$26,0)))</f>
        <v/>
      </c>
      <c r="V59" s="69" t="str" cm="1">
        <f t="array" aca="1" ref="V59" ca="1">IF(INDIRECT(("入力シート!R"&amp;$B59))="","",INDEX(進捗評価!$N$2:$N$26,MATCH(INDIRECT(("入力シート!R"&amp;$B59)),進捗評価!$M$2:$M$26,0)))</f>
        <v/>
      </c>
      <c r="W59" s="69" t="str" cm="1">
        <f t="array" aca="1" ref="W59" ca="1">IF(INDIRECT(("入力シート!S"&amp;$B59))="","",INDEX(進捗評価!$N$2:$N$26,MATCH(INDIRECT(("入力シート!S"&amp;$B59)),進捗評価!$M$2:$M$26,0)))</f>
        <v/>
      </c>
      <c r="X59" s="75" t="str" cm="1">
        <f t="array" aca="1" ref="X59" ca="1">IF(INDIRECT(("入力シート!T"&amp;$B59))="","",INDEX(進捗評価!$N$2:$N$26,MATCH(INDIRECT(("入力シート!T"&amp;$B59)),進捗評価!$M$2:$M$26,0)))</f>
        <v/>
      </c>
      <c r="Y59" s="69" t="str" cm="1">
        <f t="array" aca="1" ref="Y59" ca="1">IF(INDIRECT(("入力シート!U"&amp;$B59))="","",INDEX(進捗評価!$N$2:$N$26,MATCH(INDIRECT(("入力シート!U"&amp;$B59)),進捗評価!$M$2:$M$26,0)))</f>
        <v/>
      </c>
      <c r="Z59" s="69" t="str" cm="1">
        <f t="array" aca="1" ref="Z59" ca="1">IF(INDIRECT(("入力シート!V"&amp;$B59))="","",INDEX(進捗評価!$N$2:$N$26,MATCH(INDIRECT(("入力シート!V"&amp;$B59)),進捗評価!$M$2:$M$26,0)))</f>
        <v/>
      </c>
      <c r="AA59" s="69" t="str" cm="1">
        <f t="array" aca="1" ref="AA59" ca="1">IF(INDIRECT(("入力シート!W"&amp;$B59))="","",INDEX(進捗評価!$N$2:$N$26,MATCH(INDIRECT(("入力シート!W"&amp;$B59)),進捗評価!$M$2:$M$26,0)))</f>
        <v/>
      </c>
      <c r="AB59" s="69" t="str" cm="1">
        <f t="array" aca="1" ref="AB59" ca="1">IF(INDIRECT(("入力シート!X"&amp;$B59))="","",INDEX(進捗評価!$N$2:$N$26,MATCH(INDIRECT(("入力シート!X"&amp;$B59)),進捗評価!$M$2:$M$26,0)))</f>
        <v/>
      </c>
      <c r="AC59" s="69" t="str" cm="1">
        <f t="array" aca="1" ref="AC59" ca="1">IF(INDIRECT(("入力シート!Y"&amp;$B59))="","",INDEX(進捗評価!$N$2:$N$26,MATCH(INDIRECT(("入力シート!Y"&amp;$B59)),進捗評価!$M$2:$M$26,0)))</f>
        <v/>
      </c>
      <c r="AD59" s="69" t="str" cm="1">
        <f t="array" aca="1" ref="AD59" ca="1">IF(INDIRECT(("入力シート!Z"&amp;$B59))="","",INDEX(進捗評価!$N$2:$N$26,MATCH(INDIRECT(("入力シート!Z"&amp;$B59)),進捗評価!$M$2:$M$26,0)))</f>
        <v/>
      </c>
      <c r="AE59" s="69" t="str" cm="1">
        <f t="array" aca="1" ref="AE59" ca="1">IF(INDIRECT(("入力シート!AA"&amp;$B59))="","",INDEX(進捗評価!$N$2:$N$26,MATCH(INDIRECT(("入力シート!AA"&amp;$B59)),進捗評価!$M$2:$M$26,0)))</f>
        <v/>
      </c>
      <c r="AF59" s="69" t="str" cm="1">
        <f t="array" aca="1" ref="AF59" ca="1">IF(INDIRECT(("入力シート!AB"&amp;$B59))="","",INDEX(進捗評価!$N$2:$N$26,MATCH(INDIRECT(("入力シート!AB"&amp;$B59)),進捗評価!$M$2:$M$26,0)))</f>
        <v/>
      </c>
      <c r="AG59" s="69" t="str" cm="1">
        <f t="array" aca="1" ref="AG59" ca="1">IF(INDIRECT(("入力シート!AC"&amp;$B59))="","",INDEX(進捗評価!$N$2:$N$26,MATCH(INDIRECT(("入力シート!AC"&amp;$B59)),進捗評価!$M$2:$M$26,0)))</f>
        <v/>
      </c>
      <c r="AH59" s="69" t="str" cm="1">
        <f t="array" aca="1" ref="AH59" ca="1">IF(INDIRECT(("入力シート!AD"&amp;$B59))="","",INDEX(進捗評価!$N$2:$N$26,MATCH(INDIRECT(("入力シート!AD"&amp;$B59)),進捗評価!$M$2:$M$26,0)))</f>
        <v/>
      </c>
      <c r="AI59" s="69" t="str" cm="1">
        <f t="array" aca="1" ref="AI59" ca="1">IF(INDIRECT(("入力シート!AE"&amp;$B59))="","",INDEX(進捗評価!$N$2:$N$26,MATCH(INDIRECT(("入力シート!AE"&amp;$B59)),進捗評価!$M$2:$M$26,0)))</f>
        <v/>
      </c>
      <c r="AJ59" s="69" t="str" cm="1">
        <f t="array" aca="1" ref="AJ59" ca="1">IF(INDIRECT(("入力シート!AF"&amp;$B59))="","",INDEX(進捗評価!$N$2:$N$26,MATCH(INDIRECT(("入力シート!AF"&amp;$B59)),進捗評価!$M$2:$M$26,0)))</f>
        <v/>
      </c>
      <c r="AK59" s="69" t="str" cm="1">
        <f t="array" aca="1" ref="AK59" ca="1">IF(INDIRECT(("入力シート!AG"&amp;$B59))="","",INDEX(進捗評価!$N$2:$N$26,MATCH(INDIRECT(("入力シート!AG"&amp;$B59)),進捗評価!$M$2:$M$26,0)))</f>
        <v/>
      </c>
      <c r="AL59" s="69" t="str" cm="1">
        <f t="array" aca="1" ref="AL59" ca="1">IF(INDIRECT(("入力シート!AH"&amp;$B59))="","",INDEX(進捗評価!$N$2:$N$26,MATCH(INDIRECT(("入力シート!AH"&amp;$B59)),進捗評価!$M$2:$M$26,0)))</f>
        <v/>
      </c>
      <c r="AM59" s="69" t="str" cm="1">
        <f t="array" aca="1" ref="AM59" ca="1">IF(INDIRECT(("入力シート!AI"&amp;$B59))="","",INDEX(進捗評価!$N$2:$N$26,MATCH(INDIRECT(("入力シート!AI"&amp;$B59)),進捗評価!$M$2:$M$26,0)))</f>
        <v/>
      </c>
      <c r="AN59" s="69" t="str" cm="1">
        <f t="array" aca="1" ref="AN59" ca="1">IF(INDIRECT(("入力シート!AJ"&amp;$B59))="","",INDEX(進捗評価!$N$2:$N$26,MATCH(INDIRECT(("入力シート!AJ"&amp;$B59)),進捗評価!$M$2:$M$26,0)))</f>
        <v/>
      </c>
      <c r="AO59" s="69" t="str" cm="1">
        <f t="array" aca="1" ref="AO59" ca="1">IF(INDIRECT(("入力シート!AK"&amp;$B59))="","",INDEX(進捗評価!$N$2:$N$26,MATCH(INDIRECT(("入力シート!AK"&amp;$B59)),進捗評価!$M$2:$M$26,0)))</f>
        <v/>
      </c>
      <c r="AP59" s="69" t="str" cm="1">
        <f t="array" aca="1" ref="AP59" ca="1">IF(INDIRECT(("入力シート!AL"&amp;$B59))="","",INDEX(進捗評価!$N$2:$N$26,MATCH(INDIRECT(("入力シート!AL"&amp;$B59)),進捗評価!$M$2:$M$26,0)))</f>
        <v/>
      </c>
      <c r="AQ59" s="69" t="str" cm="1">
        <f t="array" aca="1" ref="AQ59" ca="1">IF(INDIRECT(("入力シート!AM"&amp;$B59))="","",INDEX(進捗評価!$N$2:$N$26,MATCH(INDIRECT(("入力シート!AM"&amp;$B59)),進捗評価!$M$2:$M$26,0)))</f>
        <v/>
      </c>
      <c r="AR59" s="69" t="str" cm="1">
        <f t="array" aca="1" ref="AR59" ca="1">IF(INDIRECT(("入力シート!AN"&amp;$B59))="","",INDEX(進捗評価!$N$2:$N$26,MATCH(INDIRECT(("入力シート!AN"&amp;$B59)),進捗評価!$M$2:$M$26,0)))</f>
        <v/>
      </c>
      <c r="AS59" s="77" t="str" cm="1">
        <f t="array" aca="1" ref="AS59" ca="1">IF(INDIRECT(("入力シート!AR"&amp;$B59))="","",(INDIRECT(("入力シート!AR"&amp;$B59))))</f>
        <v/>
      </c>
      <c r="AT59" s="77" t="str" cm="1">
        <f t="array" aca="1" ref="AT59" ca="1">IF(INDIRECT(("入力シート!AS"&amp;$B59))="","",(INDIRECT(("入力シート!AS"&amp;$B59))))</f>
        <v/>
      </c>
    </row>
    <row r="60" spans="2:46" ht="72" customHeight="1" x14ac:dyDescent="0.4">
      <c r="B60" s="51">
        <v>70</v>
      </c>
      <c r="C60" s="162"/>
      <c r="D60" s="212"/>
      <c r="E60" s="57" t="str" cm="1">
        <f t="array" aca="1" ref="E60" ca="1">IF(INDIRECT(("入力シート!D"&amp;$B60))="","",(INDIRECT(("入力シート!D"&amp;$B60))))</f>
        <v/>
      </c>
      <c r="F60" s="63" t="str" cm="1">
        <f t="array" aca="1" ref="F60" ca="1">IF(INDIRECT(("入力シート!E"&amp;$B60))="","",(INDIRECT(("入力シート!E"&amp;$B60))))</f>
        <v/>
      </c>
      <c r="G60" s="63" t="str" cm="1">
        <f t="array" aca="1" ref="G60" ca="1">IF(INDIRECT(("入力シート!F"&amp;$B60))="","",(INDIRECT(("入力シート!F"&amp;$B60))))</f>
        <v>〇〇〇、×××</v>
      </c>
      <c r="H60" s="76" t="str" cm="1">
        <f t="array" aca="1" ref="H60" ca="1">IF(INDIRECT(("入力シート!G"&amp;$B60))="","",(INDIRECT(("入力シート!G"&amp;$B60))))</f>
        <v/>
      </c>
      <c r="I60" s="67" t="str" cm="1">
        <f t="array" aca="1" ref="I60" ca="1">IF(INDIRECT(("入力シート!H"&amp;$B60))="","",(INDIRECT(("入力シート!H"&amp;$B60))))</f>
        <v/>
      </c>
      <c r="J60" s="58" t="str" cm="1">
        <f t="array" aca="1" ref="J60" ca="1">IF(INDIRECT(("入力シート!I"&amp;$B60))="","",(INDIRECT(("入力シート!I"&amp;$B60))))</f>
        <v/>
      </c>
      <c r="K60" s="58" t="str" cm="1">
        <f t="array" aca="1" ref="K60" ca="1">IF(INDIRECT(("入力シート!J"&amp;$B60))="","",(INDIRECT(("入力シート!J"&amp;$B60))))</f>
        <v/>
      </c>
      <c r="L60" s="60" t="str" cm="1">
        <f t="array" aca="1" ref="L60" ca="1">IF(INDIRECT(("入力シート!AO"&amp;$B60))="","",(INDIRECT(("入力シート！AO"&amp;$B60))))</f>
        <v/>
      </c>
      <c r="M60" s="60" t="str" cm="1">
        <f t="array" aca="1" ref="M60" ca="1">IF(INDIRECT(("入力シート!AP"&amp;$B60))="","",(INDIRECT(("入力シート！AP"&amp;$B60))))</f>
        <v/>
      </c>
      <c r="N60" s="61" t="str" cm="1">
        <f t="array" aca="1" ref="N60" ca="1">IF(INDIRECT(("入力シート!AQ"&amp;$B60))="","",(INDIRECT(("入力シート!AQ"&amp;$B60))))</f>
        <v/>
      </c>
      <c r="O60" s="70" t="str" cm="1">
        <f t="array" aca="1" ref="O60" ca="1">IF(INDIRECT(("入力シート!K"&amp;$B60))="","",INDEX(進捗評価!$N$2:$N$26,MATCH(INDIRECT(("入力シート!K"&amp;$B60)),進捗評価!$M$2:$M$26,0)))</f>
        <v/>
      </c>
      <c r="P60" s="69" t="str" cm="1">
        <f t="array" aca="1" ref="P60" ca="1">IF(INDIRECT(("入力シート!L"&amp;$B60))="","",INDEX(進捗評価!$N$2:$N$26,MATCH(INDIRECT(("入力シート!L"&amp;$B60)),進捗評価!$M$2:$M$26,0)))</f>
        <v/>
      </c>
      <c r="Q60" s="69" t="str" cm="1">
        <f t="array" aca="1" ref="Q60" ca="1">IF(INDIRECT(("入力シート!M"&amp;$B60))="","",INDEX(進捗評価!$N$2:$N$26,MATCH(INDIRECT(("入力シート!M"&amp;$B60)),進捗評価!$M$2:$M$26,0)))</f>
        <v/>
      </c>
      <c r="R60" s="69" t="str" cm="1">
        <f t="array" aca="1" ref="R60" ca="1">IF(INDIRECT(("入力シート!N"&amp;$B60))="","",INDEX(進捗評価!$N$2:$N$26,MATCH(INDIRECT(("入力シート!N"&amp;$B60)),進捗評価!$M$2:$M$26,0)))</f>
        <v/>
      </c>
      <c r="S60" s="75" t="str" cm="1">
        <f t="array" aca="1" ref="S60" ca="1">IF(INDIRECT(("入力シート!O"&amp;$B60))="","",INDEX(進捗評価!$N$2:$N$26,MATCH(INDIRECT(("入力シート!O"&amp;$B60)),進捗評価!$M$2:$M$26,0)))</f>
        <v/>
      </c>
      <c r="T60" s="70" t="str" cm="1">
        <f t="array" aca="1" ref="T60" ca="1">IF(INDIRECT(("入力シート!P"&amp;$B60))="","",INDEX(進捗評価!$N$2:$N$26,MATCH(INDIRECT(("入力シート!P"&amp;$B60)),進捗評価!$M$2:$M$26,0)))</f>
        <v/>
      </c>
      <c r="U60" s="69" t="str" cm="1">
        <f t="array" aca="1" ref="U60" ca="1">IF(INDIRECT(("入力シート!Q"&amp;$B60))="","",INDEX(進捗評価!$N$2:$N$26,MATCH(INDIRECT(("入力シート!Q"&amp;$B60)),進捗評価!$M$2:$M$26,0)))</f>
        <v/>
      </c>
      <c r="V60" s="69" t="str" cm="1">
        <f t="array" aca="1" ref="V60" ca="1">IF(INDIRECT(("入力シート!R"&amp;$B60))="","",INDEX(進捗評価!$N$2:$N$26,MATCH(INDIRECT(("入力シート!R"&amp;$B60)),進捗評価!$M$2:$M$26,0)))</f>
        <v/>
      </c>
      <c r="W60" s="69" t="str" cm="1">
        <f t="array" aca="1" ref="W60" ca="1">IF(INDIRECT(("入力シート!S"&amp;$B60))="","",INDEX(進捗評価!$N$2:$N$26,MATCH(INDIRECT(("入力シート!S"&amp;$B60)),進捗評価!$M$2:$M$26,0)))</f>
        <v/>
      </c>
      <c r="X60" s="75" t="str" cm="1">
        <f t="array" aca="1" ref="X60" ca="1">IF(INDIRECT(("入力シート!T"&amp;$B60))="","",INDEX(進捗評価!$N$2:$N$26,MATCH(INDIRECT(("入力シート!T"&amp;$B60)),進捗評価!$M$2:$M$26,0)))</f>
        <v/>
      </c>
      <c r="Y60" s="69" t="str" cm="1">
        <f t="array" aca="1" ref="Y60" ca="1">IF(INDIRECT(("入力シート!U"&amp;$B60))="","",INDEX(進捗評価!$N$2:$N$26,MATCH(INDIRECT(("入力シート!U"&amp;$B60)),進捗評価!$M$2:$M$26,0)))</f>
        <v/>
      </c>
      <c r="Z60" s="69" t="str" cm="1">
        <f t="array" aca="1" ref="Z60" ca="1">IF(INDIRECT(("入力シート!V"&amp;$B60))="","",INDEX(進捗評価!$N$2:$N$26,MATCH(INDIRECT(("入力シート!V"&amp;$B60)),進捗評価!$M$2:$M$26,0)))</f>
        <v/>
      </c>
      <c r="AA60" s="69" t="str" cm="1">
        <f t="array" aca="1" ref="AA60" ca="1">IF(INDIRECT(("入力シート!W"&amp;$B60))="","",INDEX(進捗評価!$N$2:$N$26,MATCH(INDIRECT(("入力シート!W"&amp;$B60)),進捗評価!$M$2:$M$26,0)))</f>
        <v/>
      </c>
      <c r="AB60" s="69" t="str" cm="1">
        <f t="array" aca="1" ref="AB60" ca="1">IF(INDIRECT(("入力シート!X"&amp;$B60))="","",INDEX(進捗評価!$N$2:$N$26,MATCH(INDIRECT(("入力シート!X"&amp;$B60)),進捗評価!$M$2:$M$26,0)))</f>
        <v/>
      </c>
      <c r="AC60" s="69" t="str" cm="1">
        <f t="array" aca="1" ref="AC60" ca="1">IF(INDIRECT(("入力シート!Y"&amp;$B60))="","",INDEX(進捗評価!$N$2:$N$26,MATCH(INDIRECT(("入力シート!Y"&amp;$B60)),進捗評価!$M$2:$M$26,0)))</f>
        <v/>
      </c>
      <c r="AD60" s="69" t="str" cm="1">
        <f t="array" aca="1" ref="AD60" ca="1">IF(INDIRECT(("入力シート!Z"&amp;$B60))="","",INDEX(進捗評価!$N$2:$N$26,MATCH(INDIRECT(("入力シート!Z"&amp;$B60)),進捗評価!$M$2:$M$26,0)))</f>
        <v/>
      </c>
      <c r="AE60" s="69" t="str" cm="1">
        <f t="array" aca="1" ref="AE60" ca="1">IF(INDIRECT(("入力シート!AA"&amp;$B60))="","",INDEX(進捗評価!$N$2:$N$26,MATCH(INDIRECT(("入力シート!AA"&amp;$B60)),進捗評価!$M$2:$M$26,0)))</f>
        <v/>
      </c>
      <c r="AF60" s="69" t="str" cm="1">
        <f t="array" aca="1" ref="AF60" ca="1">IF(INDIRECT(("入力シート!AB"&amp;$B60))="","",INDEX(進捗評価!$N$2:$N$26,MATCH(INDIRECT(("入力シート!AB"&amp;$B60)),進捗評価!$M$2:$M$26,0)))</f>
        <v/>
      </c>
      <c r="AG60" s="69" t="str" cm="1">
        <f t="array" aca="1" ref="AG60" ca="1">IF(INDIRECT(("入力シート!AC"&amp;$B60))="","",INDEX(進捗評価!$N$2:$N$26,MATCH(INDIRECT(("入力シート!AC"&amp;$B60)),進捗評価!$M$2:$M$26,0)))</f>
        <v/>
      </c>
      <c r="AH60" s="69" t="str" cm="1">
        <f t="array" aca="1" ref="AH60" ca="1">IF(INDIRECT(("入力シート!AD"&amp;$B60))="","",INDEX(進捗評価!$N$2:$N$26,MATCH(INDIRECT(("入力シート!AD"&amp;$B60)),進捗評価!$M$2:$M$26,0)))</f>
        <v/>
      </c>
      <c r="AI60" s="69" t="str" cm="1">
        <f t="array" aca="1" ref="AI60" ca="1">IF(INDIRECT(("入力シート!AE"&amp;$B60))="","",INDEX(進捗評価!$N$2:$N$26,MATCH(INDIRECT(("入力シート!AE"&amp;$B60)),進捗評価!$M$2:$M$26,0)))</f>
        <v/>
      </c>
      <c r="AJ60" s="69" t="str" cm="1">
        <f t="array" aca="1" ref="AJ60" ca="1">IF(INDIRECT(("入力シート!AF"&amp;$B60))="","",INDEX(進捗評価!$N$2:$N$26,MATCH(INDIRECT(("入力シート!AF"&amp;$B60)),進捗評価!$M$2:$M$26,0)))</f>
        <v/>
      </c>
      <c r="AK60" s="69" t="str" cm="1">
        <f t="array" aca="1" ref="AK60" ca="1">IF(INDIRECT(("入力シート!AG"&amp;$B60))="","",INDEX(進捗評価!$N$2:$N$26,MATCH(INDIRECT(("入力シート!AG"&amp;$B60)),進捗評価!$M$2:$M$26,0)))</f>
        <v/>
      </c>
      <c r="AL60" s="69" t="str" cm="1">
        <f t="array" aca="1" ref="AL60" ca="1">IF(INDIRECT(("入力シート!AH"&amp;$B60))="","",INDEX(進捗評価!$N$2:$N$26,MATCH(INDIRECT(("入力シート!AH"&amp;$B60)),進捗評価!$M$2:$M$26,0)))</f>
        <v/>
      </c>
      <c r="AM60" s="69" t="str" cm="1">
        <f t="array" aca="1" ref="AM60" ca="1">IF(INDIRECT(("入力シート!AI"&amp;$B60))="","",INDEX(進捗評価!$N$2:$N$26,MATCH(INDIRECT(("入力シート!AI"&amp;$B60)),進捗評価!$M$2:$M$26,0)))</f>
        <v/>
      </c>
      <c r="AN60" s="69" t="str" cm="1">
        <f t="array" aca="1" ref="AN60" ca="1">IF(INDIRECT(("入力シート!AJ"&amp;$B60))="","",INDEX(進捗評価!$N$2:$N$26,MATCH(INDIRECT(("入力シート!AJ"&amp;$B60)),進捗評価!$M$2:$M$26,0)))</f>
        <v/>
      </c>
      <c r="AO60" s="69" t="str" cm="1">
        <f t="array" aca="1" ref="AO60" ca="1">IF(INDIRECT(("入力シート!AK"&amp;$B60))="","",INDEX(進捗評価!$N$2:$N$26,MATCH(INDIRECT(("入力シート!AK"&amp;$B60)),進捗評価!$M$2:$M$26,0)))</f>
        <v/>
      </c>
      <c r="AP60" s="69" t="str" cm="1">
        <f t="array" aca="1" ref="AP60" ca="1">IF(INDIRECT(("入力シート!AL"&amp;$B60))="","",INDEX(進捗評価!$N$2:$N$26,MATCH(INDIRECT(("入力シート!AL"&amp;$B60)),進捗評価!$M$2:$M$26,0)))</f>
        <v/>
      </c>
      <c r="AQ60" s="69" t="str" cm="1">
        <f t="array" aca="1" ref="AQ60" ca="1">IF(INDIRECT(("入力シート!AM"&amp;$B60))="","",INDEX(進捗評価!$N$2:$N$26,MATCH(INDIRECT(("入力シート!AM"&amp;$B60)),進捗評価!$M$2:$M$26,0)))</f>
        <v/>
      </c>
      <c r="AR60" s="69" t="str" cm="1">
        <f t="array" aca="1" ref="AR60" ca="1">IF(INDIRECT(("入力シート!AN"&amp;$B60))="","",INDEX(進捗評価!$N$2:$N$26,MATCH(INDIRECT(("入力シート!AN"&amp;$B60)),進捗評価!$M$2:$M$26,0)))</f>
        <v/>
      </c>
      <c r="AS60" s="77" t="str" cm="1">
        <f t="array" aca="1" ref="AS60" ca="1">IF(INDIRECT(("入力シート!AR"&amp;$B60))="","",(INDIRECT(("入力シート!AR"&amp;$B60))))</f>
        <v/>
      </c>
      <c r="AT60" s="77" t="str" cm="1">
        <f t="array" aca="1" ref="AT60" ca="1">IF(INDIRECT(("入力シート!AS"&amp;$B60))="","",(INDIRECT(("入力シート!AS"&amp;$B60))))</f>
        <v/>
      </c>
    </row>
    <row r="61" spans="2:46" ht="72" customHeight="1" x14ac:dyDescent="0.4">
      <c r="B61" s="51">
        <v>71</v>
      </c>
      <c r="C61" s="162"/>
      <c r="D61" s="212"/>
      <c r="E61" s="57" t="str" cm="1">
        <f t="array" aca="1" ref="E61" ca="1">IF(INDIRECT(("入力シート!D"&amp;$B61))="","",(INDIRECT(("入力シート!D"&amp;$B61))))</f>
        <v/>
      </c>
      <c r="F61" s="63" t="str" cm="1">
        <f t="array" aca="1" ref="F61" ca="1">IF(INDIRECT(("入力シート!E"&amp;$B61))="","",(INDIRECT(("入力シート!E"&amp;$B61))))</f>
        <v/>
      </c>
      <c r="G61" s="63" t="str" cm="1">
        <f t="array" aca="1" ref="G61" ca="1">IF(INDIRECT(("入力シート!F"&amp;$B61))="","",(INDIRECT(("入力シート!F"&amp;$B61))))</f>
        <v>〇〇〇、×××</v>
      </c>
      <c r="H61" s="76" t="str" cm="1">
        <f t="array" aca="1" ref="H61" ca="1">IF(INDIRECT(("入力シート!G"&amp;$B61))="","",(INDIRECT(("入力シート!G"&amp;$B61))))</f>
        <v/>
      </c>
      <c r="I61" s="67" t="str" cm="1">
        <f t="array" aca="1" ref="I61" ca="1">IF(INDIRECT(("入力シート!H"&amp;$B61))="","",(INDIRECT(("入力シート!H"&amp;$B61))))</f>
        <v/>
      </c>
      <c r="J61" s="58" t="str" cm="1">
        <f t="array" aca="1" ref="J61" ca="1">IF(INDIRECT(("入力シート!I"&amp;$B61))="","",(INDIRECT(("入力シート!I"&amp;$B61))))</f>
        <v/>
      </c>
      <c r="K61" s="58" t="str" cm="1">
        <f t="array" aca="1" ref="K61" ca="1">IF(INDIRECT(("入力シート!J"&amp;$B61))="","",(INDIRECT(("入力シート!J"&amp;$B61))))</f>
        <v/>
      </c>
      <c r="L61" s="60" t="str" cm="1">
        <f t="array" aca="1" ref="L61" ca="1">IF(INDIRECT(("入力シート!AO"&amp;$B61))="","",(INDIRECT(("入力シート！AO"&amp;$B61))))</f>
        <v/>
      </c>
      <c r="M61" s="60" t="str" cm="1">
        <f t="array" aca="1" ref="M61" ca="1">IF(INDIRECT(("入力シート!AP"&amp;$B61))="","",(INDIRECT(("入力シート！AP"&amp;$B61))))</f>
        <v/>
      </c>
      <c r="N61" s="61" t="str" cm="1">
        <f t="array" aca="1" ref="N61" ca="1">IF(INDIRECT(("入力シート!AQ"&amp;$B61))="","",(INDIRECT(("入力シート!AQ"&amp;$B61))))</f>
        <v/>
      </c>
      <c r="O61" s="70" t="str" cm="1">
        <f t="array" aca="1" ref="O61" ca="1">IF(INDIRECT(("入力シート!K"&amp;$B61))="","",INDEX(進捗評価!$N$2:$N$26,MATCH(INDIRECT(("入力シート!K"&amp;$B61)),進捗評価!$M$2:$M$26,0)))</f>
        <v/>
      </c>
      <c r="P61" s="69" t="str" cm="1">
        <f t="array" aca="1" ref="P61" ca="1">IF(INDIRECT(("入力シート!L"&amp;$B61))="","",INDEX(進捗評価!$N$2:$N$26,MATCH(INDIRECT(("入力シート!L"&amp;$B61)),進捗評価!$M$2:$M$26,0)))</f>
        <v/>
      </c>
      <c r="Q61" s="69" t="str" cm="1">
        <f t="array" aca="1" ref="Q61" ca="1">IF(INDIRECT(("入力シート!M"&amp;$B61))="","",INDEX(進捗評価!$N$2:$N$26,MATCH(INDIRECT(("入力シート!M"&amp;$B61)),進捗評価!$M$2:$M$26,0)))</f>
        <v/>
      </c>
      <c r="R61" s="69" t="str" cm="1">
        <f t="array" aca="1" ref="R61" ca="1">IF(INDIRECT(("入力シート!N"&amp;$B61))="","",INDEX(進捗評価!$N$2:$N$26,MATCH(INDIRECT(("入力シート!N"&amp;$B61)),進捗評価!$M$2:$M$26,0)))</f>
        <v/>
      </c>
      <c r="S61" s="75" t="str" cm="1">
        <f t="array" aca="1" ref="S61" ca="1">IF(INDIRECT(("入力シート!O"&amp;$B61))="","",INDEX(進捗評価!$N$2:$N$26,MATCH(INDIRECT(("入力シート!O"&amp;$B61)),進捗評価!$M$2:$M$26,0)))</f>
        <v/>
      </c>
      <c r="T61" s="70" t="str" cm="1">
        <f t="array" aca="1" ref="T61" ca="1">IF(INDIRECT(("入力シート!P"&amp;$B61))="","",INDEX(進捗評価!$N$2:$N$26,MATCH(INDIRECT(("入力シート!P"&amp;$B61)),進捗評価!$M$2:$M$26,0)))</f>
        <v/>
      </c>
      <c r="U61" s="69" t="str" cm="1">
        <f t="array" aca="1" ref="U61" ca="1">IF(INDIRECT(("入力シート!Q"&amp;$B61))="","",INDEX(進捗評価!$N$2:$N$26,MATCH(INDIRECT(("入力シート!Q"&amp;$B61)),進捗評価!$M$2:$M$26,0)))</f>
        <v/>
      </c>
      <c r="V61" s="69" t="str" cm="1">
        <f t="array" aca="1" ref="V61" ca="1">IF(INDIRECT(("入力シート!R"&amp;$B61))="","",INDEX(進捗評価!$N$2:$N$26,MATCH(INDIRECT(("入力シート!R"&amp;$B61)),進捗評価!$M$2:$M$26,0)))</f>
        <v/>
      </c>
      <c r="W61" s="69" t="str" cm="1">
        <f t="array" aca="1" ref="W61" ca="1">IF(INDIRECT(("入力シート!S"&amp;$B61))="","",INDEX(進捗評価!$N$2:$N$26,MATCH(INDIRECT(("入力シート!S"&amp;$B61)),進捗評価!$M$2:$M$26,0)))</f>
        <v/>
      </c>
      <c r="X61" s="75" t="str" cm="1">
        <f t="array" aca="1" ref="X61" ca="1">IF(INDIRECT(("入力シート!T"&amp;$B61))="","",INDEX(進捗評価!$N$2:$N$26,MATCH(INDIRECT(("入力シート!T"&amp;$B61)),進捗評価!$M$2:$M$26,0)))</f>
        <v/>
      </c>
      <c r="Y61" s="69" t="str" cm="1">
        <f t="array" aca="1" ref="Y61" ca="1">IF(INDIRECT(("入力シート!U"&amp;$B61))="","",INDEX(進捗評価!$N$2:$N$26,MATCH(INDIRECT(("入力シート!U"&amp;$B61)),進捗評価!$M$2:$M$26,0)))</f>
        <v/>
      </c>
      <c r="Z61" s="69" t="str" cm="1">
        <f t="array" aca="1" ref="Z61" ca="1">IF(INDIRECT(("入力シート!V"&amp;$B61))="","",INDEX(進捗評価!$N$2:$N$26,MATCH(INDIRECT(("入力シート!V"&amp;$B61)),進捗評価!$M$2:$M$26,0)))</f>
        <v/>
      </c>
      <c r="AA61" s="69" t="str" cm="1">
        <f t="array" aca="1" ref="AA61" ca="1">IF(INDIRECT(("入力シート!W"&amp;$B61))="","",INDEX(進捗評価!$N$2:$N$26,MATCH(INDIRECT(("入力シート!W"&amp;$B61)),進捗評価!$M$2:$M$26,0)))</f>
        <v/>
      </c>
      <c r="AB61" s="69" t="str" cm="1">
        <f t="array" aca="1" ref="AB61" ca="1">IF(INDIRECT(("入力シート!X"&amp;$B61))="","",INDEX(進捗評価!$N$2:$N$26,MATCH(INDIRECT(("入力シート!X"&amp;$B61)),進捗評価!$M$2:$M$26,0)))</f>
        <v/>
      </c>
      <c r="AC61" s="69" t="str" cm="1">
        <f t="array" aca="1" ref="AC61" ca="1">IF(INDIRECT(("入力シート!Y"&amp;$B61))="","",INDEX(進捗評価!$N$2:$N$26,MATCH(INDIRECT(("入力シート!Y"&amp;$B61)),進捗評価!$M$2:$M$26,0)))</f>
        <v/>
      </c>
      <c r="AD61" s="69" t="str" cm="1">
        <f t="array" aca="1" ref="AD61" ca="1">IF(INDIRECT(("入力シート!Z"&amp;$B61))="","",INDEX(進捗評価!$N$2:$N$26,MATCH(INDIRECT(("入力シート!Z"&amp;$B61)),進捗評価!$M$2:$M$26,0)))</f>
        <v/>
      </c>
      <c r="AE61" s="69" t="str" cm="1">
        <f t="array" aca="1" ref="AE61" ca="1">IF(INDIRECT(("入力シート!AA"&amp;$B61))="","",INDEX(進捗評価!$N$2:$N$26,MATCH(INDIRECT(("入力シート!AA"&amp;$B61)),進捗評価!$M$2:$M$26,0)))</f>
        <v/>
      </c>
      <c r="AF61" s="69" t="str" cm="1">
        <f t="array" aca="1" ref="AF61" ca="1">IF(INDIRECT(("入力シート!AB"&amp;$B61))="","",INDEX(進捗評価!$N$2:$N$26,MATCH(INDIRECT(("入力シート!AB"&amp;$B61)),進捗評価!$M$2:$M$26,0)))</f>
        <v/>
      </c>
      <c r="AG61" s="69" t="str" cm="1">
        <f t="array" aca="1" ref="AG61" ca="1">IF(INDIRECT(("入力シート!AC"&amp;$B61))="","",INDEX(進捗評価!$N$2:$N$26,MATCH(INDIRECT(("入力シート!AC"&amp;$B61)),進捗評価!$M$2:$M$26,0)))</f>
        <v/>
      </c>
      <c r="AH61" s="69" t="str" cm="1">
        <f t="array" aca="1" ref="AH61" ca="1">IF(INDIRECT(("入力シート!AD"&amp;$B61))="","",INDEX(進捗評価!$N$2:$N$26,MATCH(INDIRECT(("入力シート!AD"&amp;$B61)),進捗評価!$M$2:$M$26,0)))</f>
        <v/>
      </c>
      <c r="AI61" s="69" t="str" cm="1">
        <f t="array" aca="1" ref="AI61" ca="1">IF(INDIRECT(("入力シート!AE"&amp;$B61))="","",INDEX(進捗評価!$N$2:$N$26,MATCH(INDIRECT(("入力シート!AE"&amp;$B61)),進捗評価!$M$2:$M$26,0)))</f>
        <v/>
      </c>
      <c r="AJ61" s="69" t="str" cm="1">
        <f t="array" aca="1" ref="AJ61" ca="1">IF(INDIRECT(("入力シート!AF"&amp;$B61))="","",INDEX(進捗評価!$N$2:$N$26,MATCH(INDIRECT(("入力シート!AF"&amp;$B61)),進捗評価!$M$2:$M$26,0)))</f>
        <v/>
      </c>
      <c r="AK61" s="69" t="str" cm="1">
        <f t="array" aca="1" ref="AK61" ca="1">IF(INDIRECT(("入力シート!AG"&amp;$B61))="","",INDEX(進捗評価!$N$2:$N$26,MATCH(INDIRECT(("入力シート!AG"&amp;$B61)),進捗評価!$M$2:$M$26,0)))</f>
        <v/>
      </c>
      <c r="AL61" s="69" t="str" cm="1">
        <f t="array" aca="1" ref="AL61" ca="1">IF(INDIRECT(("入力シート!AH"&amp;$B61))="","",INDEX(進捗評価!$N$2:$N$26,MATCH(INDIRECT(("入力シート!AH"&amp;$B61)),進捗評価!$M$2:$M$26,0)))</f>
        <v/>
      </c>
      <c r="AM61" s="69" t="str" cm="1">
        <f t="array" aca="1" ref="AM61" ca="1">IF(INDIRECT(("入力シート!AI"&amp;$B61))="","",INDEX(進捗評価!$N$2:$N$26,MATCH(INDIRECT(("入力シート!AI"&amp;$B61)),進捗評価!$M$2:$M$26,0)))</f>
        <v/>
      </c>
      <c r="AN61" s="69" t="str" cm="1">
        <f t="array" aca="1" ref="AN61" ca="1">IF(INDIRECT(("入力シート!AJ"&amp;$B61))="","",INDEX(進捗評価!$N$2:$N$26,MATCH(INDIRECT(("入力シート!AJ"&amp;$B61)),進捗評価!$M$2:$M$26,0)))</f>
        <v/>
      </c>
      <c r="AO61" s="69" t="str" cm="1">
        <f t="array" aca="1" ref="AO61" ca="1">IF(INDIRECT(("入力シート!AK"&amp;$B61))="","",INDEX(進捗評価!$N$2:$N$26,MATCH(INDIRECT(("入力シート!AK"&amp;$B61)),進捗評価!$M$2:$M$26,0)))</f>
        <v/>
      </c>
      <c r="AP61" s="69" t="str" cm="1">
        <f t="array" aca="1" ref="AP61" ca="1">IF(INDIRECT(("入力シート!AL"&amp;$B61))="","",INDEX(進捗評価!$N$2:$N$26,MATCH(INDIRECT(("入力シート!AL"&amp;$B61)),進捗評価!$M$2:$M$26,0)))</f>
        <v/>
      </c>
      <c r="AQ61" s="69" t="str" cm="1">
        <f t="array" aca="1" ref="AQ61" ca="1">IF(INDIRECT(("入力シート!AM"&amp;$B61))="","",INDEX(進捗評価!$N$2:$N$26,MATCH(INDIRECT(("入力シート!AM"&amp;$B61)),進捗評価!$M$2:$M$26,0)))</f>
        <v/>
      </c>
      <c r="AR61" s="69" t="str" cm="1">
        <f t="array" aca="1" ref="AR61" ca="1">IF(INDIRECT(("入力シート!AN"&amp;$B61))="","",INDEX(進捗評価!$N$2:$N$26,MATCH(INDIRECT(("入力シート!AN"&amp;$B61)),進捗評価!$M$2:$M$26,0)))</f>
        <v/>
      </c>
      <c r="AS61" s="77" t="str" cm="1">
        <f t="array" aca="1" ref="AS61" ca="1">IF(INDIRECT(("入力シート!AR"&amp;$B61))="","",(INDIRECT(("入力シート!AR"&amp;$B61))))</f>
        <v/>
      </c>
      <c r="AT61" s="77" t="str" cm="1">
        <f t="array" aca="1" ref="AT61" ca="1">IF(INDIRECT(("入力シート!AS"&amp;$B61))="","",(INDIRECT(("入力シート!AS"&amp;$B61))))</f>
        <v/>
      </c>
    </row>
    <row r="62" spans="2:46" ht="72" customHeight="1" x14ac:dyDescent="0.4">
      <c r="B62" s="51">
        <v>72</v>
      </c>
      <c r="C62" s="162"/>
      <c r="D62" s="212"/>
      <c r="E62" s="57" t="str" cm="1">
        <f t="array" aca="1" ref="E62" ca="1">IF(INDIRECT(("入力シート!D"&amp;$B62))="","",(INDIRECT(("入力シート!D"&amp;$B62))))</f>
        <v/>
      </c>
      <c r="F62" s="63" t="str" cm="1">
        <f t="array" aca="1" ref="F62" ca="1">IF(INDIRECT(("入力シート!E"&amp;$B62))="","",(INDIRECT(("入力シート!E"&amp;$B62))))</f>
        <v/>
      </c>
      <c r="G62" s="63" t="str" cm="1">
        <f t="array" aca="1" ref="G62" ca="1">IF(INDIRECT(("入力シート!F"&amp;$B62))="","",(INDIRECT(("入力シート!F"&amp;$B62))))</f>
        <v>〇〇〇、×××</v>
      </c>
      <c r="H62" s="76" t="str" cm="1">
        <f t="array" aca="1" ref="H62" ca="1">IF(INDIRECT(("入力シート!G"&amp;$B62))="","",(INDIRECT(("入力シート!G"&amp;$B62))))</f>
        <v/>
      </c>
      <c r="I62" s="67" t="str" cm="1">
        <f t="array" aca="1" ref="I62" ca="1">IF(INDIRECT(("入力シート!H"&amp;$B62))="","",(INDIRECT(("入力シート!H"&amp;$B62))))</f>
        <v/>
      </c>
      <c r="J62" s="58" t="str" cm="1">
        <f t="array" aca="1" ref="J62" ca="1">IF(INDIRECT(("入力シート!I"&amp;$B62))="","",(INDIRECT(("入力シート!I"&amp;$B62))))</f>
        <v/>
      </c>
      <c r="K62" s="58" t="str" cm="1">
        <f t="array" aca="1" ref="K62" ca="1">IF(INDIRECT(("入力シート!J"&amp;$B62))="","",(INDIRECT(("入力シート!J"&amp;$B62))))</f>
        <v/>
      </c>
      <c r="L62" s="60" t="str" cm="1">
        <f t="array" aca="1" ref="L62" ca="1">IF(INDIRECT(("入力シート!AO"&amp;$B62))="","",(INDIRECT(("入力シート！AO"&amp;$B62))))</f>
        <v/>
      </c>
      <c r="M62" s="60" t="str" cm="1">
        <f t="array" aca="1" ref="M62" ca="1">IF(INDIRECT(("入力シート!AP"&amp;$B62))="","",(INDIRECT(("入力シート！AP"&amp;$B62))))</f>
        <v/>
      </c>
      <c r="N62" s="61" t="str" cm="1">
        <f t="array" aca="1" ref="N62" ca="1">IF(INDIRECT(("入力シート!AQ"&amp;$B62))="","",(INDIRECT(("入力シート!AQ"&amp;$B62))))</f>
        <v/>
      </c>
      <c r="O62" s="70" t="str" cm="1">
        <f t="array" aca="1" ref="O62" ca="1">IF(INDIRECT(("入力シート!K"&amp;$B62))="","",INDEX(進捗評価!$N$2:$N$26,MATCH(INDIRECT(("入力シート!K"&amp;$B62)),進捗評価!$M$2:$M$26,0)))</f>
        <v/>
      </c>
      <c r="P62" s="69" t="str" cm="1">
        <f t="array" aca="1" ref="P62" ca="1">IF(INDIRECT(("入力シート!L"&amp;$B62))="","",INDEX(進捗評価!$N$2:$N$26,MATCH(INDIRECT(("入力シート!L"&amp;$B62)),進捗評価!$M$2:$M$26,0)))</f>
        <v/>
      </c>
      <c r="Q62" s="69" t="str" cm="1">
        <f t="array" aca="1" ref="Q62" ca="1">IF(INDIRECT(("入力シート!M"&amp;$B62))="","",INDEX(進捗評価!$N$2:$N$26,MATCH(INDIRECT(("入力シート!M"&amp;$B62)),進捗評価!$M$2:$M$26,0)))</f>
        <v/>
      </c>
      <c r="R62" s="69" t="str" cm="1">
        <f t="array" aca="1" ref="R62" ca="1">IF(INDIRECT(("入力シート!N"&amp;$B62))="","",INDEX(進捗評価!$N$2:$N$26,MATCH(INDIRECT(("入力シート!N"&amp;$B62)),進捗評価!$M$2:$M$26,0)))</f>
        <v/>
      </c>
      <c r="S62" s="75" t="str" cm="1">
        <f t="array" aca="1" ref="S62" ca="1">IF(INDIRECT(("入力シート!O"&amp;$B62))="","",INDEX(進捗評価!$N$2:$N$26,MATCH(INDIRECT(("入力シート!O"&amp;$B62)),進捗評価!$M$2:$M$26,0)))</f>
        <v/>
      </c>
      <c r="T62" s="70" t="str" cm="1">
        <f t="array" aca="1" ref="T62" ca="1">IF(INDIRECT(("入力シート!P"&amp;$B62))="","",INDEX(進捗評価!$N$2:$N$26,MATCH(INDIRECT(("入力シート!P"&amp;$B62)),進捗評価!$M$2:$M$26,0)))</f>
        <v/>
      </c>
      <c r="U62" s="69" t="str" cm="1">
        <f t="array" aca="1" ref="U62" ca="1">IF(INDIRECT(("入力シート!Q"&amp;$B62))="","",INDEX(進捗評価!$N$2:$N$26,MATCH(INDIRECT(("入力シート!Q"&amp;$B62)),進捗評価!$M$2:$M$26,0)))</f>
        <v/>
      </c>
      <c r="V62" s="69" t="str" cm="1">
        <f t="array" aca="1" ref="V62" ca="1">IF(INDIRECT(("入力シート!R"&amp;$B62))="","",INDEX(進捗評価!$N$2:$N$26,MATCH(INDIRECT(("入力シート!R"&amp;$B62)),進捗評価!$M$2:$M$26,0)))</f>
        <v/>
      </c>
      <c r="W62" s="69" t="str" cm="1">
        <f t="array" aca="1" ref="W62" ca="1">IF(INDIRECT(("入力シート!S"&amp;$B62))="","",INDEX(進捗評価!$N$2:$N$26,MATCH(INDIRECT(("入力シート!S"&amp;$B62)),進捗評価!$M$2:$M$26,0)))</f>
        <v/>
      </c>
      <c r="X62" s="75" t="str" cm="1">
        <f t="array" aca="1" ref="X62" ca="1">IF(INDIRECT(("入力シート!T"&amp;$B62))="","",INDEX(進捗評価!$N$2:$N$26,MATCH(INDIRECT(("入力シート!T"&amp;$B62)),進捗評価!$M$2:$M$26,0)))</f>
        <v/>
      </c>
      <c r="Y62" s="69" t="str" cm="1">
        <f t="array" aca="1" ref="Y62" ca="1">IF(INDIRECT(("入力シート!U"&amp;$B62))="","",INDEX(進捗評価!$N$2:$N$26,MATCH(INDIRECT(("入力シート!U"&amp;$B62)),進捗評価!$M$2:$M$26,0)))</f>
        <v/>
      </c>
      <c r="Z62" s="69" t="str" cm="1">
        <f t="array" aca="1" ref="Z62" ca="1">IF(INDIRECT(("入力シート!V"&amp;$B62))="","",INDEX(進捗評価!$N$2:$N$26,MATCH(INDIRECT(("入力シート!V"&amp;$B62)),進捗評価!$M$2:$M$26,0)))</f>
        <v/>
      </c>
      <c r="AA62" s="69" t="str" cm="1">
        <f t="array" aca="1" ref="AA62" ca="1">IF(INDIRECT(("入力シート!W"&amp;$B62))="","",INDEX(進捗評価!$N$2:$N$26,MATCH(INDIRECT(("入力シート!W"&amp;$B62)),進捗評価!$M$2:$M$26,0)))</f>
        <v/>
      </c>
      <c r="AB62" s="69" t="str" cm="1">
        <f t="array" aca="1" ref="AB62" ca="1">IF(INDIRECT(("入力シート!X"&amp;$B62))="","",INDEX(進捗評価!$N$2:$N$26,MATCH(INDIRECT(("入力シート!X"&amp;$B62)),進捗評価!$M$2:$M$26,0)))</f>
        <v/>
      </c>
      <c r="AC62" s="69" t="str" cm="1">
        <f t="array" aca="1" ref="AC62" ca="1">IF(INDIRECT(("入力シート!Y"&amp;$B62))="","",INDEX(進捗評価!$N$2:$N$26,MATCH(INDIRECT(("入力シート!Y"&amp;$B62)),進捗評価!$M$2:$M$26,0)))</f>
        <v/>
      </c>
      <c r="AD62" s="69" t="str" cm="1">
        <f t="array" aca="1" ref="AD62" ca="1">IF(INDIRECT(("入力シート!Z"&amp;$B62))="","",INDEX(進捗評価!$N$2:$N$26,MATCH(INDIRECT(("入力シート!Z"&amp;$B62)),進捗評価!$M$2:$M$26,0)))</f>
        <v/>
      </c>
      <c r="AE62" s="69" t="str" cm="1">
        <f t="array" aca="1" ref="AE62" ca="1">IF(INDIRECT(("入力シート!AA"&amp;$B62))="","",INDEX(進捗評価!$N$2:$N$26,MATCH(INDIRECT(("入力シート!AA"&amp;$B62)),進捗評価!$M$2:$M$26,0)))</f>
        <v/>
      </c>
      <c r="AF62" s="69" t="str" cm="1">
        <f t="array" aca="1" ref="AF62" ca="1">IF(INDIRECT(("入力シート!AB"&amp;$B62))="","",INDEX(進捗評価!$N$2:$N$26,MATCH(INDIRECT(("入力シート!AB"&amp;$B62)),進捗評価!$M$2:$M$26,0)))</f>
        <v/>
      </c>
      <c r="AG62" s="69" t="str" cm="1">
        <f t="array" aca="1" ref="AG62" ca="1">IF(INDIRECT(("入力シート!AC"&amp;$B62))="","",INDEX(進捗評価!$N$2:$N$26,MATCH(INDIRECT(("入力シート!AC"&amp;$B62)),進捗評価!$M$2:$M$26,0)))</f>
        <v/>
      </c>
      <c r="AH62" s="69" t="str" cm="1">
        <f t="array" aca="1" ref="AH62" ca="1">IF(INDIRECT(("入力シート!AD"&amp;$B62))="","",INDEX(進捗評価!$N$2:$N$26,MATCH(INDIRECT(("入力シート!AD"&amp;$B62)),進捗評価!$M$2:$M$26,0)))</f>
        <v/>
      </c>
      <c r="AI62" s="69" t="str" cm="1">
        <f t="array" aca="1" ref="AI62" ca="1">IF(INDIRECT(("入力シート!AE"&amp;$B62))="","",INDEX(進捗評価!$N$2:$N$26,MATCH(INDIRECT(("入力シート!AE"&amp;$B62)),進捗評価!$M$2:$M$26,0)))</f>
        <v/>
      </c>
      <c r="AJ62" s="69" t="str" cm="1">
        <f t="array" aca="1" ref="AJ62" ca="1">IF(INDIRECT(("入力シート!AF"&amp;$B62))="","",INDEX(進捗評価!$N$2:$N$26,MATCH(INDIRECT(("入力シート!AF"&amp;$B62)),進捗評価!$M$2:$M$26,0)))</f>
        <v/>
      </c>
      <c r="AK62" s="69" t="str" cm="1">
        <f t="array" aca="1" ref="AK62" ca="1">IF(INDIRECT(("入力シート!AG"&amp;$B62))="","",INDEX(進捗評価!$N$2:$N$26,MATCH(INDIRECT(("入力シート!AG"&amp;$B62)),進捗評価!$M$2:$M$26,0)))</f>
        <v/>
      </c>
      <c r="AL62" s="69" t="str" cm="1">
        <f t="array" aca="1" ref="AL62" ca="1">IF(INDIRECT(("入力シート!AH"&amp;$B62))="","",INDEX(進捗評価!$N$2:$N$26,MATCH(INDIRECT(("入力シート!AH"&amp;$B62)),進捗評価!$M$2:$M$26,0)))</f>
        <v/>
      </c>
      <c r="AM62" s="69" t="str" cm="1">
        <f t="array" aca="1" ref="AM62" ca="1">IF(INDIRECT(("入力シート!AI"&amp;$B62))="","",INDEX(進捗評価!$N$2:$N$26,MATCH(INDIRECT(("入力シート!AI"&amp;$B62)),進捗評価!$M$2:$M$26,0)))</f>
        <v/>
      </c>
      <c r="AN62" s="69" t="str" cm="1">
        <f t="array" aca="1" ref="AN62" ca="1">IF(INDIRECT(("入力シート!AJ"&amp;$B62))="","",INDEX(進捗評価!$N$2:$N$26,MATCH(INDIRECT(("入力シート!AJ"&amp;$B62)),進捗評価!$M$2:$M$26,0)))</f>
        <v/>
      </c>
      <c r="AO62" s="69" t="str" cm="1">
        <f t="array" aca="1" ref="AO62" ca="1">IF(INDIRECT(("入力シート!AK"&amp;$B62))="","",INDEX(進捗評価!$N$2:$N$26,MATCH(INDIRECT(("入力シート!AK"&amp;$B62)),進捗評価!$M$2:$M$26,0)))</f>
        <v/>
      </c>
      <c r="AP62" s="69" t="str" cm="1">
        <f t="array" aca="1" ref="AP62" ca="1">IF(INDIRECT(("入力シート!AL"&amp;$B62))="","",INDEX(進捗評価!$N$2:$N$26,MATCH(INDIRECT(("入力シート!AL"&amp;$B62)),進捗評価!$M$2:$M$26,0)))</f>
        <v/>
      </c>
      <c r="AQ62" s="69" t="str" cm="1">
        <f t="array" aca="1" ref="AQ62" ca="1">IF(INDIRECT(("入力シート!AM"&amp;$B62))="","",INDEX(進捗評価!$N$2:$N$26,MATCH(INDIRECT(("入力シート!AM"&amp;$B62)),進捗評価!$M$2:$M$26,0)))</f>
        <v/>
      </c>
      <c r="AR62" s="69" t="str" cm="1">
        <f t="array" aca="1" ref="AR62" ca="1">IF(INDIRECT(("入力シート!AN"&amp;$B62))="","",INDEX(進捗評価!$N$2:$N$26,MATCH(INDIRECT(("入力シート!AN"&amp;$B62)),進捗評価!$M$2:$M$26,0)))</f>
        <v/>
      </c>
      <c r="AS62" s="77" t="str" cm="1">
        <f t="array" aca="1" ref="AS62" ca="1">IF(INDIRECT(("入力シート!AR"&amp;$B62))="","",(INDIRECT(("入力シート!AR"&amp;$B62))))</f>
        <v/>
      </c>
      <c r="AT62" s="77" t="str" cm="1">
        <f t="array" aca="1" ref="AT62" ca="1">IF(INDIRECT(("入力シート!AS"&amp;$B62))="","",(INDIRECT(("入力シート!AS"&amp;$B62))))</f>
        <v/>
      </c>
    </row>
    <row r="63" spans="2:46" ht="72" customHeight="1" x14ac:dyDescent="0.4">
      <c r="B63" s="51">
        <v>73</v>
      </c>
      <c r="C63" s="162"/>
      <c r="D63" s="212"/>
      <c r="E63" s="57" t="str" cm="1">
        <f t="array" aca="1" ref="E63" ca="1">IF(INDIRECT(("入力シート!D"&amp;$B63))="","",(INDIRECT(("入力シート!D"&amp;$B63))))</f>
        <v/>
      </c>
      <c r="F63" s="63" t="str" cm="1">
        <f t="array" aca="1" ref="F63" ca="1">IF(INDIRECT(("入力シート!E"&amp;$B63))="","",(INDIRECT(("入力シート!E"&amp;$B63))))</f>
        <v/>
      </c>
      <c r="G63" s="63" t="str" cm="1">
        <f t="array" aca="1" ref="G63" ca="1">IF(INDIRECT(("入力シート!F"&amp;$B63))="","",(INDIRECT(("入力シート!F"&amp;$B63))))</f>
        <v>〇〇〇、×××</v>
      </c>
      <c r="H63" s="76" t="str" cm="1">
        <f t="array" aca="1" ref="H63" ca="1">IF(INDIRECT(("入力シート!G"&amp;$B63))="","",(INDIRECT(("入力シート!G"&amp;$B63))))</f>
        <v/>
      </c>
      <c r="I63" s="67" t="str" cm="1">
        <f t="array" aca="1" ref="I63" ca="1">IF(INDIRECT(("入力シート!H"&amp;$B63))="","",(INDIRECT(("入力シート!H"&amp;$B63))))</f>
        <v/>
      </c>
      <c r="J63" s="58" t="str" cm="1">
        <f t="array" aca="1" ref="J63" ca="1">IF(INDIRECT(("入力シート!I"&amp;$B63))="","",(INDIRECT(("入力シート!I"&amp;$B63))))</f>
        <v/>
      </c>
      <c r="K63" s="58" t="str" cm="1">
        <f t="array" aca="1" ref="K63" ca="1">IF(INDIRECT(("入力シート!J"&amp;$B63))="","",(INDIRECT(("入力シート!J"&amp;$B63))))</f>
        <v/>
      </c>
      <c r="L63" s="60" t="str" cm="1">
        <f t="array" aca="1" ref="L63" ca="1">IF(INDIRECT(("入力シート!AO"&amp;$B63))="","",(INDIRECT(("入力シート！AO"&amp;$B63))))</f>
        <v/>
      </c>
      <c r="M63" s="60" t="str" cm="1">
        <f t="array" aca="1" ref="M63" ca="1">IF(INDIRECT(("入力シート!AP"&amp;$B63))="","",(INDIRECT(("入力シート！AP"&amp;$B63))))</f>
        <v/>
      </c>
      <c r="N63" s="61" t="str" cm="1">
        <f t="array" aca="1" ref="N63" ca="1">IF(INDIRECT(("入力シート!AQ"&amp;$B63))="","",(INDIRECT(("入力シート!AQ"&amp;$B63))))</f>
        <v/>
      </c>
      <c r="O63" s="70" t="str" cm="1">
        <f t="array" aca="1" ref="O63" ca="1">IF(INDIRECT(("入力シート!K"&amp;$B63))="","",INDEX(進捗評価!$N$2:$N$26,MATCH(INDIRECT(("入力シート!K"&amp;$B63)),進捗評価!$M$2:$M$26,0)))</f>
        <v/>
      </c>
      <c r="P63" s="69" t="str" cm="1">
        <f t="array" aca="1" ref="P63" ca="1">IF(INDIRECT(("入力シート!L"&amp;$B63))="","",INDEX(進捗評価!$N$2:$N$26,MATCH(INDIRECT(("入力シート!L"&amp;$B63)),進捗評価!$M$2:$M$26,0)))</f>
        <v/>
      </c>
      <c r="Q63" s="69" t="str" cm="1">
        <f t="array" aca="1" ref="Q63" ca="1">IF(INDIRECT(("入力シート!M"&amp;$B63))="","",INDEX(進捗評価!$N$2:$N$26,MATCH(INDIRECT(("入力シート!M"&amp;$B63)),進捗評価!$M$2:$M$26,0)))</f>
        <v/>
      </c>
      <c r="R63" s="69" t="str" cm="1">
        <f t="array" aca="1" ref="R63" ca="1">IF(INDIRECT(("入力シート!N"&amp;$B63))="","",INDEX(進捗評価!$N$2:$N$26,MATCH(INDIRECT(("入力シート!N"&amp;$B63)),進捗評価!$M$2:$M$26,0)))</f>
        <v/>
      </c>
      <c r="S63" s="75" t="str" cm="1">
        <f t="array" aca="1" ref="S63" ca="1">IF(INDIRECT(("入力シート!O"&amp;$B63))="","",INDEX(進捗評価!$N$2:$N$26,MATCH(INDIRECT(("入力シート!O"&amp;$B63)),進捗評価!$M$2:$M$26,0)))</f>
        <v/>
      </c>
      <c r="T63" s="70" t="str" cm="1">
        <f t="array" aca="1" ref="T63" ca="1">IF(INDIRECT(("入力シート!P"&amp;$B63))="","",INDEX(進捗評価!$N$2:$N$26,MATCH(INDIRECT(("入力シート!P"&amp;$B63)),進捗評価!$M$2:$M$26,0)))</f>
        <v/>
      </c>
      <c r="U63" s="69" t="str" cm="1">
        <f t="array" aca="1" ref="U63" ca="1">IF(INDIRECT(("入力シート!Q"&amp;$B63))="","",INDEX(進捗評価!$N$2:$N$26,MATCH(INDIRECT(("入力シート!Q"&amp;$B63)),進捗評価!$M$2:$M$26,0)))</f>
        <v/>
      </c>
      <c r="V63" s="69" t="str" cm="1">
        <f t="array" aca="1" ref="V63" ca="1">IF(INDIRECT(("入力シート!R"&amp;$B63))="","",INDEX(進捗評価!$N$2:$N$26,MATCH(INDIRECT(("入力シート!R"&amp;$B63)),進捗評価!$M$2:$M$26,0)))</f>
        <v/>
      </c>
      <c r="W63" s="69" t="str" cm="1">
        <f t="array" aca="1" ref="W63" ca="1">IF(INDIRECT(("入力シート!S"&amp;$B63))="","",INDEX(進捗評価!$N$2:$N$26,MATCH(INDIRECT(("入力シート!S"&amp;$B63)),進捗評価!$M$2:$M$26,0)))</f>
        <v/>
      </c>
      <c r="X63" s="75" t="str" cm="1">
        <f t="array" aca="1" ref="X63" ca="1">IF(INDIRECT(("入力シート!T"&amp;$B63))="","",INDEX(進捗評価!$N$2:$N$26,MATCH(INDIRECT(("入力シート!T"&amp;$B63)),進捗評価!$M$2:$M$26,0)))</f>
        <v/>
      </c>
      <c r="Y63" s="69" t="str" cm="1">
        <f t="array" aca="1" ref="Y63" ca="1">IF(INDIRECT(("入力シート!U"&amp;$B63))="","",INDEX(進捗評価!$N$2:$N$26,MATCH(INDIRECT(("入力シート!U"&amp;$B63)),進捗評価!$M$2:$M$26,0)))</f>
        <v/>
      </c>
      <c r="Z63" s="69" t="str" cm="1">
        <f t="array" aca="1" ref="Z63" ca="1">IF(INDIRECT(("入力シート!V"&amp;$B63))="","",INDEX(進捗評価!$N$2:$N$26,MATCH(INDIRECT(("入力シート!V"&amp;$B63)),進捗評価!$M$2:$M$26,0)))</f>
        <v/>
      </c>
      <c r="AA63" s="69" t="str" cm="1">
        <f t="array" aca="1" ref="AA63" ca="1">IF(INDIRECT(("入力シート!W"&amp;$B63))="","",INDEX(進捗評価!$N$2:$N$26,MATCH(INDIRECT(("入力シート!W"&amp;$B63)),進捗評価!$M$2:$M$26,0)))</f>
        <v/>
      </c>
      <c r="AB63" s="69" t="str" cm="1">
        <f t="array" aca="1" ref="AB63" ca="1">IF(INDIRECT(("入力シート!X"&amp;$B63))="","",INDEX(進捗評価!$N$2:$N$26,MATCH(INDIRECT(("入力シート!X"&amp;$B63)),進捗評価!$M$2:$M$26,0)))</f>
        <v/>
      </c>
      <c r="AC63" s="69" t="str" cm="1">
        <f t="array" aca="1" ref="AC63" ca="1">IF(INDIRECT(("入力シート!Y"&amp;$B63))="","",INDEX(進捗評価!$N$2:$N$26,MATCH(INDIRECT(("入力シート!Y"&amp;$B63)),進捗評価!$M$2:$M$26,0)))</f>
        <v/>
      </c>
      <c r="AD63" s="69" t="str" cm="1">
        <f t="array" aca="1" ref="AD63" ca="1">IF(INDIRECT(("入力シート!Z"&amp;$B63))="","",INDEX(進捗評価!$N$2:$N$26,MATCH(INDIRECT(("入力シート!Z"&amp;$B63)),進捗評価!$M$2:$M$26,0)))</f>
        <v/>
      </c>
      <c r="AE63" s="69" t="str" cm="1">
        <f t="array" aca="1" ref="AE63" ca="1">IF(INDIRECT(("入力シート!AA"&amp;$B63))="","",INDEX(進捗評価!$N$2:$N$26,MATCH(INDIRECT(("入力シート!AA"&amp;$B63)),進捗評価!$M$2:$M$26,0)))</f>
        <v/>
      </c>
      <c r="AF63" s="69" t="str" cm="1">
        <f t="array" aca="1" ref="AF63" ca="1">IF(INDIRECT(("入力シート!AB"&amp;$B63))="","",INDEX(進捗評価!$N$2:$N$26,MATCH(INDIRECT(("入力シート!AB"&amp;$B63)),進捗評価!$M$2:$M$26,0)))</f>
        <v/>
      </c>
      <c r="AG63" s="69" t="str" cm="1">
        <f t="array" aca="1" ref="AG63" ca="1">IF(INDIRECT(("入力シート!AC"&amp;$B63))="","",INDEX(進捗評価!$N$2:$N$26,MATCH(INDIRECT(("入力シート!AC"&amp;$B63)),進捗評価!$M$2:$M$26,0)))</f>
        <v/>
      </c>
      <c r="AH63" s="69" t="str" cm="1">
        <f t="array" aca="1" ref="AH63" ca="1">IF(INDIRECT(("入力シート!AD"&amp;$B63))="","",INDEX(進捗評価!$N$2:$N$26,MATCH(INDIRECT(("入力シート!AD"&amp;$B63)),進捗評価!$M$2:$M$26,0)))</f>
        <v/>
      </c>
      <c r="AI63" s="69" t="str" cm="1">
        <f t="array" aca="1" ref="AI63" ca="1">IF(INDIRECT(("入力シート!AE"&amp;$B63))="","",INDEX(進捗評価!$N$2:$N$26,MATCH(INDIRECT(("入力シート!AE"&amp;$B63)),進捗評価!$M$2:$M$26,0)))</f>
        <v/>
      </c>
      <c r="AJ63" s="69" t="str" cm="1">
        <f t="array" aca="1" ref="AJ63" ca="1">IF(INDIRECT(("入力シート!AF"&amp;$B63))="","",INDEX(進捗評価!$N$2:$N$26,MATCH(INDIRECT(("入力シート!AF"&amp;$B63)),進捗評価!$M$2:$M$26,0)))</f>
        <v/>
      </c>
      <c r="AK63" s="69" t="str" cm="1">
        <f t="array" aca="1" ref="AK63" ca="1">IF(INDIRECT(("入力シート!AG"&amp;$B63))="","",INDEX(進捗評価!$N$2:$N$26,MATCH(INDIRECT(("入力シート!AG"&amp;$B63)),進捗評価!$M$2:$M$26,0)))</f>
        <v/>
      </c>
      <c r="AL63" s="69" t="str" cm="1">
        <f t="array" aca="1" ref="AL63" ca="1">IF(INDIRECT(("入力シート!AH"&amp;$B63))="","",INDEX(進捗評価!$N$2:$N$26,MATCH(INDIRECT(("入力シート!AH"&amp;$B63)),進捗評価!$M$2:$M$26,0)))</f>
        <v/>
      </c>
      <c r="AM63" s="69" t="str" cm="1">
        <f t="array" aca="1" ref="AM63" ca="1">IF(INDIRECT(("入力シート!AI"&amp;$B63))="","",INDEX(進捗評価!$N$2:$N$26,MATCH(INDIRECT(("入力シート!AI"&amp;$B63)),進捗評価!$M$2:$M$26,0)))</f>
        <v/>
      </c>
      <c r="AN63" s="69" t="str" cm="1">
        <f t="array" aca="1" ref="AN63" ca="1">IF(INDIRECT(("入力シート!AJ"&amp;$B63))="","",INDEX(進捗評価!$N$2:$N$26,MATCH(INDIRECT(("入力シート!AJ"&amp;$B63)),進捗評価!$M$2:$M$26,0)))</f>
        <v/>
      </c>
      <c r="AO63" s="69" t="str" cm="1">
        <f t="array" aca="1" ref="AO63" ca="1">IF(INDIRECT(("入力シート!AK"&amp;$B63))="","",INDEX(進捗評価!$N$2:$N$26,MATCH(INDIRECT(("入力シート!AK"&amp;$B63)),進捗評価!$M$2:$M$26,0)))</f>
        <v/>
      </c>
      <c r="AP63" s="69" t="str" cm="1">
        <f t="array" aca="1" ref="AP63" ca="1">IF(INDIRECT(("入力シート!AL"&amp;$B63))="","",INDEX(進捗評価!$N$2:$N$26,MATCH(INDIRECT(("入力シート!AL"&amp;$B63)),進捗評価!$M$2:$M$26,0)))</f>
        <v/>
      </c>
      <c r="AQ63" s="69" t="str" cm="1">
        <f t="array" aca="1" ref="AQ63" ca="1">IF(INDIRECT(("入力シート!AM"&amp;$B63))="","",INDEX(進捗評価!$N$2:$N$26,MATCH(INDIRECT(("入力シート!AM"&amp;$B63)),進捗評価!$M$2:$M$26,0)))</f>
        <v/>
      </c>
      <c r="AR63" s="69" t="str" cm="1">
        <f t="array" aca="1" ref="AR63" ca="1">IF(INDIRECT(("入力シート!AN"&amp;$B63))="","",INDEX(進捗評価!$N$2:$N$26,MATCH(INDIRECT(("入力シート!AN"&amp;$B63)),進捗評価!$M$2:$M$26,0)))</f>
        <v/>
      </c>
      <c r="AS63" s="77" t="str" cm="1">
        <f t="array" aca="1" ref="AS63" ca="1">IF(INDIRECT(("入力シート!AR"&amp;$B63))="","",(INDIRECT(("入力シート!AR"&amp;$B63))))</f>
        <v/>
      </c>
      <c r="AT63" s="77" t="str" cm="1">
        <f t="array" aca="1" ref="AT63" ca="1">IF(INDIRECT(("入力シート!AS"&amp;$B63))="","",(INDIRECT(("入力シート!AS"&amp;$B63))))</f>
        <v/>
      </c>
    </row>
    <row r="64" spans="2:46" ht="72" customHeight="1" x14ac:dyDescent="0.4">
      <c r="B64" s="51">
        <v>74</v>
      </c>
      <c r="C64" s="162"/>
      <c r="D64" s="212"/>
      <c r="E64" s="57" t="str" cm="1">
        <f t="array" aca="1" ref="E64" ca="1">IF(INDIRECT(("入力シート!D"&amp;$B64))="","",(INDIRECT(("入力シート!D"&amp;$B64))))</f>
        <v/>
      </c>
      <c r="F64" s="63" t="str" cm="1">
        <f t="array" aca="1" ref="F64" ca="1">IF(INDIRECT(("入力シート!E"&amp;$B64))="","",(INDIRECT(("入力シート!E"&amp;$B64))))</f>
        <v/>
      </c>
      <c r="G64" s="63" t="str" cm="1">
        <f t="array" aca="1" ref="G64" ca="1">IF(INDIRECT(("入力シート!F"&amp;$B64))="","",(INDIRECT(("入力シート!F"&amp;$B64))))</f>
        <v>〇〇〇、×××</v>
      </c>
      <c r="H64" s="76" t="str" cm="1">
        <f t="array" aca="1" ref="H64" ca="1">IF(INDIRECT(("入力シート!G"&amp;$B64))="","",(INDIRECT(("入力シート!G"&amp;$B64))))</f>
        <v/>
      </c>
      <c r="I64" s="67" t="str" cm="1">
        <f t="array" aca="1" ref="I64" ca="1">IF(INDIRECT(("入力シート!H"&amp;$B64))="","",(INDIRECT(("入力シート!H"&amp;$B64))))</f>
        <v/>
      </c>
      <c r="J64" s="58" t="str" cm="1">
        <f t="array" aca="1" ref="J64" ca="1">IF(INDIRECT(("入力シート!I"&amp;$B64))="","",(INDIRECT(("入力シート!I"&amp;$B64))))</f>
        <v/>
      </c>
      <c r="K64" s="58" t="str" cm="1">
        <f t="array" aca="1" ref="K64" ca="1">IF(INDIRECT(("入力シート!J"&amp;$B64))="","",(INDIRECT(("入力シート!J"&amp;$B64))))</f>
        <v/>
      </c>
      <c r="L64" s="60" t="str" cm="1">
        <f t="array" aca="1" ref="L64" ca="1">IF(INDIRECT(("入力シート!AO"&amp;$B64))="","",(INDIRECT(("入力シート！AO"&amp;$B64))))</f>
        <v/>
      </c>
      <c r="M64" s="60" t="str" cm="1">
        <f t="array" aca="1" ref="M64" ca="1">IF(INDIRECT(("入力シート!AP"&amp;$B64))="","",(INDIRECT(("入力シート！AP"&amp;$B64))))</f>
        <v/>
      </c>
      <c r="N64" s="61" t="str" cm="1">
        <f t="array" aca="1" ref="N64" ca="1">IF(INDIRECT(("入力シート!AQ"&amp;$B64))="","",(INDIRECT(("入力シート!AQ"&amp;$B64))))</f>
        <v/>
      </c>
      <c r="O64" s="70" t="str" cm="1">
        <f t="array" aca="1" ref="O64" ca="1">IF(INDIRECT(("入力シート!K"&amp;$B64))="","",INDEX(進捗評価!$N$2:$N$26,MATCH(INDIRECT(("入力シート!K"&amp;$B64)),進捗評価!$M$2:$M$26,0)))</f>
        <v/>
      </c>
      <c r="P64" s="69" t="str" cm="1">
        <f t="array" aca="1" ref="P64" ca="1">IF(INDIRECT(("入力シート!L"&amp;$B64))="","",INDEX(進捗評価!$N$2:$N$26,MATCH(INDIRECT(("入力シート!L"&amp;$B64)),進捗評価!$M$2:$M$26,0)))</f>
        <v/>
      </c>
      <c r="Q64" s="69" t="str" cm="1">
        <f t="array" aca="1" ref="Q64" ca="1">IF(INDIRECT(("入力シート!M"&amp;$B64))="","",INDEX(進捗評価!$N$2:$N$26,MATCH(INDIRECT(("入力シート!M"&amp;$B64)),進捗評価!$M$2:$M$26,0)))</f>
        <v/>
      </c>
      <c r="R64" s="69" t="str" cm="1">
        <f t="array" aca="1" ref="R64" ca="1">IF(INDIRECT(("入力シート!N"&amp;$B64))="","",INDEX(進捗評価!$N$2:$N$26,MATCH(INDIRECT(("入力シート!N"&amp;$B64)),進捗評価!$M$2:$M$26,0)))</f>
        <v/>
      </c>
      <c r="S64" s="75" t="str" cm="1">
        <f t="array" aca="1" ref="S64" ca="1">IF(INDIRECT(("入力シート!O"&amp;$B64))="","",INDEX(進捗評価!$N$2:$N$26,MATCH(INDIRECT(("入力シート!O"&amp;$B64)),進捗評価!$M$2:$M$26,0)))</f>
        <v/>
      </c>
      <c r="T64" s="70" t="str" cm="1">
        <f t="array" aca="1" ref="T64" ca="1">IF(INDIRECT(("入力シート!P"&amp;$B64))="","",INDEX(進捗評価!$N$2:$N$26,MATCH(INDIRECT(("入力シート!P"&amp;$B64)),進捗評価!$M$2:$M$26,0)))</f>
        <v/>
      </c>
      <c r="U64" s="69" t="str" cm="1">
        <f t="array" aca="1" ref="U64" ca="1">IF(INDIRECT(("入力シート!Q"&amp;$B64))="","",INDEX(進捗評価!$N$2:$N$26,MATCH(INDIRECT(("入力シート!Q"&amp;$B64)),進捗評価!$M$2:$M$26,0)))</f>
        <v/>
      </c>
      <c r="V64" s="69" t="str" cm="1">
        <f t="array" aca="1" ref="V64" ca="1">IF(INDIRECT(("入力シート!R"&amp;$B64))="","",INDEX(進捗評価!$N$2:$N$26,MATCH(INDIRECT(("入力シート!R"&amp;$B64)),進捗評価!$M$2:$M$26,0)))</f>
        <v/>
      </c>
      <c r="W64" s="69" t="str" cm="1">
        <f t="array" aca="1" ref="W64" ca="1">IF(INDIRECT(("入力シート!S"&amp;$B64))="","",INDEX(進捗評価!$N$2:$N$26,MATCH(INDIRECT(("入力シート!S"&amp;$B64)),進捗評価!$M$2:$M$26,0)))</f>
        <v/>
      </c>
      <c r="X64" s="75" t="str" cm="1">
        <f t="array" aca="1" ref="X64" ca="1">IF(INDIRECT(("入力シート!T"&amp;$B64))="","",INDEX(進捗評価!$N$2:$N$26,MATCH(INDIRECT(("入力シート!T"&amp;$B64)),進捗評価!$M$2:$M$26,0)))</f>
        <v/>
      </c>
      <c r="Y64" s="69" t="str" cm="1">
        <f t="array" aca="1" ref="Y64" ca="1">IF(INDIRECT(("入力シート!U"&amp;$B64))="","",INDEX(進捗評価!$N$2:$N$26,MATCH(INDIRECT(("入力シート!U"&amp;$B64)),進捗評価!$M$2:$M$26,0)))</f>
        <v/>
      </c>
      <c r="Z64" s="69" t="str" cm="1">
        <f t="array" aca="1" ref="Z64" ca="1">IF(INDIRECT(("入力シート!V"&amp;$B64))="","",INDEX(進捗評価!$N$2:$N$26,MATCH(INDIRECT(("入力シート!V"&amp;$B64)),進捗評価!$M$2:$M$26,0)))</f>
        <v/>
      </c>
      <c r="AA64" s="69" t="str" cm="1">
        <f t="array" aca="1" ref="AA64" ca="1">IF(INDIRECT(("入力シート!W"&amp;$B64))="","",INDEX(進捗評価!$N$2:$N$26,MATCH(INDIRECT(("入力シート!W"&amp;$B64)),進捗評価!$M$2:$M$26,0)))</f>
        <v/>
      </c>
      <c r="AB64" s="69" t="str" cm="1">
        <f t="array" aca="1" ref="AB64" ca="1">IF(INDIRECT(("入力シート!X"&amp;$B64))="","",INDEX(進捗評価!$N$2:$N$26,MATCH(INDIRECT(("入力シート!X"&amp;$B64)),進捗評価!$M$2:$M$26,0)))</f>
        <v/>
      </c>
      <c r="AC64" s="69" t="str" cm="1">
        <f t="array" aca="1" ref="AC64" ca="1">IF(INDIRECT(("入力シート!Y"&amp;$B64))="","",INDEX(進捗評価!$N$2:$N$26,MATCH(INDIRECT(("入力シート!Y"&amp;$B64)),進捗評価!$M$2:$M$26,0)))</f>
        <v/>
      </c>
      <c r="AD64" s="69" t="str" cm="1">
        <f t="array" aca="1" ref="AD64" ca="1">IF(INDIRECT(("入力シート!Z"&amp;$B64))="","",INDEX(進捗評価!$N$2:$N$26,MATCH(INDIRECT(("入力シート!Z"&amp;$B64)),進捗評価!$M$2:$M$26,0)))</f>
        <v/>
      </c>
      <c r="AE64" s="69" t="str" cm="1">
        <f t="array" aca="1" ref="AE64" ca="1">IF(INDIRECT(("入力シート!AA"&amp;$B64))="","",INDEX(進捗評価!$N$2:$N$26,MATCH(INDIRECT(("入力シート!AA"&amp;$B64)),進捗評価!$M$2:$M$26,0)))</f>
        <v/>
      </c>
      <c r="AF64" s="69" t="str" cm="1">
        <f t="array" aca="1" ref="AF64" ca="1">IF(INDIRECT(("入力シート!AB"&amp;$B64))="","",INDEX(進捗評価!$N$2:$N$26,MATCH(INDIRECT(("入力シート!AB"&amp;$B64)),進捗評価!$M$2:$M$26,0)))</f>
        <v/>
      </c>
      <c r="AG64" s="69" t="str" cm="1">
        <f t="array" aca="1" ref="AG64" ca="1">IF(INDIRECT(("入力シート!AC"&amp;$B64))="","",INDEX(進捗評価!$N$2:$N$26,MATCH(INDIRECT(("入力シート!AC"&amp;$B64)),進捗評価!$M$2:$M$26,0)))</f>
        <v/>
      </c>
      <c r="AH64" s="69" t="str" cm="1">
        <f t="array" aca="1" ref="AH64" ca="1">IF(INDIRECT(("入力シート!AD"&amp;$B64))="","",INDEX(進捗評価!$N$2:$N$26,MATCH(INDIRECT(("入力シート!AD"&amp;$B64)),進捗評価!$M$2:$M$26,0)))</f>
        <v/>
      </c>
      <c r="AI64" s="69" t="str" cm="1">
        <f t="array" aca="1" ref="AI64" ca="1">IF(INDIRECT(("入力シート!AE"&amp;$B64))="","",INDEX(進捗評価!$N$2:$N$26,MATCH(INDIRECT(("入力シート!AE"&amp;$B64)),進捗評価!$M$2:$M$26,0)))</f>
        <v/>
      </c>
      <c r="AJ64" s="69" t="str" cm="1">
        <f t="array" aca="1" ref="AJ64" ca="1">IF(INDIRECT(("入力シート!AF"&amp;$B64))="","",INDEX(進捗評価!$N$2:$N$26,MATCH(INDIRECT(("入力シート!AF"&amp;$B64)),進捗評価!$M$2:$M$26,0)))</f>
        <v/>
      </c>
      <c r="AK64" s="69" t="str" cm="1">
        <f t="array" aca="1" ref="AK64" ca="1">IF(INDIRECT(("入力シート!AG"&amp;$B64))="","",INDEX(進捗評価!$N$2:$N$26,MATCH(INDIRECT(("入力シート!AG"&amp;$B64)),進捗評価!$M$2:$M$26,0)))</f>
        <v/>
      </c>
      <c r="AL64" s="69" t="str" cm="1">
        <f t="array" aca="1" ref="AL64" ca="1">IF(INDIRECT(("入力シート!AH"&amp;$B64))="","",INDEX(進捗評価!$N$2:$N$26,MATCH(INDIRECT(("入力シート!AH"&amp;$B64)),進捗評価!$M$2:$M$26,0)))</f>
        <v/>
      </c>
      <c r="AM64" s="69" t="str" cm="1">
        <f t="array" aca="1" ref="AM64" ca="1">IF(INDIRECT(("入力シート!AI"&amp;$B64))="","",INDEX(進捗評価!$N$2:$N$26,MATCH(INDIRECT(("入力シート!AI"&amp;$B64)),進捗評価!$M$2:$M$26,0)))</f>
        <v/>
      </c>
      <c r="AN64" s="69" t="str" cm="1">
        <f t="array" aca="1" ref="AN64" ca="1">IF(INDIRECT(("入力シート!AJ"&amp;$B64))="","",INDEX(進捗評価!$N$2:$N$26,MATCH(INDIRECT(("入力シート!AJ"&amp;$B64)),進捗評価!$M$2:$M$26,0)))</f>
        <v/>
      </c>
      <c r="AO64" s="69" t="str" cm="1">
        <f t="array" aca="1" ref="AO64" ca="1">IF(INDIRECT(("入力シート!AK"&amp;$B64))="","",INDEX(進捗評価!$N$2:$N$26,MATCH(INDIRECT(("入力シート!AK"&amp;$B64)),進捗評価!$M$2:$M$26,0)))</f>
        <v/>
      </c>
      <c r="AP64" s="69" t="str" cm="1">
        <f t="array" aca="1" ref="AP64" ca="1">IF(INDIRECT(("入力シート!AL"&amp;$B64))="","",INDEX(進捗評価!$N$2:$N$26,MATCH(INDIRECT(("入力シート!AL"&amp;$B64)),進捗評価!$M$2:$M$26,0)))</f>
        <v/>
      </c>
      <c r="AQ64" s="69" t="str" cm="1">
        <f t="array" aca="1" ref="AQ64" ca="1">IF(INDIRECT(("入力シート!AM"&amp;$B64))="","",INDEX(進捗評価!$N$2:$N$26,MATCH(INDIRECT(("入力シート!AM"&amp;$B64)),進捗評価!$M$2:$M$26,0)))</f>
        <v/>
      </c>
      <c r="AR64" s="69" t="str" cm="1">
        <f t="array" aca="1" ref="AR64" ca="1">IF(INDIRECT(("入力シート!AN"&amp;$B64))="","",INDEX(進捗評価!$N$2:$N$26,MATCH(INDIRECT(("入力シート!AN"&amp;$B64)),進捗評価!$M$2:$M$26,0)))</f>
        <v/>
      </c>
      <c r="AS64" s="77" t="str" cm="1">
        <f t="array" aca="1" ref="AS64" ca="1">IF(INDIRECT(("入力シート!AR"&amp;$B64))="","",(INDIRECT(("入力シート!AR"&amp;$B64))))</f>
        <v/>
      </c>
      <c r="AT64" s="77" t="str" cm="1">
        <f t="array" aca="1" ref="AT64" ca="1">IF(INDIRECT(("入力シート!AS"&amp;$B64))="","",(INDIRECT(("入力シート!AS"&amp;$B64))))</f>
        <v/>
      </c>
    </row>
    <row r="65" spans="2:46" ht="72" customHeight="1" x14ac:dyDescent="0.4">
      <c r="B65" s="51">
        <v>75</v>
      </c>
      <c r="C65" s="162"/>
      <c r="D65" s="212"/>
      <c r="E65" s="57" t="str" cm="1">
        <f t="array" aca="1" ref="E65" ca="1">IF(INDIRECT(("入力シート!D"&amp;$B65))="","",(INDIRECT(("入力シート!D"&amp;$B65))))</f>
        <v/>
      </c>
      <c r="F65" s="63" t="str" cm="1">
        <f t="array" aca="1" ref="F65" ca="1">IF(INDIRECT(("入力シート!E"&amp;$B65))="","",(INDIRECT(("入力シート!E"&amp;$B65))))</f>
        <v/>
      </c>
      <c r="G65" s="63" t="str" cm="1">
        <f t="array" aca="1" ref="G65" ca="1">IF(INDIRECT(("入力シート!F"&amp;$B65))="","",(INDIRECT(("入力シート!F"&amp;$B65))))</f>
        <v>〇〇〇、×××</v>
      </c>
      <c r="H65" s="76" t="str" cm="1">
        <f t="array" aca="1" ref="H65" ca="1">IF(INDIRECT(("入力シート!G"&amp;$B65))="","",(INDIRECT(("入力シート!G"&amp;$B65))))</f>
        <v/>
      </c>
      <c r="I65" s="67" t="str" cm="1">
        <f t="array" aca="1" ref="I65" ca="1">IF(INDIRECT(("入力シート!H"&amp;$B65))="","",(INDIRECT(("入力シート!H"&amp;$B65))))</f>
        <v/>
      </c>
      <c r="J65" s="58" t="str" cm="1">
        <f t="array" aca="1" ref="J65" ca="1">IF(INDIRECT(("入力シート!I"&amp;$B65))="","",(INDIRECT(("入力シート!I"&amp;$B65))))</f>
        <v/>
      </c>
      <c r="K65" s="58" t="str" cm="1">
        <f t="array" aca="1" ref="K65" ca="1">IF(INDIRECT(("入力シート!J"&amp;$B65))="","",(INDIRECT(("入力シート!J"&amp;$B65))))</f>
        <v/>
      </c>
      <c r="L65" s="60" t="str" cm="1">
        <f t="array" aca="1" ref="L65" ca="1">IF(INDIRECT(("入力シート!AO"&amp;$B65))="","",(INDIRECT(("入力シート！AO"&amp;$B65))))</f>
        <v/>
      </c>
      <c r="M65" s="60" t="str" cm="1">
        <f t="array" aca="1" ref="M65" ca="1">IF(INDIRECT(("入力シート!AP"&amp;$B65))="","",(INDIRECT(("入力シート！AP"&amp;$B65))))</f>
        <v/>
      </c>
      <c r="N65" s="61" t="str" cm="1">
        <f t="array" aca="1" ref="N65" ca="1">IF(INDIRECT(("入力シート!AQ"&amp;$B65))="","",(INDIRECT(("入力シート!AQ"&amp;$B65))))</f>
        <v/>
      </c>
      <c r="O65" s="70" t="str" cm="1">
        <f t="array" aca="1" ref="O65" ca="1">IF(INDIRECT(("入力シート!K"&amp;$B65))="","",INDEX(進捗評価!$N$2:$N$26,MATCH(INDIRECT(("入力シート!K"&amp;$B65)),進捗評価!$M$2:$M$26,0)))</f>
        <v/>
      </c>
      <c r="P65" s="69" t="str" cm="1">
        <f t="array" aca="1" ref="P65" ca="1">IF(INDIRECT(("入力シート!L"&amp;$B65))="","",INDEX(進捗評価!$N$2:$N$26,MATCH(INDIRECT(("入力シート!L"&amp;$B65)),進捗評価!$M$2:$M$26,0)))</f>
        <v/>
      </c>
      <c r="Q65" s="69" t="str" cm="1">
        <f t="array" aca="1" ref="Q65" ca="1">IF(INDIRECT(("入力シート!M"&amp;$B65))="","",INDEX(進捗評価!$N$2:$N$26,MATCH(INDIRECT(("入力シート!M"&amp;$B65)),進捗評価!$M$2:$M$26,0)))</f>
        <v/>
      </c>
      <c r="R65" s="69" t="str" cm="1">
        <f t="array" aca="1" ref="R65" ca="1">IF(INDIRECT(("入力シート!N"&amp;$B65))="","",INDEX(進捗評価!$N$2:$N$26,MATCH(INDIRECT(("入力シート!N"&amp;$B65)),進捗評価!$M$2:$M$26,0)))</f>
        <v/>
      </c>
      <c r="S65" s="75" t="str" cm="1">
        <f t="array" aca="1" ref="S65" ca="1">IF(INDIRECT(("入力シート!O"&amp;$B65))="","",INDEX(進捗評価!$N$2:$N$26,MATCH(INDIRECT(("入力シート!O"&amp;$B65)),進捗評価!$M$2:$M$26,0)))</f>
        <v/>
      </c>
      <c r="T65" s="70" t="str" cm="1">
        <f t="array" aca="1" ref="T65" ca="1">IF(INDIRECT(("入力シート!P"&amp;$B65))="","",INDEX(進捗評価!$N$2:$N$26,MATCH(INDIRECT(("入力シート!P"&amp;$B65)),進捗評価!$M$2:$M$26,0)))</f>
        <v/>
      </c>
      <c r="U65" s="69" t="str" cm="1">
        <f t="array" aca="1" ref="U65" ca="1">IF(INDIRECT(("入力シート!Q"&amp;$B65))="","",INDEX(進捗評価!$N$2:$N$26,MATCH(INDIRECT(("入力シート!Q"&amp;$B65)),進捗評価!$M$2:$M$26,0)))</f>
        <v/>
      </c>
      <c r="V65" s="69" t="str" cm="1">
        <f t="array" aca="1" ref="V65" ca="1">IF(INDIRECT(("入力シート!R"&amp;$B65))="","",INDEX(進捗評価!$N$2:$N$26,MATCH(INDIRECT(("入力シート!R"&amp;$B65)),進捗評価!$M$2:$M$26,0)))</f>
        <v/>
      </c>
      <c r="W65" s="69" t="str" cm="1">
        <f t="array" aca="1" ref="W65" ca="1">IF(INDIRECT(("入力シート!S"&amp;$B65))="","",INDEX(進捗評価!$N$2:$N$26,MATCH(INDIRECT(("入力シート!S"&amp;$B65)),進捗評価!$M$2:$M$26,0)))</f>
        <v/>
      </c>
      <c r="X65" s="75" t="str" cm="1">
        <f t="array" aca="1" ref="X65" ca="1">IF(INDIRECT(("入力シート!T"&amp;$B65))="","",INDEX(進捗評価!$N$2:$N$26,MATCH(INDIRECT(("入力シート!T"&amp;$B65)),進捗評価!$M$2:$M$26,0)))</f>
        <v/>
      </c>
      <c r="Y65" s="69" t="str" cm="1">
        <f t="array" aca="1" ref="Y65" ca="1">IF(INDIRECT(("入力シート!U"&amp;$B65))="","",INDEX(進捗評価!$N$2:$N$26,MATCH(INDIRECT(("入力シート!U"&amp;$B65)),進捗評価!$M$2:$M$26,0)))</f>
        <v/>
      </c>
      <c r="Z65" s="69" t="str" cm="1">
        <f t="array" aca="1" ref="Z65" ca="1">IF(INDIRECT(("入力シート!V"&amp;$B65))="","",INDEX(進捗評価!$N$2:$N$26,MATCH(INDIRECT(("入力シート!V"&amp;$B65)),進捗評価!$M$2:$M$26,0)))</f>
        <v/>
      </c>
      <c r="AA65" s="69" t="str" cm="1">
        <f t="array" aca="1" ref="AA65" ca="1">IF(INDIRECT(("入力シート!W"&amp;$B65))="","",INDEX(進捗評価!$N$2:$N$26,MATCH(INDIRECT(("入力シート!W"&amp;$B65)),進捗評価!$M$2:$M$26,0)))</f>
        <v/>
      </c>
      <c r="AB65" s="69" t="str" cm="1">
        <f t="array" aca="1" ref="AB65" ca="1">IF(INDIRECT(("入力シート!X"&amp;$B65))="","",INDEX(進捗評価!$N$2:$N$26,MATCH(INDIRECT(("入力シート!X"&amp;$B65)),進捗評価!$M$2:$M$26,0)))</f>
        <v/>
      </c>
      <c r="AC65" s="69" t="str" cm="1">
        <f t="array" aca="1" ref="AC65" ca="1">IF(INDIRECT(("入力シート!Y"&amp;$B65))="","",INDEX(進捗評価!$N$2:$N$26,MATCH(INDIRECT(("入力シート!Y"&amp;$B65)),進捗評価!$M$2:$M$26,0)))</f>
        <v/>
      </c>
      <c r="AD65" s="69" t="str" cm="1">
        <f t="array" aca="1" ref="AD65" ca="1">IF(INDIRECT(("入力シート!Z"&amp;$B65))="","",INDEX(進捗評価!$N$2:$N$26,MATCH(INDIRECT(("入力シート!Z"&amp;$B65)),進捗評価!$M$2:$M$26,0)))</f>
        <v/>
      </c>
      <c r="AE65" s="69" t="str" cm="1">
        <f t="array" aca="1" ref="AE65" ca="1">IF(INDIRECT(("入力シート!AA"&amp;$B65))="","",INDEX(進捗評価!$N$2:$N$26,MATCH(INDIRECT(("入力シート!AA"&amp;$B65)),進捗評価!$M$2:$M$26,0)))</f>
        <v/>
      </c>
      <c r="AF65" s="69" t="str" cm="1">
        <f t="array" aca="1" ref="AF65" ca="1">IF(INDIRECT(("入力シート!AB"&amp;$B65))="","",INDEX(進捗評価!$N$2:$N$26,MATCH(INDIRECT(("入力シート!AB"&amp;$B65)),進捗評価!$M$2:$M$26,0)))</f>
        <v/>
      </c>
      <c r="AG65" s="69" t="str" cm="1">
        <f t="array" aca="1" ref="AG65" ca="1">IF(INDIRECT(("入力シート!AC"&amp;$B65))="","",INDEX(進捗評価!$N$2:$N$26,MATCH(INDIRECT(("入力シート!AC"&amp;$B65)),進捗評価!$M$2:$M$26,0)))</f>
        <v/>
      </c>
      <c r="AH65" s="69" t="str" cm="1">
        <f t="array" aca="1" ref="AH65" ca="1">IF(INDIRECT(("入力シート!AD"&amp;$B65))="","",INDEX(進捗評価!$N$2:$N$26,MATCH(INDIRECT(("入力シート!AD"&amp;$B65)),進捗評価!$M$2:$M$26,0)))</f>
        <v/>
      </c>
      <c r="AI65" s="69" t="str" cm="1">
        <f t="array" aca="1" ref="AI65" ca="1">IF(INDIRECT(("入力シート!AE"&amp;$B65))="","",INDEX(進捗評価!$N$2:$N$26,MATCH(INDIRECT(("入力シート!AE"&amp;$B65)),進捗評価!$M$2:$M$26,0)))</f>
        <v/>
      </c>
      <c r="AJ65" s="69" t="str" cm="1">
        <f t="array" aca="1" ref="AJ65" ca="1">IF(INDIRECT(("入力シート!AF"&amp;$B65))="","",INDEX(進捗評価!$N$2:$N$26,MATCH(INDIRECT(("入力シート!AF"&amp;$B65)),進捗評価!$M$2:$M$26,0)))</f>
        <v/>
      </c>
      <c r="AK65" s="69" t="str" cm="1">
        <f t="array" aca="1" ref="AK65" ca="1">IF(INDIRECT(("入力シート!AG"&amp;$B65))="","",INDEX(進捗評価!$N$2:$N$26,MATCH(INDIRECT(("入力シート!AG"&amp;$B65)),進捗評価!$M$2:$M$26,0)))</f>
        <v/>
      </c>
      <c r="AL65" s="69" t="str" cm="1">
        <f t="array" aca="1" ref="AL65" ca="1">IF(INDIRECT(("入力シート!AH"&amp;$B65))="","",INDEX(進捗評価!$N$2:$N$26,MATCH(INDIRECT(("入力シート!AH"&amp;$B65)),進捗評価!$M$2:$M$26,0)))</f>
        <v/>
      </c>
      <c r="AM65" s="69" t="str" cm="1">
        <f t="array" aca="1" ref="AM65" ca="1">IF(INDIRECT(("入力シート!AI"&amp;$B65))="","",INDEX(進捗評価!$N$2:$N$26,MATCH(INDIRECT(("入力シート!AI"&amp;$B65)),進捗評価!$M$2:$M$26,0)))</f>
        <v/>
      </c>
      <c r="AN65" s="69" t="str" cm="1">
        <f t="array" aca="1" ref="AN65" ca="1">IF(INDIRECT(("入力シート!AJ"&amp;$B65))="","",INDEX(進捗評価!$N$2:$N$26,MATCH(INDIRECT(("入力シート!AJ"&amp;$B65)),進捗評価!$M$2:$M$26,0)))</f>
        <v/>
      </c>
      <c r="AO65" s="69" t="str" cm="1">
        <f t="array" aca="1" ref="AO65" ca="1">IF(INDIRECT(("入力シート!AK"&amp;$B65))="","",INDEX(進捗評価!$N$2:$N$26,MATCH(INDIRECT(("入力シート!AK"&amp;$B65)),進捗評価!$M$2:$M$26,0)))</f>
        <v/>
      </c>
      <c r="AP65" s="69" t="str" cm="1">
        <f t="array" aca="1" ref="AP65" ca="1">IF(INDIRECT(("入力シート!AL"&amp;$B65))="","",INDEX(進捗評価!$N$2:$N$26,MATCH(INDIRECT(("入力シート!AL"&amp;$B65)),進捗評価!$M$2:$M$26,0)))</f>
        <v/>
      </c>
      <c r="AQ65" s="69" t="str" cm="1">
        <f t="array" aca="1" ref="AQ65" ca="1">IF(INDIRECT(("入力シート!AM"&amp;$B65))="","",INDEX(進捗評価!$N$2:$N$26,MATCH(INDIRECT(("入力シート!AM"&amp;$B65)),進捗評価!$M$2:$M$26,0)))</f>
        <v/>
      </c>
      <c r="AR65" s="69" t="str" cm="1">
        <f t="array" aca="1" ref="AR65" ca="1">IF(INDIRECT(("入力シート!AN"&amp;$B65))="","",INDEX(進捗評価!$N$2:$N$26,MATCH(INDIRECT(("入力シート!AN"&amp;$B65)),進捗評価!$M$2:$M$26,0)))</f>
        <v/>
      </c>
      <c r="AS65" s="77" t="str" cm="1">
        <f t="array" aca="1" ref="AS65" ca="1">IF(INDIRECT(("入力シート!AR"&amp;$B65))="","",(INDIRECT(("入力シート!AR"&amp;$B65))))</f>
        <v/>
      </c>
      <c r="AT65" s="77" t="str" cm="1">
        <f t="array" aca="1" ref="AT65" ca="1">IF(INDIRECT(("入力シート!AS"&amp;$B65))="","",(INDIRECT(("入力シート!AS"&amp;$B65))))</f>
        <v/>
      </c>
    </row>
    <row r="66" spans="2:46" ht="72" customHeight="1" x14ac:dyDescent="0.4">
      <c r="B66" s="51">
        <v>76</v>
      </c>
      <c r="C66" s="162"/>
      <c r="D66" s="212"/>
      <c r="E66" s="57" t="str" cm="1">
        <f t="array" aca="1" ref="E66" ca="1">IF(INDIRECT(("入力シート!D"&amp;$B66))="","",(INDIRECT(("入力シート!D"&amp;$B66))))</f>
        <v/>
      </c>
      <c r="F66" s="63" t="str" cm="1">
        <f t="array" aca="1" ref="F66" ca="1">IF(INDIRECT(("入力シート!E"&amp;$B66))="","",(INDIRECT(("入力シート!E"&amp;$B66))))</f>
        <v/>
      </c>
      <c r="G66" s="63" t="str" cm="1">
        <f t="array" aca="1" ref="G66" ca="1">IF(INDIRECT(("入力シート!F"&amp;$B66))="","",(INDIRECT(("入力シート!F"&amp;$B66))))</f>
        <v>〇〇〇、×××</v>
      </c>
      <c r="H66" s="76" t="str" cm="1">
        <f t="array" aca="1" ref="H66" ca="1">IF(INDIRECT(("入力シート!G"&amp;$B66))="","",(INDIRECT(("入力シート!G"&amp;$B66))))</f>
        <v/>
      </c>
      <c r="I66" s="67" t="str" cm="1">
        <f t="array" aca="1" ref="I66" ca="1">IF(INDIRECT(("入力シート!H"&amp;$B66))="","",(INDIRECT(("入力シート!H"&amp;$B66))))</f>
        <v/>
      </c>
      <c r="J66" s="58" t="str" cm="1">
        <f t="array" aca="1" ref="J66" ca="1">IF(INDIRECT(("入力シート!I"&amp;$B66))="","",(INDIRECT(("入力シート!I"&amp;$B66))))</f>
        <v/>
      </c>
      <c r="K66" s="58" t="str" cm="1">
        <f t="array" aca="1" ref="K66" ca="1">IF(INDIRECT(("入力シート!J"&amp;$B66))="","",(INDIRECT(("入力シート!J"&amp;$B66))))</f>
        <v/>
      </c>
      <c r="L66" s="60" t="str" cm="1">
        <f t="array" aca="1" ref="L66" ca="1">IF(INDIRECT(("入力シート!AO"&amp;$B66))="","",(INDIRECT(("入力シート！AO"&amp;$B66))))</f>
        <v/>
      </c>
      <c r="M66" s="60" t="str" cm="1">
        <f t="array" aca="1" ref="M66" ca="1">IF(INDIRECT(("入力シート!AP"&amp;$B66))="","",(INDIRECT(("入力シート！AP"&amp;$B66))))</f>
        <v/>
      </c>
      <c r="N66" s="61" t="str" cm="1">
        <f t="array" aca="1" ref="N66" ca="1">IF(INDIRECT(("入力シート!AQ"&amp;$B66))="","",(INDIRECT(("入力シート!AQ"&amp;$B66))))</f>
        <v/>
      </c>
      <c r="O66" s="70" t="str" cm="1">
        <f t="array" aca="1" ref="O66" ca="1">IF(INDIRECT(("入力シート!K"&amp;$B66))="","",INDEX(進捗評価!$N$2:$N$26,MATCH(INDIRECT(("入力シート!K"&amp;$B66)),進捗評価!$M$2:$M$26,0)))</f>
        <v/>
      </c>
      <c r="P66" s="69" t="str" cm="1">
        <f t="array" aca="1" ref="P66" ca="1">IF(INDIRECT(("入力シート!L"&amp;$B66))="","",INDEX(進捗評価!$N$2:$N$26,MATCH(INDIRECT(("入力シート!L"&amp;$B66)),進捗評価!$M$2:$M$26,0)))</f>
        <v/>
      </c>
      <c r="Q66" s="69" t="str" cm="1">
        <f t="array" aca="1" ref="Q66" ca="1">IF(INDIRECT(("入力シート!M"&amp;$B66))="","",INDEX(進捗評価!$N$2:$N$26,MATCH(INDIRECT(("入力シート!M"&amp;$B66)),進捗評価!$M$2:$M$26,0)))</f>
        <v/>
      </c>
      <c r="R66" s="69" t="str" cm="1">
        <f t="array" aca="1" ref="R66" ca="1">IF(INDIRECT(("入力シート!N"&amp;$B66))="","",INDEX(進捗評価!$N$2:$N$26,MATCH(INDIRECT(("入力シート!N"&amp;$B66)),進捗評価!$M$2:$M$26,0)))</f>
        <v/>
      </c>
      <c r="S66" s="75" t="str" cm="1">
        <f t="array" aca="1" ref="S66" ca="1">IF(INDIRECT(("入力シート!O"&amp;$B66))="","",INDEX(進捗評価!$N$2:$N$26,MATCH(INDIRECT(("入力シート!O"&amp;$B66)),進捗評価!$M$2:$M$26,0)))</f>
        <v/>
      </c>
      <c r="T66" s="70" t="str" cm="1">
        <f t="array" aca="1" ref="T66" ca="1">IF(INDIRECT(("入力シート!P"&amp;$B66))="","",INDEX(進捗評価!$N$2:$N$26,MATCH(INDIRECT(("入力シート!P"&amp;$B66)),進捗評価!$M$2:$M$26,0)))</f>
        <v/>
      </c>
      <c r="U66" s="69" t="str" cm="1">
        <f t="array" aca="1" ref="U66" ca="1">IF(INDIRECT(("入力シート!Q"&amp;$B66))="","",INDEX(進捗評価!$N$2:$N$26,MATCH(INDIRECT(("入力シート!Q"&amp;$B66)),進捗評価!$M$2:$M$26,0)))</f>
        <v/>
      </c>
      <c r="V66" s="69" t="str" cm="1">
        <f t="array" aca="1" ref="V66" ca="1">IF(INDIRECT(("入力シート!R"&amp;$B66))="","",INDEX(進捗評価!$N$2:$N$26,MATCH(INDIRECT(("入力シート!R"&amp;$B66)),進捗評価!$M$2:$M$26,0)))</f>
        <v/>
      </c>
      <c r="W66" s="69" t="str" cm="1">
        <f t="array" aca="1" ref="W66" ca="1">IF(INDIRECT(("入力シート!S"&amp;$B66))="","",INDEX(進捗評価!$N$2:$N$26,MATCH(INDIRECT(("入力シート!S"&amp;$B66)),進捗評価!$M$2:$M$26,0)))</f>
        <v/>
      </c>
      <c r="X66" s="75" t="str" cm="1">
        <f t="array" aca="1" ref="X66" ca="1">IF(INDIRECT(("入力シート!T"&amp;$B66))="","",INDEX(進捗評価!$N$2:$N$26,MATCH(INDIRECT(("入力シート!T"&amp;$B66)),進捗評価!$M$2:$M$26,0)))</f>
        <v/>
      </c>
      <c r="Y66" s="69" t="str" cm="1">
        <f t="array" aca="1" ref="Y66" ca="1">IF(INDIRECT(("入力シート!U"&amp;$B66))="","",INDEX(進捗評価!$N$2:$N$26,MATCH(INDIRECT(("入力シート!U"&amp;$B66)),進捗評価!$M$2:$M$26,0)))</f>
        <v/>
      </c>
      <c r="Z66" s="69" t="str" cm="1">
        <f t="array" aca="1" ref="Z66" ca="1">IF(INDIRECT(("入力シート!V"&amp;$B66))="","",INDEX(進捗評価!$N$2:$N$26,MATCH(INDIRECT(("入力シート!V"&amp;$B66)),進捗評価!$M$2:$M$26,0)))</f>
        <v/>
      </c>
      <c r="AA66" s="69" t="str" cm="1">
        <f t="array" aca="1" ref="AA66" ca="1">IF(INDIRECT(("入力シート!W"&amp;$B66))="","",INDEX(進捗評価!$N$2:$N$26,MATCH(INDIRECT(("入力シート!W"&amp;$B66)),進捗評価!$M$2:$M$26,0)))</f>
        <v/>
      </c>
      <c r="AB66" s="69" t="str" cm="1">
        <f t="array" aca="1" ref="AB66" ca="1">IF(INDIRECT(("入力シート!X"&amp;$B66))="","",INDEX(進捗評価!$N$2:$N$26,MATCH(INDIRECT(("入力シート!X"&amp;$B66)),進捗評価!$M$2:$M$26,0)))</f>
        <v/>
      </c>
      <c r="AC66" s="69" t="str" cm="1">
        <f t="array" aca="1" ref="AC66" ca="1">IF(INDIRECT(("入力シート!Y"&amp;$B66))="","",INDEX(進捗評価!$N$2:$N$26,MATCH(INDIRECT(("入力シート!Y"&amp;$B66)),進捗評価!$M$2:$M$26,0)))</f>
        <v/>
      </c>
      <c r="AD66" s="69" t="str" cm="1">
        <f t="array" aca="1" ref="AD66" ca="1">IF(INDIRECT(("入力シート!Z"&amp;$B66))="","",INDEX(進捗評価!$N$2:$N$26,MATCH(INDIRECT(("入力シート!Z"&amp;$B66)),進捗評価!$M$2:$M$26,0)))</f>
        <v/>
      </c>
      <c r="AE66" s="69" t="str" cm="1">
        <f t="array" aca="1" ref="AE66" ca="1">IF(INDIRECT(("入力シート!AA"&amp;$B66))="","",INDEX(進捗評価!$N$2:$N$26,MATCH(INDIRECT(("入力シート!AA"&amp;$B66)),進捗評価!$M$2:$M$26,0)))</f>
        <v/>
      </c>
      <c r="AF66" s="69" t="str" cm="1">
        <f t="array" aca="1" ref="AF66" ca="1">IF(INDIRECT(("入力シート!AB"&amp;$B66))="","",INDEX(進捗評価!$N$2:$N$26,MATCH(INDIRECT(("入力シート!AB"&amp;$B66)),進捗評価!$M$2:$M$26,0)))</f>
        <v/>
      </c>
      <c r="AG66" s="69" t="str" cm="1">
        <f t="array" aca="1" ref="AG66" ca="1">IF(INDIRECT(("入力シート!AC"&amp;$B66))="","",INDEX(進捗評価!$N$2:$N$26,MATCH(INDIRECT(("入力シート!AC"&amp;$B66)),進捗評価!$M$2:$M$26,0)))</f>
        <v/>
      </c>
      <c r="AH66" s="69" t="str" cm="1">
        <f t="array" aca="1" ref="AH66" ca="1">IF(INDIRECT(("入力シート!AD"&amp;$B66))="","",INDEX(進捗評価!$N$2:$N$26,MATCH(INDIRECT(("入力シート!AD"&amp;$B66)),進捗評価!$M$2:$M$26,0)))</f>
        <v/>
      </c>
      <c r="AI66" s="69" t="str" cm="1">
        <f t="array" aca="1" ref="AI66" ca="1">IF(INDIRECT(("入力シート!AE"&amp;$B66))="","",INDEX(進捗評価!$N$2:$N$26,MATCH(INDIRECT(("入力シート!AE"&amp;$B66)),進捗評価!$M$2:$M$26,0)))</f>
        <v/>
      </c>
      <c r="AJ66" s="69" t="str" cm="1">
        <f t="array" aca="1" ref="AJ66" ca="1">IF(INDIRECT(("入力シート!AF"&amp;$B66))="","",INDEX(進捗評価!$N$2:$N$26,MATCH(INDIRECT(("入力シート!AF"&amp;$B66)),進捗評価!$M$2:$M$26,0)))</f>
        <v/>
      </c>
      <c r="AK66" s="69" t="str" cm="1">
        <f t="array" aca="1" ref="AK66" ca="1">IF(INDIRECT(("入力シート!AG"&amp;$B66))="","",INDEX(進捗評価!$N$2:$N$26,MATCH(INDIRECT(("入力シート!AG"&amp;$B66)),進捗評価!$M$2:$M$26,0)))</f>
        <v/>
      </c>
      <c r="AL66" s="69" t="str" cm="1">
        <f t="array" aca="1" ref="AL66" ca="1">IF(INDIRECT(("入力シート!AH"&amp;$B66))="","",INDEX(進捗評価!$N$2:$N$26,MATCH(INDIRECT(("入力シート!AH"&amp;$B66)),進捗評価!$M$2:$M$26,0)))</f>
        <v/>
      </c>
      <c r="AM66" s="69" t="str" cm="1">
        <f t="array" aca="1" ref="AM66" ca="1">IF(INDIRECT(("入力シート!AI"&amp;$B66))="","",INDEX(進捗評価!$N$2:$N$26,MATCH(INDIRECT(("入力シート!AI"&amp;$B66)),進捗評価!$M$2:$M$26,0)))</f>
        <v/>
      </c>
      <c r="AN66" s="69" t="str" cm="1">
        <f t="array" aca="1" ref="AN66" ca="1">IF(INDIRECT(("入力シート!AJ"&amp;$B66))="","",INDEX(進捗評価!$N$2:$N$26,MATCH(INDIRECT(("入力シート!AJ"&amp;$B66)),進捗評価!$M$2:$M$26,0)))</f>
        <v/>
      </c>
      <c r="AO66" s="69" t="str" cm="1">
        <f t="array" aca="1" ref="AO66" ca="1">IF(INDIRECT(("入力シート!AK"&amp;$B66))="","",INDEX(進捗評価!$N$2:$N$26,MATCH(INDIRECT(("入力シート!AK"&amp;$B66)),進捗評価!$M$2:$M$26,0)))</f>
        <v/>
      </c>
      <c r="AP66" s="69" t="str" cm="1">
        <f t="array" aca="1" ref="AP66" ca="1">IF(INDIRECT(("入力シート!AL"&amp;$B66))="","",INDEX(進捗評価!$N$2:$N$26,MATCH(INDIRECT(("入力シート!AL"&amp;$B66)),進捗評価!$M$2:$M$26,0)))</f>
        <v/>
      </c>
      <c r="AQ66" s="69" t="str" cm="1">
        <f t="array" aca="1" ref="AQ66" ca="1">IF(INDIRECT(("入力シート!AM"&amp;$B66))="","",INDEX(進捗評価!$N$2:$N$26,MATCH(INDIRECT(("入力シート!AM"&amp;$B66)),進捗評価!$M$2:$M$26,0)))</f>
        <v/>
      </c>
      <c r="AR66" s="69" t="str" cm="1">
        <f t="array" aca="1" ref="AR66" ca="1">IF(INDIRECT(("入力シート!AN"&amp;$B66))="","",INDEX(進捗評価!$N$2:$N$26,MATCH(INDIRECT(("入力シート!AN"&amp;$B66)),進捗評価!$M$2:$M$26,0)))</f>
        <v/>
      </c>
      <c r="AS66" s="77" t="str" cm="1">
        <f t="array" aca="1" ref="AS66" ca="1">IF(INDIRECT(("入力シート!AR"&amp;$B66))="","",(INDIRECT(("入力シート!AR"&amp;$B66))))</f>
        <v/>
      </c>
      <c r="AT66" s="77" t="str" cm="1">
        <f t="array" aca="1" ref="AT66" ca="1">IF(INDIRECT(("入力シート!AS"&amp;$B66))="","",(INDIRECT(("入力シート!AS"&amp;$B66))))</f>
        <v/>
      </c>
    </row>
    <row r="67" spans="2:46" ht="72" customHeight="1" x14ac:dyDescent="0.4">
      <c r="B67" s="51">
        <v>77</v>
      </c>
      <c r="C67" s="162"/>
      <c r="D67" s="212"/>
      <c r="E67" s="57" t="str" cm="1">
        <f t="array" aca="1" ref="E67" ca="1">IF(INDIRECT(("入力シート!D"&amp;$B67))="","",(INDIRECT(("入力シート!D"&amp;$B67))))</f>
        <v/>
      </c>
      <c r="F67" s="63" t="str" cm="1">
        <f t="array" aca="1" ref="F67" ca="1">IF(INDIRECT(("入力シート!E"&amp;$B67))="","",(INDIRECT(("入力シート!E"&amp;$B67))))</f>
        <v/>
      </c>
      <c r="G67" s="63" t="str" cm="1">
        <f t="array" aca="1" ref="G67" ca="1">IF(INDIRECT(("入力シート!F"&amp;$B67))="","",(INDIRECT(("入力シート!F"&amp;$B67))))</f>
        <v>〇〇〇、×××</v>
      </c>
      <c r="H67" s="76" t="str" cm="1">
        <f t="array" aca="1" ref="H67" ca="1">IF(INDIRECT(("入力シート!G"&amp;$B67))="","",(INDIRECT(("入力シート!G"&amp;$B67))))</f>
        <v/>
      </c>
      <c r="I67" s="67" t="str" cm="1">
        <f t="array" aca="1" ref="I67" ca="1">IF(INDIRECT(("入力シート!H"&amp;$B67))="","",(INDIRECT(("入力シート!H"&amp;$B67))))</f>
        <v/>
      </c>
      <c r="J67" s="58" t="str" cm="1">
        <f t="array" aca="1" ref="J67" ca="1">IF(INDIRECT(("入力シート!I"&amp;$B67))="","",(INDIRECT(("入力シート!I"&amp;$B67))))</f>
        <v/>
      </c>
      <c r="K67" s="58" t="str" cm="1">
        <f t="array" aca="1" ref="K67" ca="1">IF(INDIRECT(("入力シート!J"&amp;$B67))="","",(INDIRECT(("入力シート!J"&amp;$B67))))</f>
        <v/>
      </c>
      <c r="L67" s="60" t="str" cm="1">
        <f t="array" aca="1" ref="L67" ca="1">IF(INDIRECT(("入力シート!AO"&amp;$B67))="","",(INDIRECT(("入力シート！AO"&amp;$B67))))</f>
        <v/>
      </c>
      <c r="M67" s="60" t="str" cm="1">
        <f t="array" aca="1" ref="M67" ca="1">IF(INDIRECT(("入力シート!AP"&amp;$B67))="","",(INDIRECT(("入力シート！AP"&amp;$B67))))</f>
        <v/>
      </c>
      <c r="N67" s="61" t="str" cm="1">
        <f t="array" aca="1" ref="N67" ca="1">IF(INDIRECT(("入力シート!AQ"&amp;$B67))="","",(INDIRECT(("入力シート!AQ"&amp;$B67))))</f>
        <v/>
      </c>
      <c r="O67" s="70" t="str" cm="1">
        <f t="array" aca="1" ref="O67" ca="1">IF(INDIRECT(("入力シート!K"&amp;$B67))="","",INDEX(進捗評価!$N$2:$N$26,MATCH(INDIRECT(("入力シート!K"&amp;$B67)),進捗評価!$M$2:$M$26,0)))</f>
        <v/>
      </c>
      <c r="P67" s="69" t="str" cm="1">
        <f t="array" aca="1" ref="P67" ca="1">IF(INDIRECT(("入力シート!L"&amp;$B67))="","",INDEX(進捗評価!$N$2:$N$26,MATCH(INDIRECT(("入力シート!L"&amp;$B67)),進捗評価!$M$2:$M$26,0)))</f>
        <v/>
      </c>
      <c r="Q67" s="69" t="str" cm="1">
        <f t="array" aca="1" ref="Q67" ca="1">IF(INDIRECT(("入力シート!M"&amp;$B67))="","",INDEX(進捗評価!$N$2:$N$26,MATCH(INDIRECT(("入力シート!M"&amp;$B67)),進捗評価!$M$2:$M$26,0)))</f>
        <v/>
      </c>
      <c r="R67" s="69" t="str" cm="1">
        <f t="array" aca="1" ref="R67" ca="1">IF(INDIRECT(("入力シート!N"&amp;$B67))="","",INDEX(進捗評価!$N$2:$N$26,MATCH(INDIRECT(("入力シート!N"&amp;$B67)),進捗評価!$M$2:$M$26,0)))</f>
        <v/>
      </c>
      <c r="S67" s="75" t="str" cm="1">
        <f t="array" aca="1" ref="S67" ca="1">IF(INDIRECT(("入力シート!O"&amp;$B67))="","",INDEX(進捗評価!$N$2:$N$26,MATCH(INDIRECT(("入力シート!O"&amp;$B67)),進捗評価!$M$2:$M$26,0)))</f>
        <v/>
      </c>
      <c r="T67" s="70" t="str" cm="1">
        <f t="array" aca="1" ref="T67" ca="1">IF(INDIRECT(("入力シート!P"&amp;$B67))="","",INDEX(進捗評価!$N$2:$N$26,MATCH(INDIRECT(("入力シート!P"&amp;$B67)),進捗評価!$M$2:$M$26,0)))</f>
        <v/>
      </c>
      <c r="U67" s="69" t="str" cm="1">
        <f t="array" aca="1" ref="U67" ca="1">IF(INDIRECT(("入力シート!Q"&amp;$B67))="","",INDEX(進捗評価!$N$2:$N$26,MATCH(INDIRECT(("入力シート!Q"&amp;$B67)),進捗評価!$M$2:$M$26,0)))</f>
        <v/>
      </c>
      <c r="V67" s="69" t="str" cm="1">
        <f t="array" aca="1" ref="V67" ca="1">IF(INDIRECT(("入力シート!R"&amp;$B67))="","",INDEX(進捗評価!$N$2:$N$26,MATCH(INDIRECT(("入力シート!R"&amp;$B67)),進捗評価!$M$2:$M$26,0)))</f>
        <v/>
      </c>
      <c r="W67" s="69" t="str" cm="1">
        <f t="array" aca="1" ref="W67" ca="1">IF(INDIRECT(("入力シート!S"&amp;$B67))="","",INDEX(進捗評価!$N$2:$N$26,MATCH(INDIRECT(("入力シート!S"&amp;$B67)),進捗評価!$M$2:$M$26,0)))</f>
        <v/>
      </c>
      <c r="X67" s="75" t="str" cm="1">
        <f t="array" aca="1" ref="X67" ca="1">IF(INDIRECT(("入力シート!T"&amp;$B67))="","",INDEX(進捗評価!$N$2:$N$26,MATCH(INDIRECT(("入力シート!T"&amp;$B67)),進捗評価!$M$2:$M$26,0)))</f>
        <v/>
      </c>
      <c r="Y67" s="69" t="str" cm="1">
        <f t="array" aca="1" ref="Y67" ca="1">IF(INDIRECT(("入力シート!U"&amp;$B67))="","",INDEX(進捗評価!$N$2:$N$26,MATCH(INDIRECT(("入力シート!U"&amp;$B67)),進捗評価!$M$2:$M$26,0)))</f>
        <v/>
      </c>
      <c r="Z67" s="69" t="str" cm="1">
        <f t="array" aca="1" ref="Z67" ca="1">IF(INDIRECT(("入力シート!V"&amp;$B67))="","",INDEX(進捗評価!$N$2:$N$26,MATCH(INDIRECT(("入力シート!V"&amp;$B67)),進捗評価!$M$2:$M$26,0)))</f>
        <v/>
      </c>
      <c r="AA67" s="69" t="str" cm="1">
        <f t="array" aca="1" ref="AA67" ca="1">IF(INDIRECT(("入力シート!W"&amp;$B67))="","",INDEX(進捗評価!$N$2:$N$26,MATCH(INDIRECT(("入力シート!W"&amp;$B67)),進捗評価!$M$2:$M$26,0)))</f>
        <v/>
      </c>
      <c r="AB67" s="69" t="str" cm="1">
        <f t="array" aca="1" ref="AB67" ca="1">IF(INDIRECT(("入力シート!X"&amp;$B67))="","",INDEX(進捗評価!$N$2:$N$26,MATCH(INDIRECT(("入力シート!X"&amp;$B67)),進捗評価!$M$2:$M$26,0)))</f>
        <v/>
      </c>
      <c r="AC67" s="69" t="str" cm="1">
        <f t="array" aca="1" ref="AC67" ca="1">IF(INDIRECT(("入力シート!Y"&amp;$B67))="","",INDEX(進捗評価!$N$2:$N$26,MATCH(INDIRECT(("入力シート!Y"&amp;$B67)),進捗評価!$M$2:$M$26,0)))</f>
        <v/>
      </c>
      <c r="AD67" s="69" t="str" cm="1">
        <f t="array" aca="1" ref="AD67" ca="1">IF(INDIRECT(("入力シート!Z"&amp;$B67))="","",INDEX(進捗評価!$N$2:$N$26,MATCH(INDIRECT(("入力シート!Z"&amp;$B67)),進捗評価!$M$2:$M$26,0)))</f>
        <v/>
      </c>
      <c r="AE67" s="69" t="str" cm="1">
        <f t="array" aca="1" ref="AE67" ca="1">IF(INDIRECT(("入力シート!AA"&amp;$B67))="","",INDEX(進捗評価!$N$2:$N$26,MATCH(INDIRECT(("入力シート!AA"&amp;$B67)),進捗評価!$M$2:$M$26,0)))</f>
        <v/>
      </c>
      <c r="AF67" s="69" t="str" cm="1">
        <f t="array" aca="1" ref="AF67" ca="1">IF(INDIRECT(("入力シート!AB"&amp;$B67))="","",INDEX(進捗評価!$N$2:$N$26,MATCH(INDIRECT(("入力シート!AB"&amp;$B67)),進捗評価!$M$2:$M$26,0)))</f>
        <v/>
      </c>
      <c r="AG67" s="69" t="str" cm="1">
        <f t="array" aca="1" ref="AG67" ca="1">IF(INDIRECT(("入力シート!AC"&amp;$B67))="","",INDEX(進捗評価!$N$2:$N$26,MATCH(INDIRECT(("入力シート!AC"&amp;$B67)),進捗評価!$M$2:$M$26,0)))</f>
        <v/>
      </c>
      <c r="AH67" s="69" t="str" cm="1">
        <f t="array" aca="1" ref="AH67" ca="1">IF(INDIRECT(("入力シート!AD"&amp;$B67))="","",INDEX(進捗評価!$N$2:$N$26,MATCH(INDIRECT(("入力シート!AD"&amp;$B67)),進捗評価!$M$2:$M$26,0)))</f>
        <v/>
      </c>
      <c r="AI67" s="69" t="str" cm="1">
        <f t="array" aca="1" ref="AI67" ca="1">IF(INDIRECT(("入力シート!AE"&amp;$B67))="","",INDEX(進捗評価!$N$2:$N$26,MATCH(INDIRECT(("入力シート!AE"&amp;$B67)),進捗評価!$M$2:$M$26,0)))</f>
        <v/>
      </c>
      <c r="AJ67" s="69" t="str" cm="1">
        <f t="array" aca="1" ref="AJ67" ca="1">IF(INDIRECT(("入力シート!AF"&amp;$B67))="","",INDEX(進捗評価!$N$2:$N$26,MATCH(INDIRECT(("入力シート!AF"&amp;$B67)),進捗評価!$M$2:$M$26,0)))</f>
        <v/>
      </c>
      <c r="AK67" s="69" t="str" cm="1">
        <f t="array" aca="1" ref="AK67" ca="1">IF(INDIRECT(("入力シート!AG"&amp;$B67))="","",INDEX(進捗評価!$N$2:$N$26,MATCH(INDIRECT(("入力シート!AG"&amp;$B67)),進捗評価!$M$2:$M$26,0)))</f>
        <v/>
      </c>
      <c r="AL67" s="69" t="str" cm="1">
        <f t="array" aca="1" ref="AL67" ca="1">IF(INDIRECT(("入力シート!AH"&amp;$B67))="","",INDEX(進捗評価!$N$2:$N$26,MATCH(INDIRECT(("入力シート!AH"&amp;$B67)),進捗評価!$M$2:$M$26,0)))</f>
        <v/>
      </c>
      <c r="AM67" s="69" t="str" cm="1">
        <f t="array" aca="1" ref="AM67" ca="1">IF(INDIRECT(("入力シート!AI"&amp;$B67))="","",INDEX(進捗評価!$N$2:$N$26,MATCH(INDIRECT(("入力シート!AI"&amp;$B67)),進捗評価!$M$2:$M$26,0)))</f>
        <v/>
      </c>
      <c r="AN67" s="69" t="str" cm="1">
        <f t="array" aca="1" ref="AN67" ca="1">IF(INDIRECT(("入力シート!AJ"&amp;$B67))="","",INDEX(進捗評価!$N$2:$N$26,MATCH(INDIRECT(("入力シート!AJ"&amp;$B67)),進捗評価!$M$2:$M$26,0)))</f>
        <v/>
      </c>
      <c r="AO67" s="69" t="str" cm="1">
        <f t="array" aca="1" ref="AO67" ca="1">IF(INDIRECT(("入力シート!AK"&amp;$B67))="","",INDEX(進捗評価!$N$2:$N$26,MATCH(INDIRECT(("入力シート!AK"&amp;$B67)),進捗評価!$M$2:$M$26,0)))</f>
        <v/>
      </c>
      <c r="AP67" s="69" t="str" cm="1">
        <f t="array" aca="1" ref="AP67" ca="1">IF(INDIRECT(("入力シート!AL"&amp;$B67))="","",INDEX(進捗評価!$N$2:$N$26,MATCH(INDIRECT(("入力シート!AL"&amp;$B67)),進捗評価!$M$2:$M$26,0)))</f>
        <v/>
      </c>
      <c r="AQ67" s="69" t="str" cm="1">
        <f t="array" aca="1" ref="AQ67" ca="1">IF(INDIRECT(("入力シート!AM"&amp;$B67))="","",INDEX(進捗評価!$N$2:$N$26,MATCH(INDIRECT(("入力シート!AM"&amp;$B67)),進捗評価!$M$2:$M$26,0)))</f>
        <v/>
      </c>
      <c r="AR67" s="69" t="str" cm="1">
        <f t="array" aca="1" ref="AR67" ca="1">IF(INDIRECT(("入力シート!AN"&amp;$B67))="","",INDEX(進捗評価!$N$2:$N$26,MATCH(INDIRECT(("入力シート!AN"&amp;$B67)),進捗評価!$M$2:$M$26,0)))</f>
        <v/>
      </c>
      <c r="AS67" s="77" t="str" cm="1">
        <f t="array" aca="1" ref="AS67" ca="1">IF(INDIRECT(("入力シート!AR"&amp;$B67))="","",(INDIRECT(("入力シート!AR"&amp;$B67))))</f>
        <v/>
      </c>
      <c r="AT67" s="77" t="str" cm="1">
        <f t="array" aca="1" ref="AT67" ca="1">IF(INDIRECT(("入力シート!AS"&amp;$B67))="","",(INDIRECT(("入力シート!AS"&amp;$B67))))</f>
        <v/>
      </c>
    </row>
    <row r="68" spans="2:46" ht="72" customHeight="1" x14ac:dyDescent="0.4">
      <c r="B68" s="51">
        <v>78</v>
      </c>
      <c r="C68" s="162"/>
      <c r="D68" s="212"/>
      <c r="E68" s="57" t="str" cm="1">
        <f t="array" aca="1" ref="E68" ca="1">IF(INDIRECT(("入力シート!D"&amp;$B68))="","",(INDIRECT(("入力シート!D"&amp;$B68))))</f>
        <v/>
      </c>
      <c r="F68" s="63" t="str" cm="1">
        <f t="array" aca="1" ref="F68" ca="1">IF(INDIRECT(("入力シート!E"&amp;$B68))="","",(INDIRECT(("入力シート!E"&amp;$B68))))</f>
        <v/>
      </c>
      <c r="G68" s="63" t="str" cm="1">
        <f t="array" aca="1" ref="G68" ca="1">IF(INDIRECT(("入力シート!F"&amp;$B68))="","",(INDIRECT(("入力シート!F"&amp;$B68))))</f>
        <v>〇〇〇、×××</v>
      </c>
      <c r="H68" s="76" t="str" cm="1">
        <f t="array" aca="1" ref="H68" ca="1">IF(INDIRECT(("入力シート!G"&amp;$B68))="","",(INDIRECT(("入力シート!G"&amp;$B68))))</f>
        <v/>
      </c>
      <c r="I68" s="67" t="str" cm="1">
        <f t="array" aca="1" ref="I68" ca="1">IF(INDIRECT(("入力シート!H"&amp;$B68))="","",(INDIRECT(("入力シート!H"&amp;$B68))))</f>
        <v/>
      </c>
      <c r="J68" s="58" t="str" cm="1">
        <f t="array" aca="1" ref="J68" ca="1">IF(INDIRECT(("入力シート!I"&amp;$B68))="","",(INDIRECT(("入力シート!I"&amp;$B68))))</f>
        <v/>
      </c>
      <c r="K68" s="58" t="str" cm="1">
        <f t="array" aca="1" ref="K68" ca="1">IF(INDIRECT(("入力シート!J"&amp;$B68))="","",(INDIRECT(("入力シート!J"&amp;$B68))))</f>
        <v/>
      </c>
      <c r="L68" s="60" t="str" cm="1">
        <f t="array" aca="1" ref="L68" ca="1">IF(INDIRECT(("入力シート!AO"&amp;$B68))="","",(INDIRECT(("入力シート！AO"&amp;$B68))))</f>
        <v/>
      </c>
      <c r="M68" s="60" t="str" cm="1">
        <f t="array" aca="1" ref="M68" ca="1">IF(INDIRECT(("入力シート!AP"&amp;$B68))="","",(INDIRECT(("入力シート！AP"&amp;$B68))))</f>
        <v/>
      </c>
      <c r="N68" s="61" t="str" cm="1">
        <f t="array" aca="1" ref="N68" ca="1">IF(INDIRECT(("入力シート!AQ"&amp;$B68))="","",(INDIRECT(("入力シート!AQ"&amp;$B68))))</f>
        <v/>
      </c>
      <c r="O68" s="70" t="str" cm="1">
        <f t="array" aca="1" ref="O68" ca="1">IF(INDIRECT(("入力シート!K"&amp;$B68))="","",INDEX(進捗評価!$N$2:$N$26,MATCH(INDIRECT(("入力シート!K"&amp;$B68)),進捗評価!$M$2:$M$26,0)))</f>
        <v/>
      </c>
      <c r="P68" s="69" t="str" cm="1">
        <f t="array" aca="1" ref="P68" ca="1">IF(INDIRECT(("入力シート!L"&amp;$B68))="","",INDEX(進捗評価!$N$2:$N$26,MATCH(INDIRECT(("入力シート!L"&amp;$B68)),進捗評価!$M$2:$M$26,0)))</f>
        <v/>
      </c>
      <c r="Q68" s="69" t="str" cm="1">
        <f t="array" aca="1" ref="Q68" ca="1">IF(INDIRECT(("入力シート!M"&amp;$B68))="","",INDEX(進捗評価!$N$2:$N$26,MATCH(INDIRECT(("入力シート!M"&amp;$B68)),進捗評価!$M$2:$M$26,0)))</f>
        <v/>
      </c>
      <c r="R68" s="69" t="str" cm="1">
        <f t="array" aca="1" ref="R68" ca="1">IF(INDIRECT(("入力シート!N"&amp;$B68))="","",INDEX(進捗評価!$N$2:$N$26,MATCH(INDIRECT(("入力シート!N"&amp;$B68)),進捗評価!$M$2:$M$26,0)))</f>
        <v/>
      </c>
      <c r="S68" s="75" t="str" cm="1">
        <f t="array" aca="1" ref="S68" ca="1">IF(INDIRECT(("入力シート!O"&amp;$B68))="","",INDEX(進捗評価!$N$2:$N$26,MATCH(INDIRECT(("入力シート!O"&amp;$B68)),進捗評価!$M$2:$M$26,0)))</f>
        <v/>
      </c>
      <c r="T68" s="70" t="str" cm="1">
        <f t="array" aca="1" ref="T68" ca="1">IF(INDIRECT(("入力シート!P"&amp;$B68))="","",INDEX(進捗評価!$N$2:$N$26,MATCH(INDIRECT(("入力シート!P"&amp;$B68)),進捗評価!$M$2:$M$26,0)))</f>
        <v/>
      </c>
      <c r="U68" s="69" t="str" cm="1">
        <f t="array" aca="1" ref="U68" ca="1">IF(INDIRECT(("入力シート!Q"&amp;$B68))="","",INDEX(進捗評価!$N$2:$N$26,MATCH(INDIRECT(("入力シート!Q"&amp;$B68)),進捗評価!$M$2:$M$26,0)))</f>
        <v/>
      </c>
      <c r="V68" s="69" t="str" cm="1">
        <f t="array" aca="1" ref="V68" ca="1">IF(INDIRECT(("入力シート!R"&amp;$B68))="","",INDEX(進捗評価!$N$2:$N$26,MATCH(INDIRECT(("入力シート!R"&amp;$B68)),進捗評価!$M$2:$M$26,0)))</f>
        <v/>
      </c>
      <c r="W68" s="69" t="str" cm="1">
        <f t="array" aca="1" ref="W68" ca="1">IF(INDIRECT(("入力シート!S"&amp;$B68))="","",INDEX(進捗評価!$N$2:$N$26,MATCH(INDIRECT(("入力シート!S"&amp;$B68)),進捗評価!$M$2:$M$26,0)))</f>
        <v/>
      </c>
      <c r="X68" s="75" t="str" cm="1">
        <f t="array" aca="1" ref="X68" ca="1">IF(INDIRECT(("入力シート!T"&amp;$B68))="","",INDEX(進捗評価!$N$2:$N$26,MATCH(INDIRECT(("入力シート!T"&amp;$B68)),進捗評価!$M$2:$M$26,0)))</f>
        <v/>
      </c>
      <c r="Y68" s="69" t="str" cm="1">
        <f t="array" aca="1" ref="Y68" ca="1">IF(INDIRECT(("入力シート!U"&amp;$B68))="","",INDEX(進捗評価!$N$2:$N$26,MATCH(INDIRECT(("入力シート!U"&amp;$B68)),進捗評価!$M$2:$M$26,0)))</f>
        <v/>
      </c>
      <c r="Z68" s="69" t="str" cm="1">
        <f t="array" aca="1" ref="Z68" ca="1">IF(INDIRECT(("入力シート!V"&amp;$B68))="","",INDEX(進捗評価!$N$2:$N$26,MATCH(INDIRECT(("入力シート!V"&amp;$B68)),進捗評価!$M$2:$M$26,0)))</f>
        <v/>
      </c>
      <c r="AA68" s="69" t="str" cm="1">
        <f t="array" aca="1" ref="AA68" ca="1">IF(INDIRECT(("入力シート!W"&amp;$B68))="","",INDEX(進捗評価!$N$2:$N$26,MATCH(INDIRECT(("入力シート!W"&amp;$B68)),進捗評価!$M$2:$M$26,0)))</f>
        <v/>
      </c>
      <c r="AB68" s="69" t="str" cm="1">
        <f t="array" aca="1" ref="AB68" ca="1">IF(INDIRECT(("入力シート!X"&amp;$B68))="","",INDEX(進捗評価!$N$2:$N$26,MATCH(INDIRECT(("入力シート!X"&amp;$B68)),進捗評価!$M$2:$M$26,0)))</f>
        <v/>
      </c>
      <c r="AC68" s="69" t="str" cm="1">
        <f t="array" aca="1" ref="AC68" ca="1">IF(INDIRECT(("入力シート!Y"&amp;$B68))="","",INDEX(進捗評価!$N$2:$N$26,MATCH(INDIRECT(("入力シート!Y"&amp;$B68)),進捗評価!$M$2:$M$26,0)))</f>
        <v/>
      </c>
      <c r="AD68" s="69" t="str" cm="1">
        <f t="array" aca="1" ref="AD68" ca="1">IF(INDIRECT(("入力シート!Z"&amp;$B68))="","",INDEX(進捗評価!$N$2:$N$26,MATCH(INDIRECT(("入力シート!Z"&amp;$B68)),進捗評価!$M$2:$M$26,0)))</f>
        <v/>
      </c>
      <c r="AE68" s="69" t="str" cm="1">
        <f t="array" aca="1" ref="AE68" ca="1">IF(INDIRECT(("入力シート!AA"&amp;$B68))="","",INDEX(進捗評価!$N$2:$N$26,MATCH(INDIRECT(("入力シート!AA"&amp;$B68)),進捗評価!$M$2:$M$26,0)))</f>
        <v/>
      </c>
      <c r="AF68" s="69" t="str" cm="1">
        <f t="array" aca="1" ref="AF68" ca="1">IF(INDIRECT(("入力シート!AB"&amp;$B68))="","",INDEX(進捗評価!$N$2:$N$26,MATCH(INDIRECT(("入力シート!AB"&amp;$B68)),進捗評価!$M$2:$M$26,0)))</f>
        <v/>
      </c>
      <c r="AG68" s="69" t="str" cm="1">
        <f t="array" aca="1" ref="AG68" ca="1">IF(INDIRECT(("入力シート!AC"&amp;$B68))="","",INDEX(進捗評価!$N$2:$N$26,MATCH(INDIRECT(("入力シート!AC"&amp;$B68)),進捗評価!$M$2:$M$26,0)))</f>
        <v/>
      </c>
      <c r="AH68" s="69" t="str" cm="1">
        <f t="array" aca="1" ref="AH68" ca="1">IF(INDIRECT(("入力シート!AD"&amp;$B68))="","",INDEX(進捗評価!$N$2:$N$26,MATCH(INDIRECT(("入力シート!AD"&amp;$B68)),進捗評価!$M$2:$M$26,0)))</f>
        <v/>
      </c>
      <c r="AI68" s="69" t="str" cm="1">
        <f t="array" aca="1" ref="AI68" ca="1">IF(INDIRECT(("入力シート!AE"&amp;$B68))="","",INDEX(進捗評価!$N$2:$N$26,MATCH(INDIRECT(("入力シート!AE"&amp;$B68)),進捗評価!$M$2:$M$26,0)))</f>
        <v/>
      </c>
      <c r="AJ68" s="69" t="str" cm="1">
        <f t="array" aca="1" ref="AJ68" ca="1">IF(INDIRECT(("入力シート!AF"&amp;$B68))="","",INDEX(進捗評価!$N$2:$N$26,MATCH(INDIRECT(("入力シート!AF"&amp;$B68)),進捗評価!$M$2:$M$26,0)))</f>
        <v/>
      </c>
      <c r="AK68" s="69" t="str" cm="1">
        <f t="array" aca="1" ref="AK68" ca="1">IF(INDIRECT(("入力シート!AG"&amp;$B68))="","",INDEX(進捗評価!$N$2:$N$26,MATCH(INDIRECT(("入力シート!AG"&amp;$B68)),進捗評価!$M$2:$M$26,0)))</f>
        <v/>
      </c>
      <c r="AL68" s="69" t="str" cm="1">
        <f t="array" aca="1" ref="AL68" ca="1">IF(INDIRECT(("入力シート!AH"&amp;$B68))="","",INDEX(進捗評価!$N$2:$N$26,MATCH(INDIRECT(("入力シート!AH"&amp;$B68)),進捗評価!$M$2:$M$26,0)))</f>
        <v/>
      </c>
      <c r="AM68" s="69" t="str" cm="1">
        <f t="array" aca="1" ref="AM68" ca="1">IF(INDIRECT(("入力シート!AI"&amp;$B68))="","",INDEX(進捗評価!$N$2:$N$26,MATCH(INDIRECT(("入力シート!AI"&amp;$B68)),進捗評価!$M$2:$M$26,0)))</f>
        <v/>
      </c>
      <c r="AN68" s="69" t="str" cm="1">
        <f t="array" aca="1" ref="AN68" ca="1">IF(INDIRECT(("入力シート!AJ"&amp;$B68))="","",INDEX(進捗評価!$N$2:$N$26,MATCH(INDIRECT(("入力シート!AJ"&amp;$B68)),進捗評価!$M$2:$M$26,0)))</f>
        <v/>
      </c>
      <c r="AO68" s="69" t="str" cm="1">
        <f t="array" aca="1" ref="AO68" ca="1">IF(INDIRECT(("入力シート!AK"&amp;$B68))="","",INDEX(進捗評価!$N$2:$N$26,MATCH(INDIRECT(("入力シート!AK"&amp;$B68)),進捗評価!$M$2:$M$26,0)))</f>
        <v/>
      </c>
      <c r="AP68" s="69" t="str" cm="1">
        <f t="array" aca="1" ref="AP68" ca="1">IF(INDIRECT(("入力シート!AL"&amp;$B68))="","",INDEX(進捗評価!$N$2:$N$26,MATCH(INDIRECT(("入力シート!AL"&amp;$B68)),進捗評価!$M$2:$M$26,0)))</f>
        <v/>
      </c>
      <c r="AQ68" s="69" t="str" cm="1">
        <f t="array" aca="1" ref="AQ68" ca="1">IF(INDIRECT(("入力シート!AM"&amp;$B68))="","",INDEX(進捗評価!$N$2:$N$26,MATCH(INDIRECT(("入力シート!AM"&amp;$B68)),進捗評価!$M$2:$M$26,0)))</f>
        <v/>
      </c>
      <c r="AR68" s="69" t="str" cm="1">
        <f t="array" aca="1" ref="AR68" ca="1">IF(INDIRECT(("入力シート!AN"&amp;$B68))="","",INDEX(進捗評価!$N$2:$N$26,MATCH(INDIRECT(("入力シート!AN"&amp;$B68)),進捗評価!$M$2:$M$26,0)))</f>
        <v/>
      </c>
      <c r="AS68" s="77" t="str" cm="1">
        <f t="array" aca="1" ref="AS68" ca="1">IF(INDIRECT(("入力シート!AR"&amp;$B68))="","",(INDIRECT(("入力シート!AR"&amp;$B68))))</f>
        <v/>
      </c>
      <c r="AT68" s="77" t="str" cm="1">
        <f t="array" aca="1" ref="AT68" ca="1">IF(INDIRECT(("入力シート!AS"&amp;$B68))="","",(INDIRECT(("入力シート!AS"&amp;$B68))))</f>
        <v/>
      </c>
    </row>
    <row r="69" spans="2:46" ht="72" customHeight="1" x14ac:dyDescent="0.4">
      <c r="B69" s="51">
        <v>79</v>
      </c>
      <c r="C69" s="162"/>
      <c r="D69" s="212"/>
      <c r="E69" s="57" t="str" cm="1">
        <f t="array" aca="1" ref="E69" ca="1">IF(INDIRECT(("入力シート!D"&amp;$B69))="","",(INDIRECT(("入力シート!D"&amp;$B69))))</f>
        <v/>
      </c>
      <c r="F69" s="63" t="str" cm="1">
        <f t="array" aca="1" ref="F69" ca="1">IF(INDIRECT(("入力シート!E"&amp;$B69))="","",(INDIRECT(("入力シート!E"&amp;$B69))))</f>
        <v/>
      </c>
      <c r="G69" s="63" t="str" cm="1">
        <f t="array" aca="1" ref="G69" ca="1">IF(INDIRECT(("入力シート!F"&amp;$B69))="","",(INDIRECT(("入力シート!F"&amp;$B69))))</f>
        <v>〇〇〇、×××</v>
      </c>
      <c r="H69" s="76" t="str" cm="1">
        <f t="array" aca="1" ref="H69" ca="1">IF(INDIRECT(("入力シート!G"&amp;$B69))="","",(INDIRECT(("入力シート!G"&amp;$B69))))</f>
        <v/>
      </c>
      <c r="I69" s="67" t="str" cm="1">
        <f t="array" aca="1" ref="I69" ca="1">IF(INDIRECT(("入力シート!H"&amp;$B69))="","",(INDIRECT(("入力シート!H"&amp;$B69))))</f>
        <v/>
      </c>
      <c r="J69" s="58" t="str" cm="1">
        <f t="array" aca="1" ref="J69" ca="1">IF(INDIRECT(("入力シート!I"&amp;$B69))="","",(INDIRECT(("入力シート!I"&amp;$B69))))</f>
        <v/>
      </c>
      <c r="K69" s="58" t="str" cm="1">
        <f t="array" aca="1" ref="K69" ca="1">IF(INDIRECT(("入力シート!J"&amp;$B69))="","",(INDIRECT(("入力シート!J"&amp;$B69))))</f>
        <v/>
      </c>
      <c r="L69" s="60" t="str" cm="1">
        <f t="array" aca="1" ref="L69" ca="1">IF(INDIRECT(("入力シート!AO"&amp;$B69))="","",(INDIRECT(("入力シート！AO"&amp;$B69))))</f>
        <v/>
      </c>
      <c r="M69" s="60" t="str" cm="1">
        <f t="array" aca="1" ref="M69" ca="1">IF(INDIRECT(("入力シート!AP"&amp;$B69))="","",(INDIRECT(("入力シート！AP"&amp;$B69))))</f>
        <v/>
      </c>
      <c r="N69" s="61" t="str" cm="1">
        <f t="array" aca="1" ref="N69" ca="1">IF(INDIRECT(("入力シート!AQ"&amp;$B69))="","",(INDIRECT(("入力シート!AQ"&amp;$B69))))</f>
        <v/>
      </c>
      <c r="O69" s="70" t="str" cm="1">
        <f t="array" aca="1" ref="O69" ca="1">IF(INDIRECT(("入力シート!K"&amp;$B69))="","",INDEX(進捗評価!$N$2:$N$26,MATCH(INDIRECT(("入力シート!K"&amp;$B69)),進捗評価!$M$2:$M$26,0)))</f>
        <v/>
      </c>
      <c r="P69" s="69" t="str" cm="1">
        <f t="array" aca="1" ref="P69" ca="1">IF(INDIRECT(("入力シート!L"&amp;$B69))="","",INDEX(進捗評価!$N$2:$N$26,MATCH(INDIRECT(("入力シート!L"&amp;$B69)),進捗評価!$M$2:$M$26,0)))</f>
        <v/>
      </c>
      <c r="Q69" s="69" t="str" cm="1">
        <f t="array" aca="1" ref="Q69" ca="1">IF(INDIRECT(("入力シート!M"&amp;$B69))="","",INDEX(進捗評価!$N$2:$N$26,MATCH(INDIRECT(("入力シート!M"&amp;$B69)),進捗評価!$M$2:$M$26,0)))</f>
        <v/>
      </c>
      <c r="R69" s="69" t="str" cm="1">
        <f t="array" aca="1" ref="R69" ca="1">IF(INDIRECT(("入力シート!N"&amp;$B69))="","",INDEX(進捗評価!$N$2:$N$26,MATCH(INDIRECT(("入力シート!N"&amp;$B69)),進捗評価!$M$2:$M$26,0)))</f>
        <v/>
      </c>
      <c r="S69" s="75" t="str" cm="1">
        <f t="array" aca="1" ref="S69" ca="1">IF(INDIRECT(("入力シート!O"&amp;$B69))="","",INDEX(進捗評価!$N$2:$N$26,MATCH(INDIRECT(("入力シート!O"&amp;$B69)),進捗評価!$M$2:$M$26,0)))</f>
        <v/>
      </c>
      <c r="T69" s="70" t="str" cm="1">
        <f t="array" aca="1" ref="T69" ca="1">IF(INDIRECT(("入力シート!P"&amp;$B69))="","",INDEX(進捗評価!$N$2:$N$26,MATCH(INDIRECT(("入力シート!P"&amp;$B69)),進捗評価!$M$2:$M$26,0)))</f>
        <v/>
      </c>
      <c r="U69" s="69" t="str" cm="1">
        <f t="array" aca="1" ref="U69" ca="1">IF(INDIRECT(("入力シート!Q"&amp;$B69))="","",INDEX(進捗評価!$N$2:$N$26,MATCH(INDIRECT(("入力シート!Q"&amp;$B69)),進捗評価!$M$2:$M$26,0)))</f>
        <v/>
      </c>
      <c r="V69" s="69" t="str" cm="1">
        <f t="array" aca="1" ref="V69" ca="1">IF(INDIRECT(("入力シート!R"&amp;$B69))="","",INDEX(進捗評価!$N$2:$N$26,MATCH(INDIRECT(("入力シート!R"&amp;$B69)),進捗評価!$M$2:$M$26,0)))</f>
        <v/>
      </c>
      <c r="W69" s="69" t="str" cm="1">
        <f t="array" aca="1" ref="W69" ca="1">IF(INDIRECT(("入力シート!S"&amp;$B69))="","",INDEX(進捗評価!$N$2:$N$26,MATCH(INDIRECT(("入力シート!S"&amp;$B69)),進捗評価!$M$2:$M$26,0)))</f>
        <v/>
      </c>
      <c r="X69" s="75" t="str" cm="1">
        <f t="array" aca="1" ref="X69" ca="1">IF(INDIRECT(("入力シート!T"&amp;$B69))="","",INDEX(進捗評価!$N$2:$N$26,MATCH(INDIRECT(("入力シート!T"&amp;$B69)),進捗評価!$M$2:$M$26,0)))</f>
        <v/>
      </c>
      <c r="Y69" s="69" t="str" cm="1">
        <f t="array" aca="1" ref="Y69" ca="1">IF(INDIRECT(("入力シート!U"&amp;$B69))="","",INDEX(進捗評価!$N$2:$N$26,MATCH(INDIRECT(("入力シート!U"&amp;$B69)),進捗評価!$M$2:$M$26,0)))</f>
        <v/>
      </c>
      <c r="Z69" s="69" t="str" cm="1">
        <f t="array" aca="1" ref="Z69" ca="1">IF(INDIRECT(("入力シート!V"&amp;$B69))="","",INDEX(進捗評価!$N$2:$N$26,MATCH(INDIRECT(("入力シート!V"&amp;$B69)),進捗評価!$M$2:$M$26,0)))</f>
        <v/>
      </c>
      <c r="AA69" s="69" t="str" cm="1">
        <f t="array" aca="1" ref="AA69" ca="1">IF(INDIRECT(("入力シート!W"&amp;$B69))="","",INDEX(進捗評価!$N$2:$N$26,MATCH(INDIRECT(("入力シート!W"&amp;$B69)),進捗評価!$M$2:$M$26,0)))</f>
        <v/>
      </c>
      <c r="AB69" s="69" t="str" cm="1">
        <f t="array" aca="1" ref="AB69" ca="1">IF(INDIRECT(("入力シート!X"&amp;$B69))="","",INDEX(進捗評価!$N$2:$N$26,MATCH(INDIRECT(("入力シート!X"&amp;$B69)),進捗評価!$M$2:$M$26,0)))</f>
        <v/>
      </c>
      <c r="AC69" s="69" t="str" cm="1">
        <f t="array" aca="1" ref="AC69" ca="1">IF(INDIRECT(("入力シート!Y"&amp;$B69))="","",INDEX(進捗評価!$N$2:$N$26,MATCH(INDIRECT(("入力シート!Y"&amp;$B69)),進捗評価!$M$2:$M$26,0)))</f>
        <v/>
      </c>
      <c r="AD69" s="69" t="str" cm="1">
        <f t="array" aca="1" ref="AD69" ca="1">IF(INDIRECT(("入力シート!Z"&amp;$B69))="","",INDEX(進捗評価!$N$2:$N$26,MATCH(INDIRECT(("入力シート!Z"&amp;$B69)),進捗評価!$M$2:$M$26,0)))</f>
        <v/>
      </c>
      <c r="AE69" s="69" t="str" cm="1">
        <f t="array" aca="1" ref="AE69" ca="1">IF(INDIRECT(("入力シート!AA"&amp;$B69))="","",INDEX(進捗評価!$N$2:$N$26,MATCH(INDIRECT(("入力シート!AA"&amp;$B69)),進捗評価!$M$2:$M$26,0)))</f>
        <v/>
      </c>
      <c r="AF69" s="69" t="str" cm="1">
        <f t="array" aca="1" ref="AF69" ca="1">IF(INDIRECT(("入力シート!AB"&amp;$B69))="","",INDEX(進捗評価!$N$2:$N$26,MATCH(INDIRECT(("入力シート!AB"&amp;$B69)),進捗評価!$M$2:$M$26,0)))</f>
        <v/>
      </c>
      <c r="AG69" s="69" t="str" cm="1">
        <f t="array" aca="1" ref="AG69" ca="1">IF(INDIRECT(("入力シート!AC"&amp;$B69))="","",INDEX(進捗評価!$N$2:$N$26,MATCH(INDIRECT(("入力シート!AC"&amp;$B69)),進捗評価!$M$2:$M$26,0)))</f>
        <v/>
      </c>
      <c r="AH69" s="69" t="str" cm="1">
        <f t="array" aca="1" ref="AH69" ca="1">IF(INDIRECT(("入力シート!AD"&amp;$B69))="","",INDEX(進捗評価!$N$2:$N$26,MATCH(INDIRECT(("入力シート!AD"&amp;$B69)),進捗評価!$M$2:$M$26,0)))</f>
        <v/>
      </c>
      <c r="AI69" s="69" t="str" cm="1">
        <f t="array" aca="1" ref="AI69" ca="1">IF(INDIRECT(("入力シート!AE"&amp;$B69))="","",INDEX(進捗評価!$N$2:$N$26,MATCH(INDIRECT(("入力シート!AE"&amp;$B69)),進捗評価!$M$2:$M$26,0)))</f>
        <v/>
      </c>
      <c r="AJ69" s="69" t="str" cm="1">
        <f t="array" aca="1" ref="AJ69" ca="1">IF(INDIRECT(("入力シート!AF"&amp;$B69))="","",INDEX(進捗評価!$N$2:$N$26,MATCH(INDIRECT(("入力シート!AF"&amp;$B69)),進捗評価!$M$2:$M$26,0)))</f>
        <v/>
      </c>
      <c r="AK69" s="69" t="str" cm="1">
        <f t="array" aca="1" ref="AK69" ca="1">IF(INDIRECT(("入力シート!AG"&amp;$B69))="","",INDEX(進捗評価!$N$2:$N$26,MATCH(INDIRECT(("入力シート!AG"&amp;$B69)),進捗評価!$M$2:$M$26,0)))</f>
        <v/>
      </c>
      <c r="AL69" s="69" t="str" cm="1">
        <f t="array" aca="1" ref="AL69" ca="1">IF(INDIRECT(("入力シート!AH"&amp;$B69))="","",INDEX(進捗評価!$N$2:$N$26,MATCH(INDIRECT(("入力シート!AH"&amp;$B69)),進捗評価!$M$2:$M$26,0)))</f>
        <v/>
      </c>
      <c r="AM69" s="69" t="str" cm="1">
        <f t="array" aca="1" ref="AM69" ca="1">IF(INDIRECT(("入力シート!AI"&amp;$B69))="","",INDEX(進捗評価!$N$2:$N$26,MATCH(INDIRECT(("入力シート!AI"&amp;$B69)),進捗評価!$M$2:$M$26,0)))</f>
        <v/>
      </c>
      <c r="AN69" s="69" t="str" cm="1">
        <f t="array" aca="1" ref="AN69" ca="1">IF(INDIRECT(("入力シート!AJ"&amp;$B69))="","",INDEX(進捗評価!$N$2:$N$26,MATCH(INDIRECT(("入力シート!AJ"&amp;$B69)),進捗評価!$M$2:$M$26,0)))</f>
        <v/>
      </c>
      <c r="AO69" s="69" t="str" cm="1">
        <f t="array" aca="1" ref="AO69" ca="1">IF(INDIRECT(("入力シート!AK"&amp;$B69))="","",INDEX(進捗評価!$N$2:$N$26,MATCH(INDIRECT(("入力シート!AK"&amp;$B69)),進捗評価!$M$2:$M$26,0)))</f>
        <v/>
      </c>
      <c r="AP69" s="69" t="str" cm="1">
        <f t="array" aca="1" ref="AP69" ca="1">IF(INDIRECT(("入力シート!AL"&amp;$B69))="","",INDEX(進捗評価!$N$2:$N$26,MATCH(INDIRECT(("入力シート!AL"&amp;$B69)),進捗評価!$M$2:$M$26,0)))</f>
        <v/>
      </c>
      <c r="AQ69" s="69" t="str" cm="1">
        <f t="array" aca="1" ref="AQ69" ca="1">IF(INDIRECT(("入力シート!AM"&amp;$B69))="","",INDEX(進捗評価!$N$2:$N$26,MATCH(INDIRECT(("入力シート!AM"&amp;$B69)),進捗評価!$M$2:$M$26,0)))</f>
        <v/>
      </c>
      <c r="AR69" s="69" t="str" cm="1">
        <f t="array" aca="1" ref="AR69" ca="1">IF(INDIRECT(("入力シート!AN"&amp;$B69))="","",INDEX(進捗評価!$N$2:$N$26,MATCH(INDIRECT(("入力シート!AN"&amp;$B69)),進捗評価!$M$2:$M$26,0)))</f>
        <v/>
      </c>
      <c r="AS69" s="77" t="str" cm="1">
        <f t="array" aca="1" ref="AS69" ca="1">IF(INDIRECT(("入力シート!AR"&amp;$B69))="","",(INDIRECT(("入力シート!AR"&amp;$B69))))</f>
        <v/>
      </c>
      <c r="AT69" s="77" t="str" cm="1">
        <f t="array" aca="1" ref="AT69" ca="1">IF(INDIRECT(("入力シート!AS"&amp;$B69))="","",(INDIRECT(("入力シート!AS"&amp;$B69))))</f>
        <v/>
      </c>
    </row>
    <row r="70" spans="2:46" ht="72" customHeight="1" x14ac:dyDescent="0.4">
      <c r="B70" s="51">
        <v>80</v>
      </c>
      <c r="C70" s="162"/>
      <c r="D70" s="212"/>
      <c r="E70" s="57" t="str" cm="1">
        <f t="array" aca="1" ref="E70" ca="1">IF(INDIRECT(("入力シート!D"&amp;$B70))="","",(INDIRECT(("入力シート!D"&amp;$B70))))</f>
        <v/>
      </c>
      <c r="F70" s="63" t="str" cm="1">
        <f t="array" aca="1" ref="F70" ca="1">IF(INDIRECT(("入力シート!E"&amp;$B70))="","",(INDIRECT(("入力シート!E"&amp;$B70))))</f>
        <v/>
      </c>
      <c r="G70" s="63" t="str" cm="1">
        <f t="array" aca="1" ref="G70" ca="1">IF(INDIRECT(("入力シート!F"&amp;$B70))="","",(INDIRECT(("入力シート!F"&amp;$B70))))</f>
        <v>〇〇〇、×××</v>
      </c>
      <c r="H70" s="76" t="str" cm="1">
        <f t="array" aca="1" ref="H70" ca="1">IF(INDIRECT(("入力シート!G"&amp;$B70))="","",(INDIRECT(("入力シート!G"&amp;$B70))))</f>
        <v/>
      </c>
      <c r="I70" s="67" t="str" cm="1">
        <f t="array" aca="1" ref="I70" ca="1">IF(INDIRECT(("入力シート!H"&amp;$B70))="","",(INDIRECT(("入力シート!H"&amp;$B70))))</f>
        <v/>
      </c>
      <c r="J70" s="58" t="str" cm="1">
        <f t="array" aca="1" ref="J70" ca="1">IF(INDIRECT(("入力シート!I"&amp;$B70))="","",(INDIRECT(("入力シート!I"&amp;$B70))))</f>
        <v/>
      </c>
      <c r="K70" s="58" t="str" cm="1">
        <f t="array" aca="1" ref="K70" ca="1">IF(INDIRECT(("入力シート!J"&amp;$B70))="","",(INDIRECT(("入力シート!J"&amp;$B70))))</f>
        <v/>
      </c>
      <c r="L70" s="60" t="str" cm="1">
        <f t="array" aca="1" ref="L70" ca="1">IF(INDIRECT(("入力シート!AO"&amp;$B70))="","",(INDIRECT(("入力シート！AO"&amp;$B70))))</f>
        <v/>
      </c>
      <c r="M70" s="60" t="str" cm="1">
        <f t="array" aca="1" ref="M70" ca="1">IF(INDIRECT(("入力シート!AP"&amp;$B70))="","",(INDIRECT(("入力シート！AP"&amp;$B70))))</f>
        <v/>
      </c>
      <c r="N70" s="61" t="str" cm="1">
        <f t="array" aca="1" ref="N70" ca="1">IF(INDIRECT(("入力シート!AQ"&amp;$B70))="","",(INDIRECT(("入力シート!AQ"&amp;$B70))))</f>
        <v/>
      </c>
      <c r="O70" s="70" t="str" cm="1">
        <f t="array" aca="1" ref="O70" ca="1">IF(INDIRECT(("入力シート!K"&amp;$B70))="","",INDEX(進捗評価!$N$2:$N$26,MATCH(INDIRECT(("入力シート!K"&amp;$B70)),進捗評価!$M$2:$M$26,0)))</f>
        <v/>
      </c>
      <c r="P70" s="69" t="str" cm="1">
        <f t="array" aca="1" ref="P70" ca="1">IF(INDIRECT(("入力シート!L"&amp;$B70))="","",INDEX(進捗評価!$N$2:$N$26,MATCH(INDIRECT(("入力シート!L"&amp;$B70)),進捗評価!$M$2:$M$26,0)))</f>
        <v/>
      </c>
      <c r="Q70" s="69" t="str" cm="1">
        <f t="array" aca="1" ref="Q70" ca="1">IF(INDIRECT(("入力シート!M"&amp;$B70))="","",INDEX(進捗評価!$N$2:$N$26,MATCH(INDIRECT(("入力シート!M"&amp;$B70)),進捗評価!$M$2:$M$26,0)))</f>
        <v/>
      </c>
      <c r="R70" s="69" t="str" cm="1">
        <f t="array" aca="1" ref="R70" ca="1">IF(INDIRECT(("入力シート!N"&amp;$B70))="","",INDEX(進捗評価!$N$2:$N$26,MATCH(INDIRECT(("入力シート!N"&amp;$B70)),進捗評価!$M$2:$M$26,0)))</f>
        <v/>
      </c>
      <c r="S70" s="75" t="str" cm="1">
        <f t="array" aca="1" ref="S70" ca="1">IF(INDIRECT(("入力シート!O"&amp;$B70))="","",INDEX(進捗評価!$N$2:$N$26,MATCH(INDIRECT(("入力シート!O"&amp;$B70)),進捗評価!$M$2:$M$26,0)))</f>
        <v/>
      </c>
      <c r="T70" s="70" t="str" cm="1">
        <f t="array" aca="1" ref="T70" ca="1">IF(INDIRECT(("入力シート!P"&amp;$B70))="","",INDEX(進捗評価!$N$2:$N$26,MATCH(INDIRECT(("入力シート!P"&amp;$B70)),進捗評価!$M$2:$M$26,0)))</f>
        <v/>
      </c>
      <c r="U70" s="69" t="str" cm="1">
        <f t="array" aca="1" ref="U70" ca="1">IF(INDIRECT(("入力シート!Q"&amp;$B70))="","",INDEX(進捗評価!$N$2:$N$26,MATCH(INDIRECT(("入力シート!Q"&amp;$B70)),進捗評価!$M$2:$M$26,0)))</f>
        <v/>
      </c>
      <c r="V70" s="69" t="str" cm="1">
        <f t="array" aca="1" ref="V70" ca="1">IF(INDIRECT(("入力シート!R"&amp;$B70))="","",INDEX(進捗評価!$N$2:$N$26,MATCH(INDIRECT(("入力シート!R"&amp;$B70)),進捗評価!$M$2:$M$26,0)))</f>
        <v/>
      </c>
      <c r="W70" s="69" t="str" cm="1">
        <f t="array" aca="1" ref="W70" ca="1">IF(INDIRECT(("入力シート!S"&amp;$B70))="","",INDEX(進捗評価!$N$2:$N$26,MATCH(INDIRECT(("入力シート!S"&amp;$B70)),進捗評価!$M$2:$M$26,0)))</f>
        <v/>
      </c>
      <c r="X70" s="75" t="str" cm="1">
        <f t="array" aca="1" ref="X70" ca="1">IF(INDIRECT(("入力シート!T"&amp;$B70))="","",INDEX(進捗評価!$N$2:$N$26,MATCH(INDIRECT(("入力シート!T"&amp;$B70)),進捗評価!$M$2:$M$26,0)))</f>
        <v/>
      </c>
      <c r="Y70" s="69" t="str" cm="1">
        <f t="array" aca="1" ref="Y70" ca="1">IF(INDIRECT(("入力シート!U"&amp;$B70))="","",INDEX(進捗評価!$N$2:$N$26,MATCH(INDIRECT(("入力シート!U"&amp;$B70)),進捗評価!$M$2:$M$26,0)))</f>
        <v/>
      </c>
      <c r="Z70" s="69" t="str" cm="1">
        <f t="array" aca="1" ref="Z70" ca="1">IF(INDIRECT(("入力シート!V"&amp;$B70))="","",INDEX(進捗評価!$N$2:$N$26,MATCH(INDIRECT(("入力シート!V"&amp;$B70)),進捗評価!$M$2:$M$26,0)))</f>
        <v/>
      </c>
      <c r="AA70" s="69" t="str" cm="1">
        <f t="array" aca="1" ref="AA70" ca="1">IF(INDIRECT(("入力シート!W"&amp;$B70))="","",INDEX(進捗評価!$N$2:$N$26,MATCH(INDIRECT(("入力シート!W"&amp;$B70)),進捗評価!$M$2:$M$26,0)))</f>
        <v/>
      </c>
      <c r="AB70" s="69" t="str" cm="1">
        <f t="array" aca="1" ref="AB70" ca="1">IF(INDIRECT(("入力シート!X"&amp;$B70))="","",INDEX(進捗評価!$N$2:$N$26,MATCH(INDIRECT(("入力シート!X"&amp;$B70)),進捗評価!$M$2:$M$26,0)))</f>
        <v/>
      </c>
      <c r="AC70" s="69" t="str" cm="1">
        <f t="array" aca="1" ref="AC70" ca="1">IF(INDIRECT(("入力シート!Y"&amp;$B70))="","",INDEX(進捗評価!$N$2:$N$26,MATCH(INDIRECT(("入力シート!Y"&amp;$B70)),進捗評価!$M$2:$M$26,0)))</f>
        <v/>
      </c>
      <c r="AD70" s="69" t="str" cm="1">
        <f t="array" aca="1" ref="AD70" ca="1">IF(INDIRECT(("入力シート!Z"&amp;$B70))="","",INDEX(進捗評価!$N$2:$N$26,MATCH(INDIRECT(("入力シート!Z"&amp;$B70)),進捗評価!$M$2:$M$26,0)))</f>
        <v/>
      </c>
      <c r="AE70" s="69" t="str" cm="1">
        <f t="array" aca="1" ref="AE70" ca="1">IF(INDIRECT(("入力シート!AA"&amp;$B70))="","",INDEX(進捗評価!$N$2:$N$26,MATCH(INDIRECT(("入力シート!AA"&amp;$B70)),進捗評価!$M$2:$M$26,0)))</f>
        <v/>
      </c>
      <c r="AF70" s="69" t="str" cm="1">
        <f t="array" aca="1" ref="AF70" ca="1">IF(INDIRECT(("入力シート!AB"&amp;$B70))="","",INDEX(進捗評価!$N$2:$N$26,MATCH(INDIRECT(("入力シート!AB"&amp;$B70)),進捗評価!$M$2:$M$26,0)))</f>
        <v/>
      </c>
      <c r="AG70" s="69" t="str" cm="1">
        <f t="array" aca="1" ref="AG70" ca="1">IF(INDIRECT(("入力シート!AC"&amp;$B70))="","",INDEX(進捗評価!$N$2:$N$26,MATCH(INDIRECT(("入力シート!AC"&amp;$B70)),進捗評価!$M$2:$M$26,0)))</f>
        <v/>
      </c>
      <c r="AH70" s="69" t="str" cm="1">
        <f t="array" aca="1" ref="AH70" ca="1">IF(INDIRECT(("入力シート!AD"&amp;$B70))="","",INDEX(進捗評価!$N$2:$N$26,MATCH(INDIRECT(("入力シート!AD"&amp;$B70)),進捗評価!$M$2:$M$26,0)))</f>
        <v/>
      </c>
      <c r="AI70" s="69" t="str" cm="1">
        <f t="array" aca="1" ref="AI70" ca="1">IF(INDIRECT(("入力シート!AE"&amp;$B70))="","",INDEX(進捗評価!$N$2:$N$26,MATCH(INDIRECT(("入力シート!AE"&amp;$B70)),進捗評価!$M$2:$M$26,0)))</f>
        <v/>
      </c>
      <c r="AJ70" s="69" t="str" cm="1">
        <f t="array" aca="1" ref="AJ70" ca="1">IF(INDIRECT(("入力シート!AF"&amp;$B70))="","",INDEX(進捗評価!$N$2:$N$26,MATCH(INDIRECT(("入力シート!AF"&amp;$B70)),進捗評価!$M$2:$M$26,0)))</f>
        <v/>
      </c>
      <c r="AK70" s="69" t="str" cm="1">
        <f t="array" aca="1" ref="AK70" ca="1">IF(INDIRECT(("入力シート!AG"&amp;$B70))="","",INDEX(進捗評価!$N$2:$N$26,MATCH(INDIRECT(("入力シート!AG"&amp;$B70)),進捗評価!$M$2:$M$26,0)))</f>
        <v/>
      </c>
      <c r="AL70" s="69" t="str" cm="1">
        <f t="array" aca="1" ref="AL70" ca="1">IF(INDIRECT(("入力シート!AH"&amp;$B70))="","",INDEX(進捗評価!$N$2:$N$26,MATCH(INDIRECT(("入力シート!AH"&amp;$B70)),進捗評価!$M$2:$M$26,0)))</f>
        <v/>
      </c>
      <c r="AM70" s="69" t="str" cm="1">
        <f t="array" aca="1" ref="AM70" ca="1">IF(INDIRECT(("入力シート!AI"&amp;$B70))="","",INDEX(進捗評価!$N$2:$N$26,MATCH(INDIRECT(("入力シート!AI"&amp;$B70)),進捗評価!$M$2:$M$26,0)))</f>
        <v/>
      </c>
      <c r="AN70" s="69" t="str" cm="1">
        <f t="array" aca="1" ref="AN70" ca="1">IF(INDIRECT(("入力シート!AJ"&amp;$B70))="","",INDEX(進捗評価!$N$2:$N$26,MATCH(INDIRECT(("入力シート!AJ"&amp;$B70)),進捗評価!$M$2:$M$26,0)))</f>
        <v/>
      </c>
      <c r="AO70" s="69" t="str" cm="1">
        <f t="array" aca="1" ref="AO70" ca="1">IF(INDIRECT(("入力シート!AK"&amp;$B70))="","",INDEX(進捗評価!$N$2:$N$26,MATCH(INDIRECT(("入力シート!AK"&amp;$B70)),進捗評価!$M$2:$M$26,0)))</f>
        <v/>
      </c>
      <c r="AP70" s="69" t="str" cm="1">
        <f t="array" aca="1" ref="AP70" ca="1">IF(INDIRECT(("入力シート!AL"&amp;$B70))="","",INDEX(進捗評価!$N$2:$N$26,MATCH(INDIRECT(("入力シート!AL"&amp;$B70)),進捗評価!$M$2:$M$26,0)))</f>
        <v/>
      </c>
      <c r="AQ70" s="69" t="str" cm="1">
        <f t="array" aca="1" ref="AQ70" ca="1">IF(INDIRECT(("入力シート!AM"&amp;$B70))="","",INDEX(進捗評価!$N$2:$N$26,MATCH(INDIRECT(("入力シート!AM"&amp;$B70)),進捗評価!$M$2:$M$26,0)))</f>
        <v/>
      </c>
      <c r="AR70" s="69" t="str" cm="1">
        <f t="array" aca="1" ref="AR70" ca="1">IF(INDIRECT(("入力シート!AN"&amp;$B70))="","",INDEX(進捗評価!$N$2:$N$26,MATCH(INDIRECT(("入力シート!AN"&amp;$B70)),進捗評価!$M$2:$M$26,0)))</f>
        <v/>
      </c>
      <c r="AS70" s="77" t="str" cm="1">
        <f t="array" aca="1" ref="AS70" ca="1">IF(INDIRECT(("入力シート!AR"&amp;$B70))="","",(INDIRECT(("入力シート!AR"&amp;$B70))))</f>
        <v/>
      </c>
      <c r="AT70" s="77" t="str" cm="1">
        <f t="array" aca="1" ref="AT70" ca="1">IF(INDIRECT(("入力シート!AS"&amp;$B70))="","",(INDIRECT(("入力シート!AS"&amp;$B70))))</f>
        <v/>
      </c>
    </row>
    <row r="71" spans="2:46" ht="72" customHeight="1" x14ac:dyDescent="0.4">
      <c r="B71" s="51">
        <v>81</v>
      </c>
      <c r="C71" s="162"/>
      <c r="D71" s="212"/>
      <c r="E71" s="57" t="str" cm="1">
        <f t="array" aca="1" ref="E71" ca="1">IF(INDIRECT(("入力シート!D"&amp;$B71))="","",(INDIRECT(("入力シート!D"&amp;$B71))))</f>
        <v/>
      </c>
      <c r="F71" s="63" t="str" cm="1">
        <f t="array" aca="1" ref="F71" ca="1">IF(INDIRECT(("入力シート!E"&amp;$B71))="","",(INDIRECT(("入力シート!E"&amp;$B71))))</f>
        <v/>
      </c>
      <c r="G71" s="63" t="str" cm="1">
        <f t="array" aca="1" ref="G71" ca="1">IF(INDIRECT(("入力シート!F"&amp;$B71))="","",(INDIRECT(("入力シート!F"&amp;$B71))))</f>
        <v>〇〇〇、×××</v>
      </c>
      <c r="H71" s="76" t="str" cm="1">
        <f t="array" aca="1" ref="H71" ca="1">IF(INDIRECT(("入力シート!G"&amp;$B71))="","",(INDIRECT(("入力シート!G"&amp;$B71))))</f>
        <v/>
      </c>
      <c r="I71" s="67" t="str" cm="1">
        <f t="array" aca="1" ref="I71" ca="1">IF(INDIRECT(("入力シート!H"&amp;$B71))="","",(INDIRECT(("入力シート!H"&amp;$B71))))</f>
        <v/>
      </c>
      <c r="J71" s="58" t="str" cm="1">
        <f t="array" aca="1" ref="J71" ca="1">IF(INDIRECT(("入力シート!I"&amp;$B71))="","",(INDIRECT(("入力シート!I"&amp;$B71))))</f>
        <v/>
      </c>
      <c r="K71" s="58" t="str" cm="1">
        <f t="array" aca="1" ref="K71" ca="1">IF(INDIRECT(("入力シート!J"&amp;$B71))="","",(INDIRECT(("入力シート!J"&amp;$B71))))</f>
        <v/>
      </c>
      <c r="L71" s="60" t="str" cm="1">
        <f t="array" aca="1" ref="L71" ca="1">IF(INDIRECT(("入力シート!AO"&amp;$B71))="","",(INDIRECT(("入力シート！AO"&amp;$B71))))</f>
        <v/>
      </c>
      <c r="M71" s="60" t="str" cm="1">
        <f t="array" aca="1" ref="M71" ca="1">IF(INDIRECT(("入力シート!AP"&amp;$B71))="","",(INDIRECT(("入力シート！AP"&amp;$B71))))</f>
        <v/>
      </c>
      <c r="N71" s="61" t="str" cm="1">
        <f t="array" aca="1" ref="N71" ca="1">IF(INDIRECT(("入力シート!AQ"&amp;$B71))="","",(INDIRECT(("入力シート!AQ"&amp;$B71))))</f>
        <v/>
      </c>
      <c r="O71" s="70" t="str" cm="1">
        <f t="array" aca="1" ref="O71" ca="1">IF(INDIRECT(("入力シート!K"&amp;$B71))="","",INDEX(進捗評価!$N$2:$N$26,MATCH(INDIRECT(("入力シート!K"&amp;$B71)),進捗評価!$M$2:$M$26,0)))</f>
        <v/>
      </c>
      <c r="P71" s="69" t="str" cm="1">
        <f t="array" aca="1" ref="P71" ca="1">IF(INDIRECT(("入力シート!L"&amp;$B71))="","",INDEX(進捗評価!$N$2:$N$26,MATCH(INDIRECT(("入力シート!L"&amp;$B71)),進捗評価!$M$2:$M$26,0)))</f>
        <v/>
      </c>
      <c r="Q71" s="69" t="str" cm="1">
        <f t="array" aca="1" ref="Q71" ca="1">IF(INDIRECT(("入力シート!M"&amp;$B71))="","",INDEX(進捗評価!$N$2:$N$26,MATCH(INDIRECT(("入力シート!M"&amp;$B71)),進捗評価!$M$2:$M$26,0)))</f>
        <v/>
      </c>
      <c r="R71" s="69" t="str" cm="1">
        <f t="array" aca="1" ref="R71" ca="1">IF(INDIRECT(("入力シート!N"&amp;$B71))="","",INDEX(進捗評価!$N$2:$N$26,MATCH(INDIRECT(("入力シート!N"&amp;$B71)),進捗評価!$M$2:$M$26,0)))</f>
        <v/>
      </c>
      <c r="S71" s="75" t="str" cm="1">
        <f t="array" aca="1" ref="S71" ca="1">IF(INDIRECT(("入力シート!O"&amp;$B71))="","",INDEX(進捗評価!$N$2:$N$26,MATCH(INDIRECT(("入力シート!O"&amp;$B71)),進捗評価!$M$2:$M$26,0)))</f>
        <v/>
      </c>
      <c r="T71" s="70" t="str" cm="1">
        <f t="array" aca="1" ref="T71" ca="1">IF(INDIRECT(("入力シート!P"&amp;$B71))="","",INDEX(進捗評価!$N$2:$N$26,MATCH(INDIRECT(("入力シート!P"&amp;$B71)),進捗評価!$M$2:$M$26,0)))</f>
        <v/>
      </c>
      <c r="U71" s="69" t="str" cm="1">
        <f t="array" aca="1" ref="U71" ca="1">IF(INDIRECT(("入力シート!Q"&amp;$B71))="","",INDEX(進捗評価!$N$2:$N$26,MATCH(INDIRECT(("入力シート!Q"&amp;$B71)),進捗評価!$M$2:$M$26,0)))</f>
        <v/>
      </c>
      <c r="V71" s="69" t="str" cm="1">
        <f t="array" aca="1" ref="V71" ca="1">IF(INDIRECT(("入力シート!R"&amp;$B71))="","",INDEX(進捗評価!$N$2:$N$26,MATCH(INDIRECT(("入力シート!R"&amp;$B71)),進捗評価!$M$2:$M$26,0)))</f>
        <v/>
      </c>
      <c r="W71" s="69" t="str" cm="1">
        <f t="array" aca="1" ref="W71" ca="1">IF(INDIRECT(("入力シート!S"&amp;$B71))="","",INDEX(進捗評価!$N$2:$N$26,MATCH(INDIRECT(("入力シート!S"&amp;$B71)),進捗評価!$M$2:$M$26,0)))</f>
        <v/>
      </c>
      <c r="X71" s="75" t="str" cm="1">
        <f t="array" aca="1" ref="X71" ca="1">IF(INDIRECT(("入力シート!T"&amp;$B71))="","",INDEX(進捗評価!$N$2:$N$26,MATCH(INDIRECT(("入力シート!T"&amp;$B71)),進捗評価!$M$2:$M$26,0)))</f>
        <v/>
      </c>
      <c r="Y71" s="69" t="str" cm="1">
        <f t="array" aca="1" ref="Y71" ca="1">IF(INDIRECT(("入力シート!U"&amp;$B71))="","",INDEX(進捗評価!$N$2:$N$26,MATCH(INDIRECT(("入力シート!U"&amp;$B71)),進捗評価!$M$2:$M$26,0)))</f>
        <v/>
      </c>
      <c r="Z71" s="69" t="str" cm="1">
        <f t="array" aca="1" ref="Z71" ca="1">IF(INDIRECT(("入力シート!V"&amp;$B71))="","",INDEX(進捗評価!$N$2:$N$26,MATCH(INDIRECT(("入力シート!V"&amp;$B71)),進捗評価!$M$2:$M$26,0)))</f>
        <v/>
      </c>
      <c r="AA71" s="69" t="str" cm="1">
        <f t="array" aca="1" ref="AA71" ca="1">IF(INDIRECT(("入力シート!W"&amp;$B71))="","",INDEX(進捗評価!$N$2:$N$26,MATCH(INDIRECT(("入力シート!W"&amp;$B71)),進捗評価!$M$2:$M$26,0)))</f>
        <v/>
      </c>
      <c r="AB71" s="69" t="str" cm="1">
        <f t="array" aca="1" ref="AB71" ca="1">IF(INDIRECT(("入力シート!X"&amp;$B71))="","",INDEX(進捗評価!$N$2:$N$26,MATCH(INDIRECT(("入力シート!X"&amp;$B71)),進捗評価!$M$2:$M$26,0)))</f>
        <v/>
      </c>
      <c r="AC71" s="69" t="str" cm="1">
        <f t="array" aca="1" ref="AC71" ca="1">IF(INDIRECT(("入力シート!Y"&amp;$B71))="","",INDEX(進捗評価!$N$2:$N$26,MATCH(INDIRECT(("入力シート!Y"&amp;$B71)),進捗評価!$M$2:$M$26,0)))</f>
        <v/>
      </c>
      <c r="AD71" s="69" t="str" cm="1">
        <f t="array" aca="1" ref="AD71" ca="1">IF(INDIRECT(("入力シート!Z"&amp;$B71))="","",INDEX(進捗評価!$N$2:$N$26,MATCH(INDIRECT(("入力シート!Z"&amp;$B71)),進捗評価!$M$2:$M$26,0)))</f>
        <v/>
      </c>
      <c r="AE71" s="69" t="str" cm="1">
        <f t="array" aca="1" ref="AE71" ca="1">IF(INDIRECT(("入力シート!AA"&amp;$B71))="","",INDEX(進捗評価!$N$2:$N$26,MATCH(INDIRECT(("入力シート!AA"&amp;$B71)),進捗評価!$M$2:$M$26,0)))</f>
        <v/>
      </c>
      <c r="AF71" s="69" t="str" cm="1">
        <f t="array" aca="1" ref="AF71" ca="1">IF(INDIRECT(("入力シート!AB"&amp;$B71))="","",INDEX(進捗評価!$N$2:$N$26,MATCH(INDIRECT(("入力シート!AB"&amp;$B71)),進捗評価!$M$2:$M$26,0)))</f>
        <v/>
      </c>
      <c r="AG71" s="69" t="str" cm="1">
        <f t="array" aca="1" ref="AG71" ca="1">IF(INDIRECT(("入力シート!AC"&amp;$B71))="","",INDEX(進捗評価!$N$2:$N$26,MATCH(INDIRECT(("入力シート!AC"&amp;$B71)),進捗評価!$M$2:$M$26,0)))</f>
        <v/>
      </c>
      <c r="AH71" s="69" t="str" cm="1">
        <f t="array" aca="1" ref="AH71" ca="1">IF(INDIRECT(("入力シート!AD"&amp;$B71))="","",INDEX(進捗評価!$N$2:$N$26,MATCH(INDIRECT(("入力シート!AD"&amp;$B71)),進捗評価!$M$2:$M$26,0)))</f>
        <v/>
      </c>
      <c r="AI71" s="69" t="str" cm="1">
        <f t="array" aca="1" ref="AI71" ca="1">IF(INDIRECT(("入力シート!AE"&amp;$B71))="","",INDEX(進捗評価!$N$2:$N$26,MATCH(INDIRECT(("入力シート!AE"&amp;$B71)),進捗評価!$M$2:$M$26,0)))</f>
        <v/>
      </c>
      <c r="AJ71" s="69" t="str" cm="1">
        <f t="array" aca="1" ref="AJ71" ca="1">IF(INDIRECT(("入力シート!AF"&amp;$B71))="","",INDEX(進捗評価!$N$2:$N$26,MATCH(INDIRECT(("入力シート!AF"&amp;$B71)),進捗評価!$M$2:$M$26,0)))</f>
        <v/>
      </c>
      <c r="AK71" s="69" t="str" cm="1">
        <f t="array" aca="1" ref="AK71" ca="1">IF(INDIRECT(("入力シート!AG"&amp;$B71))="","",INDEX(進捗評価!$N$2:$N$26,MATCH(INDIRECT(("入力シート!AG"&amp;$B71)),進捗評価!$M$2:$M$26,0)))</f>
        <v/>
      </c>
      <c r="AL71" s="69" t="str" cm="1">
        <f t="array" aca="1" ref="AL71" ca="1">IF(INDIRECT(("入力シート!AH"&amp;$B71))="","",INDEX(進捗評価!$N$2:$N$26,MATCH(INDIRECT(("入力シート!AH"&amp;$B71)),進捗評価!$M$2:$M$26,0)))</f>
        <v/>
      </c>
      <c r="AM71" s="69" t="str" cm="1">
        <f t="array" aca="1" ref="AM71" ca="1">IF(INDIRECT(("入力シート!AI"&amp;$B71))="","",INDEX(進捗評価!$N$2:$N$26,MATCH(INDIRECT(("入力シート!AI"&amp;$B71)),進捗評価!$M$2:$M$26,0)))</f>
        <v/>
      </c>
      <c r="AN71" s="69" t="str" cm="1">
        <f t="array" aca="1" ref="AN71" ca="1">IF(INDIRECT(("入力シート!AJ"&amp;$B71))="","",INDEX(進捗評価!$N$2:$N$26,MATCH(INDIRECT(("入力シート!AJ"&amp;$B71)),進捗評価!$M$2:$M$26,0)))</f>
        <v/>
      </c>
      <c r="AO71" s="69" t="str" cm="1">
        <f t="array" aca="1" ref="AO71" ca="1">IF(INDIRECT(("入力シート!AK"&amp;$B71))="","",INDEX(進捗評価!$N$2:$N$26,MATCH(INDIRECT(("入力シート!AK"&amp;$B71)),進捗評価!$M$2:$M$26,0)))</f>
        <v/>
      </c>
      <c r="AP71" s="69" t="str" cm="1">
        <f t="array" aca="1" ref="AP71" ca="1">IF(INDIRECT(("入力シート!AL"&amp;$B71))="","",INDEX(進捗評価!$N$2:$N$26,MATCH(INDIRECT(("入力シート!AL"&amp;$B71)),進捗評価!$M$2:$M$26,0)))</f>
        <v/>
      </c>
      <c r="AQ71" s="69" t="str" cm="1">
        <f t="array" aca="1" ref="AQ71" ca="1">IF(INDIRECT(("入力シート!AM"&amp;$B71))="","",INDEX(進捗評価!$N$2:$N$26,MATCH(INDIRECT(("入力シート!AM"&amp;$B71)),進捗評価!$M$2:$M$26,0)))</f>
        <v/>
      </c>
      <c r="AR71" s="69" t="str" cm="1">
        <f t="array" aca="1" ref="AR71" ca="1">IF(INDIRECT(("入力シート!AN"&amp;$B71))="","",INDEX(進捗評価!$N$2:$N$26,MATCH(INDIRECT(("入力シート!AN"&amp;$B71)),進捗評価!$M$2:$M$26,0)))</f>
        <v/>
      </c>
      <c r="AS71" s="77" t="str" cm="1">
        <f t="array" aca="1" ref="AS71" ca="1">IF(INDIRECT(("入力シート!AR"&amp;$B71))="","",(INDIRECT(("入力シート!AR"&amp;$B71))))</f>
        <v/>
      </c>
      <c r="AT71" s="77" t="str" cm="1">
        <f t="array" aca="1" ref="AT71" ca="1">IF(INDIRECT(("入力シート!AS"&amp;$B71))="","",(INDIRECT(("入力シート!AS"&amp;$B71))))</f>
        <v/>
      </c>
    </row>
    <row r="72" spans="2:46" ht="72" customHeight="1" x14ac:dyDescent="0.4">
      <c r="B72" s="51">
        <v>82</v>
      </c>
      <c r="C72" s="162"/>
      <c r="D72" s="212"/>
      <c r="E72" s="57" t="str" cm="1">
        <f t="array" aca="1" ref="E72" ca="1">IF(INDIRECT(("入力シート!D"&amp;$B72))="","",(INDIRECT(("入力シート!D"&amp;$B72))))</f>
        <v/>
      </c>
      <c r="F72" s="63" t="str" cm="1">
        <f t="array" aca="1" ref="F72" ca="1">IF(INDIRECT(("入力シート!E"&amp;$B72))="","",(INDIRECT(("入力シート!E"&amp;$B72))))</f>
        <v/>
      </c>
      <c r="G72" s="63" t="str" cm="1">
        <f t="array" aca="1" ref="G72" ca="1">IF(INDIRECT(("入力シート!F"&amp;$B72))="","",(INDIRECT(("入力シート!F"&amp;$B72))))</f>
        <v>〇〇〇、×××</v>
      </c>
      <c r="H72" s="76" t="str" cm="1">
        <f t="array" aca="1" ref="H72" ca="1">IF(INDIRECT(("入力シート!G"&amp;$B72))="","",(INDIRECT(("入力シート!G"&amp;$B72))))</f>
        <v/>
      </c>
      <c r="I72" s="67" t="str" cm="1">
        <f t="array" aca="1" ref="I72" ca="1">IF(INDIRECT(("入力シート!H"&amp;$B72))="","",(INDIRECT(("入力シート!H"&amp;$B72))))</f>
        <v/>
      </c>
      <c r="J72" s="58" t="str" cm="1">
        <f t="array" aca="1" ref="J72" ca="1">IF(INDIRECT(("入力シート!I"&amp;$B72))="","",(INDIRECT(("入力シート!I"&amp;$B72))))</f>
        <v/>
      </c>
      <c r="K72" s="58" t="str" cm="1">
        <f t="array" aca="1" ref="K72" ca="1">IF(INDIRECT(("入力シート!J"&amp;$B72))="","",(INDIRECT(("入力シート!J"&amp;$B72))))</f>
        <v/>
      </c>
      <c r="L72" s="60" t="str" cm="1">
        <f t="array" aca="1" ref="L72" ca="1">IF(INDIRECT(("入力シート!AO"&amp;$B72))="","",(INDIRECT(("入力シート！AO"&amp;$B72))))</f>
        <v/>
      </c>
      <c r="M72" s="60" t="str" cm="1">
        <f t="array" aca="1" ref="M72" ca="1">IF(INDIRECT(("入力シート!AP"&amp;$B72))="","",(INDIRECT(("入力シート！AP"&amp;$B72))))</f>
        <v/>
      </c>
      <c r="N72" s="61" t="str" cm="1">
        <f t="array" aca="1" ref="N72" ca="1">IF(INDIRECT(("入力シート!AQ"&amp;$B72))="","",(INDIRECT(("入力シート!AQ"&amp;$B72))))</f>
        <v/>
      </c>
      <c r="O72" s="70" t="str" cm="1">
        <f t="array" aca="1" ref="O72" ca="1">IF(INDIRECT(("入力シート!K"&amp;$B72))="","",INDEX(進捗評価!$N$2:$N$26,MATCH(INDIRECT(("入力シート!K"&amp;$B72)),進捗評価!$M$2:$M$26,0)))</f>
        <v/>
      </c>
      <c r="P72" s="69" t="str" cm="1">
        <f t="array" aca="1" ref="P72" ca="1">IF(INDIRECT(("入力シート!L"&amp;$B72))="","",INDEX(進捗評価!$N$2:$N$26,MATCH(INDIRECT(("入力シート!L"&amp;$B72)),進捗評価!$M$2:$M$26,0)))</f>
        <v/>
      </c>
      <c r="Q72" s="69" t="str" cm="1">
        <f t="array" aca="1" ref="Q72" ca="1">IF(INDIRECT(("入力シート!M"&amp;$B72))="","",INDEX(進捗評価!$N$2:$N$26,MATCH(INDIRECT(("入力シート!M"&amp;$B72)),進捗評価!$M$2:$M$26,0)))</f>
        <v/>
      </c>
      <c r="R72" s="69" t="str" cm="1">
        <f t="array" aca="1" ref="R72" ca="1">IF(INDIRECT(("入力シート!N"&amp;$B72))="","",INDEX(進捗評価!$N$2:$N$26,MATCH(INDIRECT(("入力シート!N"&amp;$B72)),進捗評価!$M$2:$M$26,0)))</f>
        <v/>
      </c>
      <c r="S72" s="75" t="str" cm="1">
        <f t="array" aca="1" ref="S72" ca="1">IF(INDIRECT(("入力シート!O"&amp;$B72))="","",INDEX(進捗評価!$N$2:$N$26,MATCH(INDIRECT(("入力シート!O"&amp;$B72)),進捗評価!$M$2:$M$26,0)))</f>
        <v/>
      </c>
      <c r="T72" s="70" t="str" cm="1">
        <f t="array" aca="1" ref="T72" ca="1">IF(INDIRECT(("入力シート!P"&amp;$B72))="","",INDEX(進捗評価!$N$2:$N$26,MATCH(INDIRECT(("入力シート!P"&amp;$B72)),進捗評価!$M$2:$M$26,0)))</f>
        <v/>
      </c>
      <c r="U72" s="69" t="str" cm="1">
        <f t="array" aca="1" ref="U72" ca="1">IF(INDIRECT(("入力シート!Q"&amp;$B72))="","",INDEX(進捗評価!$N$2:$N$26,MATCH(INDIRECT(("入力シート!Q"&amp;$B72)),進捗評価!$M$2:$M$26,0)))</f>
        <v/>
      </c>
      <c r="V72" s="69" t="str" cm="1">
        <f t="array" aca="1" ref="V72" ca="1">IF(INDIRECT(("入力シート!R"&amp;$B72))="","",INDEX(進捗評価!$N$2:$N$26,MATCH(INDIRECT(("入力シート!R"&amp;$B72)),進捗評価!$M$2:$M$26,0)))</f>
        <v/>
      </c>
      <c r="W72" s="69" t="str" cm="1">
        <f t="array" aca="1" ref="W72" ca="1">IF(INDIRECT(("入力シート!S"&amp;$B72))="","",INDEX(進捗評価!$N$2:$N$26,MATCH(INDIRECT(("入力シート!S"&amp;$B72)),進捗評価!$M$2:$M$26,0)))</f>
        <v/>
      </c>
      <c r="X72" s="75" t="str" cm="1">
        <f t="array" aca="1" ref="X72" ca="1">IF(INDIRECT(("入力シート!T"&amp;$B72))="","",INDEX(進捗評価!$N$2:$N$26,MATCH(INDIRECT(("入力シート!T"&amp;$B72)),進捗評価!$M$2:$M$26,0)))</f>
        <v/>
      </c>
      <c r="Y72" s="69" t="str" cm="1">
        <f t="array" aca="1" ref="Y72" ca="1">IF(INDIRECT(("入力シート!U"&amp;$B72))="","",INDEX(進捗評価!$N$2:$N$26,MATCH(INDIRECT(("入力シート!U"&amp;$B72)),進捗評価!$M$2:$M$26,0)))</f>
        <v/>
      </c>
      <c r="Z72" s="69" t="str" cm="1">
        <f t="array" aca="1" ref="Z72" ca="1">IF(INDIRECT(("入力シート!V"&amp;$B72))="","",INDEX(進捗評価!$N$2:$N$26,MATCH(INDIRECT(("入力シート!V"&amp;$B72)),進捗評価!$M$2:$M$26,0)))</f>
        <v/>
      </c>
      <c r="AA72" s="69" t="str" cm="1">
        <f t="array" aca="1" ref="AA72" ca="1">IF(INDIRECT(("入力シート!W"&amp;$B72))="","",INDEX(進捗評価!$N$2:$N$26,MATCH(INDIRECT(("入力シート!W"&amp;$B72)),進捗評価!$M$2:$M$26,0)))</f>
        <v/>
      </c>
      <c r="AB72" s="69" t="str" cm="1">
        <f t="array" aca="1" ref="AB72" ca="1">IF(INDIRECT(("入力シート!X"&amp;$B72))="","",INDEX(進捗評価!$N$2:$N$26,MATCH(INDIRECT(("入力シート!X"&amp;$B72)),進捗評価!$M$2:$M$26,0)))</f>
        <v/>
      </c>
      <c r="AC72" s="69" t="str" cm="1">
        <f t="array" aca="1" ref="AC72" ca="1">IF(INDIRECT(("入力シート!Y"&amp;$B72))="","",INDEX(進捗評価!$N$2:$N$26,MATCH(INDIRECT(("入力シート!Y"&amp;$B72)),進捗評価!$M$2:$M$26,0)))</f>
        <v/>
      </c>
      <c r="AD72" s="69" t="str" cm="1">
        <f t="array" aca="1" ref="AD72" ca="1">IF(INDIRECT(("入力シート!Z"&amp;$B72))="","",INDEX(進捗評価!$N$2:$N$26,MATCH(INDIRECT(("入力シート!Z"&amp;$B72)),進捗評価!$M$2:$M$26,0)))</f>
        <v/>
      </c>
      <c r="AE72" s="69" t="str" cm="1">
        <f t="array" aca="1" ref="AE72" ca="1">IF(INDIRECT(("入力シート!AA"&amp;$B72))="","",INDEX(進捗評価!$N$2:$N$26,MATCH(INDIRECT(("入力シート!AA"&amp;$B72)),進捗評価!$M$2:$M$26,0)))</f>
        <v/>
      </c>
      <c r="AF72" s="69" t="str" cm="1">
        <f t="array" aca="1" ref="AF72" ca="1">IF(INDIRECT(("入力シート!AB"&amp;$B72))="","",INDEX(進捗評価!$N$2:$N$26,MATCH(INDIRECT(("入力シート!AB"&amp;$B72)),進捗評価!$M$2:$M$26,0)))</f>
        <v/>
      </c>
      <c r="AG72" s="69" t="str" cm="1">
        <f t="array" aca="1" ref="AG72" ca="1">IF(INDIRECT(("入力シート!AC"&amp;$B72))="","",INDEX(進捗評価!$N$2:$N$26,MATCH(INDIRECT(("入力シート!AC"&amp;$B72)),進捗評価!$M$2:$M$26,0)))</f>
        <v/>
      </c>
      <c r="AH72" s="69" t="str" cm="1">
        <f t="array" aca="1" ref="AH72" ca="1">IF(INDIRECT(("入力シート!AD"&amp;$B72))="","",INDEX(進捗評価!$N$2:$N$26,MATCH(INDIRECT(("入力シート!AD"&amp;$B72)),進捗評価!$M$2:$M$26,0)))</f>
        <v/>
      </c>
      <c r="AI72" s="69" t="str" cm="1">
        <f t="array" aca="1" ref="AI72" ca="1">IF(INDIRECT(("入力シート!AE"&amp;$B72))="","",INDEX(進捗評価!$N$2:$N$26,MATCH(INDIRECT(("入力シート!AE"&amp;$B72)),進捗評価!$M$2:$M$26,0)))</f>
        <v/>
      </c>
      <c r="AJ72" s="69" t="str" cm="1">
        <f t="array" aca="1" ref="AJ72" ca="1">IF(INDIRECT(("入力シート!AF"&amp;$B72))="","",INDEX(進捗評価!$N$2:$N$26,MATCH(INDIRECT(("入力シート!AF"&amp;$B72)),進捗評価!$M$2:$M$26,0)))</f>
        <v/>
      </c>
      <c r="AK72" s="69" t="str" cm="1">
        <f t="array" aca="1" ref="AK72" ca="1">IF(INDIRECT(("入力シート!AG"&amp;$B72))="","",INDEX(進捗評価!$N$2:$N$26,MATCH(INDIRECT(("入力シート!AG"&amp;$B72)),進捗評価!$M$2:$M$26,0)))</f>
        <v/>
      </c>
      <c r="AL72" s="69" t="str" cm="1">
        <f t="array" aca="1" ref="AL72" ca="1">IF(INDIRECT(("入力シート!AH"&amp;$B72))="","",INDEX(進捗評価!$N$2:$N$26,MATCH(INDIRECT(("入力シート!AH"&amp;$B72)),進捗評価!$M$2:$M$26,0)))</f>
        <v/>
      </c>
      <c r="AM72" s="69" t="str" cm="1">
        <f t="array" aca="1" ref="AM72" ca="1">IF(INDIRECT(("入力シート!AI"&amp;$B72))="","",INDEX(進捗評価!$N$2:$N$26,MATCH(INDIRECT(("入力シート!AI"&amp;$B72)),進捗評価!$M$2:$M$26,0)))</f>
        <v/>
      </c>
      <c r="AN72" s="69" t="str" cm="1">
        <f t="array" aca="1" ref="AN72" ca="1">IF(INDIRECT(("入力シート!AJ"&amp;$B72))="","",INDEX(進捗評価!$N$2:$N$26,MATCH(INDIRECT(("入力シート!AJ"&amp;$B72)),進捗評価!$M$2:$M$26,0)))</f>
        <v/>
      </c>
      <c r="AO72" s="69" t="str" cm="1">
        <f t="array" aca="1" ref="AO72" ca="1">IF(INDIRECT(("入力シート!AK"&amp;$B72))="","",INDEX(進捗評価!$N$2:$N$26,MATCH(INDIRECT(("入力シート!AK"&amp;$B72)),進捗評価!$M$2:$M$26,0)))</f>
        <v/>
      </c>
      <c r="AP72" s="69" t="str" cm="1">
        <f t="array" aca="1" ref="AP72" ca="1">IF(INDIRECT(("入力シート!AL"&amp;$B72))="","",INDEX(進捗評価!$N$2:$N$26,MATCH(INDIRECT(("入力シート!AL"&amp;$B72)),進捗評価!$M$2:$M$26,0)))</f>
        <v/>
      </c>
      <c r="AQ72" s="69" t="str" cm="1">
        <f t="array" aca="1" ref="AQ72" ca="1">IF(INDIRECT(("入力シート!AM"&amp;$B72))="","",INDEX(進捗評価!$N$2:$N$26,MATCH(INDIRECT(("入力シート!AM"&amp;$B72)),進捗評価!$M$2:$M$26,0)))</f>
        <v/>
      </c>
      <c r="AR72" s="69" t="str" cm="1">
        <f t="array" aca="1" ref="AR72" ca="1">IF(INDIRECT(("入力シート!AN"&amp;$B72))="","",INDEX(進捗評価!$N$2:$N$26,MATCH(INDIRECT(("入力シート!AN"&amp;$B72)),進捗評価!$M$2:$M$26,0)))</f>
        <v/>
      </c>
      <c r="AS72" s="77" t="str" cm="1">
        <f t="array" aca="1" ref="AS72" ca="1">IF(INDIRECT(("入力シート!AR"&amp;$B72))="","",(INDIRECT(("入力シート!AR"&amp;$B72))))</f>
        <v/>
      </c>
      <c r="AT72" s="77" t="str" cm="1">
        <f t="array" aca="1" ref="AT72" ca="1">IF(INDIRECT(("入力シート!AS"&amp;$B72))="","",(INDIRECT(("入力シート!AS"&amp;$B72))))</f>
        <v/>
      </c>
    </row>
    <row r="73" spans="2:46" ht="72" customHeight="1" x14ac:dyDescent="0.4">
      <c r="B73" s="51">
        <v>83</v>
      </c>
      <c r="C73" s="162"/>
      <c r="D73" s="212"/>
      <c r="E73" s="57" t="str" cm="1">
        <f t="array" aca="1" ref="E73" ca="1">IF(INDIRECT(("入力シート!D"&amp;$B73))="","",(INDIRECT(("入力シート!D"&amp;$B73))))</f>
        <v/>
      </c>
      <c r="F73" s="63" t="str" cm="1">
        <f t="array" aca="1" ref="F73" ca="1">IF(INDIRECT(("入力シート!E"&amp;$B73))="","",(INDIRECT(("入力シート!E"&amp;$B73))))</f>
        <v/>
      </c>
      <c r="G73" s="63" t="str" cm="1">
        <f t="array" aca="1" ref="G73" ca="1">IF(INDIRECT(("入力シート!F"&amp;$B73))="","",(INDIRECT(("入力シート!F"&amp;$B73))))</f>
        <v>〇〇〇、×××</v>
      </c>
      <c r="H73" s="76" t="str" cm="1">
        <f t="array" aca="1" ref="H73" ca="1">IF(INDIRECT(("入力シート!G"&amp;$B73))="","",(INDIRECT(("入力シート!G"&amp;$B73))))</f>
        <v/>
      </c>
      <c r="I73" s="67" t="str" cm="1">
        <f t="array" aca="1" ref="I73" ca="1">IF(INDIRECT(("入力シート!H"&amp;$B73))="","",(INDIRECT(("入力シート!H"&amp;$B73))))</f>
        <v/>
      </c>
      <c r="J73" s="58" t="str" cm="1">
        <f t="array" aca="1" ref="J73" ca="1">IF(INDIRECT(("入力シート!I"&amp;$B73))="","",(INDIRECT(("入力シート!I"&amp;$B73))))</f>
        <v/>
      </c>
      <c r="K73" s="58" t="str" cm="1">
        <f t="array" aca="1" ref="K73" ca="1">IF(INDIRECT(("入力シート!J"&amp;$B73))="","",(INDIRECT(("入力シート!J"&amp;$B73))))</f>
        <v/>
      </c>
      <c r="L73" s="60" t="str" cm="1">
        <f t="array" aca="1" ref="L73" ca="1">IF(INDIRECT(("入力シート!AO"&amp;$B73))="","",(INDIRECT(("入力シート！AO"&amp;$B73))))</f>
        <v/>
      </c>
      <c r="M73" s="60" t="str" cm="1">
        <f t="array" aca="1" ref="M73" ca="1">IF(INDIRECT(("入力シート!AP"&amp;$B73))="","",(INDIRECT(("入力シート！AP"&amp;$B73))))</f>
        <v/>
      </c>
      <c r="N73" s="61" t="str" cm="1">
        <f t="array" aca="1" ref="N73" ca="1">IF(INDIRECT(("入力シート!AQ"&amp;$B73))="","",(INDIRECT(("入力シート!AQ"&amp;$B73))))</f>
        <v/>
      </c>
      <c r="O73" s="70" t="str" cm="1">
        <f t="array" aca="1" ref="O73" ca="1">IF(INDIRECT(("入力シート!K"&amp;$B73))="","",INDEX(進捗評価!$N$2:$N$26,MATCH(INDIRECT(("入力シート!K"&amp;$B73)),進捗評価!$M$2:$M$26,0)))</f>
        <v/>
      </c>
      <c r="P73" s="69" t="str" cm="1">
        <f t="array" aca="1" ref="P73" ca="1">IF(INDIRECT(("入力シート!L"&amp;$B73))="","",INDEX(進捗評価!$N$2:$N$26,MATCH(INDIRECT(("入力シート!L"&amp;$B73)),進捗評価!$M$2:$M$26,0)))</f>
        <v/>
      </c>
      <c r="Q73" s="69" t="str" cm="1">
        <f t="array" aca="1" ref="Q73" ca="1">IF(INDIRECT(("入力シート!M"&amp;$B73))="","",INDEX(進捗評価!$N$2:$N$26,MATCH(INDIRECT(("入力シート!M"&amp;$B73)),進捗評価!$M$2:$M$26,0)))</f>
        <v/>
      </c>
      <c r="R73" s="69" t="str" cm="1">
        <f t="array" aca="1" ref="R73" ca="1">IF(INDIRECT(("入力シート!N"&amp;$B73))="","",INDEX(進捗評価!$N$2:$N$26,MATCH(INDIRECT(("入力シート!N"&amp;$B73)),進捗評価!$M$2:$M$26,0)))</f>
        <v/>
      </c>
      <c r="S73" s="75" t="str" cm="1">
        <f t="array" aca="1" ref="S73" ca="1">IF(INDIRECT(("入力シート!O"&amp;$B73))="","",INDEX(進捗評価!$N$2:$N$26,MATCH(INDIRECT(("入力シート!O"&amp;$B73)),進捗評価!$M$2:$M$26,0)))</f>
        <v/>
      </c>
      <c r="T73" s="70" t="str" cm="1">
        <f t="array" aca="1" ref="T73" ca="1">IF(INDIRECT(("入力シート!P"&amp;$B73))="","",INDEX(進捗評価!$N$2:$N$26,MATCH(INDIRECT(("入力シート!P"&amp;$B73)),進捗評価!$M$2:$M$26,0)))</f>
        <v/>
      </c>
      <c r="U73" s="69" t="str" cm="1">
        <f t="array" aca="1" ref="U73" ca="1">IF(INDIRECT(("入力シート!Q"&amp;$B73))="","",INDEX(進捗評価!$N$2:$N$26,MATCH(INDIRECT(("入力シート!Q"&amp;$B73)),進捗評価!$M$2:$M$26,0)))</f>
        <v/>
      </c>
      <c r="V73" s="69" t="str" cm="1">
        <f t="array" aca="1" ref="V73" ca="1">IF(INDIRECT(("入力シート!R"&amp;$B73))="","",INDEX(進捗評価!$N$2:$N$26,MATCH(INDIRECT(("入力シート!R"&amp;$B73)),進捗評価!$M$2:$M$26,0)))</f>
        <v/>
      </c>
      <c r="W73" s="69" t="str" cm="1">
        <f t="array" aca="1" ref="W73" ca="1">IF(INDIRECT(("入力シート!S"&amp;$B73))="","",INDEX(進捗評価!$N$2:$N$26,MATCH(INDIRECT(("入力シート!S"&amp;$B73)),進捗評価!$M$2:$M$26,0)))</f>
        <v/>
      </c>
      <c r="X73" s="75" t="str" cm="1">
        <f t="array" aca="1" ref="X73" ca="1">IF(INDIRECT(("入力シート!T"&amp;$B73))="","",INDEX(進捗評価!$N$2:$N$26,MATCH(INDIRECT(("入力シート!T"&amp;$B73)),進捗評価!$M$2:$M$26,0)))</f>
        <v/>
      </c>
      <c r="Y73" s="69" t="str" cm="1">
        <f t="array" aca="1" ref="Y73" ca="1">IF(INDIRECT(("入力シート!U"&amp;$B73))="","",INDEX(進捗評価!$N$2:$N$26,MATCH(INDIRECT(("入力シート!U"&amp;$B73)),進捗評価!$M$2:$M$26,0)))</f>
        <v/>
      </c>
      <c r="Z73" s="69" t="str" cm="1">
        <f t="array" aca="1" ref="Z73" ca="1">IF(INDIRECT(("入力シート!V"&amp;$B73))="","",INDEX(進捗評価!$N$2:$N$26,MATCH(INDIRECT(("入力シート!V"&amp;$B73)),進捗評価!$M$2:$M$26,0)))</f>
        <v/>
      </c>
      <c r="AA73" s="69" t="str" cm="1">
        <f t="array" aca="1" ref="AA73" ca="1">IF(INDIRECT(("入力シート!W"&amp;$B73))="","",INDEX(進捗評価!$N$2:$N$26,MATCH(INDIRECT(("入力シート!W"&amp;$B73)),進捗評価!$M$2:$M$26,0)))</f>
        <v/>
      </c>
      <c r="AB73" s="69" t="str" cm="1">
        <f t="array" aca="1" ref="AB73" ca="1">IF(INDIRECT(("入力シート!X"&amp;$B73))="","",INDEX(進捗評価!$N$2:$N$26,MATCH(INDIRECT(("入力シート!X"&amp;$B73)),進捗評価!$M$2:$M$26,0)))</f>
        <v/>
      </c>
      <c r="AC73" s="69" t="str" cm="1">
        <f t="array" aca="1" ref="AC73" ca="1">IF(INDIRECT(("入力シート!Y"&amp;$B73))="","",INDEX(進捗評価!$N$2:$N$26,MATCH(INDIRECT(("入力シート!Y"&amp;$B73)),進捗評価!$M$2:$M$26,0)))</f>
        <v/>
      </c>
      <c r="AD73" s="69" t="str" cm="1">
        <f t="array" aca="1" ref="AD73" ca="1">IF(INDIRECT(("入力シート!Z"&amp;$B73))="","",INDEX(進捗評価!$N$2:$N$26,MATCH(INDIRECT(("入力シート!Z"&amp;$B73)),進捗評価!$M$2:$M$26,0)))</f>
        <v/>
      </c>
      <c r="AE73" s="69" t="str" cm="1">
        <f t="array" aca="1" ref="AE73" ca="1">IF(INDIRECT(("入力シート!AA"&amp;$B73))="","",INDEX(進捗評価!$N$2:$N$26,MATCH(INDIRECT(("入力シート!AA"&amp;$B73)),進捗評価!$M$2:$M$26,0)))</f>
        <v/>
      </c>
      <c r="AF73" s="69" t="str" cm="1">
        <f t="array" aca="1" ref="AF73" ca="1">IF(INDIRECT(("入力シート!AB"&amp;$B73))="","",INDEX(進捗評価!$N$2:$N$26,MATCH(INDIRECT(("入力シート!AB"&amp;$B73)),進捗評価!$M$2:$M$26,0)))</f>
        <v/>
      </c>
      <c r="AG73" s="69" t="str" cm="1">
        <f t="array" aca="1" ref="AG73" ca="1">IF(INDIRECT(("入力シート!AC"&amp;$B73))="","",INDEX(進捗評価!$N$2:$N$26,MATCH(INDIRECT(("入力シート!AC"&amp;$B73)),進捗評価!$M$2:$M$26,0)))</f>
        <v/>
      </c>
      <c r="AH73" s="69" t="str" cm="1">
        <f t="array" aca="1" ref="AH73" ca="1">IF(INDIRECT(("入力シート!AD"&amp;$B73))="","",INDEX(進捗評価!$N$2:$N$26,MATCH(INDIRECT(("入力シート!AD"&amp;$B73)),進捗評価!$M$2:$M$26,0)))</f>
        <v/>
      </c>
      <c r="AI73" s="69" t="str" cm="1">
        <f t="array" aca="1" ref="AI73" ca="1">IF(INDIRECT(("入力シート!AE"&amp;$B73))="","",INDEX(進捗評価!$N$2:$N$26,MATCH(INDIRECT(("入力シート!AE"&amp;$B73)),進捗評価!$M$2:$M$26,0)))</f>
        <v/>
      </c>
      <c r="AJ73" s="69" t="str" cm="1">
        <f t="array" aca="1" ref="AJ73" ca="1">IF(INDIRECT(("入力シート!AF"&amp;$B73))="","",INDEX(進捗評価!$N$2:$N$26,MATCH(INDIRECT(("入力シート!AF"&amp;$B73)),進捗評価!$M$2:$M$26,0)))</f>
        <v/>
      </c>
      <c r="AK73" s="69" t="str" cm="1">
        <f t="array" aca="1" ref="AK73" ca="1">IF(INDIRECT(("入力シート!AG"&amp;$B73))="","",INDEX(進捗評価!$N$2:$N$26,MATCH(INDIRECT(("入力シート!AG"&amp;$B73)),進捗評価!$M$2:$M$26,0)))</f>
        <v/>
      </c>
      <c r="AL73" s="69" t="str" cm="1">
        <f t="array" aca="1" ref="AL73" ca="1">IF(INDIRECT(("入力シート!AH"&amp;$B73))="","",INDEX(進捗評価!$N$2:$N$26,MATCH(INDIRECT(("入力シート!AH"&amp;$B73)),進捗評価!$M$2:$M$26,0)))</f>
        <v/>
      </c>
      <c r="AM73" s="69" t="str" cm="1">
        <f t="array" aca="1" ref="AM73" ca="1">IF(INDIRECT(("入力シート!AI"&amp;$B73))="","",INDEX(進捗評価!$N$2:$N$26,MATCH(INDIRECT(("入力シート!AI"&amp;$B73)),進捗評価!$M$2:$M$26,0)))</f>
        <v/>
      </c>
      <c r="AN73" s="69" t="str" cm="1">
        <f t="array" aca="1" ref="AN73" ca="1">IF(INDIRECT(("入力シート!AJ"&amp;$B73))="","",INDEX(進捗評価!$N$2:$N$26,MATCH(INDIRECT(("入力シート!AJ"&amp;$B73)),進捗評価!$M$2:$M$26,0)))</f>
        <v/>
      </c>
      <c r="AO73" s="69" t="str" cm="1">
        <f t="array" aca="1" ref="AO73" ca="1">IF(INDIRECT(("入力シート!AK"&amp;$B73))="","",INDEX(進捗評価!$N$2:$N$26,MATCH(INDIRECT(("入力シート!AK"&amp;$B73)),進捗評価!$M$2:$M$26,0)))</f>
        <v/>
      </c>
      <c r="AP73" s="69" t="str" cm="1">
        <f t="array" aca="1" ref="AP73" ca="1">IF(INDIRECT(("入力シート!AL"&amp;$B73))="","",INDEX(進捗評価!$N$2:$N$26,MATCH(INDIRECT(("入力シート!AL"&amp;$B73)),進捗評価!$M$2:$M$26,0)))</f>
        <v/>
      </c>
      <c r="AQ73" s="69" t="str" cm="1">
        <f t="array" aca="1" ref="AQ73" ca="1">IF(INDIRECT(("入力シート!AM"&amp;$B73))="","",INDEX(進捗評価!$N$2:$N$26,MATCH(INDIRECT(("入力シート!AM"&amp;$B73)),進捗評価!$M$2:$M$26,0)))</f>
        <v/>
      </c>
      <c r="AR73" s="69" t="str" cm="1">
        <f t="array" aca="1" ref="AR73" ca="1">IF(INDIRECT(("入力シート!AN"&amp;$B73))="","",INDEX(進捗評価!$N$2:$N$26,MATCH(INDIRECT(("入力シート!AN"&amp;$B73)),進捗評価!$M$2:$M$26,0)))</f>
        <v/>
      </c>
      <c r="AS73" s="77" t="str" cm="1">
        <f t="array" aca="1" ref="AS73" ca="1">IF(INDIRECT(("入力シート!AR"&amp;$B73))="","",(INDIRECT(("入力シート!AR"&amp;$B73))))</f>
        <v/>
      </c>
      <c r="AT73" s="77" t="str" cm="1">
        <f t="array" aca="1" ref="AT73" ca="1">IF(INDIRECT(("入力シート!AS"&amp;$B73))="","",(INDIRECT(("入力シート!AS"&amp;$B73))))</f>
        <v/>
      </c>
    </row>
    <row r="74" spans="2:46" ht="72" customHeight="1" x14ac:dyDescent="0.4">
      <c r="B74" s="51">
        <v>84</v>
      </c>
      <c r="C74" s="162"/>
      <c r="D74" s="212"/>
      <c r="E74" s="57" t="str" cm="1">
        <f t="array" aca="1" ref="E74" ca="1">IF(INDIRECT(("入力シート!D"&amp;$B74))="","",(INDIRECT(("入力シート!D"&amp;$B74))))</f>
        <v/>
      </c>
      <c r="F74" s="63" t="str" cm="1">
        <f t="array" aca="1" ref="F74" ca="1">IF(INDIRECT(("入力シート!E"&amp;$B74))="","",(INDIRECT(("入力シート!E"&amp;$B74))))</f>
        <v/>
      </c>
      <c r="G74" s="63" t="str" cm="1">
        <f t="array" aca="1" ref="G74" ca="1">IF(INDIRECT(("入力シート!F"&amp;$B74))="","",(INDIRECT(("入力シート!F"&amp;$B74))))</f>
        <v>〇〇〇、×××</v>
      </c>
      <c r="H74" s="76" t="str" cm="1">
        <f t="array" aca="1" ref="H74" ca="1">IF(INDIRECT(("入力シート!G"&amp;$B74))="","",(INDIRECT(("入力シート!G"&amp;$B74))))</f>
        <v/>
      </c>
      <c r="I74" s="67" t="str" cm="1">
        <f t="array" aca="1" ref="I74" ca="1">IF(INDIRECT(("入力シート!H"&amp;$B74))="","",(INDIRECT(("入力シート!H"&amp;$B74))))</f>
        <v/>
      </c>
      <c r="J74" s="58" t="str" cm="1">
        <f t="array" aca="1" ref="J74" ca="1">IF(INDIRECT(("入力シート!I"&amp;$B74))="","",(INDIRECT(("入力シート!I"&amp;$B74))))</f>
        <v/>
      </c>
      <c r="K74" s="58" t="str" cm="1">
        <f t="array" aca="1" ref="K74" ca="1">IF(INDIRECT(("入力シート!J"&amp;$B74))="","",(INDIRECT(("入力シート!J"&amp;$B74))))</f>
        <v/>
      </c>
      <c r="L74" s="60" t="str" cm="1">
        <f t="array" aca="1" ref="L74" ca="1">IF(INDIRECT(("入力シート!AO"&amp;$B74))="","",(INDIRECT(("入力シート！AO"&amp;$B74))))</f>
        <v/>
      </c>
      <c r="M74" s="60" t="str" cm="1">
        <f t="array" aca="1" ref="M74" ca="1">IF(INDIRECT(("入力シート!AP"&amp;$B74))="","",(INDIRECT(("入力シート！AP"&amp;$B74))))</f>
        <v/>
      </c>
      <c r="N74" s="61" t="str" cm="1">
        <f t="array" aca="1" ref="N74" ca="1">IF(INDIRECT(("入力シート!AQ"&amp;$B74))="","",(INDIRECT(("入力シート!AQ"&amp;$B74))))</f>
        <v/>
      </c>
      <c r="O74" s="70" t="str" cm="1">
        <f t="array" aca="1" ref="O74" ca="1">IF(INDIRECT(("入力シート!K"&amp;$B74))="","",INDEX(進捗評価!$N$2:$N$26,MATCH(INDIRECT(("入力シート!K"&amp;$B74)),進捗評価!$M$2:$M$26,0)))</f>
        <v/>
      </c>
      <c r="P74" s="69" t="str" cm="1">
        <f t="array" aca="1" ref="P74" ca="1">IF(INDIRECT(("入力シート!L"&amp;$B74))="","",INDEX(進捗評価!$N$2:$N$26,MATCH(INDIRECT(("入力シート!L"&amp;$B74)),進捗評価!$M$2:$M$26,0)))</f>
        <v/>
      </c>
      <c r="Q74" s="69" t="str" cm="1">
        <f t="array" aca="1" ref="Q74" ca="1">IF(INDIRECT(("入力シート!M"&amp;$B74))="","",INDEX(進捗評価!$N$2:$N$26,MATCH(INDIRECT(("入力シート!M"&amp;$B74)),進捗評価!$M$2:$M$26,0)))</f>
        <v/>
      </c>
      <c r="R74" s="69" t="str" cm="1">
        <f t="array" aca="1" ref="R74" ca="1">IF(INDIRECT(("入力シート!N"&amp;$B74))="","",INDEX(進捗評価!$N$2:$N$26,MATCH(INDIRECT(("入力シート!N"&amp;$B74)),進捗評価!$M$2:$M$26,0)))</f>
        <v/>
      </c>
      <c r="S74" s="75" t="str" cm="1">
        <f t="array" aca="1" ref="S74" ca="1">IF(INDIRECT(("入力シート!O"&amp;$B74))="","",INDEX(進捗評価!$N$2:$N$26,MATCH(INDIRECT(("入力シート!O"&amp;$B74)),進捗評価!$M$2:$M$26,0)))</f>
        <v/>
      </c>
      <c r="T74" s="70" t="str" cm="1">
        <f t="array" aca="1" ref="T74" ca="1">IF(INDIRECT(("入力シート!P"&amp;$B74))="","",INDEX(進捗評価!$N$2:$N$26,MATCH(INDIRECT(("入力シート!P"&amp;$B74)),進捗評価!$M$2:$M$26,0)))</f>
        <v/>
      </c>
      <c r="U74" s="69" t="str" cm="1">
        <f t="array" aca="1" ref="U74" ca="1">IF(INDIRECT(("入力シート!Q"&amp;$B74))="","",INDEX(進捗評価!$N$2:$N$26,MATCH(INDIRECT(("入力シート!Q"&amp;$B74)),進捗評価!$M$2:$M$26,0)))</f>
        <v/>
      </c>
      <c r="V74" s="69" t="str" cm="1">
        <f t="array" aca="1" ref="V74" ca="1">IF(INDIRECT(("入力シート!R"&amp;$B74))="","",INDEX(進捗評価!$N$2:$N$26,MATCH(INDIRECT(("入力シート!R"&amp;$B74)),進捗評価!$M$2:$M$26,0)))</f>
        <v/>
      </c>
      <c r="W74" s="69" t="str" cm="1">
        <f t="array" aca="1" ref="W74" ca="1">IF(INDIRECT(("入力シート!S"&amp;$B74))="","",INDEX(進捗評価!$N$2:$N$26,MATCH(INDIRECT(("入力シート!S"&amp;$B74)),進捗評価!$M$2:$M$26,0)))</f>
        <v/>
      </c>
      <c r="X74" s="75" t="str" cm="1">
        <f t="array" aca="1" ref="X74" ca="1">IF(INDIRECT(("入力シート!T"&amp;$B74))="","",INDEX(進捗評価!$N$2:$N$26,MATCH(INDIRECT(("入力シート!T"&amp;$B74)),進捗評価!$M$2:$M$26,0)))</f>
        <v/>
      </c>
      <c r="Y74" s="69" t="str" cm="1">
        <f t="array" aca="1" ref="Y74" ca="1">IF(INDIRECT(("入力シート!U"&amp;$B74))="","",INDEX(進捗評価!$N$2:$N$26,MATCH(INDIRECT(("入力シート!U"&amp;$B74)),進捗評価!$M$2:$M$26,0)))</f>
        <v/>
      </c>
      <c r="Z74" s="69" t="str" cm="1">
        <f t="array" aca="1" ref="Z74" ca="1">IF(INDIRECT(("入力シート!V"&amp;$B74))="","",INDEX(進捗評価!$N$2:$N$26,MATCH(INDIRECT(("入力シート!V"&amp;$B74)),進捗評価!$M$2:$M$26,0)))</f>
        <v/>
      </c>
      <c r="AA74" s="69" t="str" cm="1">
        <f t="array" aca="1" ref="AA74" ca="1">IF(INDIRECT(("入力シート!W"&amp;$B74))="","",INDEX(進捗評価!$N$2:$N$26,MATCH(INDIRECT(("入力シート!W"&amp;$B74)),進捗評価!$M$2:$M$26,0)))</f>
        <v/>
      </c>
      <c r="AB74" s="69" t="str" cm="1">
        <f t="array" aca="1" ref="AB74" ca="1">IF(INDIRECT(("入力シート!X"&amp;$B74))="","",INDEX(進捗評価!$N$2:$N$26,MATCH(INDIRECT(("入力シート!X"&amp;$B74)),進捗評価!$M$2:$M$26,0)))</f>
        <v/>
      </c>
      <c r="AC74" s="69" t="str" cm="1">
        <f t="array" aca="1" ref="AC74" ca="1">IF(INDIRECT(("入力シート!Y"&amp;$B74))="","",INDEX(進捗評価!$N$2:$N$26,MATCH(INDIRECT(("入力シート!Y"&amp;$B74)),進捗評価!$M$2:$M$26,0)))</f>
        <v/>
      </c>
      <c r="AD74" s="69" t="str" cm="1">
        <f t="array" aca="1" ref="AD74" ca="1">IF(INDIRECT(("入力シート!Z"&amp;$B74))="","",INDEX(進捗評価!$N$2:$N$26,MATCH(INDIRECT(("入力シート!Z"&amp;$B74)),進捗評価!$M$2:$M$26,0)))</f>
        <v/>
      </c>
      <c r="AE74" s="69" t="str" cm="1">
        <f t="array" aca="1" ref="AE74" ca="1">IF(INDIRECT(("入力シート!AA"&amp;$B74))="","",INDEX(進捗評価!$N$2:$N$26,MATCH(INDIRECT(("入力シート!AA"&amp;$B74)),進捗評価!$M$2:$M$26,0)))</f>
        <v/>
      </c>
      <c r="AF74" s="69" t="str" cm="1">
        <f t="array" aca="1" ref="AF74" ca="1">IF(INDIRECT(("入力シート!AB"&amp;$B74))="","",INDEX(進捗評価!$N$2:$N$26,MATCH(INDIRECT(("入力シート!AB"&amp;$B74)),進捗評価!$M$2:$M$26,0)))</f>
        <v/>
      </c>
      <c r="AG74" s="69" t="str" cm="1">
        <f t="array" aca="1" ref="AG74" ca="1">IF(INDIRECT(("入力シート!AC"&amp;$B74))="","",INDEX(進捗評価!$N$2:$N$26,MATCH(INDIRECT(("入力シート!AC"&amp;$B74)),進捗評価!$M$2:$M$26,0)))</f>
        <v/>
      </c>
      <c r="AH74" s="69" t="str" cm="1">
        <f t="array" aca="1" ref="AH74" ca="1">IF(INDIRECT(("入力シート!AD"&amp;$B74))="","",INDEX(進捗評価!$N$2:$N$26,MATCH(INDIRECT(("入力シート!AD"&amp;$B74)),進捗評価!$M$2:$M$26,0)))</f>
        <v/>
      </c>
      <c r="AI74" s="69" t="str" cm="1">
        <f t="array" aca="1" ref="AI74" ca="1">IF(INDIRECT(("入力シート!AE"&amp;$B74))="","",INDEX(進捗評価!$N$2:$N$26,MATCH(INDIRECT(("入力シート!AE"&amp;$B74)),進捗評価!$M$2:$M$26,0)))</f>
        <v/>
      </c>
      <c r="AJ74" s="69" t="str" cm="1">
        <f t="array" aca="1" ref="AJ74" ca="1">IF(INDIRECT(("入力シート!AF"&amp;$B74))="","",INDEX(進捗評価!$N$2:$N$26,MATCH(INDIRECT(("入力シート!AF"&amp;$B74)),進捗評価!$M$2:$M$26,0)))</f>
        <v/>
      </c>
      <c r="AK74" s="69" t="str" cm="1">
        <f t="array" aca="1" ref="AK74" ca="1">IF(INDIRECT(("入力シート!AG"&amp;$B74))="","",INDEX(進捗評価!$N$2:$N$26,MATCH(INDIRECT(("入力シート!AG"&amp;$B74)),進捗評価!$M$2:$M$26,0)))</f>
        <v/>
      </c>
      <c r="AL74" s="69" t="str" cm="1">
        <f t="array" aca="1" ref="AL74" ca="1">IF(INDIRECT(("入力シート!AH"&amp;$B74))="","",INDEX(進捗評価!$N$2:$N$26,MATCH(INDIRECT(("入力シート!AH"&amp;$B74)),進捗評価!$M$2:$M$26,0)))</f>
        <v/>
      </c>
      <c r="AM74" s="69" t="str" cm="1">
        <f t="array" aca="1" ref="AM74" ca="1">IF(INDIRECT(("入力シート!AI"&amp;$B74))="","",INDEX(進捗評価!$N$2:$N$26,MATCH(INDIRECT(("入力シート!AI"&amp;$B74)),進捗評価!$M$2:$M$26,0)))</f>
        <v/>
      </c>
      <c r="AN74" s="69" t="str" cm="1">
        <f t="array" aca="1" ref="AN74" ca="1">IF(INDIRECT(("入力シート!AJ"&amp;$B74))="","",INDEX(進捗評価!$N$2:$N$26,MATCH(INDIRECT(("入力シート!AJ"&amp;$B74)),進捗評価!$M$2:$M$26,0)))</f>
        <v/>
      </c>
      <c r="AO74" s="69" t="str" cm="1">
        <f t="array" aca="1" ref="AO74" ca="1">IF(INDIRECT(("入力シート!AK"&amp;$B74))="","",INDEX(進捗評価!$N$2:$N$26,MATCH(INDIRECT(("入力シート!AK"&amp;$B74)),進捗評価!$M$2:$M$26,0)))</f>
        <v/>
      </c>
      <c r="AP74" s="69" t="str" cm="1">
        <f t="array" aca="1" ref="AP74" ca="1">IF(INDIRECT(("入力シート!AL"&amp;$B74))="","",INDEX(進捗評価!$N$2:$N$26,MATCH(INDIRECT(("入力シート!AL"&amp;$B74)),進捗評価!$M$2:$M$26,0)))</f>
        <v/>
      </c>
      <c r="AQ74" s="69" t="str" cm="1">
        <f t="array" aca="1" ref="AQ74" ca="1">IF(INDIRECT(("入力シート!AM"&amp;$B74))="","",INDEX(進捗評価!$N$2:$N$26,MATCH(INDIRECT(("入力シート!AM"&amp;$B74)),進捗評価!$M$2:$M$26,0)))</f>
        <v/>
      </c>
      <c r="AR74" s="69" t="str" cm="1">
        <f t="array" aca="1" ref="AR74" ca="1">IF(INDIRECT(("入力シート!AN"&amp;$B74))="","",INDEX(進捗評価!$N$2:$N$26,MATCH(INDIRECT(("入力シート!AN"&amp;$B74)),進捗評価!$M$2:$M$26,0)))</f>
        <v/>
      </c>
      <c r="AS74" s="77" t="str" cm="1">
        <f t="array" aca="1" ref="AS74" ca="1">IF(INDIRECT(("入力シート!AR"&amp;$B74))="","",(INDIRECT(("入力シート!AR"&amp;$B74))))</f>
        <v/>
      </c>
      <c r="AT74" s="77" t="str" cm="1">
        <f t="array" aca="1" ref="AT74" ca="1">IF(INDIRECT(("入力シート!AS"&amp;$B74))="","",(INDIRECT(("入力シート!AS"&amp;$B74))))</f>
        <v/>
      </c>
    </row>
    <row r="75" spans="2:46" ht="72" customHeight="1" x14ac:dyDescent="0.4">
      <c r="B75" s="51">
        <v>85</v>
      </c>
      <c r="C75" s="162"/>
      <c r="D75" s="212"/>
      <c r="E75" s="57" t="str" cm="1">
        <f t="array" aca="1" ref="E75" ca="1">IF(INDIRECT(("入力シート!D"&amp;$B75))="","",(INDIRECT(("入力シート!D"&amp;$B75))))</f>
        <v/>
      </c>
      <c r="F75" s="63" t="str" cm="1">
        <f t="array" aca="1" ref="F75" ca="1">IF(INDIRECT(("入力シート!E"&amp;$B75))="","",(INDIRECT(("入力シート!E"&amp;$B75))))</f>
        <v/>
      </c>
      <c r="G75" s="63" t="str" cm="1">
        <f t="array" aca="1" ref="G75" ca="1">IF(INDIRECT(("入力シート!F"&amp;$B75))="","",(INDIRECT(("入力シート!F"&amp;$B75))))</f>
        <v>〇〇〇、×××</v>
      </c>
      <c r="H75" s="76" t="str" cm="1">
        <f t="array" aca="1" ref="H75" ca="1">IF(INDIRECT(("入力シート!G"&amp;$B75))="","",(INDIRECT(("入力シート!G"&amp;$B75))))</f>
        <v/>
      </c>
      <c r="I75" s="67" t="str" cm="1">
        <f t="array" aca="1" ref="I75" ca="1">IF(INDIRECT(("入力シート!H"&amp;$B75))="","",(INDIRECT(("入力シート!H"&amp;$B75))))</f>
        <v/>
      </c>
      <c r="J75" s="58" t="str" cm="1">
        <f t="array" aca="1" ref="J75" ca="1">IF(INDIRECT(("入力シート!I"&amp;$B75))="","",(INDIRECT(("入力シート!I"&amp;$B75))))</f>
        <v/>
      </c>
      <c r="K75" s="58" t="str" cm="1">
        <f t="array" aca="1" ref="K75" ca="1">IF(INDIRECT(("入力シート!J"&amp;$B75))="","",(INDIRECT(("入力シート!J"&amp;$B75))))</f>
        <v/>
      </c>
      <c r="L75" s="60" t="str" cm="1">
        <f t="array" aca="1" ref="L75" ca="1">IF(INDIRECT(("入力シート!AO"&amp;$B75))="","",(INDIRECT(("入力シート！AO"&amp;$B75))))</f>
        <v/>
      </c>
      <c r="M75" s="60" t="str" cm="1">
        <f t="array" aca="1" ref="M75" ca="1">IF(INDIRECT(("入力シート!AP"&amp;$B75))="","",(INDIRECT(("入力シート！AP"&amp;$B75))))</f>
        <v/>
      </c>
      <c r="N75" s="61" t="str" cm="1">
        <f t="array" aca="1" ref="N75" ca="1">IF(INDIRECT(("入力シート!AQ"&amp;$B75))="","",(INDIRECT(("入力シート!AQ"&amp;$B75))))</f>
        <v/>
      </c>
      <c r="O75" s="70" t="str" cm="1">
        <f t="array" aca="1" ref="O75" ca="1">IF(INDIRECT(("入力シート!K"&amp;$B75))="","",INDEX(進捗評価!$N$2:$N$26,MATCH(INDIRECT(("入力シート!K"&amp;$B75)),進捗評価!$M$2:$M$26,0)))</f>
        <v/>
      </c>
      <c r="P75" s="69" t="str" cm="1">
        <f t="array" aca="1" ref="P75" ca="1">IF(INDIRECT(("入力シート!L"&amp;$B75))="","",INDEX(進捗評価!$N$2:$N$26,MATCH(INDIRECT(("入力シート!L"&amp;$B75)),進捗評価!$M$2:$M$26,0)))</f>
        <v/>
      </c>
      <c r="Q75" s="69" t="str" cm="1">
        <f t="array" aca="1" ref="Q75" ca="1">IF(INDIRECT(("入力シート!M"&amp;$B75))="","",INDEX(進捗評価!$N$2:$N$26,MATCH(INDIRECT(("入力シート!M"&amp;$B75)),進捗評価!$M$2:$M$26,0)))</f>
        <v/>
      </c>
      <c r="R75" s="69" t="str" cm="1">
        <f t="array" aca="1" ref="R75" ca="1">IF(INDIRECT(("入力シート!N"&amp;$B75))="","",INDEX(進捗評価!$N$2:$N$26,MATCH(INDIRECT(("入力シート!N"&amp;$B75)),進捗評価!$M$2:$M$26,0)))</f>
        <v/>
      </c>
      <c r="S75" s="75" t="str" cm="1">
        <f t="array" aca="1" ref="S75" ca="1">IF(INDIRECT(("入力シート!O"&amp;$B75))="","",INDEX(進捗評価!$N$2:$N$26,MATCH(INDIRECT(("入力シート!O"&amp;$B75)),進捗評価!$M$2:$M$26,0)))</f>
        <v/>
      </c>
      <c r="T75" s="70" t="str" cm="1">
        <f t="array" aca="1" ref="T75" ca="1">IF(INDIRECT(("入力シート!P"&amp;$B75))="","",INDEX(進捗評価!$N$2:$N$26,MATCH(INDIRECT(("入力シート!P"&amp;$B75)),進捗評価!$M$2:$M$26,0)))</f>
        <v/>
      </c>
      <c r="U75" s="69" t="str" cm="1">
        <f t="array" aca="1" ref="U75" ca="1">IF(INDIRECT(("入力シート!Q"&amp;$B75))="","",INDEX(進捗評価!$N$2:$N$26,MATCH(INDIRECT(("入力シート!Q"&amp;$B75)),進捗評価!$M$2:$M$26,0)))</f>
        <v/>
      </c>
      <c r="V75" s="69" t="str" cm="1">
        <f t="array" aca="1" ref="V75" ca="1">IF(INDIRECT(("入力シート!R"&amp;$B75))="","",INDEX(進捗評価!$N$2:$N$26,MATCH(INDIRECT(("入力シート!R"&amp;$B75)),進捗評価!$M$2:$M$26,0)))</f>
        <v/>
      </c>
      <c r="W75" s="69" t="str" cm="1">
        <f t="array" aca="1" ref="W75" ca="1">IF(INDIRECT(("入力シート!S"&amp;$B75))="","",INDEX(進捗評価!$N$2:$N$26,MATCH(INDIRECT(("入力シート!S"&amp;$B75)),進捗評価!$M$2:$M$26,0)))</f>
        <v/>
      </c>
      <c r="X75" s="75" t="str" cm="1">
        <f t="array" aca="1" ref="X75" ca="1">IF(INDIRECT(("入力シート!T"&amp;$B75))="","",INDEX(進捗評価!$N$2:$N$26,MATCH(INDIRECT(("入力シート!T"&amp;$B75)),進捗評価!$M$2:$M$26,0)))</f>
        <v/>
      </c>
      <c r="Y75" s="69" t="str" cm="1">
        <f t="array" aca="1" ref="Y75" ca="1">IF(INDIRECT(("入力シート!U"&amp;$B75))="","",INDEX(進捗評価!$N$2:$N$26,MATCH(INDIRECT(("入力シート!U"&amp;$B75)),進捗評価!$M$2:$M$26,0)))</f>
        <v/>
      </c>
      <c r="Z75" s="69" t="str" cm="1">
        <f t="array" aca="1" ref="Z75" ca="1">IF(INDIRECT(("入力シート!V"&amp;$B75))="","",INDEX(進捗評価!$N$2:$N$26,MATCH(INDIRECT(("入力シート!V"&amp;$B75)),進捗評価!$M$2:$M$26,0)))</f>
        <v/>
      </c>
      <c r="AA75" s="69" t="str" cm="1">
        <f t="array" aca="1" ref="AA75" ca="1">IF(INDIRECT(("入力シート!W"&amp;$B75))="","",INDEX(進捗評価!$N$2:$N$26,MATCH(INDIRECT(("入力シート!W"&amp;$B75)),進捗評価!$M$2:$M$26,0)))</f>
        <v/>
      </c>
      <c r="AB75" s="69" t="str" cm="1">
        <f t="array" aca="1" ref="AB75" ca="1">IF(INDIRECT(("入力シート!X"&amp;$B75))="","",INDEX(進捗評価!$N$2:$N$26,MATCH(INDIRECT(("入力シート!X"&amp;$B75)),進捗評価!$M$2:$M$26,0)))</f>
        <v/>
      </c>
      <c r="AC75" s="69" t="str" cm="1">
        <f t="array" aca="1" ref="AC75" ca="1">IF(INDIRECT(("入力シート!Y"&amp;$B75))="","",INDEX(進捗評価!$N$2:$N$26,MATCH(INDIRECT(("入力シート!Y"&amp;$B75)),進捗評価!$M$2:$M$26,0)))</f>
        <v/>
      </c>
      <c r="AD75" s="69" t="str" cm="1">
        <f t="array" aca="1" ref="AD75" ca="1">IF(INDIRECT(("入力シート!Z"&amp;$B75))="","",INDEX(進捗評価!$N$2:$N$26,MATCH(INDIRECT(("入力シート!Z"&amp;$B75)),進捗評価!$M$2:$M$26,0)))</f>
        <v/>
      </c>
      <c r="AE75" s="69" t="str" cm="1">
        <f t="array" aca="1" ref="AE75" ca="1">IF(INDIRECT(("入力シート!AA"&amp;$B75))="","",INDEX(進捗評価!$N$2:$N$26,MATCH(INDIRECT(("入力シート!AA"&amp;$B75)),進捗評価!$M$2:$M$26,0)))</f>
        <v/>
      </c>
      <c r="AF75" s="69" t="str" cm="1">
        <f t="array" aca="1" ref="AF75" ca="1">IF(INDIRECT(("入力シート!AB"&amp;$B75))="","",INDEX(進捗評価!$N$2:$N$26,MATCH(INDIRECT(("入力シート!AB"&amp;$B75)),進捗評価!$M$2:$M$26,0)))</f>
        <v/>
      </c>
      <c r="AG75" s="69" t="str" cm="1">
        <f t="array" aca="1" ref="AG75" ca="1">IF(INDIRECT(("入力シート!AC"&amp;$B75))="","",INDEX(進捗評価!$N$2:$N$26,MATCH(INDIRECT(("入力シート!AC"&amp;$B75)),進捗評価!$M$2:$M$26,0)))</f>
        <v/>
      </c>
      <c r="AH75" s="69" t="str" cm="1">
        <f t="array" aca="1" ref="AH75" ca="1">IF(INDIRECT(("入力シート!AD"&amp;$B75))="","",INDEX(進捗評価!$N$2:$N$26,MATCH(INDIRECT(("入力シート!AD"&amp;$B75)),進捗評価!$M$2:$M$26,0)))</f>
        <v/>
      </c>
      <c r="AI75" s="69" t="str" cm="1">
        <f t="array" aca="1" ref="AI75" ca="1">IF(INDIRECT(("入力シート!AE"&amp;$B75))="","",INDEX(進捗評価!$N$2:$N$26,MATCH(INDIRECT(("入力シート!AE"&amp;$B75)),進捗評価!$M$2:$M$26,0)))</f>
        <v/>
      </c>
      <c r="AJ75" s="69" t="str" cm="1">
        <f t="array" aca="1" ref="AJ75" ca="1">IF(INDIRECT(("入力シート!AF"&amp;$B75))="","",INDEX(進捗評価!$N$2:$N$26,MATCH(INDIRECT(("入力シート!AF"&amp;$B75)),進捗評価!$M$2:$M$26,0)))</f>
        <v/>
      </c>
      <c r="AK75" s="69" t="str" cm="1">
        <f t="array" aca="1" ref="AK75" ca="1">IF(INDIRECT(("入力シート!AG"&amp;$B75))="","",INDEX(進捗評価!$N$2:$N$26,MATCH(INDIRECT(("入力シート!AG"&amp;$B75)),進捗評価!$M$2:$M$26,0)))</f>
        <v/>
      </c>
      <c r="AL75" s="69" t="str" cm="1">
        <f t="array" aca="1" ref="AL75" ca="1">IF(INDIRECT(("入力シート!AH"&amp;$B75))="","",INDEX(進捗評価!$N$2:$N$26,MATCH(INDIRECT(("入力シート!AH"&amp;$B75)),進捗評価!$M$2:$M$26,0)))</f>
        <v/>
      </c>
      <c r="AM75" s="69" t="str" cm="1">
        <f t="array" aca="1" ref="AM75" ca="1">IF(INDIRECT(("入力シート!AI"&amp;$B75))="","",INDEX(進捗評価!$N$2:$N$26,MATCH(INDIRECT(("入力シート!AI"&amp;$B75)),進捗評価!$M$2:$M$26,0)))</f>
        <v/>
      </c>
      <c r="AN75" s="69" t="str" cm="1">
        <f t="array" aca="1" ref="AN75" ca="1">IF(INDIRECT(("入力シート!AJ"&amp;$B75))="","",INDEX(進捗評価!$N$2:$N$26,MATCH(INDIRECT(("入力シート!AJ"&amp;$B75)),進捗評価!$M$2:$M$26,0)))</f>
        <v/>
      </c>
      <c r="AO75" s="69" t="str" cm="1">
        <f t="array" aca="1" ref="AO75" ca="1">IF(INDIRECT(("入力シート!AK"&amp;$B75))="","",INDEX(進捗評価!$N$2:$N$26,MATCH(INDIRECT(("入力シート!AK"&amp;$B75)),進捗評価!$M$2:$M$26,0)))</f>
        <v/>
      </c>
      <c r="AP75" s="69" t="str" cm="1">
        <f t="array" aca="1" ref="AP75" ca="1">IF(INDIRECT(("入力シート!AL"&amp;$B75))="","",INDEX(進捗評価!$N$2:$N$26,MATCH(INDIRECT(("入力シート!AL"&amp;$B75)),進捗評価!$M$2:$M$26,0)))</f>
        <v/>
      </c>
      <c r="AQ75" s="69" t="str" cm="1">
        <f t="array" aca="1" ref="AQ75" ca="1">IF(INDIRECT(("入力シート!AM"&amp;$B75))="","",INDEX(進捗評価!$N$2:$N$26,MATCH(INDIRECT(("入力シート!AM"&amp;$B75)),進捗評価!$M$2:$M$26,0)))</f>
        <v/>
      </c>
      <c r="AR75" s="69" t="str" cm="1">
        <f t="array" aca="1" ref="AR75" ca="1">IF(INDIRECT(("入力シート!AN"&amp;$B75))="","",INDEX(進捗評価!$N$2:$N$26,MATCH(INDIRECT(("入力シート!AN"&amp;$B75)),進捗評価!$M$2:$M$26,0)))</f>
        <v/>
      </c>
      <c r="AS75" s="77" t="str" cm="1">
        <f t="array" aca="1" ref="AS75" ca="1">IF(INDIRECT(("入力シート!AR"&amp;$B75))="","",(INDIRECT(("入力シート!AR"&amp;$B75))))</f>
        <v/>
      </c>
      <c r="AT75" s="77" t="str" cm="1">
        <f t="array" aca="1" ref="AT75" ca="1">IF(INDIRECT(("入力シート!AS"&amp;$B75))="","",(INDIRECT(("入力シート!AS"&amp;$B75))))</f>
        <v/>
      </c>
    </row>
    <row r="76" spans="2:46" ht="72" customHeight="1" x14ac:dyDescent="0.4">
      <c r="B76" s="51">
        <v>86</v>
      </c>
      <c r="C76" s="162"/>
      <c r="D76" s="212"/>
      <c r="E76" s="57" t="str" cm="1">
        <f t="array" aca="1" ref="E76" ca="1">IF(INDIRECT(("入力シート!D"&amp;$B76))="","",(INDIRECT(("入力シート!D"&amp;$B76))))</f>
        <v/>
      </c>
      <c r="F76" s="63" t="str" cm="1">
        <f t="array" aca="1" ref="F76" ca="1">IF(INDIRECT(("入力シート!E"&amp;$B76))="","",(INDIRECT(("入力シート!E"&amp;$B76))))</f>
        <v/>
      </c>
      <c r="G76" s="63" t="str" cm="1">
        <f t="array" aca="1" ref="G76" ca="1">IF(INDIRECT(("入力シート!F"&amp;$B76))="","",(INDIRECT(("入力シート!F"&amp;$B76))))</f>
        <v>〇〇〇、×××</v>
      </c>
      <c r="H76" s="76" t="str" cm="1">
        <f t="array" aca="1" ref="H76" ca="1">IF(INDIRECT(("入力シート!G"&amp;$B76))="","",(INDIRECT(("入力シート!G"&amp;$B76))))</f>
        <v/>
      </c>
      <c r="I76" s="67" t="str" cm="1">
        <f t="array" aca="1" ref="I76" ca="1">IF(INDIRECT(("入力シート!H"&amp;$B76))="","",(INDIRECT(("入力シート!H"&amp;$B76))))</f>
        <v/>
      </c>
      <c r="J76" s="58" t="str" cm="1">
        <f t="array" aca="1" ref="J76" ca="1">IF(INDIRECT(("入力シート!I"&amp;$B76))="","",(INDIRECT(("入力シート!I"&amp;$B76))))</f>
        <v/>
      </c>
      <c r="K76" s="58" t="str" cm="1">
        <f t="array" aca="1" ref="K76" ca="1">IF(INDIRECT(("入力シート!J"&amp;$B76))="","",(INDIRECT(("入力シート!J"&amp;$B76))))</f>
        <v/>
      </c>
      <c r="L76" s="60" t="str" cm="1">
        <f t="array" aca="1" ref="L76" ca="1">IF(INDIRECT(("入力シート!AO"&amp;$B76))="","",(INDIRECT(("入力シート！AO"&amp;$B76))))</f>
        <v/>
      </c>
      <c r="M76" s="60" t="str" cm="1">
        <f t="array" aca="1" ref="M76" ca="1">IF(INDIRECT(("入力シート!AP"&amp;$B76))="","",(INDIRECT(("入力シート！AP"&amp;$B76))))</f>
        <v/>
      </c>
      <c r="N76" s="61" t="str" cm="1">
        <f t="array" aca="1" ref="N76" ca="1">IF(INDIRECT(("入力シート!AQ"&amp;$B76))="","",(INDIRECT(("入力シート!AQ"&amp;$B76))))</f>
        <v/>
      </c>
      <c r="O76" s="70" t="str" cm="1">
        <f t="array" aca="1" ref="O76" ca="1">IF(INDIRECT(("入力シート!K"&amp;$B76))="","",INDEX(進捗評価!$N$2:$N$26,MATCH(INDIRECT(("入力シート!K"&amp;$B76)),進捗評価!$M$2:$M$26,0)))</f>
        <v/>
      </c>
      <c r="P76" s="69" t="str" cm="1">
        <f t="array" aca="1" ref="P76" ca="1">IF(INDIRECT(("入力シート!L"&amp;$B76))="","",INDEX(進捗評価!$N$2:$N$26,MATCH(INDIRECT(("入力シート!L"&amp;$B76)),進捗評価!$M$2:$M$26,0)))</f>
        <v/>
      </c>
      <c r="Q76" s="69" t="str" cm="1">
        <f t="array" aca="1" ref="Q76" ca="1">IF(INDIRECT(("入力シート!M"&amp;$B76))="","",INDEX(進捗評価!$N$2:$N$26,MATCH(INDIRECT(("入力シート!M"&amp;$B76)),進捗評価!$M$2:$M$26,0)))</f>
        <v/>
      </c>
      <c r="R76" s="69" t="str" cm="1">
        <f t="array" aca="1" ref="R76" ca="1">IF(INDIRECT(("入力シート!N"&amp;$B76))="","",INDEX(進捗評価!$N$2:$N$26,MATCH(INDIRECT(("入力シート!N"&amp;$B76)),進捗評価!$M$2:$M$26,0)))</f>
        <v/>
      </c>
      <c r="S76" s="75" t="str" cm="1">
        <f t="array" aca="1" ref="S76" ca="1">IF(INDIRECT(("入力シート!O"&amp;$B76))="","",INDEX(進捗評価!$N$2:$N$26,MATCH(INDIRECT(("入力シート!O"&amp;$B76)),進捗評価!$M$2:$M$26,0)))</f>
        <v/>
      </c>
      <c r="T76" s="70" t="str" cm="1">
        <f t="array" aca="1" ref="T76" ca="1">IF(INDIRECT(("入力シート!P"&amp;$B76))="","",INDEX(進捗評価!$N$2:$N$26,MATCH(INDIRECT(("入力シート!P"&amp;$B76)),進捗評価!$M$2:$M$26,0)))</f>
        <v/>
      </c>
      <c r="U76" s="69" t="str" cm="1">
        <f t="array" aca="1" ref="U76" ca="1">IF(INDIRECT(("入力シート!Q"&amp;$B76))="","",INDEX(進捗評価!$N$2:$N$26,MATCH(INDIRECT(("入力シート!Q"&amp;$B76)),進捗評価!$M$2:$M$26,0)))</f>
        <v/>
      </c>
      <c r="V76" s="69" t="str" cm="1">
        <f t="array" aca="1" ref="V76" ca="1">IF(INDIRECT(("入力シート!R"&amp;$B76))="","",INDEX(進捗評価!$N$2:$N$26,MATCH(INDIRECT(("入力シート!R"&amp;$B76)),進捗評価!$M$2:$M$26,0)))</f>
        <v/>
      </c>
      <c r="W76" s="69" t="str" cm="1">
        <f t="array" aca="1" ref="W76" ca="1">IF(INDIRECT(("入力シート!S"&amp;$B76))="","",INDEX(進捗評価!$N$2:$N$26,MATCH(INDIRECT(("入力シート!S"&amp;$B76)),進捗評価!$M$2:$M$26,0)))</f>
        <v/>
      </c>
      <c r="X76" s="75" t="str" cm="1">
        <f t="array" aca="1" ref="X76" ca="1">IF(INDIRECT(("入力シート!T"&amp;$B76))="","",INDEX(進捗評価!$N$2:$N$26,MATCH(INDIRECT(("入力シート!T"&amp;$B76)),進捗評価!$M$2:$M$26,0)))</f>
        <v/>
      </c>
      <c r="Y76" s="69" t="str" cm="1">
        <f t="array" aca="1" ref="Y76" ca="1">IF(INDIRECT(("入力シート!U"&amp;$B76))="","",INDEX(進捗評価!$N$2:$N$26,MATCH(INDIRECT(("入力シート!U"&amp;$B76)),進捗評価!$M$2:$M$26,0)))</f>
        <v/>
      </c>
      <c r="Z76" s="69" t="str" cm="1">
        <f t="array" aca="1" ref="Z76" ca="1">IF(INDIRECT(("入力シート!V"&amp;$B76))="","",INDEX(進捗評価!$N$2:$N$26,MATCH(INDIRECT(("入力シート!V"&amp;$B76)),進捗評価!$M$2:$M$26,0)))</f>
        <v/>
      </c>
      <c r="AA76" s="69" t="str" cm="1">
        <f t="array" aca="1" ref="AA76" ca="1">IF(INDIRECT(("入力シート!W"&amp;$B76))="","",INDEX(進捗評価!$N$2:$N$26,MATCH(INDIRECT(("入力シート!W"&amp;$B76)),進捗評価!$M$2:$M$26,0)))</f>
        <v/>
      </c>
      <c r="AB76" s="69" t="str" cm="1">
        <f t="array" aca="1" ref="AB76" ca="1">IF(INDIRECT(("入力シート!X"&amp;$B76))="","",INDEX(進捗評価!$N$2:$N$26,MATCH(INDIRECT(("入力シート!X"&amp;$B76)),進捗評価!$M$2:$M$26,0)))</f>
        <v/>
      </c>
      <c r="AC76" s="69" t="str" cm="1">
        <f t="array" aca="1" ref="AC76" ca="1">IF(INDIRECT(("入力シート!Y"&amp;$B76))="","",INDEX(進捗評価!$N$2:$N$26,MATCH(INDIRECT(("入力シート!Y"&amp;$B76)),進捗評価!$M$2:$M$26,0)))</f>
        <v/>
      </c>
      <c r="AD76" s="69" t="str" cm="1">
        <f t="array" aca="1" ref="AD76" ca="1">IF(INDIRECT(("入力シート!Z"&amp;$B76))="","",INDEX(進捗評価!$N$2:$N$26,MATCH(INDIRECT(("入力シート!Z"&amp;$B76)),進捗評価!$M$2:$M$26,0)))</f>
        <v/>
      </c>
      <c r="AE76" s="69" t="str" cm="1">
        <f t="array" aca="1" ref="AE76" ca="1">IF(INDIRECT(("入力シート!AA"&amp;$B76))="","",INDEX(進捗評価!$N$2:$N$26,MATCH(INDIRECT(("入力シート!AA"&amp;$B76)),進捗評価!$M$2:$M$26,0)))</f>
        <v/>
      </c>
      <c r="AF76" s="69" t="str" cm="1">
        <f t="array" aca="1" ref="AF76" ca="1">IF(INDIRECT(("入力シート!AB"&amp;$B76))="","",INDEX(進捗評価!$N$2:$N$26,MATCH(INDIRECT(("入力シート!AB"&amp;$B76)),進捗評価!$M$2:$M$26,0)))</f>
        <v/>
      </c>
      <c r="AG76" s="69" t="str" cm="1">
        <f t="array" aca="1" ref="AG76" ca="1">IF(INDIRECT(("入力シート!AC"&amp;$B76))="","",INDEX(進捗評価!$N$2:$N$26,MATCH(INDIRECT(("入力シート!AC"&amp;$B76)),進捗評価!$M$2:$M$26,0)))</f>
        <v/>
      </c>
      <c r="AH76" s="69" t="str" cm="1">
        <f t="array" aca="1" ref="AH76" ca="1">IF(INDIRECT(("入力シート!AD"&amp;$B76))="","",INDEX(進捗評価!$N$2:$N$26,MATCH(INDIRECT(("入力シート!AD"&amp;$B76)),進捗評価!$M$2:$M$26,0)))</f>
        <v/>
      </c>
      <c r="AI76" s="69" t="str" cm="1">
        <f t="array" aca="1" ref="AI76" ca="1">IF(INDIRECT(("入力シート!AE"&amp;$B76))="","",INDEX(進捗評価!$N$2:$N$26,MATCH(INDIRECT(("入力シート!AE"&amp;$B76)),進捗評価!$M$2:$M$26,0)))</f>
        <v/>
      </c>
      <c r="AJ76" s="69" t="str" cm="1">
        <f t="array" aca="1" ref="AJ76" ca="1">IF(INDIRECT(("入力シート!AF"&amp;$B76))="","",INDEX(進捗評価!$N$2:$N$26,MATCH(INDIRECT(("入力シート!AF"&amp;$B76)),進捗評価!$M$2:$M$26,0)))</f>
        <v/>
      </c>
      <c r="AK76" s="69" t="str" cm="1">
        <f t="array" aca="1" ref="AK76" ca="1">IF(INDIRECT(("入力シート!AG"&amp;$B76))="","",INDEX(進捗評価!$N$2:$N$26,MATCH(INDIRECT(("入力シート!AG"&amp;$B76)),進捗評価!$M$2:$M$26,0)))</f>
        <v/>
      </c>
      <c r="AL76" s="69" t="str" cm="1">
        <f t="array" aca="1" ref="AL76" ca="1">IF(INDIRECT(("入力シート!AH"&amp;$B76))="","",INDEX(進捗評価!$N$2:$N$26,MATCH(INDIRECT(("入力シート!AH"&amp;$B76)),進捗評価!$M$2:$M$26,0)))</f>
        <v/>
      </c>
      <c r="AM76" s="69" t="str" cm="1">
        <f t="array" aca="1" ref="AM76" ca="1">IF(INDIRECT(("入力シート!AI"&amp;$B76))="","",INDEX(進捗評価!$N$2:$N$26,MATCH(INDIRECT(("入力シート!AI"&amp;$B76)),進捗評価!$M$2:$M$26,0)))</f>
        <v/>
      </c>
      <c r="AN76" s="69" t="str" cm="1">
        <f t="array" aca="1" ref="AN76" ca="1">IF(INDIRECT(("入力シート!AJ"&amp;$B76))="","",INDEX(進捗評価!$N$2:$N$26,MATCH(INDIRECT(("入力シート!AJ"&amp;$B76)),進捗評価!$M$2:$M$26,0)))</f>
        <v/>
      </c>
      <c r="AO76" s="69" t="str" cm="1">
        <f t="array" aca="1" ref="AO76" ca="1">IF(INDIRECT(("入力シート!AK"&amp;$B76))="","",INDEX(進捗評価!$N$2:$N$26,MATCH(INDIRECT(("入力シート!AK"&amp;$B76)),進捗評価!$M$2:$M$26,0)))</f>
        <v/>
      </c>
      <c r="AP76" s="69" t="str" cm="1">
        <f t="array" aca="1" ref="AP76" ca="1">IF(INDIRECT(("入力シート!AL"&amp;$B76))="","",INDEX(進捗評価!$N$2:$N$26,MATCH(INDIRECT(("入力シート!AL"&amp;$B76)),進捗評価!$M$2:$M$26,0)))</f>
        <v/>
      </c>
      <c r="AQ76" s="69" t="str" cm="1">
        <f t="array" aca="1" ref="AQ76" ca="1">IF(INDIRECT(("入力シート!AM"&amp;$B76))="","",INDEX(進捗評価!$N$2:$N$26,MATCH(INDIRECT(("入力シート!AM"&amp;$B76)),進捗評価!$M$2:$M$26,0)))</f>
        <v/>
      </c>
      <c r="AR76" s="69" t="str" cm="1">
        <f t="array" aca="1" ref="AR76" ca="1">IF(INDIRECT(("入力シート!AN"&amp;$B76))="","",INDEX(進捗評価!$N$2:$N$26,MATCH(INDIRECT(("入力シート!AN"&amp;$B76)),進捗評価!$M$2:$M$26,0)))</f>
        <v/>
      </c>
      <c r="AS76" s="77" t="str" cm="1">
        <f t="array" aca="1" ref="AS76" ca="1">IF(INDIRECT(("入力シート!AR"&amp;$B76))="","",(INDIRECT(("入力シート!AR"&amp;$B76))))</f>
        <v/>
      </c>
      <c r="AT76" s="77" t="str" cm="1">
        <f t="array" aca="1" ref="AT76" ca="1">IF(INDIRECT(("入力シート!AS"&amp;$B76))="","",(INDIRECT(("入力シート!AS"&amp;$B76))))</f>
        <v/>
      </c>
    </row>
    <row r="77" spans="2:46" ht="72" customHeight="1" x14ac:dyDescent="0.4">
      <c r="B77" s="51">
        <v>87</v>
      </c>
      <c r="C77" s="162"/>
      <c r="D77" s="212"/>
      <c r="E77" s="57" t="str" cm="1">
        <f t="array" aca="1" ref="E77" ca="1">IF(INDIRECT(("入力シート!D"&amp;$B77))="","",(INDIRECT(("入力シート!D"&amp;$B77))))</f>
        <v/>
      </c>
      <c r="F77" s="63" t="str" cm="1">
        <f t="array" aca="1" ref="F77" ca="1">IF(INDIRECT(("入力シート!E"&amp;$B77))="","",(INDIRECT(("入力シート!E"&amp;$B77))))</f>
        <v/>
      </c>
      <c r="G77" s="63" t="str" cm="1">
        <f t="array" aca="1" ref="G77" ca="1">IF(INDIRECT(("入力シート!F"&amp;$B77))="","",(INDIRECT(("入力シート!F"&amp;$B77))))</f>
        <v>〇〇〇、×××</v>
      </c>
      <c r="H77" s="76" t="str" cm="1">
        <f t="array" aca="1" ref="H77" ca="1">IF(INDIRECT(("入力シート!G"&amp;$B77))="","",(INDIRECT(("入力シート!G"&amp;$B77))))</f>
        <v/>
      </c>
      <c r="I77" s="67" t="str" cm="1">
        <f t="array" aca="1" ref="I77" ca="1">IF(INDIRECT(("入力シート!H"&amp;$B77))="","",(INDIRECT(("入力シート!H"&amp;$B77))))</f>
        <v/>
      </c>
      <c r="J77" s="58" t="str" cm="1">
        <f t="array" aca="1" ref="J77" ca="1">IF(INDIRECT(("入力シート!I"&amp;$B77))="","",(INDIRECT(("入力シート!I"&amp;$B77))))</f>
        <v/>
      </c>
      <c r="K77" s="58" t="str" cm="1">
        <f t="array" aca="1" ref="K77" ca="1">IF(INDIRECT(("入力シート!J"&amp;$B77))="","",(INDIRECT(("入力シート!J"&amp;$B77))))</f>
        <v/>
      </c>
      <c r="L77" s="60" t="str" cm="1">
        <f t="array" aca="1" ref="L77" ca="1">IF(INDIRECT(("入力シート!AO"&amp;$B77))="","",(INDIRECT(("入力シート！AO"&amp;$B77))))</f>
        <v/>
      </c>
      <c r="M77" s="60" t="str" cm="1">
        <f t="array" aca="1" ref="M77" ca="1">IF(INDIRECT(("入力シート!AP"&amp;$B77))="","",(INDIRECT(("入力シート！AP"&amp;$B77))))</f>
        <v/>
      </c>
      <c r="N77" s="61" t="str" cm="1">
        <f t="array" aca="1" ref="N77" ca="1">IF(INDIRECT(("入力シート!AQ"&amp;$B77))="","",(INDIRECT(("入力シート!AQ"&amp;$B77))))</f>
        <v/>
      </c>
      <c r="O77" s="70" t="str" cm="1">
        <f t="array" aca="1" ref="O77" ca="1">IF(INDIRECT(("入力シート!K"&amp;$B77))="","",INDEX(進捗評価!$N$2:$N$26,MATCH(INDIRECT(("入力シート!K"&amp;$B77)),進捗評価!$M$2:$M$26,0)))</f>
        <v/>
      </c>
      <c r="P77" s="69" t="str" cm="1">
        <f t="array" aca="1" ref="P77" ca="1">IF(INDIRECT(("入力シート!L"&amp;$B77))="","",INDEX(進捗評価!$N$2:$N$26,MATCH(INDIRECT(("入力シート!L"&amp;$B77)),進捗評価!$M$2:$M$26,0)))</f>
        <v/>
      </c>
      <c r="Q77" s="69" t="str" cm="1">
        <f t="array" aca="1" ref="Q77" ca="1">IF(INDIRECT(("入力シート!M"&amp;$B77))="","",INDEX(進捗評価!$N$2:$N$26,MATCH(INDIRECT(("入力シート!M"&amp;$B77)),進捗評価!$M$2:$M$26,0)))</f>
        <v/>
      </c>
      <c r="R77" s="69" t="str" cm="1">
        <f t="array" aca="1" ref="R77" ca="1">IF(INDIRECT(("入力シート!N"&amp;$B77))="","",INDEX(進捗評価!$N$2:$N$26,MATCH(INDIRECT(("入力シート!N"&amp;$B77)),進捗評価!$M$2:$M$26,0)))</f>
        <v/>
      </c>
      <c r="S77" s="75" t="str" cm="1">
        <f t="array" aca="1" ref="S77" ca="1">IF(INDIRECT(("入力シート!O"&amp;$B77))="","",INDEX(進捗評価!$N$2:$N$26,MATCH(INDIRECT(("入力シート!O"&amp;$B77)),進捗評価!$M$2:$M$26,0)))</f>
        <v/>
      </c>
      <c r="T77" s="70" t="str" cm="1">
        <f t="array" aca="1" ref="T77" ca="1">IF(INDIRECT(("入力シート!P"&amp;$B77))="","",INDEX(進捗評価!$N$2:$N$26,MATCH(INDIRECT(("入力シート!P"&amp;$B77)),進捗評価!$M$2:$M$26,0)))</f>
        <v/>
      </c>
      <c r="U77" s="69" t="str" cm="1">
        <f t="array" aca="1" ref="U77" ca="1">IF(INDIRECT(("入力シート!Q"&amp;$B77))="","",INDEX(進捗評価!$N$2:$N$26,MATCH(INDIRECT(("入力シート!Q"&amp;$B77)),進捗評価!$M$2:$M$26,0)))</f>
        <v/>
      </c>
      <c r="V77" s="69" t="str" cm="1">
        <f t="array" aca="1" ref="V77" ca="1">IF(INDIRECT(("入力シート!R"&amp;$B77))="","",INDEX(進捗評価!$N$2:$N$26,MATCH(INDIRECT(("入力シート!R"&amp;$B77)),進捗評価!$M$2:$M$26,0)))</f>
        <v/>
      </c>
      <c r="W77" s="69" t="str" cm="1">
        <f t="array" aca="1" ref="W77" ca="1">IF(INDIRECT(("入力シート!S"&amp;$B77))="","",INDEX(進捗評価!$N$2:$N$26,MATCH(INDIRECT(("入力シート!S"&amp;$B77)),進捗評価!$M$2:$M$26,0)))</f>
        <v/>
      </c>
      <c r="X77" s="75" t="str" cm="1">
        <f t="array" aca="1" ref="X77" ca="1">IF(INDIRECT(("入力シート!T"&amp;$B77))="","",INDEX(進捗評価!$N$2:$N$26,MATCH(INDIRECT(("入力シート!T"&amp;$B77)),進捗評価!$M$2:$M$26,0)))</f>
        <v/>
      </c>
      <c r="Y77" s="69" t="str" cm="1">
        <f t="array" aca="1" ref="Y77" ca="1">IF(INDIRECT(("入力シート!U"&amp;$B77))="","",INDEX(進捗評価!$N$2:$N$26,MATCH(INDIRECT(("入力シート!U"&amp;$B77)),進捗評価!$M$2:$M$26,0)))</f>
        <v/>
      </c>
      <c r="Z77" s="69" t="str" cm="1">
        <f t="array" aca="1" ref="Z77" ca="1">IF(INDIRECT(("入力シート!V"&amp;$B77))="","",INDEX(進捗評価!$N$2:$N$26,MATCH(INDIRECT(("入力シート!V"&amp;$B77)),進捗評価!$M$2:$M$26,0)))</f>
        <v/>
      </c>
      <c r="AA77" s="69" t="str" cm="1">
        <f t="array" aca="1" ref="AA77" ca="1">IF(INDIRECT(("入力シート!W"&amp;$B77))="","",INDEX(進捗評価!$N$2:$N$26,MATCH(INDIRECT(("入力シート!W"&amp;$B77)),進捗評価!$M$2:$M$26,0)))</f>
        <v/>
      </c>
      <c r="AB77" s="69" t="str" cm="1">
        <f t="array" aca="1" ref="AB77" ca="1">IF(INDIRECT(("入力シート!X"&amp;$B77))="","",INDEX(進捗評価!$N$2:$N$26,MATCH(INDIRECT(("入力シート!X"&amp;$B77)),進捗評価!$M$2:$M$26,0)))</f>
        <v/>
      </c>
      <c r="AC77" s="69" t="str" cm="1">
        <f t="array" aca="1" ref="AC77" ca="1">IF(INDIRECT(("入力シート!Y"&amp;$B77))="","",INDEX(進捗評価!$N$2:$N$26,MATCH(INDIRECT(("入力シート!Y"&amp;$B77)),進捗評価!$M$2:$M$26,0)))</f>
        <v/>
      </c>
      <c r="AD77" s="69" t="str" cm="1">
        <f t="array" aca="1" ref="AD77" ca="1">IF(INDIRECT(("入力シート!Z"&amp;$B77))="","",INDEX(進捗評価!$N$2:$N$26,MATCH(INDIRECT(("入力シート!Z"&amp;$B77)),進捗評価!$M$2:$M$26,0)))</f>
        <v/>
      </c>
      <c r="AE77" s="69" t="str" cm="1">
        <f t="array" aca="1" ref="AE77" ca="1">IF(INDIRECT(("入力シート!AA"&amp;$B77))="","",INDEX(進捗評価!$N$2:$N$26,MATCH(INDIRECT(("入力シート!AA"&amp;$B77)),進捗評価!$M$2:$M$26,0)))</f>
        <v/>
      </c>
      <c r="AF77" s="69" t="str" cm="1">
        <f t="array" aca="1" ref="AF77" ca="1">IF(INDIRECT(("入力シート!AB"&amp;$B77))="","",INDEX(進捗評価!$N$2:$N$26,MATCH(INDIRECT(("入力シート!AB"&amp;$B77)),進捗評価!$M$2:$M$26,0)))</f>
        <v/>
      </c>
      <c r="AG77" s="69" t="str" cm="1">
        <f t="array" aca="1" ref="AG77" ca="1">IF(INDIRECT(("入力シート!AC"&amp;$B77))="","",INDEX(進捗評価!$N$2:$N$26,MATCH(INDIRECT(("入力シート!AC"&amp;$B77)),進捗評価!$M$2:$M$26,0)))</f>
        <v/>
      </c>
      <c r="AH77" s="69" t="str" cm="1">
        <f t="array" aca="1" ref="AH77" ca="1">IF(INDIRECT(("入力シート!AD"&amp;$B77))="","",INDEX(進捗評価!$N$2:$N$26,MATCH(INDIRECT(("入力シート!AD"&amp;$B77)),進捗評価!$M$2:$M$26,0)))</f>
        <v/>
      </c>
      <c r="AI77" s="69" t="str" cm="1">
        <f t="array" aca="1" ref="AI77" ca="1">IF(INDIRECT(("入力シート!AE"&amp;$B77))="","",INDEX(進捗評価!$N$2:$N$26,MATCH(INDIRECT(("入力シート!AE"&amp;$B77)),進捗評価!$M$2:$M$26,0)))</f>
        <v/>
      </c>
      <c r="AJ77" s="69" t="str" cm="1">
        <f t="array" aca="1" ref="AJ77" ca="1">IF(INDIRECT(("入力シート!AF"&amp;$B77))="","",INDEX(進捗評価!$N$2:$N$26,MATCH(INDIRECT(("入力シート!AF"&amp;$B77)),進捗評価!$M$2:$M$26,0)))</f>
        <v/>
      </c>
      <c r="AK77" s="69" t="str" cm="1">
        <f t="array" aca="1" ref="AK77" ca="1">IF(INDIRECT(("入力シート!AG"&amp;$B77))="","",INDEX(進捗評価!$N$2:$N$26,MATCH(INDIRECT(("入力シート!AG"&amp;$B77)),進捗評価!$M$2:$M$26,0)))</f>
        <v/>
      </c>
      <c r="AL77" s="69" t="str" cm="1">
        <f t="array" aca="1" ref="AL77" ca="1">IF(INDIRECT(("入力シート!AH"&amp;$B77))="","",INDEX(進捗評価!$N$2:$N$26,MATCH(INDIRECT(("入力シート!AH"&amp;$B77)),進捗評価!$M$2:$M$26,0)))</f>
        <v/>
      </c>
      <c r="AM77" s="69" t="str" cm="1">
        <f t="array" aca="1" ref="AM77" ca="1">IF(INDIRECT(("入力シート!AI"&amp;$B77))="","",INDEX(進捗評価!$N$2:$N$26,MATCH(INDIRECT(("入力シート!AI"&amp;$B77)),進捗評価!$M$2:$M$26,0)))</f>
        <v/>
      </c>
      <c r="AN77" s="69" t="str" cm="1">
        <f t="array" aca="1" ref="AN77" ca="1">IF(INDIRECT(("入力シート!AJ"&amp;$B77))="","",INDEX(進捗評価!$N$2:$N$26,MATCH(INDIRECT(("入力シート!AJ"&amp;$B77)),進捗評価!$M$2:$M$26,0)))</f>
        <v/>
      </c>
      <c r="AO77" s="69" t="str" cm="1">
        <f t="array" aca="1" ref="AO77" ca="1">IF(INDIRECT(("入力シート!AK"&amp;$B77))="","",INDEX(進捗評価!$N$2:$N$26,MATCH(INDIRECT(("入力シート!AK"&amp;$B77)),進捗評価!$M$2:$M$26,0)))</f>
        <v/>
      </c>
      <c r="AP77" s="69" t="str" cm="1">
        <f t="array" aca="1" ref="AP77" ca="1">IF(INDIRECT(("入力シート!AL"&amp;$B77))="","",INDEX(進捗評価!$N$2:$N$26,MATCH(INDIRECT(("入力シート!AL"&amp;$B77)),進捗評価!$M$2:$M$26,0)))</f>
        <v/>
      </c>
      <c r="AQ77" s="69" t="str" cm="1">
        <f t="array" aca="1" ref="AQ77" ca="1">IF(INDIRECT(("入力シート!AM"&amp;$B77))="","",INDEX(進捗評価!$N$2:$N$26,MATCH(INDIRECT(("入力シート!AM"&amp;$B77)),進捗評価!$M$2:$M$26,0)))</f>
        <v/>
      </c>
      <c r="AR77" s="69" t="str" cm="1">
        <f t="array" aca="1" ref="AR77" ca="1">IF(INDIRECT(("入力シート!AN"&amp;$B77))="","",INDEX(進捗評価!$N$2:$N$26,MATCH(INDIRECT(("入力シート!AN"&amp;$B77)),進捗評価!$M$2:$M$26,0)))</f>
        <v/>
      </c>
      <c r="AS77" s="77" t="str" cm="1">
        <f t="array" aca="1" ref="AS77" ca="1">IF(INDIRECT(("入力シート!AR"&amp;$B77))="","",(INDIRECT(("入力シート!AR"&amp;$B77))))</f>
        <v/>
      </c>
      <c r="AT77" s="77" t="str" cm="1">
        <f t="array" aca="1" ref="AT77" ca="1">IF(INDIRECT(("入力シート!AS"&amp;$B77))="","",(INDIRECT(("入力シート!AS"&amp;$B77))))</f>
        <v/>
      </c>
    </row>
    <row r="78" spans="2:46" ht="72" customHeight="1" x14ac:dyDescent="0.4">
      <c r="B78" s="51">
        <v>88</v>
      </c>
      <c r="C78" s="162"/>
      <c r="D78" s="212"/>
      <c r="E78" s="57" t="str" cm="1">
        <f t="array" aca="1" ref="E78" ca="1">IF(INDIRECT(("入力シート!D"&amp;$B78))="","",(INDIRECT(("入力シート!D"&amp;$B78))))</f>
        <v/>
      </c>
      <c r="F78" s="63" t="str" cm="1">
        <f t="array" aca="1" ref="F78" ca="1">IF(INDIRECT(("入力シート!E"&amp;$B78))="","",(INDIRECT(("入力シート!E"&amp;$B78))))</f>
        <v/>
      </c>
      <c r="G78" s="63" t="str" cm="1">
        <f t="array" aca="1" ref="G78" ca="1">IF(INDIRECT(("入力シート!F"&amp;$B78))="","",(INDIRECT(("入力シート!F"&amp;$B78))))</f>
        <v>〇〇〇、×××</v>
      </c>
      <c r="H78" s="76" t="str" cm="1">
        <f t="array" aca="1" ref="H78" ca="1">IF(INDIRECT(("入力シート!G"&amp;$B78))="","",(INDIRECT(("入力シート!G"&amp;$B78))))</f>
        <v/>
      </c>
      <c r="I78" s="67" t="str" cm="1">
        <f t="array" aca="1" ref="I78" ca="1">IF(INDIRECT(("入力シート!H"&amp;$B78))="","",(INDIRECT(("入力シート!H"&amp;$B78))))</f>
        <v/>
      </c>
      <c r="J78" s="58" t="str" cm="1">
        <f t="array" aca="1" ref="J78" ca="1">IF(INDIRECT(("入力シート!I"&amp;$B78))="","",(INDIRECT(("入力シート!I"&amp;$B78))))</f>
        <v/>
      </c>
      <c r="K78" s="58" t="str" cm="1">
        <f t="array" aca="1" ref="K78" ca="1">IF(INDIRECT(("入力シート!J"&amp;$B78))="","",(INDIRECT(("入力シート!J"&amp;$B78))))</f>
        <v/>
      </c>
      <c r="L78" s="60" t="str" cm="1">
        <f t="array" aca="1" ref="L78" ca="1">IF(INDIRECT(("入力シート!AO"&amp;$B78))="","",(INDIRECT(("入力シート！AO"&amp;$B78))))</f>
        <v/>
      </c>
      <c r="M78" s="60" t="str" cm="1">
        <f t="array" aca="1" ref="M78" ca="1">IF(INDIRECT(("入力シート!AP"&amp;$B78))="","",(INDIRECT(("入力シート！AP"&amp;$B78))))</f>
        <v/>
      </c>
      <c r="N78" s="61" t="str" cm="1">
        <f t="array" aca="1" ref="N78" ca="1">IF(INDIRECT(("入力シート!AQ"&amp;$B78))="","",(INDIRECT(("入力シート!AQ"&amp;$B78))))</f>
        <v/>
      </c>
      <c r="O78" s="70" t="str" cm="1">
        <f t="array" aca="1" ref="O78" ca="1">IF(INDIRECT(("入力シート!K"&amp;$B78))="","",INDEX(進捗評価!$N$2:$N$26,MATCH(INDIRECT(("入力シート!K"&amp;$B78)),進捗評価!$M$2:$M$26,0)))</f>
        <v/>
      </c>
      <c r="P78" s="69" t="str" cm="1">
        <f t="array" aca="1" ref="P78" ca="1">IF(INDIRECT(("入力シート!L"&amp;$B78))="","",INDEX(進捗評価!$N$2:$N$26,MATCH(INDIRECT(("入力シート!L"&amp;$B78)),進捗評価!$M$2:$M$26,0)))</f>
        <v/>
      </c>
      <c r="Q78" s="69" t="str" cm="1">
        <f t="array" aca="1" ref="Q78" ca="1">IF(INDIRECT(("入力シート!M"&amp;$B78))="","",INDEX(進捗評価!$N$2:$N$26,MATCH(INDIRECT(("入力シート!M"&amp;$B78)),進捗評価!$M$2:$M$26,0)))</f>
        <v/>
      </c>
      <c r="R78" s="69" t="str" cm="1">
        <f t="array" aca="1" ref="R78" ca="1">IF(INDIRECT(("入力シート!N"&amp;$B78))="","",INDEX(進捗評価!$N$2:$N$26,MATCH(INDIRECT(("入力シート!N"&amp;$B78)),進捗評価!$M$2:$M$26,0)))</f>
        <v/>
      </c>
      <c r="S78" s="75" t="str" cm="1">
        <f t="array" aca="1" ref="S78" ca="1">IF(INDIRECT(("入力シート!O"&amp;$B78))="","",INDEX(進捗評価!$N$2:$N$26,MATCH(INDIRECT(("入力シート!O"&amp;$B78)),進捗評価!$M$2:$M$26,0)))</f>
        <v/>
      </c>
      <c r="T78" s="70" t="str" cm="1">
        <f t="array" aca="1" ref="T78" ca="1">IF(INDIRECT(("入力シート!P"&amp;$B78))="","",INDEX(進捗評価!$N$2:$N$26,MATCH(INDIRECT(("入力シート!P"&amp;$B78)),進捗評価!$M$2:$M$26,0)))</f>
        <v/>
      </c>
      <c r="U78" s="69" t="str" cm="1">
        <f t="array" aca="1" ref="U78" ca="1">IF(INDIRECT(("入力シート!Q"&amp;$B78))="","",INDEX(進捗評価!$N$2:$N$26,MATCH(INDIRECT(("入力シート!Q"&amp;$B78)),進捗評価!$M$2:$M$26,0)))</f>
        <v/>
      </c>
      <c r="V78" s="69" t="str" cm="1">
        <f t="array" aca="1" ref="V78" ca="1">IF(INDIRECT(("入力シート!R"&amp;$B78))="","",INDEX(進捗評価!$N$2:$N$26,MATCH(INDIRECT(("入力シート!R"&amp;$B78)),進捗評価!$M$2:$M$26,0)))</f>
        <v/>
      </c>
      <c r="W78" s="69" t="str" cm="1">
        <f t="array" aca="1" ref="W78" ca="1">IF(INDIRECT(("入力シート!S"&amp;$B78))="","",INDEX(進捗評価!$N$2:$N$26,MATCH(INDIRECT(("入力シート!S"&amp;$B78)),進捗評価!$M$2:$M$26,0)))</f>
        <v/>
      </c>
      <c r="X78" s="75" t="str" cm="1">
        <f t="array" aca="1" ref="X78" ca="1">IF(INDIRECT(("入力シート!T"&amp;$B78))="","",INDEX(進捗評価!$N$2:$N$26,MATCH(INDIRECT(("入力シート!T"&amp;$B78)),進捗評価!$M$2:$M$26,0)))</f>
        <v/>
      </c>
      <c r="Y78" s="69" t="str" cm="1">
        <f t="array" aca="1" ref="Y78" ca="1">IF(INDIRECT(("入力シート!U"&amp;$B78))="","",INDEX(進捗評価!$N$2:$N$26,MATCH(INDIRECT(("入力シート!U"&amp;$B78)),進捗評価!$M$2:$M$26,0)))</f>
        <v/>
      </c>
      <c r="Z78" s="69" t="str" cm="1">
        <f t="array" aca="1" ref="Z78" ca="1">IF(INDIRECT(("入力シート!V"&amp;$B78))="","",INDEX(進捗評価!$N$2:$N$26,MATCH(INDIRECT(("入力シート!V"&amp;$B78)),進捗評価!$M$2:$M$26,0)))</f>
        <v/>
      </c>
      <c r="AA78" s="69" t="str" cm="1">
        <f t="array" aca="1" ref="AA78" ca="1">IF(INDIRECT(("入力シート!W"&amp;$B78))="","",INDEX(進捗評価!$N$2:$N$26,MATCH(INDIRECT(("入力シート!W"&amp;$B78)),進捗評価!$M$2:$M$26,0)))</f>
        <v/>
      </c>
      <c r="AB78" s="69" t="str" cm="1">
        <f t="array" aca="1" ref="AB78" ca="1">IF(INDIRECT(("入力シート!X"&amp;$B78))="","",INDEX(進捗評価!$N$2:$N$26,MATCH(INDIRECT(("入力シート!X"&amp;$B78)),進捗評価!$M$2:$M$26,0)))</f>
        <v/>
      </c>
      <c r="AC78" s="69" t="str" cm="1">
        <f t="array" aca="1" ref="AC78" ca="1">IF(INDIRECT(("入力シート!Y"&amp;$B78))="","",INDEX(進捗評価!$N$2:$N$26,MATCH(INDIRECT(("入力シート!Y"&amp;$B78)),進捗評価!$M$2:$M$26,0)))</f>
        <v/>
      </c>
      <c r="AD78" s="69" t="str" cm="1">
        <f t="array" aca="1" ref="AD78" ca="1">IF(INDIRECT(("入力シート!Z"&amp;$B78))="","",INDEX(進捗評価!$N$2:$N$26,MATCH(INDIRECT(("入力シート!Z"&amp;$B78)),進捗評価!$M$2:$M$26,0)))</f>
        <v/>
      </c>
      <c r="AE78" s="69" t="str" cm="1">
        <f t="array" aca="1" ref="AE78" ca="1">IF(INDIRECT(("入力シート!AA"&amp;$B78))="","",INDEX(進捗評価!$N$2:$N$26,MATCH(INDIRECT(("入力シート!AA"&amp;$B78)),進捗評価!$M$2:$M$26,0)))</f>
        <v/>
      </c>
      <c r="AF78" s="69" t="str" cm="1">
        <f t="array" aca="1" ref="AF78" ca="1">IF(INDIRECT(("入力シート!AB"&amp;$B78))="","",INDEX(進捗評価!$N$2:$N$26,MATCH(INDIRECT(("入力シート!AB"&amp;$B78)),進捗評価!$M$2:$M$26,0)))</f>
        <v/>
      </c>
      <c r="AG78" s="69" t="str" cm="1">
        <f t="array" aca="1" ref="AG78" ca="1">IF(INDIRECT(("入力シート!AC"&amp;$B78))="","",INDEX(進捗評価!$N$2:$N$26,MATCH(INDIRECT(("入力シート!AC"&amp;$B78)),進捗評価!$M$2:$M$26,0)))</f>
        <v/>
      </c>
      <c r="AH78" s="69" t="str" cm="1">
        <f t="array" aca="1" ref="AH78" ca="1">IF(INDIRECT(("入力シート!AD"&amp;$B78))="","",INDEX(進捗評価!$N$2:$N$26,MATCH(INDIRECT(("入力シート!AD"&amp;$B78)),進捗評価!$M$2:$M$26,0)))</f>
        <v/>
      </c>
      <c r="AI78" s="69" t="str" cm="1">
        <f t="array" aca="1" ref="AI78" ca="1">IF(INDIRECT(("入力シート!AE"&amp;$B78))="","",INDEX(進捗評価!$N$2:$N$26,MATCH(INDIRECT(("入力シート!AE"&amp;$B78)),進捗評価!$M$2:$M$26,0)))</f>
        <v/>
      </c>
      <c r="AJ78" s="69" t="str" cm="1">
        <f t="array" aca="1" ref="AJ78" ca="1">IF(INDIRECT(("入力シート!AF"&amp;$B78))="","",INDEX(進捗評価!$N$2:$N$26,MATCH(INDIRECT(("入力シート!AF"&amp;$B78)),進捗評価!$M$2:$M$26,0)))</f>
        <v/>
      </c>
      <c r="AK78" s="69" t="str" cm="1">
        <f t="array" aca="1" ref="AK78" ca="1">IF(INDIRECT(("入力シート!AG"&amp;$B78))="","",INDEX(進捗評価!$N$2:$N$26,MATCH(INDIRECT(("入力シート!AG"&amp;$B78)),進捗評価!$M$2:$M$26,0)))</f>
        <v/>
      </c>
      <c r="AL78" s="69" t="str" cm="1">
        <f t="array" aca="1" ref="AL78" ca="1">IF(INDIRECT(("入力シート!AH"&amp;$B78))="","",INDEX(進捗評価!$N$2:$N$26,MATCH(INDIRECT(("入力シート!AH"&amp;$B78)),進捗評価!$M$2:$M$26,0)))</f>
        <v/>
      </c>
      <c r="AM78" s="69" t="str" cm="1">
        <f t="array" aca="1" ref="AM78" ca="1">IF(INDIRECT(("入力シート!AI"&amp;$B78))="","",INDEX(進捗評価!$N$2:$N$26,MATCH(INDIRECT(("入力シート!AI"&amp;$B78)),進捗評価!$M$2:$M$26,0)))</f>
        <v/>
      </c>
      <c r="AN78" s="69" t="str" cm="1">
        <f t="array" aca="1" ref="AN78" ca="1">IF(INDIRECT(("入力シート!AJ"&amp;$B78))="","",INDEX(進捗評価!$N$2:$N$26,MATCH(INDIRECT(("入力シート!AJ"&amp;$B78)),進捗評価!$M$2:$M$26,0)))</f>
        <v/>
      </c>
      <c r="AO78" s="69" t="str" cm="1">
        <f t="array" aca="1" ref="AO78" ca="1">IF(INDIRECT(("入力シート!AK"&amp;$B78))="","",INDEX(進捗評価!$N$2:$N$26,MATCH(INDIRECT(("入力シート!AK"&amp;$B78)),進捗評価!$M$2:$M$26,0)))</f>
        <v/>
      </c>
      <c r="AP78" s="69" t="str" cm="1">
        <f t="array" aca="1" ref="AP78" ca="1">IF(INDIRECT(("入力シート!AL"&amp;$B78))="","",INDEX(進捗評価!$N$2:$N$26,MATCH(INDIRECT(("入力シート!AL"&amp;$B78)),進捗評価!$M$2:$M$26,0)))</f>
        <v/>
      </c>
      <c r="AQ78" s="69" t="str" cm="1">
        <f t="array" aca="1" ref="AQ78" ca="1">IF(INDIRECT(("入力シート!AM"&amp;$B78))="","",INDEX(進捗評価!$N$2:$N$26,MATCH(INDIRECT(("入力シート!AM"&amp;$B78)),進捗評価!$M$2:$M$26,0)))</f>
        <v/>
      </c>
      <c r="AR78" s="69" t="str" cm="1">
        <f t="array" aca="1" ref="AR78" ca="1">IF(INDIRECT(("入力シート!AN"&amp;$B78))="","",INDEX(進捗評価!$N$2:$N$26,MATCH(INDIRECT(("入力シート!AN"&amp;$B78)),進捗評価!$M$2:$M$26,0)))</f>
        <v/>
      </c>
      <c r="AS78" s="77" t="str" cm="1">
        <f t="array" aca="1" ref="AS78" ca="1">IF(INDIRECT(("入力シート!AR"&amp;$B78))="","",(INDIRECT(("入力シート!AR"&amp;$B78))))</f>
        <v/>
      </c>
      <c r="AT78" s="77" t="str" cm="1">
        <f t="array" aca="1" ref="AT78" ca="1">IF(INDIRECT(("入力シート!AS"&amp;$B78))="","",(INDIRECT(("入力シート!AS"&amp;$B78))))</f>
        <v/>
      </c>
    </row>
    <row r="79" spans="2:46" ht="72" customHeight="1" x14ac:dyDescent="0.4">
      <c r="B79" s="51">
        <v>89</v>
      </c>
      <c r="C79" s="162"/>
      <c r="D79" s="212"/>
      <c r="E79" s="57" t="str" cm="1">
        <f t="array" aca="1" ref="E79" ca="1">IF(INDIRECT(("入力シート!D"&amp;$B79))="","",(INDIRECT(("入力シート!D"&amp;$B79))))</f>
        <v/>
      </c>
      <c r="F79" s="63" t="str" cm="1">
        <f t="array" aca="1" ref="F79" ca="1">IF(INDIRECT(("入力シート!E"&amp;$B79))="","",(INDIRECT(("入力シート!E"&amp;$B79))))</f>
        <v/>
      </c>
      <c r="G79" s="63" t="str" cm="1">
        <f t="array" aca="1" ref="G79" ca="1">IF(INDIRECT(("入力シート!F"&amp;$B79))="","",(INDIRECT(("入力シート!F"&amp;$B79))))</f>
        <v>〇〇〇、×××</v>
      </c>
      <c r="H79" s="76" t="str" cm="1">
        <f t="array" aca="1" ref="H79" ca="1">IF(INDIRECT(("入力シート!G"&amp;$B79))="","",(INDIRECT(("入力シート!G"&amp;$B79))))</f>
        <v/>
      </c>
      <c r="I79" s="67" t="str" cm="1">
        <f t="array" aca="1" ref="I79" ca="1">IF(INDIRECT(("入力シート!H"&amp;$B79))="","",(INDIRECT(("入力シート!H"&amp;$B79))))</f>
        <v/>
      </c>
      <c r="J79" s="58" t="str" cm="1">
        <f t="array" aca="1" ref="J79" ca="1">IF(INDIRECT(("入力シート!I"&amp;$B79))="","",(INDIRECT(("入力シート!I"&amp;$B79))))</f>
        <v/>
      </c>
      <c r="K79" s="58" t="str" cm="1">
        <f t="array" aca="1" ref="K79" ca="1">IF(INDIRECT(("入力シート!J"&amp;$B79))="","",(INDIRECT(("入力シート!J"&amp;$B79))))</f>
        <v/>
      </c>
      <c r="L79" s="60" t="str" cm="1">
        <f t="array" aca="1" ref="L79" ca="1">IF(INDIRECT(("入力シート!AO"&amp;$B79))="","",(INDIRECT(("入力シート！AO"&amp;$B79))))</f>
        <v/>
      </c>
      <c r="M79" s="60" t="str" cm="1">
        <f t="array" aca="1" ref="M79" ca="1">IF(INDIRECT(("入力シート!AP"&amp;$B79))="","",(INDIRECT(("入力シート！AP"&amp;$B79))))</f>
        <v/>
      </c>
      <c r="N79" s="61" t="str" cm="1">
        <f t="array" aca="1" ref="N79" ca="1">IF(INDIRECT(("入力シート!AQ"&amp;$B79))="","",(INDIRECT(("入力シート!AQ"&amp;$B79))))</f>
        <v/>
      </c>
      <c r="O79" s="70" t="str" cm="1">
        <f t="array" aca="1" ref="O79" ca="1">IF(INDIRECT(("入力シート!K"&amp;$B79))="","",INDEX(進捗評価!$N$2:$N$26,MATCH(INDIRECT(("入力シート!K"&amp;$B79)),進捗評価!$M$2:$M$26,0)))</f>
        <v/>
      </c>
      <c r="P79" s="69" t="str" cm="1">
        <f t="array" aca="1" ref="P79" ca="1">IF(INDIRECT(("入力シート!L"&amp;$B79))="","",INDEX(進捗評価!$N$2:$N$26,MATCH(INDIRECT(("入力シート!L"&amp;$B79)),進捗評価!$M$2:$M$26,0)))</f>
        <v/>
      </c>
      <c r="Q79" s="69" t="str" cm="1">
        <f t="array" aca="1" ref="Q79" ca="1">IF(INDIRECT(("入力シート!M"&amp;$B79))="","",INDEX(進捗評価!$N$2:$N$26,MATCH(INDIRECT(("入力シート!M"&amp;$B79)),進捗評価!$M$2:$M$26,0)))</f>
        <v/>
      </c>
      <c r="R79" s="69" t="str" cm="1">
        <f t="array" aca="1" ref="R79" ca="1">IF(INDIRECT(("入力シート!N"&amp;$B79))="","",INDEX(進捗評価!$N$2:$N$26,MATCH(INDIRECT(("入力シート!N"&amp;$B79)),進捗評価!$M$2:$M$26,0)))</f>
        <v/>
      </c>
      <c r="S79" s="75" t="str" cm="1">
        <f t="array" aca="1" ref="S79" ca="1">IF(INDIRECT(("入力シート!O"&amp;$B79))="","",INDEX(進捗評価!$N$2:$N$26,MATCH(INDIRECT(("入力シート!O"&amp;$B79)),進捗評価!$M$2:$M$26,0)))</f>
        <v/>
      </c>
      <c r="T79" s="70" t="str" cm="1">
        <f t="array" aca="1" ref="T79" ca="1">IF(INDIRECT(("入力シート!P"&amp;$B79))="","",INDEX(進捗評価!$N$2:$N$26,MATCH(INDIRECT(("入力シート!P"&amp;$B79)),進捗評価!$M$2:$M$26,0)))</f>
        <v/>
      </c>
      <c r="U79" s="69" t="str" cm="1">
        <f t="array" aca="1" ref="U79" ca="1">IF(INDIRECT(("入力シート!Q"&amp;$B79))="","",INDEX(進捗評価!$N$2:$N$26,MATCH(INDIRECT(("入力シート!Q"&amp;$B79)),進捗評価!$M$2:$M$26,0)))</f>
        <v/>
      </c>
      <c r="V79" s="69" t="str" cm="1">
        <f t="array" aca="1" ref="V79" ca="1">IF(INDIRECT(("入力シート!R"&amp;$B79))="","",INDEX(進捗評価!$N$2:$N$26,MATCH(INDIRECT(("入力シート!R"&amp;$B79)),進捗評価!$M$2:$M$26,0)))</f>
        <v/>
      </c>
      <c r="W79" s="69" t="str" cm="1">
        <f t="array" aca="1" ref="W79" ca="1">IF(INDIRECT(("入力シート!S"&amp;$B79))="","",INDEX(進捗評価!$N$2:$N$26,MATCH(INDIRECT(("入力シート!S"&amp;$B79)),進捗評価!$M$2:$M$26,0)))</f>
        <v/>
      </c>
      <c r="X79" s="75" t="str" cm="1">
        <f t="array" aca="1" ref="X79" ca="1">IF(INDIRECT(("入力シート!T"&amp;$B79))="","",INDEX(進捗評価!$N$2:$N$26,MATCH(INDIRECT(("入力シート!T"&amp;$B79)),進捗評価!$M$2:$M$26,0)))</f>
        <v/>
      </c>
      <c r="Y79" s="69" t="str" cm="1">
        <f t="array" aca="1" ref="Y79" ca="1">IF(INDIRECT(("入力シート!U"&amp;$B79))="","",INDEX(進捗評価!$N$2:$N$26,MATCH(INDIRECT(("入力シート!U"&amp;$B79)),進捗評価!$M$2:$M$26,0)))</f>
        <v/>
      </c>
      <c r="Z79" s="69" t="str" cm="1">
        <f t="array" aca="1" ref="Z79" ca="1">IF(INDIRECT(("入力シート!V"&amp;$B79))="","",INDEX(進捗評価!$N$2:$N$26,MATCH(INDIRECT(("入力シート!V"&amp;$B79)),進捗評価!$M$2:$M$26,0)))</f>
        <v/>
      </c>
      <c r="AA79" s="69" t="str" cm="1">
        <f t="array" aca="1" ref="AA79" ca="1">IF(INDIRECT(("入力シート!W"&amp;$B79))="","",INDEX(進捗評価!$N$2:$N$26,MATCH(INDIRECT(("入力シート!W"&amp;$B79)),進捗評価!$M$2:$M$26,0)))</f>
        <v/>
      </c>
      <c r="AB79" s="69" t="str" cm="1">
        <f t="array" aca="1" ref="AB79" ca="1">IF(INDIRECT(("入力シート!X"&amp;$B79))="","",INDEX(進捗評価!$N$2:$N$26,MATCH(INDIRECT(("入力シート!X"&amp;$B79)),進捗評価!$M$2:$M$26,0)))</f>
        <v/>
      </c>
      <c r="AC79" s="69" t="str" cm="1">
        <f t="array" aca="1" ref="AC79" ca="1">IF(INDIRECT(("入力シート!Y"&amp;$B79))="","",INDEX(進捗評価!$N$2:$N$26,MATCH(INDIRECT(("入力シート!Y"&amp;$B79)),進捗評価!$M$2:$M$26,0)))</f>
        <v/>
      </c>
      <c r="AD79" s="69" t="str" cm="1">
        <f t="array" aca="1" ref="AD79" ca="1">IF(INDIRECT(("入力シート!Z"&amp;$B79))="","",INDEX(進捗評価!$N$2:$N$26,MATCH(INDIRECT(("入力シート!Z"&amp;$B79)),進捗評価!$M$2:$M$26,0)))</f>
        <v/>
      </c>
      <c r="AE79" s="69" t="str" cm="1">
        <f t="array" aca="1" ref="AE79" ca="1">IF(INDIRECT(("入力シート!AA"&amp;$B79))="","",INDEX(進捗評価!$N$2:$N$26,MATCH(INDIRECT(("入力シート!AA"&amp;$B79)),進捗評価!$M$2:$M$26,0)))</f>
        <v/>
      </c>
      <c r="AF79" s="69" t="str" cm="1">
        <f t="array" aca="1" ref="AF79" ca="1">IF(INDIRECT(("入力シート!AB"&amp;$B79))="","",INDEX(進捗評価!$N$2:$N$26,MATCH(INDIRECT(("入力シート!AB"&amp;$B79)),進捗評価!$M$2:$M$26,0)))</f>
        <v/>
      </c>
      <c r="AG79" s="69" t="str" cm="1">
        <f t="array" aca="1" ref="AG79" ca="1">IF(INDIRECT(("入力シート!AC"&amp;$B79))="","",INDEX(進捗評価!$N$2:$N$26,MATCH(INDIRECT(("入力シート!AC"&amp;$B79)),進捗評価!$M$2:$M$26,0)))</f>
        <v/>
      </c>
      <c r="AH79" s="69" t="str" cm="1">
        <f t="array" aca="1" ref="AH79" ca="1">IF(INDIRECT(("入力シート!AD"&amp;$B79))="","",INDEX(進捗評価!$N$2:$N$26,MATCH(INDIRECT(("入力シート!AD"&amp;$B79)),進捗評価!$M$2:$M$26,0)))</f>
        <v/>
      </c>
      <c r="AI79" s="69" t="str" cm="1">
        <f t="array" aca="1" ref="AI79" ca="1">IF(INDIRECT(("入力シート!AE"&amp;$B79))="","",INDEX(進捗評価!$N$2:$N$26,MATCH(INDIRECT(("入力シート!AE"&amp;$B79)),進捗評価!$M$2:$M$26,0)))</f>
        <v/>
      </c>
      <c r="AJ79" s="69" t="str" cm="1">
        <f t="array" aca="1" ref="AJ79" ca="1">IF(INDIRECT(("入力シート!AF"&amp;$B79))="","",INDEX(進捗評価!$N$2:$N$26,MATCH(INDIRECT(("入力シート!AF"&amp;$B79)),進捗評価!$M$2:$M$26,0)))</f>
        <v/>
      </c>
      <c r="AK79" s="69" t="str" cm="1">
        <f t="array" aca="1" ref="AK79" ca="1">IF(INDIRECT(("入力シート!AG"&amp;$B79))="","",INDEX(進捗評価!$N$2:$N$26,MATCH(INDIRECT(("入力シート!AG"&amp;$B79)),進捗評価!$M$2:$M$26,0)))</f>
        <v/>
      </c>
      <c r="AL79" s="69" t="str" cm="1">
        <f t="array" aca="1" ref="AL79" ca="1">IF(INDIRECT(("入力シート!AH"&amp;$B79))="","",INDEX(進捗評価!$N$2:$N$26,MATCH(INDIRECT(("入力シート!AH"&amp;$B79)),進捗評価!$M$2:$M$26,0)))</f>
        <v/>
      </c>
      <c r="AM79" s="69" t="str" cm="1">
        <f t="array" aca="1" ref="AM79" ca="1">IF(INDIRECT(("入力シート!AI"&amp;$B79))="","",INDEX(進捗評価!$N$2:$N$26,MATCH(INDIRECT(("入力シート!AI"&amp;$B79)),進捗評価!$M$2:$M$26,0)))</f>
        <v/>
      </c>
      <c r="AN79" s="69" t="str" cm="1">
        <f t="array" aca="1" ref="AN79" ca="1">IF(INDIRECT(("入力シート!AJ"&amp;$B79))="","",INDEX(進捗評価!$N$2:$N$26,MATCH(INDIRECT(("入力シート!AJ"&amp;$B79)),進捗評価!$M$2:$M$26,0)))</f>
        <v/>
      </c>
      <c r="AO79" s="69" t="str" cm="1">
        <f t="array" aca="1" ref="AO79" ca="1">IF(INDIRECT(("入力シート!AK"&amp;$B79))="","",INDEX(進捗評価!$N$2:$N$26,MATCH(INDIRECT(("入力シート!AK"&amp;$B79)),進捗評価!$M$2:$M$26,0)))</f>
        <v/>
      </c>
      <c r="AP79" s="69" t="str" cm="1">
        <f t="array" aca="1" ref="AP79" ca="1">IF(INDIRECT(("入力シート!AL"&amp;$B79))="","",INDEX(進捗評価!$N$2:$N$26,MATCH(INDIRECT(("入力シート!AL"&amp;$B79)),進捗評価!$M$2:$M$26,0)))</f>
        <v/>
      </c>
      <c r="AQ79" s="69" t="str" cm="1">
        <f t="array" aca="1" ref="AQ79" ca="1">IF(INDIRECT(("入力シート!AM"&amp;$B79))="","",INDEX(進捗評価!$N$2:$N$26,MATCH(INDIRECT(("入力シート!AM"&amp;$B79)),進捗評価!$M$2:$M$26,0)))</f>
        <v/>
      </c>
      <c r="AR79" s="69" t="str" cm="1">
        <f t="array" aca="1" ref="AR79" ca="1">IF(INDIRECT(("入力シート!AN"&amp;$B79))="","",INDEX(進捗評価!$N$2:$N$26,MATCH(INDIRECT(("入力シート!AN"&amp;$B79)),進捗評価!$M$2:$M$26,0)))</f>
        <v/>
      </c>
      <c r="AS79" s="77" t="str" cm="1">
        <f t="array" aca="1" ref="AS79" ca="1">IF(INDIRECT(("入力シート!AR"&amp;$B79))="","",(INDIRECT(("入力シート!AR"&amp;$B79))))</f>
        <v/>
      </c>
      <c r="AT79" s="77" t="str" cm="1">
        <f t="array" aca="1" ref="AT79" ca="1">IF(INDIRECT(("入力シート!AS"&amp;$B79))="","",(INDIRECT(("入力シート!AS"&amp;$B79))))</f>
        <v/>
      </c>
    </row>
    <row r="80" spans="2:46" ht="72" customHeight="1" x14ac:dyDescent="0.4">
      <c r="B80" s="51">
        <v>90</v>
      </c>
      <c r="C80" s="162"/>
      <c r="D80" s="212"/>
      <c r="E80" s="57" t="str" cm="1">
        <f t="array" aca="1" ref="E80" ca="1">IF(INDIRECT(("入力シート!D"&amp;$B80))="","",(INDIRECT(("入力シート!D"&amp;$B80))))</f>
        <v/>
      </c>
      <c r="F80" s="63" t="str" cm="1">
        <f t="array" aca="1" ref="F80" ca="1">IF(INDIRECT(("入力シート!E"&amp;$B80))="","",(INDIRECT(("入力シート!E"&amp;$B80))))</f>
        <v/>
      </c>
      <c r="G80" s="63" t="str" cm="1">
        <f t="array" aca="1" ref="G80" ca="1">IF(INDIRECT(("入力シート!F"&amp;$B80))="","",(INDIRECT(("入力シート!F"&amp;$B80))))</f>
        <v>〇〇〇、×××</v>
      </c>
      <c r="H80" s="76" t="str" cm="1">
        <f t="array" aca="1" ref="H80" ca="1">IF(INDIRECT(("入力シート!G"&amp;$B80))="","",(INDIRECT(("入力シート!G"&amp;$B80))))</f>
        <v/>
      </c>
      <c r="I80" s="67" t="str" cm="1">
        <f t="array" aca="1" ref="I80" ca="1">IF(INDIRECT(("入力シート!H"&amp;$B80))="","",(INDIRECT(("入力シート!H"&amp;$B80))))</f>
        <v/>
      </c>
      <c r="J80" s="58" t="str" cm="1">
        <f t="array" aca="1" ref="J80" ca="1">IF(INDIRECT(("入力シート!I"&amp;$B80))="","",(INDIRECT(("入力シート!I"&amp;$B80))))</f>
        <v/>
      </c>
      <c r="K80" s="58" t="str" cm="1">
        <f t="array" aca="1" ref="K80" ca="1">IF(INDIRECT(("入力シート!J"&amp;$B80))="","",(INDIRECT(("入力シート!J"&amp;$B80))))</f>
        <v/>
      </c>
      <c r="L80" s="60" t="str" cm="1">
        <f t="array" aca="1" ref="L80" ca="1">IF(INDIRECT(("入力シート!AO"&amp;$B80))="","",(INDIRECT(("入力シート！AO"&amp;$B80))))</f>
        <v/>
      </c>
      <c r="M80" s="60" t="str" cm="1">
        <f t="array" aca="1" ref="M80" ca="1">IF(INDIRECT(("入力シート!AP"&amp;$B80))="","",(INDIRECT(("入力シート！AP"&amp;$B80))))</f>
        <v/>
      </c>
      <c r="N80" s="61" t="str" cm="1">
        <f t="array" aca="1" ref="N80" ca="1">IF(INDIRECT(("入力シート!AQ"&amp;$B80))="","",(INDIRECT(("入力シート!AQ"&amp;$B80))))</f>
        <v/>
      </c>
      <c r="O80" s="70" t="str" cm="1">
        <f t="array" aca="1" ref="O80" ca="1">IF(INDIRECT(("入力シート!K"&amp;$B80))="","",INDEX(進捗評価!$N$2:$N$26,MATCH(INDIRECT(("入力シート!K"&amp;$B80)),進捗評価!$M$2:$M$26,0)))</f>
        <v/>
      </c>
      <c r="P80" s="69" t="str" cm="1">
        <f t="array" aca="1" ref="P80" ca="1">IF(INDIRECT(("入力シート!L"&amp;$B80))="","",INDEX(進捗評価!$N$2:$N$26,MATCH(INDIRECT(("入力シート!L"&amp;$B80)),進捗評価!$M$2:$M$26,0)))</f>
        <v/>
      </c>
      <c r="Q80" s="69" t="str" cm="1">
        <f t="array" aca="1" ref="Q80" ca="1">IF(INDIRECT(("入力シート!M"&amp;$B80))="","",INDEX(進捗評価!$N$2:$N$26,MATCH(INDIRECT(("入力シート!M"&amp;$B80)),進捗評価!$M$2:$M$26,0)))</f>
        <v/>
      </c>
      <c r="R80" s="69" t="str" cm="1">
        <f t="array" aca="1" ref="R80" ca="1">IF(INDIRECT(("入力シート!N"&amp;$B80))="","",INDEX(進捗評価!$N$2:$N$26,MATCH(INDIRECT(("入力シート!N"&amp;$B80)),進捗評価!$M$2:$M$26,0)))</f>
        <v/>
      </c>
      <c r="S80" s="75" t="str" cm="1">
        <f t="array" aca="1" ref="S80" ca="1">IF(INDIRECT(("入力シート!O"&amp;$B80))="","",INDEX(進捗評価!$N$2:$N$26,MATCH(INDIRECT(("入力シート!O"&amp;$B80)),進捗評価!$M$2:$M$26,0)))</f>
        <v/>
      </c>
      <c r="T80" s="70" t="str" cm="1">
        <f t="array" aca="1" ref="T80" ca="1">IF(INDIRECT(("入力シート!P"&amp;$B80))="","",INDEX(進捗評価!$N$2:$N$26,MATCH(INDIRECT(("入力シート!P"&amp;$B80)),進捗評価!$M$2:$M$26,0)))</f>
        <v/>
      </c>
      <c r="U80" s="69" t="str" cm="1">
        <f t="array" aca="1" ref="U80" ca="1">IF(INDIRECT(("入力シート!Q"&amp;$B80))="","",INDEX(進捗評価!$N$2:$N$26,MATCH(INDIRECT(("入力シート!Q"&amp;$B80)),進捗評価!$M$2:$M$26,0)))</f>
        <v/>
      </c>
      <c r="V80" s="69" t="str" cm="1">
        <f t="array" aca="1" ref="V80" ca="1">IF(INDIRECT(("入力シート!R"&amp;$B80))="","",INDEX(進捗評価!$N$2:$N$26,MATCH(INDIRECT(("入力シート!R"&amp;$B80)),進捗評価!$M$2:$M$26,0)))</f>
        <v/>
      </c>
      <c r="W80" s="69" t="str" cm="1">
        <f t="array" aca="1" ref="W80" ca="1">IF(INDIRECT(("入力シート!S"&amp;$B80))="","",INDEX(進捗評価!$N$2:$N$26,MATCH(INDIRECT(("入力シート!S"&amp;$B80)),進捗評価!$M$2:$M$26,0)))</f>
        <v/>
      </c>
      <c r="X80" s="75" t="str" cm="1">
        <f t="array" aca="1" ref="X80" ca="1">IF(INDIRECT(("入力シート!T"&amp;$B80))="","",INDEX(進捗評価!$N$2:$N$26,MATCH(INDIRECT(("入力シート!T"&amp;$B80)),進捗評価!$M$2:$M$26,0)))</f>
        <v/>
      </c>
      <c r="Y80" s="69" t="str" cm="1">
        <f t="array" aca="1" ref="Y80" ca="1">IF(INDIRECT(("入力シート!U"&amp;$B80))="","",INDEX(進捗評価!$N$2:$N$26,MATCH(INDIRECT(("入力シート!U"&amp;$B80)),進捗評価!$M$2:$M$26,0)))</f>
        <v/>
      </c>
      <c r="Z80" s="69" t="str" cm="1">
        <f t="array" aca="1" ref="Z80" ca="1">IF(INDIRECT(("入力シート!V"&amp;$B80))="","",INDEX(進捗評価!$N$2:$N$26,MATCH(INDIRECT(("入力シート!V"&amp;$B80)),進捗評価!$M$2:$M$26,0)))</f>
        <v/>
      </c>
      <c r="AA80" s="69" t="str" cm="1">
        <f t="array" aca="1" ref="AA80" ca="1">IF(INDIRECT(("入力シート!W"&amp;$B80))="","",INDEX(進捗評価!$N$2:$N$26,MATCH(INDIRECT(("入力シート!W"&amp;$B80)),進捗評価!$M$2:$M$26,0)))</f>
        <v/>
      </c>
      <c r="AB80" s="69" t="str" cm="1">
        <f t="array" aca="1" ref="AB80" ca="1">IF(INDIRECT(("入力シート!X"&amp;$B80))="","",INDEX(進捗評価!$N$2:$N$26,MATCH(INDIRECT(("入力シート!X"&amp;$B80)),進捗評価!$M$2:$M$26,0)))</f>
        <v/>
      </c>
      <c r="AC80" s="69" t="str" cm="1">
        <f t="array" aca="1" ref="AC80" ca="1">IF(INDIRECT(("入力シート!Y"&amp;$B80))="","",INDEX(進捗評価!$N$2:$N$26,MATCH(INDIRECT(("入力シート!Y"&amp;$B80)),進捗評価!$M$2:$M$26,0)))</f>
        <v/>
      </c>
      <c r="AD80" s="69" t="str" cm="1">
        <f t="array" aca="1" ref="AD80" ca="1">IF(INDIRECT(("入力シート!Z"&amp;$B80))="","",INDEX(進捗評価!$N$2:$N$26,MATCH(INDIRECT(("入力シート!Z"&amp;$B80)),進捗評価!$M$2:$M$26,0)))</f>
        <v/>
      </c>
      <c r="AE80" s="69" t="str" cm="1">
        <f t="array" aca="1" ref="AE80" ca="1">IF(INDIRECT(("入力シート!AA"&amp;$B80))="","",INDEX(進捗評価!$N$2:$N$26,MATCH(INDIRECT(("入力シート!AA"&amp;$B80)),進捗評価!$M$2:$M$26,0)))</f>
        <v/>
      </c>
      <c r="AF80" s="69" t="str" cm="1">
        <f t="array" aca="1" ref="AF80" ca="1">IF(INDIRECT(("入力シート!AB"&amp;$B80))="","",INDEX(進捗評価!$N$2:$N$26,MATCH(INDIRECT(("入力シート!AB"&amp;$B80)),進捗評価!$M$2:$M$26,0)))</f>
        <v/>
      </c>
      <c r="AG80" s="69" t="str" cm="1">
        <f t="array" aca="1" ref="AG80" ca="1">IF(INDIRECT(("入力シート!AC"&amp;$B80))="","",INDEX(進捗評価!$N$2:$N$26,MATCH(INDIRECT(("入力シート!AC"&amp;$B80)),進捗評価!$M$2:$M$26,0)))</f>
        <v/>
      </c>
      <c r="AH80" s="69" t="str" cm="1">
        <f t="array" aca="1" ref="AH80" ca="1">IF(INDIRECT(("入力シート!AD"&amp;$B80))="","",INDEX(進捗評価!$N$2:$N$26,MATCH(INDIRECT(("入力シート!AD"&amp;$B80)),進捗評価!$M$2:$M$26,0)))</f>
        <v/>
      </c>
      <c r="AI80" s="69" t="str" cm="1">
        <f t="array" aca="1" ref="AI80" ca="1">IF(INDIRECT(("入力シート!AE"&amp;$B80))="","",INDEX(進捗評価!$N$2:$N$26,MATCH(INDIRECT(("入力シート!AE"&amp;$B80)),進捗評価!$M$2:$M$26,0)))</f>
        <v/>
      </c>
      <c r="AJ80" s="69" t="str" cm="1">
        <f t="array" aca="1" ref="AJ80" ca="1">IF(INDIRECT(("入力シート!AF"&amp;$B80))="","",INDEX(進捗評価!$N$2:$N$26,MATCH(INDIRECT(("入力シート!AF"&amp;$B80)),進捗評価!$M$2:$M$26,0)))</f>
        <v/>
      </c>
      <c r="AK80" s="69" t="str" cm="1">
        <f t="array" aca="1" ref="AK80" ca="1">IF(INDIRECT(("入力シート!AG"&amp;$B80))="","",INDEX(進捗評価!$N$2:$N$26,MATCH(INDIRECT(("入力シート!AG"&amp;$B80)),進捗評価!$M$2:$M$26,0)))</f>
        <v/>
      </c>
      <c r="AL80" s="69" t="str" cm="1">
        <f t="array" aca="1" ref="AL80" ca="1">IF(INDIRECT(("入力シート!AH"&amp;$B80))="","",INDEX(進捗評価!$N$2:$N$26,MATCH(INDIRECT(("入力シート!AH"&amp;$B80)),進捗評価!$M$2:$M$26,0)))</f>
        <v/>
      </c>
      <c r="AM80" s="69" t="str" cm="1">
        <f t="array" aca="1" ref="AM80" ca="1">IF(INDIRECT(("入力シート!AI"&amp;$B80))="","",INDEX(進捗評価!$N$2:$N$26,MATCH(INDIRECT(("入力シート!AI"&amp;$B80)),進捗評価!$M$2:$M$26,0)))</f>
        <v/>
      </c>
      <c r="AN80" s="69" t="str" cm="1">
        <f t="array" aca="1" ref="AN80" ca="1">IF(INDIRECT(("入力シート!AJ"&amp;$B80))="","",INDEX(進捗評価!$N$2:$N$26,MATCH(INDIRECT(("入力シート!AJ"&amp;$B80)),進捗評価!$M$2:$M$26,0)))</f>
        <v/>
      </c>
      <c r="AO80" s="69" t="str" cm="1">
        <f t="array" aca="1" ref="AO80" ca="1">IF(INDIRECT(("入力シート!AK"&amp;$B80))="","",INDEX(進捗評価!$N$2:$N$26,MATCH(INDIRECT(("入力シート!AK"&amp;$B80)),進捗評価!$M$2:$M$26,0)))</f>
        <v/>
      </c>
      <c r="AP80" s="69" t="str" cm="1">
        <f t="array" aca="1" ref="AP80" ca="1">IF(INDIRECT(("入力シート!AL"&amp;$B80))="","",INDEX(進捗評価!$N$2:$N$26,MATCH(INDIRECT(("入力シート!AL"&amp;$B80)),進捗評価!$M$2:$M$26,0)))</f>
        <v/>
      </c>
      <c r="AQ80" s="69" t="str" cm="1">
        <f t="array" aca="1" ref="AQ80" ca="1">IF(INDIRECT(("入力シート!AM"&amp;$B80))="","",INDEX(進捗評価!$N$2:$N$26,MATCH(INDIRECT(("入力シート!AM"&amp;$B80)),進捗評価!$M$2:$M$26,0)))</f>
        <v/>
      </c>
      <c r="AR80" s="69" t="str" cm="1">
        <f t="array" aca="1" ref="AR80" ca="1">IF(INDIRECT(("入力シート!AN"&amp;$B80))="","",INDEX(進捗評価!$N$2:$N$26,MATCH(INDIRECT(("入力シート!AN"&amp;$B80)),進捗評価!$M$2:$M$26,0)))</f>
        <v/>
      </c>
      <c r="AS80" s="77" t="str" cm="1">
        <f t="array" aca="1" ref="AS80" ca="1">IF(INDIRECT(("入力シート!AR"&amp;$B80))="","",(INDIRECT(("入力シート!AR"&amp;$B80))))</f>
        <v/>
      </c>
      <c r="AT80" s="77" t="str" cm="1">
        <f t="array" aca="1" ref="AT80" ca="1">IF(INDIRECT(("入力シート!AS"&amp;$B80))="","",(INDIRECT(("入力シート!AS"&amp;$B80))))</f>
        <v/>
      </c>
    </row>
    <row r="81" spans="2:46" ht="72" customHeight="1" x14ac:dyDescent="0.4">
      <c r="B81" s="51">
        <v>91</v>
      </c>
      <c r="C81" s="162"/>
      <c r="D81" s="212"/>
      <c r="E81" s="57" t="str" cm="1">
        <f t="array" aca="1" ref="E81" ca="1">IF(INDIRECT(("入力シート!D"&amp;$B81))="","",(INDIRECT(("入力シート!D"&amp;$B81))))</f>
        <v/>
      </c>
      <c r="F81" s="63" t="str" cm="1">
        <f t="array" aca="1" ref="F81" ca="1">IF(INDIRECT(("入力シート!E"&amp;$B81))="","",(INDIRECT(("入力シート!E"&amp;$B81))))</f>
        <v/>
      </c>
      <c r="G81" s="63" t="str" cm="1">
        <f t="array" aca="1" ref="G81" ca="1">IF(INDIRECT(("入力シート!F"&amp;$B81))="","",(INDIRECT(("入力シート!F"&amp;$B81))))</f>
        <v>〇〇〇、×××</v>
      </c>
      <c r="H81" s="76" t="str" cm="1">
        <f t="array" aca="1" ref="H81" ca="1">IF(INDIRECT(("入力シート!G"&amp;$B81))="","",(INDIRECT(("入力シート!G"&amp;$B81))))</f>
        <v/>
      </c>
      <c r="I81" s="67" t="str" cm="1">
        <f t="array" aca="1" ref="I81" ca="1">IF(INDIRECT(("入力シート!H"&amp;$B81))="","",(INDIRECT(("入力シート!H"&amp;$B81))))</f>
        <v/>
      </c>
      <c r="J81" s="58" t="str" cm="1">
        <f t="array" aca="1" ref="J81" ca="1">IF(INDIRECT(("入力シート!I"&amp;$B81))="","",(INDIRECT(("入力シート!I"&amp;$B81))))</f>
        <v/>
      </c>
      <c r="K81" s="58" t="str" cm="1">
        <f t="array" aca="1" ref="K81" ca="1">IF(INDIRECT(("入力シート!J"&amp;$B81))="","",(INDIRECT(("入力シート!J"&amp;$B81))))</f>
        <v/>
      </c>
      <c r="L81" s="60" t="str" cm="1">
        <f t="array" aca="1" ref="L81" ca="1">IF(INDIRECT(("入力シート!AO"&amp;$B81))="","",(INDIRECT(("入力シート！AO"&amp;$B81))))</f>
        <v/>
      </c>
      <c r="M81" s="60" t="str" cm="1">
        <f t="array" aca="1" ref="M81" ca="1">IF(INDIRECT(("入力シート!AP"&amp;$B81))="","",(INDIRECT(("入力シート！AP"&amp;$B81))))</f>
        <v/>
      </c>
      <c r="N81" s="61" t="str" cm="1">
        <f t="array" aca="1" ref="N81" ca="1">IF(INDIRECT(("入力シート!AQ"&amp;$B81))="","",(INDIRECT(("入力シート!AQ"&amp;$B81))))</f>
        <v/>
      </c>
      <c r="O81" s="70" t="str" cm="1">
        <f t="array" aca="1" ref="O81" ca="1">IF(INDIRECT(("入力シート!K"&amp;$B81))="","",INDEX(進捗評価!$N$2:$N$26,MATCH(INDIRECT(("入力シート!K"&amp;$B81)),進捗評価!$M$2:$M$26,0)))</f>
        <v/>
      </c>
      <c r="P81" s="69" t="str" cm="1">
        <f t="array" aca="1" ref="P81" ca="1">IF(INDIRECT(("入力シート!L"&amp;$B81))="","",INDEX(進捗評価!$N$2:$N$26,MATCH(INDIRECT(("入力シート!L"&amp;$B81)),進捗評価!$M$2:$M$26,0)))</f>
        <v/>
      </c>
      <c r="Q81" s="69" t="str" cm="1">
        <f t="array" aca="1" ref="Q81" ca="1">IF(INDIRECT(("入力シート!M"&amp;$B81))="","",INDEX(進捗評価!$N$2:$N$26,MATCH(INDIRECT(("入力シート!M"&amp;$B81)),進捗評価!$M$2:$M$26,0)))</f>
        <v/>
      </c>
      <c r="R81" s="69" t="str" cm="1">
        <f t="array" aca="1" ref="R81" ca="1">IF(INDIRECT(("入力シート!N"&amp;$B81))="","",INDEX(進捗評価!$N$2:$N$26,MATCH(INDIRECT(("入力シート!N"&amp;$B81)),進捗評価!$M$2:$M$26,0)))</f>
        <v/>
      </c>
      <c r="S81" s="75" t="str" cm="1">
        <f t="array" aca="1" ref="S81" ca="1">IF(INDIRECT(("入力シート!O"&amp;$B81))="","",INDEX(進捗評価!$N$2:$N$26,MATCH(INDIRECT(("入力シート!O"&amp;$B81)),進捗評価!$M$2:$M$26,0)))</f>
        <v/>
      </c>
      <c r="T81" s="70" t="str" cm="1">
        <f t="array" aca="1" ref="T81" ca="1">IF(INDIRECT(("入力シート!P"&amp;$B81))="","",INDEX(進捗評価!$N$2:$N$26,MATCH(INDIRECT(("入力シート!P"&amp;$B81)),進捗評価!$M$2:$M$26,0)))</f>
        <v/>
      </c>
      <c r="U81" s="69" t="str" cm="1">
        <f t="array" aca="1" ref="U81" ca="1">IF(INDIRECT(("入力シート!Q"&amp;$B81))="","",INDEX(進捗評価!$N$2:$N$26,MATCH(INDIRECT(("入力シート!Q"&amp;$B81)),進捗評価!$M$2:$M$26,0)))</f>
        <v/>
      </c>
      <c r="V81" s="69" t="str" cm="1">
        <f t="array" aca="1" ref="V81" ca="1">IF(INDIRECT(("入力シート!R"&amp;$B81))="","",INDEX(進捗評価!$N$2:$N$26,MATCH(INDIRECT(("入力シート!R"&amp;$B81)),進捗評価!$M$2:$M$26,0)))</f>
        <v/>
      </c>
      <c r="W81" s="69" t="str" cm="1">
        <f t="array" aca="1" ref="W81" ca="1">IF(INDIRECT(("入力シート!S"&amp;$B81))="","",INDEX(進捗評価!$N$2:$N$26,MATCH(INDIRECT(("入力シート!S"&amp;$B81)),進捗評価!$M$2:$M$26,0)))</f>
        <v/>
      </c>
      <c r="X81" s="75" t="str" cm="1">
        <f t="array" aca="1" ref="X81" ca="1">IF(INDIRECT(("入力シート!T"&amp;$B81))="","",INDEX(進捗評価!$N$2:$N$26,MATCH(INDIRECT(("入力シート!T"&amp;$B81)),進捗評価!$M$2:$M$26,0)))</f>
        <v/>
      </c>
      <c r="Y81" s="69" t="str" cm="1">
        <f t="array" aca="1" ref="Y81" ca="1">IF(INDIRECT(("入力シート!U"&amp;$B81))="","",INDEX(進捗評価!$N$2:$N$26,MATCH(INDIRECT(("入力シート!U"&amp;$B81)),進捗評価!$M$2:$M$26,0)))</f>
        <v/>
      </c>
      <c r="Z81" s="69" t="str" cm="1">
        <f t="array" aca="1" ref="Z81" ca="1">IF(INDIRECT(("入力シート!V"&amp;$B81))="","",INDEX(進捗評価!$N$2:$N$26,MATCH(INDIRECT(("入力シート!V"&amp;$B81)),進捗評価!$M$2:$M$26,0)))</f>
        <v/>
      </c>
      <c r="AA81" s="69" t="str" cm="1">
        <f t="array" aca="1" ref="AA81" ca="1">IF(INDIRECT(("入力シート!W"&amp;$B81))="","",INDEX(進捗評価!$N$2:$N$26,MATCH(INDIRECT(("入力シート!W"&amp;$B81)),進捗評価!$M$2:$M$26,0)))</f>
        <v/>
      </c>
      <c r="AB81" s="69" t="str" cm="1">
        <f t="array" aca="1" ref="AB81" ca="1">IF(INDIRECT(("入力シート!X"&amp;$B81))="","",INDEX(進捗評価!$N$2:$N$26,MATCH(INDIRECT(("入力シート!X"&amp;$B81)),進捗評価!$M$2:$M$26,0)))</f>
        <v/>
      </c>
      <c r="AC81" s="69" t="str" cm="1">
        <f t="array" aca="1" ref="AC81" ca="1">IF(INDIRECT(("入力シート!Y"&amp;$B81))="","",INDEX(進捗評価!$N$2:$N$26,MATCH(INDIRECT(("入力シート!Y"&amp;$B81)),進捗評価!$M$2:$M$26,0)))</f>
        <v/>
      </c>
      <c r="AD81" s="69" t="str" cm="1">
        <f t="array" aca="1" ref="AD81" ca="1">IF(INDIRECT(("入力シート!Z"&amp;$B81))="","",INDEX(進捗評価!$N$2:$N$26,MATCH(INDIRECT(("入力シート!Z"&amp;$B81)),進捗評価!$M$2:$M$26,0)))</f>
        <v/>
      </c>
      <c r="AE81" s="69" t="str" cm="1">
        <f t="array" aca="1" ref="AE81" ca="1">IF(INDIRECT(("入力シート!AA"&amp;$B81))="","",INDEX(進捗評価!$N$2:$N$26,MATCH(INDIRECT(("入力シート!AA"&amp;$B81)),進捗評価!$M$2:$M$26,0)))</f>
        <v/>
      </c>
      <c r="AF81" s="69" t="str" cm="1">
        <f t="array" aca="1" ref="AF81" ca="1">IF(INDIRECT(("入力シート!AB"&amp;$B81))="","",INDEX(進捗評価!$N$2:$N$26,MATCH(INDIRECT(("入力シート!AB"&amp;$B81)),進捗評価!$M$2:$M$26,0)))</f>
        <v/>
      </c>
      <c r="AG81" s="69" t="str" cm="1">
        <f t="array" aca="1" ref="AG81" ca="1">IF(INDIRECT(("入力シート!AC"&amp;$B81))="","",INDEX(進捗評価!$N$2:$N$26,MATCH(INDIRECT(("入力シート!AC"&amp;$B81)),進捗評価!$M$2:$M$26,0)))</f>
        <v/>
      </c>
      <c r="AH81" s="69" t="str" cm="1">
        <f t="array" aca="1" ref="AH81" ca="1">IF(INDIRECT(("入力シート!AD"&amp;$B81))="","",INDEX(進捗評価!$N$2:$N$26,MATCH(INDIRECT(("入力シート!AD"&amp;$B81)),進捗評価!$M$2:$M$26,0)))</f>
        <v/>
      </c>
      <c r="AI81" s="69" t="str" cm="1">
        <f t="array" aca="1" ref="AI81" ca="1">IF(INDIRECT(("入力シート!AE"&amp;$B81))="","",INDEX(進捗評価!$N$2:$N$26,MATCH(INDIRECT(("入力シート!AE"&amp;$B81)),進捗評価!$M$2:$M$26,0)))</f>
        <v/>
      </c>
      <c r="AJ81" s="69" t="str" cm="1">
        <f t="array" aca="1" ref="AJ81" ca="1">IF(INDIRECT(("入力シート!AF"&amp;$B81))="","",INDEX(進捗評価!$N$2:$N$26,MATCH(INDIRECT(("入力シート!AF"&amp;$B81)),進捗評価!$M$2:$M$26,0)))</f>
        <v/>
      </c>
      <c r="AK81" s="69" t="str" cm="1">
        <f t="array" aca="1" ref="AK81" ca="1">IF(INDIRECT(("入力シート!AG"&amp;$B81))="","",INDEX(進捗評価!$N$2:$N$26,MATCH(INDIRECT(("入力シート!AG"&amp;$B81)),進捗評価!$M$2:$M$26,0)))</f>
        <v/>
      </c>
      <c r="AL81" s="69" t="str" cm="1">
        <f t="array" aca="1" ref="AL81" ca="1">IF(INDIRECT(("入力シート!AH"&amp;$B81))="","",INDEX(進捗評価!$N$2:$N$26,MATCH(INDIRECT(("入力シート!AH"&amp;$B81)),進捗評価!$M$2:$M$26,0)))</f>
        <v/>
      </c>
      <c r="AM81" s="69" t="str" cm="1">
        <f t="array" aca="1" ref="AM81" ca="1">IF(INDIRECT(("入力シート!AI"&amp;$B81))="","",INDEX(進捗評価!$N$2:$N$26,MATCH(INDIRECT(("入力シート!AI"&amp;$B81)),進捗評価!$M$2:$M$26,0)))</f>
        <v/>
      </c>
      <c r="AN81" s="69" t="str" cm="1">
        <f t="array" aca="1" ref="AN81" ca="1">IF(INDIRECT(("入力シート!AJ"&amp;$B81))="","",INDEX(進捗評価!$N$2:$N$26,MATCH(INDIRECT(("入力シート!AJ"&amp;$B81)),進捗評価!$M$2:$M$26,0)))</f>
        <v/>
      </c>
      <c r="AO81" s="69" t="str" cm="1">
        <f t="array" aca="1" ref="AO81" ca="1">IF(INDIRECT(("入力シート!AK"&amp;$B81))="","",INDEX(進捗評価!$N$2:$N$26,MATCH(INDIRECT(("入力シート!AK"&amp;$B81)),進捗評価!$M$2:$M$26,0)))</f>
        <v/>
      </c>
      <c r="AP81" s="69" t="str" cm="1">
        <f t="array" aca="1" ref="AP81" ca="1">IF(INDIRECT(("入力シート!AL"&amp;$B81))="","",INDEX(進捗評価!$N$2:$N$26,MATCH(INDIRECT(("入力シート!AL"&amp;$B81)),進捗評価!$M$2:$M$26,0)))</f>
        <v/>
      </c>
      <c r="AQ81" s="69" t="str" cm="1">
        <f t="array" aca="1" ref="AQ81" ca="1">IF(INDIRECT(("入力シート!AM"&amp;$B81))="","",INDEX(進捗評価!$N$2:$N$26,MATCH(INDIRECT(("入力シート!AM"&amp;$B81)),進捗評価!$M$2:$M$26,0)))</f>
        <v/>
      </c>
      <c r="AR81" s="69" t="str" cm="1">
        <f t="array" aca="1" ref="AR81" ca="1">IF(INDIRECT(("入力シート!AN"&amp;$B81))="","",INDEX(進捗評価!$N$2:$N$26,MATCH(INDIRECT(("入力シート!AN"&amp;$B81)),進捗評価!$M$2:$M$26,0)))</f>
        <v/>
      </c>
      <c r="AS81" s="77" t="str" cm="1">
        <f t="array" aca="1" ref="AS81" ca="1">IF(INDIRECT(("入力シート!AR"&amp;$B81))="","",(INDIRECT(("入力シート!AR"&amp;$B81))))</f>
        <v/>
      </c>
      <c r="AT81" s="77" t="str" cm="1">
        <f t="array" aca="1" ref="AT81" ca="1">IF(INDIRECT(("入力シート!AS"&amp;$B81))="","",(INDIRECT(("入力シート!AS"&amp;$B81))))</f>
        <v/>
      </c>
    </row>
    <row r="82" spans="2:46" ht="72" customHeight="1" x14ac:dyDescent="0.4">
      <c r="B82" s="51">
        <v>92</v>
      </c>
      <c r="C82" s="162"/>
      <c r="D82" s="212"/>
      <c r="E82" s="57" t="str" cm="1">
        <f t="array" aca="1" ref="E82" ca="1">IF(INDIRECT(("入力シート!D"&amp;$B82))="","",(INDIRECT(("入力シート!D"&amp;$B82))))</f>
        <v/>
      </c>
      <c r="F82" s="63" t="str" cm="1">
        <f t="array" aca="1" ref="F82" ca="1">IF(INDIRECT(("入力シート!E"&amp;$B82))="","",(INDIRECT(("入力シート!E"&amp;$B82))))</f>
        <v/>
      </c>
      <c r="G82" s="63" t="str" cm="1">
        <f t="array" aca="1" ref="G82" ca="1">IF(INDIRECT(("入力シート!F"&amp;$B82))="","",(INDIRECT(("入力シート!F"&amp;$B82))))</f>
        <v>〇〇〇、×××</v>
      </c>
      <c r="H82" s="76" t="str" cm="1">
        <f t="array" aca="1" ref="H82" ca="1">IF(INDIRECT(("入力シート!G"&amp;$B82))="","",(INDIRECT(("入力シート!G"&amp;$B82))))</f>
        <v/>
      </c>
      <c r="I82" s="67" t="str" cm="1">
        <f t="array" aca="1" ref="I82" ca="1">IF(INDIRECT(("入力シート!H"&amp;$B82))="","",(INDIRECT(("入力シート!H"&amp;$B82))))</f>
        <v/>
      </c>
      <c r="J82" s="58" t="str" cm="1">
        <f t="array" aca="1" ref="J82" ca="1">IF(INDIRECT(("入力シート!I"&amp;$B82))="","",(INDIRECT(("入力シート!I"&amp;$B82))))</f>
        <v/>
      </c>
      <c r="K82" s="58" t="str" cm="1">
        <f t="array" aca="1" ref="K82" ca="1">IF(INDIRECT(("入力シート!J"&amp;$B82))="","",(INDIRECT(("入力シート!J"&amp;$B82))))</f>
        <v/>
      </c>
      <c r="L82" s="60" t="str" cm="1">
        <f t="array" aca="1" ref="L82" ca="1">IF(INDIRECT(("入力シート!AO"&amp;$B82))="","",(INDIRECT(("入力シート！AO"&amp;$B82))))</f>
        <v/>
      </c>
      <c r="M82" s="60" t="str" cm="1">
        <f t="array" aca="1" ref="M82" ca="1">IF(INDIRECT(("入力シート!AP"&amp;$B82))="","",(INDIRECT(("入力シート！AP"&amp;$B82))))</f>
        <v/>
      </c>
      <c r="N82" s="61" t="str" cm="1">
        <f t="array" aca="1" ref="N82" ca="1">IF(INDIRECT(("入力シート!AQ"&amp;$B82))="","",(INDIRECT(("入力シート!AQ"&amp;$B82))))</f>
        <v/>
      </c>
      <c r="O82" s="70" t="str" cm="1">
        <f t="array" aca="1" ref="O82" ca="1">IF(INDIRECT(("入力シート!K"&amp;$B82))="","",INDEX(進捗評価!$N$2:$N$26,MATCH(INDIRECT(("入力シート!K"&amp;$B82)),進捗評価!$M$2:$M$26,0)))</f>
        <v/>
      </c>
      <c r="P82" s="69" t="str" cm="1">
        <f t="array" aca="1" ref="P82" ca="1">IF(INDIRECT(("入力シート!L"&amp;$B82))="","",INDEX(進捗評価!$N$2:$N$26,MATCH(INDIRECT(("入力シート!L"&amp;$B82)),進捗評価!$M$2:$M$26,0)))</f>
        <v/>
      </c>
      <c r="Q82" s="69" t="str" cm="1">
        <f t="array" aca="1" ref="Q82" ca="1">IF(INDIRECT(("入力シート!M"&amp;$B82))="","",INDEX(進捗評価!$N$2:$N$26,MATCH(INDIRECT(("入力シート!M"&amp;$B82)),進捗評価!$M$2:$M$26,0)))</f>
        <v/>
      </c>
      <c r="R82" s="69" t="str" cm="1">
        <f t="array" aca="1" ref="R82" ca="1">IF(INDIRECT(("入力シート!N"&amp;$B82))="","",INDEX(進捗評価!$N$2:$N$26,MATCH(INDIRECT(("入力シート!N"&amp;$B82)),進捗評価!$M$2:$M$26,0)))</f>
        <v/>
      </c>
      <c r="S82" s="75" t="str" cm="1">
        <f t="array" aca="1" ref="S82" ca="1">IF(INDIRECT(("入力シート!O"&amp;$B82))="","",INDEX(進捗評価!$N$2:$N$26,MATCH(INDIRECT(("入力シート!O"&amp;$B82)),進捗評価!$M$2:$M$26,0)))</f>
        <v/>
      </c>
      <c r="T82" s="70" t="str" cm="1">
        <f t="array" aca="1" ref="T82" ca="1">IF(INDIRECT(("入力シート!P"&amp;$B82))="","",INDEX(進捗評価!$N$2:$N$26,MATCH(INDIRECT(("入力シート!P"&amp;$B82)),進捗評価!$M$2:$M$26,0)))</f>
        <v/>
      </c>
      <c r="U82" s="69" t="str" cm="1">
        <f t="array" aca="1" ref="U82" ca="1">IF(INDIRECT(("入力シート!Q"&amp;$B82))="","",INDEX(進捗評価!$N$2:$N$26,MATCH(INDIRECT(("入力シート!Q"&amp;$B82)),進捗評価!$M$2:$M$26,0)))</f>
        <v/>
      </c>
      <c r="V82" s="69" t="str" cm="1">
        <f t="array" aca="1" ref="V82" ca="1">IF(INDIRECT(("入力シート!R"&amp;$B82))="","",INDEX(進捗評価!$N$2:$N$26,MATCH(INDIRECT(("入力シート!R"&amp;$B82)),進捗評価!$M$2:$M$26,0)))</f>
        <v/>
      </c>
      <c r="W82" s="69" t="str" cm="1">
        <f t="array" aca="1" ref="W82" ca="1">IF(INDIRECT(("入力シート!S"&amp;$B82))="","",INDEX(進捗評価!$N$2:$N$26,MATCH(INDIRECT(("入力シート!S"&amp;$B82)),進捗評価!$M$2:$M$26,0)))</f>
        <v/>
      </c>
      <c r="X82" s="75" t="str" cm="1">
        <f t="array" aca="1" ref="X82" ca="1">IF(INDIRECT(("入力シート!T"&amp;$B82))="","",INDEX(進捗評価!$N$2:$N$26,MATCH(INDIRECT(("入力シート!T"&amp;$B82)),進捗評価!$M$2:$M$26,0)))</f>
        <v/>
      </c>
      <c r="Y82" s="69" t="str" cm="1">
        <f t="array" aca="1" ref="Y82" ca="1">IF(INDIRECT(("入力シート!U"&amp;$B82))="","",INDEX(進捗評価!$N$2:$N$26,MATCH(INDIRECT(("入力シート!U"&amp;$B82)),進捗評価!$M$2:$M$26,0)))</f>
        <v/>
      </c>
      <c r="Z82" s="69" t="str" cm="1">
        <f t="array" aca="1" ref="Z82" ca="1">IF(INDIRECT(("入力シート!V"&amp;$B82))="","",INDEX(進捗評価!$N$2:$N$26,MATCH(INDIRECT(("入力シート!V"&amp;$B82)),進捗評価!$M$2:$M$26,0)))</f>
        <v/>
      </c>
      <c r="AA82" s="69" t="str" cm="1">
        <f t="array" aca="1" ref="AA82" ca="1">IF(INDIRECT(("入力シート!W"&amp;$B82))="","",INDEX(進捗評価!$N$2:$N$26,MATCH(INDIRECT(("入力シート!W"&amp;$B82)),進捗評価!$M$2:$M$26,0)))</f>
        <v/>
      </c>
      <c r="AB82" s="69" t="str" cm="1">
        <f t="array" aca="1" ref="AB82" ca="1">IF(INDIRECT(("入力シート!X"&amp;$B82))="","",INDEX(進捗評価!$N$2:$N$26,MATCH(INDIRECT(("入力シート!X"&amp;$B82)),進捗評価!$M$2:$M$26,0)))</f>
        <v/>
      </c>
      <c r="AC82" s="69" t="str" cm="1">
        <f t="array" aca="1" ref="AC82" ca="1">IF(INDIRECT(("入力シート!Y"&amp;$B82))="","",INDEX(進捗評価!$N$2:$N$26,MATCH(INDIRECT(("入力シート!Y"&amp;$B82)),進捗評価!$M$2:$M$26,0)))</f>
        <v/>
      </c>
      <c r="AD82" s="69" t="str" cm="1">
        <f t="array" aca="1" ref="AD82" ca="1">IF(INDIRECT(("入力シート!Z"&amp;$B82))="","",INDEX(進捗評価!$N$2:$N$26,MATCH(INDIRECT(("入力シート!Z"&amp;$B82)),進捗評価!$M$2:$M$26,0)))</f>
        <v/>
      </c>
      <c r="AE82" s="69" t="str" cm="1">
        <f t="array" aca="1" ref="AE82" ca="1">IF(INDIRECT(("入力シート!AA"&amp;$B82))="","",INDEX(進捗評価!$N$2:$N$26,MATCH(INDIRECT(("入力シート!AA"&amp;$B82)),進捗評価!$M$2:$M$26,0)))</f>
        <v/>
      </c>
      <c r="AF82" s="69" t="str" cm="1">
        <f t="array" aca="1" ref="AF82" ca="1">IF(INDIRECT(("入力シート!AB"&amp;$B82))="","",INDEX(進捗評価!$N$2:$N$26,MATCH(INDIRECT(("入力シート!AB"&amp;$B82)),進捗評価!$M$2:$M$26,0)))</f>
        <v/>
      </c>
      <c r="AG82" s="69" t="str" cm="1">
        <f t="array" aca="1" ref="AG82" ca="1">IF(INDIRECT(("入力シート!AC"&amp;$B82))="","",INDEX(進捗評価!$N$2:$N$26,MATCH(INDIRECT(("入力シート!AC"&amp;$B82)),進捗評価!$M$2:$M$26,0)))</f>
        <v/>
      </c>
      <c r="AH82" s="69" t="str" cm="1">
        <f t="array" aca="1" ref="AH82" ca="1">IF(INDIRECT(("入力シート!AD"&amp;$B82))="","",INDEX(進捗評価!$N$2:$N$26,MATCH(INDIRECT(("入力シート!AD"&amp;$B82)),進捗評価!$M$2:$M$26,0)))</f>
        <v/>
      </c>
      <c r="AI82" s="69" t="str" cm="1">
        <f t="array" aca="1" ref="AI82" ca="1">IF(INDIRECT(("入力シート!AE"&amp;$B82))="","",INDEX(進捗評価!$N$2:$N$26,MATCH(INDIRECT(("入力シート!AE"&amp;$B82)),進捗評価!$M$2:$M$26,0)))</f>
        <v/>
      </c>
      <c r="AJ82" s="69" t="str" cm="1">
        <f t="array" aca="1" ref="AJ82" ca="1">IF(INDIRECT(("入力シート!AF"&amp;$B82))="","",INDEX(進捗評価!$N$2:$N$26,MATCH(INDIRECT(("入力シート!AF"&amp;$B82)),進捗評価!$M$2:$M$26,0)))</f>
        <v/>
      </c>
      <c r="AK82" s="69" t="str" cm="1">
        <f t="array" aca="1" ref="AK82" ca="1">IF(INDIRECT(("入力シート!AG"&amp;$B82))="","",INDEX(進捗評価!$N$2:$N$26,MATCH(INDIRECT(("入力シート!AG"&amp;$B82)),進捗評価!$M$2:$M$26,0)))</f>
        <v/>
      </c>
      <c r="AL82" s="69" t="str" cm="1">
        <f t="array" aca="1" ref="AL82" ca="1">IF(INDIRECT(("入力シート!AH"&amp;$B82))="","",INDEX(進捗評価!$N$2:$N$26,MATCH(INDIRECT(("入力シート!AH"&amp;$B82)),進捗評価!$M$2:$M$26,0)))</f>
        <v/>
      </c>
      <c r="AM82" s="69" t="str" cm="1">
        <f t="array" aca="1" ref="AM82" ca="1">IF(INDIRECT(("入力シート!AI"&amp;$B82))="","",INDEX(進捗評価!$N$2:$N$26,MATCH(INDIRECT(("入力シート!AI"&amp;$B82)),進捗評価!$M$2:$M$26,0)))</f>
        <v/>
      </c>
      <c r="AN82" s="69" t="str" cm="1">
        <f t="array" aca="1" ref="AN82" ca="1">IF(INDIRECT(("入力シート!AJ"&amp;$B82))="","",INDEX(進捗評価!$N$2:$N$26,MATCH(INDIRECT(("入力シート!AJ"&amp;$B82)),進捗評価!$M$2:$M$26,0)))</f>
        <v/>
      </c>
      <c r="AO82" s="69" t="str" cm="1">
        <f t="array" aca="1" ref="AO82" ca="1">IF(INDIRECT(("入力シート!AK"&amp;$B82))="","",INDEX(進捗評価!$N$2:$N$26,MATCH(INDIRECT(("入力シート!AK"&amp;$B82)),進捗評価!$M$2:$M$26,0)))</f>
        <v/>
      </c>
      <c r="AP82" s="69" t="str" cm="1">
        <f t="array" aca="1" ref="AP82" ca="1">IF(INDIRECT(("入力シート!AL"&amp;$B82))="","",INDEX(進捗評価!$N$2:$N$26,MATCH(INDIRECT(("入力シート!AL"&amp;$B82)),進捗評価!$M$2:$M$26,0)))</f>
        <v/>
      </c>
      <c r="AQ82" s="69" t="str" cm="1">
        <f t="array" aca="1" ref="AQ82" ca="1">IF(INDIRECT(("入力シート!AM"&amp;$B82))="","",INDEX(進捗評価!$N$2:$N$26,MATCH(INDIRECT(("入力シート!AM"&amp;$B82)),進捗評価!$M$2:$M$26,0)))</f>
        <v/>
      </c>
      <c r="AR82" s="69" t="str" cm="1">
        <f t="array" aca="1" ref="AR82" ca="1">IF(INDIRECT(("入力シート!AN"&amp;$B82))="","",INDEX(進捗評価!$N$2:$N$26,MATCH(INDIRECT(("入力シート!AN"&amp;$B82)),進捗評価!$M$2:$M$26,0)))</f>
        <v/>
      </c>
      <c r="AS82" s="77" t="str" cm="1">
        <f t="array" aca="1" ref="AS82" ca="1">IF(INDIRECT(("入力シート!AR"&amp;$B82))="","",(INDIRECT(("入力シート!AR"&amp;$B82))))</f>
        <v/>
      </c>
      <c r="AT82" s="77" t="str" cm="1">
        <f t="array" aca="1" ref="AT82" ca="1">IF(INDIRECT(("入力シート!AS"&amp;$B82))="","",(INDIRECT(("入力シート!AS"&amp;$B82))))</f>
        <v/>
      </c>
    </row>
    <row r="83" spans="2:46" ht="72" customHeight="1" x14ac:dyDescent="0.4">
      <c r="B83" s="51">
        <v>93</v>
      </c>
      <c r="C83" s="162"/>
      <c r="D83" s="212"/>
      <c r="E83" s="57" t="str" cm="1">
        <f t="array" aca="1" ref="E83" ca="1">IF(INDIRECT(("入力シート!D"&amp;$B83))="","",(INDIRECT(("入力シート!D"&amp;$B83))))</f>
        <v/>
      </c>
      <c r="F83" s="63" t="str" cm="1">
        <f t="array" aca="1" ref="F83" ca="1">IF(INDIRECT(("入力シート!E"&amp;$B83))="","",(INDIRECT(("入力シート!E"&amp;$B83))))</f>
        <v/>
      </c>
      <c r="G83" s="63" t="str" cm="1">
        <f t="array" aca="1" ref="G83" ca="1">IF(INDIRECT(("入力シート!F"&amp;$B83))="","",(INDIRECT(("入力シート!F"&amp;$B83))))</f>
        <v>〇〇〇、×××</v>
      </c>
      <c r="H83" s="76" t="str" cm="1">
        <f t="array" aca="1" ref="H83" ca="1">IF(INDIRECT(("入力シート!G"&amp;$B83))="","",(INDIRECT(("入力シート!G"&amp;$B83))))</f>
        <v/>
      </c>
      <c r="I83" s="67" t="str" cm="1">
        <f t="array" aca="1" ref="I83" ca="1">IF(INDIRECT(("入力シート!H"&amp;$B83))="","",(INDIRECT(("入力シート!H"&amp;$B83))))</f>
        <v/>
      </c>
      <c r="J83" s="58" t="str" cm="1">
        <f t="array" aca="1" ref="J83" ca="1">IF(INDIRECT(("入力シート!I"&amp;$B83))="","",(INDIRECT(("入力シート!I"&amp;$B83))))</f>
        <v/>
      </c>
      <c r="K83" s="58" t="str" cm="1">
        <f t="array" aca="1" ref="K83" ca="1">IF(INDIRECT(("入力シート!J"&amp;$B83))="","",(INDIRECT(("入力シート!J"&amp;$B83))))</f>
        <v/>
      </c>
      <c r="L83" s="60" t="str" cm="1">
        <f t="array" aca="1" ref="L83" ca="1">IF(INDIRECT(("入力シート!AO"&amp;$B83))="","",(INDIRECT(("入力シート！AO"&amp;$B83))))</f>
        <v/>
      </c>
      <c r="M83" s="60" t="str" cm="1">
        <f t="array" aca="1" ref="M83" ca="1">IF(INDIRECT(("入力シート!AP"&amp;$B83))="","",(INDIRECT(("入力シート！AP"&amp;$B83))))</f>
        <v/>
      </c>
      <c r="N83" s="61" t="str" cm="1">
        <f t="array" aca="1" ref="N83" ca="1">IF(INDIRECT(("入力シート!AQ"&amp;$B83))="","",(INDIRECT(("入力シート!AQ"&amp;$B83))))</f>
        <v/>
      </c>
      <c r="O83" s="70" t="str" cm="1">
        <f t="array" aca="1" ref="O83" ca="1">IF(INDIRECT(("入力シート!K"&amp;$B83))="","",INDEX(進捗評価!$N$2:$N$26,MATCH(INDIRECT(("入力シート!K"&amp;$B83)),進捗評価!$M$2:$M$26,0)))</f>
        <v/>
      </c>
      <c r="P83" s="69" t="str" cm="1">
        <f t="array" aca="1" ref="P83" ca="1">IF(INDIRECT(("入力シート!L"&amp;$B83))="","",INDEX(進捗評価!$N$2:$N$26,MATCH(INDIRECT(("入力シート!L"&amp;$B83)),進捗評価!$M$2:$M$26,0)))</f>
        <v/>
      </c>
      <c r="Q83" s="69" t="str" cm="1">
        <f t="array" aca="1" ref="Q83" ca="1">IF(INDIRECT(("入力シート!M"&amp;$B83))="","",INDEX(進捗評価!$N$2:$N$26,MATCH(INDIRECT(("入力シート!M"&amp;$B83)),進捗評価!$M$2:$M$26,0)))</f>
        <v/>
      </c>
      <c r="R83" s="69" t="str" cm="1">
        <f t="array" aca="1" ref="R83" ca="1">IF(INDIRECT(("入力シート!N"&amp;$B83))="","",INDEX(進捗評価!$N$2:$N$26,MATCH(INDIRECT(("入力シート!N"&amp;$B83)),進捗評価!$M$2:$M$26,0)))</f>
        <v/>
      </c>
      <c r="S83" s="75" t="str" cm="1">
        <f t="array" aca="1" ref="S83" ca="1">IF(INDIRECT(("入力シート!O"&amp;$B83))="","",INDEX(進捗評価!$N$2:$N$26,MATCH(INDIRECT(("入力シート!O"&amp;$B83)),進捗評価!$M$2:$M$26,0)))</f>
        <v/>
      </c>
      <c r="T83" s="70" t="str" cm="1">
        <f t="array" aca="1" ref="T83" ca="1">IF(INDIRECT(("入力シート!P"&amp;$B83))="","",INDEX(進捗評価!$N$2:$N$26,MATCH(INDIRECT(("入力シート!P"&amp;$B83)),進捗評価!$M$2:$M$26,0)))</f>
        <v/>
      </c>
      <c r="U83" s="69" t="str" cm="1">
        <f t="array" aca="1" ref="U83" ca="1">IF(INDIRECT(("入力シート!Q"&amp;$B83))="","",INDEX(進捗評価!$N$2:$N$26,MATCH(INDIRECT(("入力シート!Q"&amp;$B83)),進捗評価!$M$2:$M$26,0)))</f>
        <v/>
      </c>
      <c r="V83" s="69" t="str" cm="1">
        <f t="array" aca="1" ref="V83" ca="1">IF(INDIRECT(("入力シート!R"&amp;$B83))="","",INDEX(進捗評価!$N$2:$N$26,MATCH(INDIRECT(("入力シート!R"&amp;$B83)),進捗評価!$M$2:$M$26,0)))</f>
        <v/>
      </c>
      <c r="W83" s="69" t="str" cm="1">
        <f t="array" aca="1" ref="W83" ca="1">IF(INDIRECT(("入力シート!S"&amp;$B83))="","",INDEX(進捗評価!$N$2:$N$26,MATCH(INDIRECT(("入力シート!S"&amp;$B83)),進捗評価!$M$2:$M$26,0)))</f>
        <v/>
      </c>
      <c r="X83" s="75" t="str" cm="1">
        <f t="array" aca="1" ref="X83" ca="1">IF(INDIRECT(("入力シート!T"&amp;$B83))="","",INDEX(進捗評価!$N$2:$N$26,MATCH(INDIRECT(("入力シート!T"&amp;$B83)),進捗評価!$M$2:$M$26,0)))</f>
        <v/>
      </c>
      <c r="Y83" s="69" t="str" cm="1">
        <f t="array" aca="1" ref="Y83" ca="1">IF(INDIRECT(("入力シート!U"&amp;$B83))="","",INDEX(進捗評価!$N$2:$N$26,MATCH(INDIRECT(("入力シート!U"&amp;$B83)),進捗評価!$M$2:$M$26,0)))</f>
        <v/>
      </c>
      <c r="Z83" s="69" t="str" cm="1">
        <f t="array" aca="1" ref="Z83" ca="1">IF(INDIRECT(("入力シート!V"&amp;$B83))="","",INDEX(進捗評価!$N$2:$N$26,MATCH(INDIRECT(("入力シート!V"&amp;$B83)),進捗評価!$M$2:$M$26,0)))</f>
        <v/>
      </c>
      <c r="AA83" s="69" t="str" cm="1">
        <f t="array" aca="1" ref="AA83" ca="1">IF(INDIRECT(("入力シート!W"&amp;$B83))="","",INDEX(進捗評価!$N$2:$N$26,MATCH(INDIRECT(("入力シート!W"&amp;$B83)),進捗評価!$M$2:$M$26,0)))</f>
        <v/>
      </c>
      <c r="AB83" s="69" t="str" cm="1">
        <f t="array" aca="1" ref="AB83" ca="1">IF(INDIRECT(("入力シート!X"&amp;$B83))="","",INDEX(進捗評価!$N$2:$N$26,MATCH(INDIRECT(("入力シート!X"&amp;$B83)),進捗評価!$M$2:$M$26,0)))</f>
        <v/>
      </c>
      <c r="AC83" s="69" t="str" cm="1">
        <f t="array" aca="1" ref="AC83" ca="1">IF(INDIRECT(("入力シート!Y"&amp;$B83))="","",INDEX(進捗評価!$N$2:$N$26,MATCH(INDIRECT(("入力シート!Y"&amp;$B83)),進捗評価!$M$2:$M$26,0)))</f>
        <v/>
      </c>
      <c r="AD83" s="69" t="str" cm="1">
        <f t="array" aca="1" ref="AD83" ca="1">IF(INDIRECT(("入力シート!Z"&amp;$B83))="","",INDEX(進捗評価!$N$2:$N$26,MATCH(INDIRECT(("入力シート!Z"&amp;$B83)),進捗評価!$M$2:$M$26,0)))</f>
        <v/>
      </c>
      <c r="AE83" s="69" t="str" cm="1">
        <f t="array" aca="1" ref="AE83" ca="1">IF(INDIRECT(("入力シート!AA"&amp;$B83))="","",INDEX(進捗評価!$N$2:$N$26,MATCH(INDIRECT(("入力シート!AA"&amp;$B83)),進捗評価!$M$2:$M$26,0)))</f>
        <v/>
      </c>
      <c r="AF83" s="69" t="str" cm="1">
        <f t="array" aca="1" ref="AF83" ca="1">IF(INDIRECT(("入力シート!AB"&amp;$B83))="","",INDEX(進捗評価!$N$2:$N$26,MATCH(INDIRECT(("入力シート!AB"&amp;$B83)),進捗評価!$M$2:$M$26,0)))</f>
        <v/>
      </c>
      <c r="AG83" s="69" t="str" cm="1">
        <f t="array" aca="1" ref="AG83" ca="1">IF(INDIRECT(("入力シート!AC"&amp;$B83))="","",INDEX(進捗評価!$N$2:$N$26,MATCH(INDIRECT(("入力シート!AC"&amp;$B83)),進捗評価!$M$2:$M$26,0)))</f>
        <v/>
      </c>
      <c r="AH83" s="69" t="str" cm="1">
        <f t="array" aca="1" ref="AH83" ca="1">IF(INDIRECT(("入力シート!AD"&amp;$B83))="","",INDEX(進捗評価!$N$2:$N$26,MATCH(INDIRECT(("入力シート!AD"&amp;$B83)),進捗評価!$M$2:$M$26,0)))</f>
        <v/>
      </c>
      <c r="AI83" s="69" t="str" cm="1">
        <f t="array" aca="1" ref="AI83" ca="1">IF(INDIRECT(("入力シート!AE"&amp;$B83))="","",INDEX(進捗評価!$N$2:$N$26,MATCH(INDIRECT(("入力シート!AE"&amp;$B83)),進捗評価!$M$2:$M$26,0)))</f>
        <v/>
      </c>
      <c r="AJ83" s="69" t="str" cm="1">
        <f t="array" aca="1" ref="AJ83" ca="1">IF(INDIRECT(("入力シート!AF"&amp;$B83))="","",INDEX(進捗評価!$N$2:$N$26,MATCH(INDIRECT(("入力シート!AF"&amp;$B83)),進捗評価!$M$2:$M$26,0)))</f>
        <v/>
      </c>
      <c r="AK83" s="69" t="str" cm="1">
        <f t="array" aca="1" ref="AK83" ca="1">IF(INDIRECT(("入力シート!AG"&amp;$B83))="","",INDEX(進捗評価!$N$2:$N$26,MATCH(INDIRECT(("入力シート!AG"&amp;$B83)),進捗評価!$M$2:$M$26,0)))</f>
        <v/>
      </c>
      <c r="AL83" s="69" t="str" cm="1">
        <f t="array" aca="1" ref="AL83" ca="1">IF(INDIRECT(("入力シート!AH"&amp;$B83))="","",INDEX(進捗評価!$N$2:$N$26,MATCH(INDIRECT(("入力シート!AH"&amp;$B83)),進捗評価!$M$2:$M$26,0)))</f>
        <v/>
      </c>
      <c r="AM83" s="69" t="str" cm="1">
        <f t="array" aca="1" ref="AM83" ca="1">IF(INDIRECT(("入力シート!AI"&amp;$B83))="","",INDEX(進捗評価!$N$2:$N$26,MATCH(INDIRECT(("入力シート!AI"&amp;$B83)),進捗評価!$M$2:$M$26,0)))</f>
        <v/>
      </c>
      <c r="AN83" s="69" t="str" cm="1">
        <f t="array" aca="1" ref="AN83" ca="1">IF(INDIRECT(("入力シート!AJ"&amp;$B83))="","",INDEX(進捗評価!$N$2:$N$26,MATCH(INDIRECT(("入力シート!AJ"&amp;$B83)),進捗評価!$M$2:$M$26,0)))</f>
        <v/>
      </c>
      <c r="AO83" s="69" t="str" cm="1">
        <f t="array" aca="1" ref="AO83" ca="1">IF(INDIRECT(("入力シート!AK"&amp;$B83))="","",INDEX(進捗評価!$N$2:$N$26,MATCH(INDIRECT(("入力シート!AK"&amp;$B83)),進捗評価!$M$2:$M$26,0)))</f>
        <v/>
      </c>
      <c r="AP83" s="69" t="str" cm="1">
        <f t="array" aca="1" ref="AP83" ca="1">IF(INDIRECT(("入力シート!AL"&amp;$B83))="","",INDEX(進捗評価!$N$2:$N$26,MATCH(INDIRECT(("入力シート!AL"&amp;$B83)),進捗評価!$M$2:$M$26,0)))</f>
        <v/>
      </c>
      <c r="AQ83" s="69" t="str" cm="1">
        <f t="array" aca="1" ref="AQ83" ca="1">IF(INDIRECT(("入力シート!AM"&amp;$B83))="","",INDEX(進捗評価!$N$2:$N$26,MATCH(INDIRECT(("入力シート!AM"&amp;$B83)),進捗評価!$M$2:$M$26,0)))</f>
        <v/>
      </c>
      <c r="AR83" s="69" t="str" cm="1">
        <f t="array" aca="1" ref="AR83" ca="1">IF(INDIRECT(("入力シート!AN"&amp;$B83))="","",INDEX(進捗評価!$N$2:$N$26,MATCH(INDIRECT(("入力シート!AN"&amp;$B83)),進捗評価!$M$2:$M$26,0)))</f>
        <v/>
      </c>
      <c r="AS83" s="77" t="str" cm="1">
        <f t="array" aca="1" ref="AS83" ca="1">IF(INDIRECT(("入力シート!AR"&amp;$B83))="","",(INDIRECT(("入力シート!AR"&amp;$B83))))</f>
        <v/>
      </c>
      <c r="AT83" s="77" t="str" cm="1">
        <f t="array" aca="1" ref="AT83" ca="1">IF(INDIRECT(("入力シート!AS"&amp;$B83))="","",(INDIRECT(("入力シート!AS"&amp;$B83))))</f>
        <v/>
      </c>
    </row>
    <row r="84" spans="2:46" ht="72" customHeight="1" x14ac:dyDescent="0.4">
      <c r="B84" s="51">
        <v>94</v>
      </c>
      <c r="C84" s="162"/>
      <c r="D84" s="212"/>
      <c r="E84" s="57" t="str" cm="1">
        <f t="array" aca="1" ref="E84" ca="1">IF(INDIRECT(("入力シート!D"&amp;$B84))="","",(INDIRECT(("入力シート!D"&amp;$B84))))</f>
        <v/>
      </c>
      <c r="F84" s="63" t="str" cm="1">
        <f t="array" aca="1" ref="F84" ca="1">IF(INDIRECT(("入力シート!E"&amp;$B84))="","",(INDIRECT(("入力シート!E"&amp;$B84))))</f>
        <v/>
      </c>
      <c r="G84" s="63" t="str" cm="1">
        <f t="array" aca="1" ref="G84" ca="1">IF(INDIRECT(("入力シート!F"&amp;$B84))="","",(INDIRECT(("入力シート!F"&amp;$B84))))</f>
        <v>〇〇〇、×××</v>
      </c>
      <c r="H84" s="76" t="str" cm="1">
        <f t="array" aca="1" ref="H84" ca="1">IF(INDIRECT(("入力シート!G"&amp;$B84))="","",(INDIRECT(("入力シート!G"&amp;$B84))))</f>
        <v/>
      </c>
      <c r="I84" s="67" t="str" cm="1">
        <f t="array" aca="1" ref="I84" ca="1">IF(INDIRECT(("入力シート!H"&amp;$B84))="","",(INDIRECT(("入力シート!H"&amp;$B84))))</f>
        <v/>
      </c>
      <c r="J84" s="58" t="str" cm="1">
        <f t="array" aca="1" ref="J84" ca="1">IF(INDIRECT(("入力シート!I"&amp;$B84))="","",(INDIRECT(("入力シート!I"&amp;$B84))))</f>
        <v/>
      </c>
      <c r="K84" s="58" t="str" cm="1">
        <f t="array" aca="1" ref="K84" ca="1">IF(INDIRECT(("入力シート!J"&amp;$B84))="","",(INDIRECT(("入力シート!J"&amp;$B84))))</f>
        <v/>
      </c>
      <c r="L84" s="60" t="str" cm="1">
        <f t="array" aca="1" ref="L84" ca="1">IF(INDIRECT(("入力シート!AO"&amp;$B84))="","",(INDIRECT(("入力シート！AO"&amp;$B84))))</f>
        <v/>
      </c>
      <c r="M84" s="60" t="str" cm="1">
        <f t="array" aca="1" ref="M84" ca="1">IF(INDIRECT(("入力シート!AP"&amp;$B84))="","",(INDIRECT(("入力シート！AP"&amp;$B84))))</f>
        <v/>
      </c>
      <c r="N84" s="61" t="str" cm="1">
        <f t="array" aca="1" ref="N84" ca="1">IF(INDIRECT(("入力シート!AQ"&amp;$B84))="","",(INDIRECT(("入力シート!AQ"&amp;$B84))))</f>
        <v/>
      </c>
      <c r="O84" s="70" t="str" cm="1">
        <f t="array" aca="1" ref="O84" ca="1">IF(INDIRECT(("入力シート!K"&amp;$B84))="","",INDEX(進捗評価!$N$2:$N$26,MATCH(INDIRECT(("入力シート!K"&amp;$B84)),進捗評価!$M$2:$M$26,0)))</f>
        <v/>
      </c>
      <c r="P84" s="69" t="str" cm="1">
        <f t="array" aca="1" ref="P84" ca="1">IF(INDIRECT(("入力シート!L"&amp;$B84))="","",INDEX(進捗評価!$N$2:$N$26,MATCH(INDIRECT(("入力シート!L"&amp;$B84)),進捗評価!$M$2:$M$26,0)))</f>
        <v/>
      </c>
      <c r="Q84" s="69" t="str" cm="1">
        <f t="array" aca="1" ref="Q84" ca="1">IF(INDIRECT(("入力シート!M"&amp;$B84))="","",INDEX(進捗評価!$N$2:$N$26,MATCH(INDIRECT(("入力シート!M"&amp;$B84)),進捗評価!$M$2:$M$26,0)))</f>
        <v/>
      </c>
      <c r="R84" s="69" t="str" cm="1">
        <f t="array" aca="1" ref="R84" ca="1">IF(INDIRECT(("入力シート!N"&amp;$B84))="","",INDEX(進捗評価!$N$2:$N$26,MATCH(INDIRECT(("入力シート!N"&amp;$B84)),進捗評価!$M$2:$M$26,0)))</f>
        <v/>
      </c>
      <c r="S84" s="75" t="str" cm="1">
        <f t="array" aca="1" ref="S84" ca="1">IF(INDIRECT(("入力シート!O"&amp;$B84))="","",INDEX(進捗評価!$N$2:$N$26,MATCH(INDIRECT(("入力シート!O"&amp;$B84)),進捗評価!$M$2:$M$26,0)))</f>
        <v/>
      </c>
      <c r="T84" s="70" t="str" cm="1">
        <f t="array" aca="1" ref="T84" ca="1">IF(INDIRECT(("入力シート!P"&amp;$B84))="","",INDEX(進捗評価!$N$2:$N$26,MATCH(INDIRECT(("入力シート!P"&amp;$B84)),進捗評価!$M$2:$M$26,0)))</f>
        <v/>
      </c>
      <c r="U84" s="69" t="str" cm="1">
        <f t="array" aca="1" ref="U84" ca="1">IF(INDIRECT(("入力シート!Q"&amp;$B84))="","",INDEX(進捗評価!$N$2:$N$26,MATCH(INDIRECT(("入力シート!Q"&amp;$B84)),進捗評価!$M$2:$M$26,0)))</f>
        <v/>
      </c>
      <c r="V84" s="69" t="str" cm="1">
        <f t="array" aca="1" ref="V84" ca="1">IF(INDIRECT(("入力シート!R"&amp;$B84))="","",INDEX(進捗評価!$N$2:$N$26,MATCH(INDIRECT(("入力シート!R"&amp;$B84)),進捗評価!$M$2:$M$26,0)))</f>
        <v/>
      </c>
      <c r="W84" s="69" t="str" cm="1">
        <f t="array" aca="1" ref="W84" ca="1">IF(INDIRECT(("入力シート!S"&amp;$B84))="","",INDEX(進捗評価!$N$2:$N$26,MATCH(INDIRECT(("入力シート!S"&amp;$B84)),進捗評価!$M$2:$M$26,0)))</f>
        <v/>
      </c>
      <c r="X84" s="75" t="str" cm="1">
        <f t="array" aca="1" ref="X84" ca="1">IF(INDIRECT(("入力シート!T"&amp;$B84))="","",INDEX(進捗評価!$N$2:$N$26,MATCH(INDIRECT(("入力シート!T"&amp;$B84)),進捗評価!$M$2:$M$26,0)))</f>
        <v/>
      </c>
      <c r="Y84" s="69" t="str" cm="1">
        <f t="array" aca="1" ref="Y84" ca="1">IF(INDIRECT(("入力シート!U"&amp;$B84))="","",INDEX(進捗評価!$N$2:$N$26,MATCH(INDIRECT(("入力シート!U"&amp;$B84)),進捗評価!$M$2:$M$26,0)))</f>
        <v/>
      </c>
      <c r="Z84" s="69" t="str" cm="1">
        <f t="array" aca="1" ref="Z84" ca="1">IF(INDIRECT(("入力シート!V"&amp;$B84))="","",INDEX(進捗評価!$N$2:$N$26,MATCH(INDIRECT(("入力シート!V"&amp;$B84)),進捗評価!$M$2:$M$26,0)))</f>
        <v/>
      </c>
      <c r="AA84" s="69" t="str" cm="1">
        <f t="array" aca="1" ref="AA84" ca="1">IF(INDIRECT(("入力シート!W"&amp;$B84))="","",INDEX(進捗評価!$N$2:$N$26,MATCH(INDIRECT(("入力シート!W"&amp;$B84)),進捗評価!$M$2:$M$26,0)))</f>
        <v/>
      </c>
      <c r="AB84" s="69" t="str" cm="1">
        <f t="array" aca="1" ref="AB84" ca="1">IF(INDIRECT(("入力シート!X"&amp;$B84))="","",INDEX(進捗評価!$N$2:$N$26,MATCH(INDIRECT(("入力シート!X"&amp;$B84)),進捗評価!$M$2:$M$26,0)))</f>
        <v/>
      </c>
      <c r="AC84" s="69" t="str" cm="1">
        <f t="array" aca="1" ref="AC84" ca="1">IF(INDIRECT(("入力シート!Y"&amp;$B84))="","",INDEX(進捗評価!$N$2:$N$26,MATCH(INDIRECT(("入力シート!Y"&amp;$B84)),進捗評価!$M$2:$M$26,0)))</f>
        <v/>
      </c>
      <c r="AD84" s="69" t="str" cm="1">
        <f t="array" aca="1" ref="AD84" ca="1">IF(INDIRECT(("入力シート!Z"&amp;$B84))="","",INDEX(進捗評価!$N$2:$N$26,MATCH(INDIRECT(("入力シート!Z"&amp;$B84)),進捗評価!$M$2:$M$26,0)))</f>
        <v/>
      </c>
      <c r="AE84" s="69" t="str" cm="1">
        <f t="array" aca="1" ref="AE84" ca="1">IF(INDIRECT(("入力シート!AA"&amp;$B84))="","",INDEX(進捗評価!$N$2:$N$26,MATCH(INDIRECT(("入力シート!AA"&amp;$B84)),進捗評価!$M$2:$M$26,0)))</f>
        <v/>
      </c>
      <c r="AF84" s="69" t="str" cm="1">
        <f t="array" aca="1" ref="AF84" ca="1">IF(INDIRECT(("入力シート!AB"&amp;$B84))="","",INDEX(進捗評価!$N$2:$N$26,MATCH(INDIRECT(("入力シート!AB"&amp;$B84)),進捗評価!$M$2:$M$26,0)))</f>
        <v/>
      </c>
      <c r="AG84" s="69" t="str" cm="1">
        <f t="array" aca="1" ref="AG84" ca="1">IF(INDIRECT(("入力シート!AC"&amp;$B84))="","",INDEX(進捗評価!$N$2:$N$26,MATCH(INDIRECT(("入力シート!AC"&amp;$B84)),進捗評価!$M$2:$M$26,0)))</f>
        <v/>
      </c>
      <c r="AH84" s="69" t="str" cm="1">
        <f t="array" aca="1" ref="AH84" ca="1">IF(INDIRECT(("入力シート!AD"&amp;$B84))="","",INDEX(進捗評価!$N$2:$N$26,MATCH(INDIRECT(("入力シート!AD"&amp;$B84)),進捗評価!$M$2:$M$26,0)))</f>
        <v/>
      </c>
      <c r="AI84" s="69" t="str" cm="1">
        <f t="array" aca="1" ref="AI84" ca="1">IF(INDIRECT(("入力シート!AE"&amp;$B84))="","",INDEX(進捗評価!$N$2:$N$26,MATCH(INDIRECT(("入力シート!AE"&amp;$B84)),進捗評価!$M$2:$M$26,0)))</f>
        <v/>
      </c>
      <c r="AJ84" s="69" t="str" cm="1">
        <f t="array" aca="1" ref="AJ84" ca="1">IF(INDIRECT(("入力シート!AF"&amp;$B84))="","",INDEX(進捗評価!$N$2:$N$26,MATCH(INDIRECT(("入力シート!AF"&amp;$B84)),進捗評価!$M$2:$M$26,0)))</f>
        <v/>
      </c>
      <c r="AK84" s="69" t="str" cm="1">
        <f t="array" aca="1" ref="AK84" ca="1">IF(INDIRECT(("入力シート!AG"&amp;$B84))="","",INDEX(進捗評価!$N$2:$N$26,MATCH(INDIRECT(("入力シート!AG"&amp;$B84)),進捗評価!$M$2:$M$26,0)))</f>
        <v/>
      </c>
      <c r="AL84" s="69" t="str" cm="1">
        <f t="array" aca="1" ref="AL84" ca="1">IF(INDIRECT(("入力シート!AH"&amp;$B84))="","",INDEX(進捗評価!$N$2:$N$26,MATCH(INDIRECT(("入力シート!AH"&amp;$B84)),進捗評価!$M$2:$M$26,0)))</f>
        <v/>
      </c>
      <c r="AM84" s="69" t="str" cm="1">
        <f t="array" aca="1" ref="AM84" ca="1">IF(INDIRECT(("入力シート!AI"&amp;$B84))="","",INDEX(進捗評価!$N$2:$N$26,MATCH(INDIRECT(("入力シート!AI"&amp;$B84)),進捗評価!$M$2:$M$26,0)))</f>
        <v/>
      </c>
      <c r="AN84" s="69" t="str" cm="1">
        <f t="array" aca="1" ref="AN84" ca="1">IF(INDIRECT(("入力シート!AJ"&amp;$B84))="","",INDEX(進捗評価!$N$2:$N$26,MATCH(INDIRECT(("入力シート!AJ"&amp;$B84)),進捗評価!$M$2:$M$26,0)))</f>
        <v/>
      </c>
      <c r="AO84" s="69" t="str" cm="1">
        <f t="array" aca="1" ref="AO84" ca="1">IF(INDIRECT(("入力シート!AK"&amp;$B84))="","",INDEX(進捗評価!$N$2:$N$26,MATCH(INDIRECT(("入力シート!AK"&amp;$B84)),進捗評価!$M$2:$M$26,0)))</f>
        <v/>
      </c>
      <c r="AP84" s="69" t="str" cm="1">
        <f t="array" aca="1" ref="AP84" ca="1">IF(INDIRECT(("入力シート!AL"&amp;$B84))="","",INDEX(進捗評価!$N$2:$N$26,MATCH(INDIRECT(("入力シート!AL"&amp;$B84)),進捗評価!$M$2:$M$26,0)))</f>
        <v/>
      </c>
      <c r="AQ84" s="69" t="str" cm="1">
        <f t="array" aca="1" ref="AQ84" ca="1">IF(INDIRECT(("入力シート!AM"&amp;$B84))="","",INDEX(進捗評価!$N$2:$N$26,MATCH(INDIRECT(("入力シート!AM"&amp;$B84)),進捗評価!$M$2:$M$26,0)))</f>
        <v/>
      </c>
      <c r="AR84" s="69" t="str" cm="1">
        <f t="array" aca="1" ref="AR84" ca="1">IF(INDIRECT(("入力シート!AN"&amp;$B84))="","",INDEX(進捗評価!$N$2:$N$26,MATCH(INDIRECT(("入力シート!AN"&amp;$B84)),進捗評価!$M$2:$M$26,0)))</f>
        <v/>
      </c>
      <c r="AS84" s="77" t="str" cm="1">
        <f t="array" aca="1" ref="AS84" ca="1">IF(INDIRECT(("入力シート!AR"&amp;$B84))="","",(INDIRECT(("入力シート!AR"&amp;$B84))))</f>
        <v/>
      </c>
      <c r="AT84" s="77" t="str" cm="1">
        <f t="array" aca="1" ref="AT84" ca="1">IF(INDIRECT(("入力シート!AS"&amp;$B84))="","",(INDIRECT(("入力シート!AS"&amp;$B84))))</f>
        <v/>
      </c>
    </row>
    <row r="85" spans="2:46" ht="72" customHeight="1" x14ac:dyDescent="0.4">
      <c r="B85" s="51">
        <v>95</v>
      </c>
      <c r="C85" s="162"/>
      <c r="D85" s="212"/>
      <c r="E85" s="57" t="str" cm="1">
        <f t="array" aca="1" ref="E85" ca="1">IF(INDIRECT(("入力シート!D"&amp;$B85))="","",(INDIRECT(("入力シート!D"&amp;$B85))))</f>
        <v/>
      </c>
      <c r="F85" s="63" t="str" cm="1">
        <f t="array" aca="1" ref="F85" ca="1">IF(INDIRECT(("入力シート!E"&amp;$B85))="","",(INDIRECT(("入力シート!E"&amp;$B85))))</f>
        <v/>
      </c>
      <c r="G85" s="63" t="str" cm="1">
        <f t="array" aca="1" ref="G85" ca="1">IF(INDIRECT(("入力シート!F"&amp;$B85))="","",(INDIRECT(("入力シート!F"&amp;$B85))))</f>
        <v>〇〇〇、×××</v>
      </c>
      <c r="H85" s="76" t="str" cm="1">
        <f t="array" aca="1" ref="H85" ca="1">IF(INDIRECT(("入力シート!G"&amp;$B85))="","",(INDIRECT(("入力シート!G"&amp;$B85))))</f>
        <v/>
      </c>
      <c r="I85" s="67" t="str" cm="1">
        <f t="array" aca="1" ref="I85" ca="1">IF(INDIRECT(("入力シート!H"&amp;$B85))="","",(INDIRECT(("入力シート!H"&amp;$B85))))</f>
        <v/>
      </c>
      <c r="J85" s="58" t="str" cm="1">
        <f t="array" aca="1" ref="J85" ca="1">IF(INDIRECT(("入力シート!I"&amp;$B85))="","",(INDIRECT(("入力シート!I"&amp;$B85))))</f>
        <v/>
      </c>
      <c r="K85" s="58" t="str" cm="1">
        <f t="array" aca="1" ref="K85" ca="1">IF(INDIRECT(("入力シート!J"&amp;$B85))="","",(INDIRECT(("入力シート!J"&amp;$B85))))</f>
        <v/>
      </c>
      <c r="L85" s="60" t="str" cm="1">
        <f t="array" aca="1" ref="L85" ca="1">IF(INDIRECT(("入力シート!AO"&amp;$B85))="","",(INDIRECT(("入力シート！AO"&amp;$B85))))</f>
        <v/>
      </c>
      <c r="M85" s="60" t="str" cm="1">
        <f t="array" aca="1" ref="M85" ca="1">IF(INDIRECT(("入力シート!AP"&amp;$B85))="","",(INDIRECT(("入力シート！AP"&amp;$B85))))</f>
        <v/>
      </c>
      <c r="N85" s="61" t="str" cm="1">
        <f t="array" aca="1" ref="N85" ca="1">IF(INDIRECT(("入力シート!AQ"&amp;$B85))="","",(INDIRECT(("入力シート!AQ"&amp;$B85))))</f>
        <v/>
      </c>
      <c r="O85" s="70" t="str" cm="1">
        <f t="array" aca="1" ref="O85" ca="1">IF(INDIRECT(("入力シート!K"&amp;$B85))="","",INDEX(進捗評価!$N$2:$N$26,MATCH(INDIRECT(("入力シート!K"&amp;$B85)),進捗評価!$M$2:$M$26,0)))</f>
        <v/>
      </c>
      <c r="P85" s="69" t="str" cm="1">
        <f t="array" aca="1" ref="P85" ca="1">IF(INDIRECT(("入力シート!L"&amp;$B85))="","",INDEX(進捗評価!$N$2:$N$26,MATCH(INDIRECT(("入力シート!L"&amp;$B85)),進捗評価!$M$2:$M$26,0)))</f>
        <v/>
      </c>
      <c r="Q85" s="69" t="str" cm="1">
        <f t="array" aca="1" ref="Q85" ca="1">IF(INDIRECT(("入力シート!M"&amp;$B85))="","",INDEX(進捗評価!$N$2:$N$26,MATCH(INDIRECT(("入力シート!M"&amp;$B85)),進捗評価!$M$2:$M$26,0)))</f>
        <v/>
      </c>
      <c r="R85" s="69" t="str" cm="1">
        <f t="array" aca="1" ref="R85" ca="1">IF(INDIRECT(("入力シート!N"&amp;$B85))="","",INDEX(進捗評価!$N$2:$N$26,MATCH(INDIRECT(("入力シート!N"&amp;$B85)),進捗評価!$M$2:$M$26,0)))</f>
        <v/>
      </c>
      <c r="S85" s="75" t="str" cm="1">
        <f t="array" aca="1" ref="S85" ca="1">IF(INDIRECT(("入力シート!O"&amp;$B85))="","",INDEX(進捗評価!$N$2:$N$26,MATCH(INDIRECT(("入力シート!O"&amp;$B85)),進捗評価!$M$2:$M$26,0)))</f>
        <v/>
      </c>
      <c r="T85" s="70" t="str" cm="1">
        <f t="array" aca="1" ref="T85" ca="1">IF(INDIRECT(("入力シート!P"&amp;$B85))="","",INDEX(進捗評価!$N$2:$N$26,MATCH(INDIRECT(("入力シート!P"&amp;$B85)),進捗評価!$M$2:$M$26,0)))</f>
        <v/>
      </c>
      <c r="U85" s="69" t="str" cm="1">
        <f t="array" aca="1" ref="U85" ca="1">IF(INDIRECT(("入力シート!Q"&amp;$B85))="","",INDEX(進捗評価!$N$2:$N$26,MATCH(INDIRECT(("入力シート!Q"&amp;$B85)),進捗評価!$M$2:$M$26,0)))</f>
        <v/>
      </c>
      <c r="V85" s="69" t="str" cm="1">
        <f t="array" aca="1" ref="V85" ca="1">IF(INDIRECT(("入力シート!R"&amp;$B85))="","",INDEX(進捗評価!$N$2:$N$26,MATCH(INDIRECT(("入力シート!R"&amp;$B85)),進捗評価!$M$2:$M$26,0)))</f>
        <v/>
      </c>
      <c r="W85" s="69" t="str" cm="1">
        <f t="array" aca="1" ref="W85" ca="1">IF(INDIRECT(("入力シート!S"&amp;$B85))="","",INDEX(進捗評価!$N$2:$N$26,MATCH(INDIRECT(("入力シート!S"&amp;$B85)),進捗評価!$M$2:$M$26,0)))</f>
        <v/>
      </c>
      <c r="X85" s="75" t="str" cm="1">
        <f t="array" aca="1" ref="X85" ca="1">IF(INDIRECT(("入力シート!T"&amp;$B85))="","",INDEX(進捗評価!$N$2:$N$26,MATCH(INDIRECT(("入力シート!T"&amp;$B85)),進捗評価!$M$2:$M$26,0)))</f>
        <v/>
      </c>
      <c r="Y85" s="69" t="str" cm="1">
        <f t="array" aca="1" ref="Y85" ca="1">IF(INDIRECT(("入力シート!U"&amp;$B85))="","",INDEX(進捗評価!$N$2:$N$26,MATCH(INDIRECT(("入力シート!U"&amp;$B85)),進捗評価!$M$2:$M$26,0)))</f>
        <v/>
      </c>
      <c r="Z85" s="69" t="str" cm="1">
        <f t="array" aca="1" ref="Z85" ca="1">IF(INDIRECT(("入力シート!V"&amp;$B85))="","",INDEX(進捗評価!$N$2:$N$26,MATCH(INDIRECT(("入力シート!V"&amp;$B85)),進捗評価!$M$2:$M$26,0)))</f>
        <v/>
      </c>
      <c r="AA85" s="69" t="str" cm="1">
        <f t="array" aca="1" ref="AA85" ca="1">IF(INDIRECT(("入力シート!W"&amp;$B85))="","",INDEX(進捗評価!$N$2:$N$26,MATCH(INDIRECT(("入力シート!W"&amp;$B85)),進捗評価!$M$2:$M$26,0)))</f>
        <v/>
      </c>
      <c r="AB85" s="69" t="str" cm="1">
        <f t="array" aca="1" ref="AB85" ca="1">IF(INDIRECT(("入力シート!X"&amp;$B85))="","",INDEX(進捗評価!$N$2:$N$26,MATCH(INDIRECT(("入力シート!X"&amp;$B85)),進捗評価!$M$2:$M$26,0)))</f>
        <v/>
      </c>
      <c r="AC85" s="69" t="str" cm="1">
        <f t="array" aca="1" ref="AC85" ca="1">IF(INDIRECT(("入力シート!Y"&amp;$B85))="","",INDEX(進捗評価!$N$2:$N$26,MATCH(INDIRECT(("入力シート!Y"&amp;$B85)),進捗評価!$M$2:$M$26,0)))</f>
        <v/>
      </c>
      <c r="AD85" s="69" t="str" cm="1">
        <f t="array" aca="1" ref="AD85" ca="1">IF(INDIRECT(("入力シート!Z"&amp;$B85))="","",INDEX(進捗評価!$N$2:$N$26,MATCH(INDIRECT(("入力シート!Z"&amp;$B85)),進捗評価!$M$2:$M$26,0)))</f>
        <v/>
      </c>
      <c r="AE85" s="69" t="str" cm="1">
        <f t="array" aca="1" ref="AE85" ca="1">IF(INDIRECT(("入力シート!AA"&amp;$B85))="","",INDEX(進捗評価!$N$2:$N$26,MATCH(INDIRECT(("入力シート!AA"&amp;$B85)),進捗評価!$M$2:$M$26,0)))</f>
        <v/>
      </c>
      <c r="AF85" s="69" t="str" cm="1">
        <f t="array" aca="1" ref="AF85" ca="1">IF(INDIRECT(("入力シート!AB"&amp;$B85))="","",INDEX(進捗評価!$N$2:$N$26,MATCH(INDIRECT(("入力シート!AB"&amp;$B85)),進捗評価!$M$2:$M$26,0)))</f>
        <v/>
      </c>
      <c r="AG85" s="69" t="str" cm="1">
        <f t="array" aca="1" ref="AG85" ca="1">IF(INDIRECT(("入力シート!AC"&amp;$B85))="","",INDEX(進捗評価!$N$2:$N$26,MATCH(INDIRECT(("入力シート!AC"&amp;$B85)),進捗評価!$M$2:$M$26,0)))</f>
        <v/>
      </c>
      <c r="AH85" s="69" t="str" cm="1">
        <f t="array" aca="1" ref="AH85" ca="1">IF(INDIRECT(("入力シート!AD"&amp;$B85))="","",INDEX(進捗評価!$N$2:$N$26,MATCH(INDIRECT(("入力シート!AD"&amp;$B85)),進捗評価!$M$2:$M$26,0)))</f>
        <v/>
      </c>
      <c r="AI85" s="69" t="str" cm="1">
        <f t="array" aca="1" ref="AI85" ca="1">IF(INDIRECT(("入力シート!AE"&amp;$B85))="","",INDEX(進捗評価!$N$2:$N$26,MATCH(INDIRECT(("入力シート!AE"&amp;$B85)),進捗評価!$M$2:$M$26,0)))</f>
        <v/>
      </c>
      <c r="AJ85" s="69" t="str" cm="1">
        <f t="array" aca="1" ref="AJ85" ca="1">IF(INDIRECT(("入力シート!AF"&amp;$B85))="","",INDEX(進捗評価!$N$2:$N$26,MATCH(INDIRECT(("入力シート!AF"&amp;$B85)),進捗評価!$M$2:$M$26,0)))</f>
        <v/>
      </c>
      <c r="AK85" s="69" t="str" cm="1">
        <f t="array" aca="1" ref="AK85" ca="1">IF(INDIRECT(("入力シート!AG"&amp;$B85))="","",INDEX(進捗評価!$N$2:$N$26,MATCH(INDIRECT(("入力シート!AG"&amp;$B85)),進捗評価!$M$2:$M$26,0)))</f>
        <v/>
      </c>
      <c r="AL85" s="69" t="str" cm="1">
        <f t="array" aca="1" ref="AL85" ca="1">IF(INDIRECT(("入力シート!AH"&amp;$B85))="","",INDEX(進捗評価!$N$2:$N$26,MATCH(INDIRECT(("入力シート!AH"&amp;$B85)),進捗評価!$M$2:$M$26,0)))</f>
        <v/>
      </c>
      <c r="AM85" s="69" t="str" cm="1">
        <f t="array" aca="1" ref="AM85" ca="1">IF(INDIRECT(("入力シート!AI"&amp;$B85))="","",INDEX(進捗評価!$N$2:$N$26,MATCH(INDIRECT(("入力シート!AI"&amp;$B85)),進捗評価!$M$2:$M$26,0)))</f>
        <v/>
      </c>
      <c r="AN85" s="69" t="str" cm="1">
        <f t="array" aca="1" ref="AN85" ca="1">IF(INDIRECT(("入力シート!AJ"&amp;$B85))="","",INDEX(進捗評価!$N$2:$N$26,MATCH(INDIRECT(("入力シート!AJ"&amp;$B85)),進捗評価!$M$2:$M$26,0)))</f>
        <v/>
      </c>
      <c r="AO85" s="69" t="str" cm="1">
        <f t="array" aca="1" ref="AO85" ca="1">IF(INDIRECT(("入力シート!AK"&amp;$B85))="","",INDEX(進捗評価!$N$2:$N$26,MATCH(INDIRECT(("入力シート!AK"&amp;$B85)),進捗評価!$M$2:$M$26,0)))</f>
        <v/>
      </c>
      <c r="AP85" s="69" t="str" cm="1">
        <f t="array" aca="1" ref="AP85" ca="1">IF(INDIRECT(("入力シート!AL"&amp;$B85))="","",INDEX(進捗評価!$N$2:$N$26,MATCH(INDIRECT(("入力シート!AL"&amp;$B85)),進捗評価!$M$2:$M$26,0)))</f>
        <v/>
      </c>
      <c r="AQ85" s="69" t="str" cm="1">
        <f t="array" aca="1" ref="AQ85" ca="1">IF(INDIRECT(("入力シート!AM"&amp;$B85))="","",INDEX(進捗評価!$N$2:$N$26,MATCH(INDIRECT(("入力シート!AM"&amp;$B85)),進捗評価!$M$2:$M$26,0)))</f>
        <v/>
      </c>
      <c r="AR85" s="69" t="str" cm="1">
        <f t="array" aca="1" ref="AR85" ca="1">IF(INDIRECT(("入力シート!AN"&amp;$B85))="","",INDEX(進捗評価!$N$2:$N$26,MATCH(INDIRECT(("入力シート!AN"&amp;$B85)),進捗評価!$M$2:$M$26,0)))</f>
        <v/>
      </c>
      <c r="AS85" s="77" t="str" cm="1">
        <f t="array" aca="1" ref="AS85" ca="1">IF(INDIRECT(("入力シート!AR"&amp;$B85))="","",(INDIRECT(("入力シート!AR"&amp;$B85))))</f>
        <v/>
      </c>
      <c r="AT85" s="77" t="str" cm="1">
        <f t="array" aca="1" ref="AT85" ca="1">IF(INDIRECT(("入力シート!AS"&amp;$B85))="","",(INDIRECT(("入力シート!AS"&amp;$B85))))</f>
        <v/>
      </c>
    </row>
    <row r="86" spans="2:46" ht="72" customHeight="1" x14ac:dyDescent="0.4">
      <c r="B86" s="51">
        <v>96</v>
      </c>
      <c r="C86" s="162"/>
      <c r="D86" s="212"/>
      <c r="E86" s="57" t="str" cm="1">
        <f t="array" aca="1" ref="E86" ca="1">IF(INDIRECT(("入力シート!D"&amp;$B86))="","",(INDIRECT(("入力シート!D"&amp;$B86))))</f>
        <v/>
      </c>
      <c r="F86" s="63" t="str" cm="1">
        <f t="array" aca="1" ref="F86" ca="1">IF(INDIRECT(("入力シート!E"&amp;$B86))="","",(INDIRECT(("入力シート!E"&amp;$B86))))</f>
        <v/>
      </c>
      <c r="G86" s="63" t="str" cm="1">
        <f t="array" aca="1" ref="G86" ca="1">IF(INDIRECT(("入力シート!F"&amp;$B86))="","",(INDIRECT(("入力シート!F"&amp;$B86))))</f>
        <v>〇〇〇、×××</v>
      </c>
      <c r="H86" s="76" t="str" cm="1">
        <f t="array" aca="1" ref="H86" ca="1">IF(INDIRECT(("入力シート!G"&amp;$B86))="","",(INDIRECT(("入力シート!G"&amp;$B86))))</f>
        <v/>
      </c>
      <c r="I86" s="67" t="str" cm="1">
        <f t="array" aca="1" ref="I86" ca="1">IF(INDIRECT(("入力シート!H"&amp;$B86))="","",(INDIRECT(("入力シート!H"&amp;$B86))))</f>
        <v/>
      </c>
      <c r="J86" s="58" t="str" cm="1">
        <f t="array" aca="1" ref="J86" ca="1">IF(INDIRECT(("入力シート!I"&amp;$B86))="","",(INDIRECT(("入力シート!I"&amp;$B86))))</f>
        <v/>
      </c>
      <c r="K86" s="58" t="str" cm="1">
        <f t="array" aca="1" ref="K86" ca="1">IF(INDIRECT(("入力シート!J"&amp;$B86))="","",(INDIRECT(("入力シート!J"&amp;$B86))))</f>
        <v/>
      </c>
      <c r="L86" s="60" t="str" cm="1">
        <f t="array" aca="1" ref="L86" ca="1">IF(INDIRECT(("入力シート!AO"&amp;$B86))="","",(INDIRECT(("入力シート！AO"&amp;$B86))))</f>
        <v/>
      </c>
      <c r="M86" s="60" t="str" cm="1">
        <f t="array" aca="1" ref="M86" ca="1">IF(INDIRECT(("入力シート!AP"&amp;$B86))="","",(INDIRECT(("入力シート！AP"&amp;$B86))))</f>
        <v/>
      </c>
      <c r="N86" s="61" t="str" cm="1">
        <f t="array" aca="1" ref="N86" ca="1">IF(INDIRECT(("入力シート!AQ"&amp;$B86))="","",(INDIRECT(("入力シート!AQ"&amp;$B86))))</f>
        <v/>
      </c>
      <c r="O86" s="70" t="str" cm="1">
        <f t="array" aca="1" ref="O86" ca="1">IF(INDIRECT(("入力シート!K"&amp;$B86))="","",INDEX(進捗評価!$N$2:$N$26,MATCH(INDIRECT(("入力シート!K"&amp;$B86)),進捗評価!$M$2:$M$26,0)))</f>
        <v/>
      </c>
      <c r="P86" s="69" t="str" cm="1">
        <f t="array" aca="1" ref="P86" ca="1">IF(INDIRECT(("入力シート!L"&amp;$B86))="","",INDEX(進捗評価!$N$2:$N$26,MATCH(INDIRECT(("入力シート!L"&amp;$B86)),進捗評価!$M$2:$M$26,0)))</f>
        <v/>
      </c>
      <c r="Q86" s="69" t="str" cm="1">
        <f t="array" aca="1" ref="Q86" ca="1">IF(INDIRECT(("入力シート!M"&amp;$B86))="","",INDEX(進捗評価!$N$2:$N$26,MATCH(INDIRECT(("入力シート!M"&amp;$B86)),進捗評価!$M$2:$M$26,0)))</f>
        <v/>
      </c>
      <c r="R86" s="69" t="str" cm="1">
        <f t="array" aca="1" ref="R86" ca="1">IF(INDIRECT(("入力シート!N"&amp;$B86))="","",INDEX(進捗評価!$N$2:$N$26,MATCH(INDIRECT(("入力シート!N"&amp;$B86)),進捗評価!$M$2:$M$26,0)))</f>
        <v/>
      </c>
      <c r="S86" s="75" t="str" cm="1">
        <f t="array" aca="1" ref="S86" ca="1">IF(INDIRECT(("入力シート!O"&amp;$B86))="","",INDEX(進捗評価!$N$2:$N$26,MATCH(INDIRECT(("入力シート!O"&amp;$B86)),進捗評価!$M$2:$M$26,0)))</f>
        <v/>
      </c>
      <c r="T86" s="70" t="str" cm="1">
        <f t="array" aca="1" ref="T86" ca="1">IF(INDIRECT(("入力シート!P"&amp;$B86))="","",INDEX(進捗評価!$N$2:$N$26,MATCH(INDIRECT(("入力シート!P"&amp;$B86)),進捗評価!$M$2:$M$26,0)))</f>
        <v/>
      </c>
      <c r="U86" s="69" t="str" cm="1">
        <f t="array" aca="1" ref="U86" ca="1">IF(INDIRECT(("入力シート!Q"&amp;$B86))="","",INDEX(進捗評価!$N$2:$N$26,MATCH(INDIRECT(("入力シート!Q"&amp;$B86)),進捗評価!$M$2:$M$26,0)))</f>
        <v/>
      </c>
      <c r="V86" s="69" t="str" cm="1">
        <f t="array" aca="1" ref="V86" ca="1">IF(INDIRECT(("入力シート!R"&amp;$B86))="","",INDEX(進捗評価!$N$2:$N$26,MATCH(INDIRECT(("入力シート!R"&amp;$B86)),進捗評価!$M$2:$M$26,0)))</f>
        <v/>
      </c>
      <c r="W86" s="69" t="str" cm="1">
        <f t="array" aca="1" ref="W86" ca="1">IF(INDIRECT(("入力シート!S"&amp;$B86))="","",INDEX(進捗評価!$N$2:$N$26,MATCH(INDIRECT(("入力シート!S"&amp;$B86)),進捗評価!$M$2:$M$26,0)))</f>
        <v/>
      </c>
      <c r="X86" s="75" t="str" cm="1">
        <f t="array" aca="1" ref="X86" ca="1">IF(INDIRECT(("入力シート!T"&amp;$B86))="","",INDEX(進捗評価!$N$2:$N$26,MATCH(INDIRECT(("入力シート!T"&amp;$B86)),進捗評価!$M$2:$M$26,0)))</f>
        <v/>
      </c>
      <c r="Y86" s="69" t="str" cm="1">
        <f t="array" aca="1" ref="Y86" ca="1">IF(INDIRECT(("入力シート!U"&amp;$B86))="","",INDEX(進捗評価!$N$2:$N$26,MATCH(INDIRECT(("入力シート!U"&amp;$B86)),進捗評価!$M$2:$M$26,0)))</f>
        <v/>
      </c>
      <c r="Z86" s="69" t="str" cm="1">
        <f t="array" aca="1" ref="Z86" ca="1">IF(INDIRECT(("入力シート!V"&amp;$B86))="","",INDEX(進捗評価!$N$2:$N$26,MATCH(INDIRECT(("入力シート!V"&amp;$B86)),進捗評価!$M$2:$M$26,0)))</f>
        <v/>
      </c>
      <c r="AA86" s="69" t="str" cm="1">
        <f t="array" aca="1" ref="AA86" ca="1">IF(INDIRECT(("入力シート!W"&amp;$B86))="","",INDEX(進捗評価!$N$2:$N$26,MATCH(INDIRECT(("入力シート!W"&amp;$B86)),進捗評価!$M$2:$M$26,0)))</f>
        <v/>
      </c>
      <c r="AB86" s="69" t="str" cm="1">
        <f t="array" aca="1" ref="AB86" ca="1">IF(INDIRECT(("入力シート!X"&amp;$B86))="","",INDEX(進捗評価!$N$2:$N$26,MATCH(INDIRECT(("入力シート!X"&amp;$B86)),進捗評価!$M$2:$M$26,0)))</f>
        <v/>
      </c>
      <c r="AC86" s="69" t="str" cm="1">
        <f t="array" aca="1" ref="AC86" ca="1">IF(INDIRECT(("入力シート!Y"&amp;$B86))="","",INDEX(進捗評価!$N$2:$N$26,MATCH(INDIRECT(("入力シート!Y"&amp;$B86)),進捗評価!$M$2:$M$26,0)))</f>
        <v/>
      </c>
      <c r="AD86" s="69" t="str" cm="1">
        <f t="array" aca="1" ref="AD86" ca="1">IF(INDIRECT(("入力シート!Z"&amp;$B86))="","",INDEX(進捗評価!$N$2:$N$26,MATCH(INDIRECT(("入力シート!Z"&amp;$B86)),進捗評価!$M$2:$M$26,0)))</f>
        <v/>
      </c>
      <c r="AE86" s="69" t="str" cm="1">
        <f t="array" aca="1" ref="AE86" ca="1">IF(INDIRECT(("入力シート!AA"&amp;$B86))="","",INDEX(進捗評価!$N$2:$N$26,MATCH(INDIRECT(("入力シート!AA"&amp;$B86)),進捗評価!$M$2:$M$26,0)))</f>
        <v/>
      </c>
      <c r="AF86" s="69" t="str" cm="1">
        <f t="array" aca="1" ref="AF86" ca="1">IF(INDIRECT(("入力シート!AB"&amp;$B86))="","",INDEX(進捗評価!$N$2:$N$26,MATCH(INDIRECT(("入力シート!AB"&amp;$B86)),進捗評価!$M$2:$M$26,0)))</f>
        <v/>
      </c>
      <c r="AG86" s="69" t="str" cm="1">
        <f t="array" aca="1" ref="AG86" ca="1">IF(INDIRECT(("入力シート!AC"&amp;$B86))="","",INDEX(進捗評価!$N$2:$N$26,MATCH(INDIRECT(("入力シート!AC"&amp;$B86)),進捗評価!$M$2:$M$26,0)))</f>
        <v/>
      </c>
      <c r="AH86" s="69" t="str" cm="1">
        <f t="array" aca="1" ref="AH86" ca="1">IF(INDIRECT(("入力シート!AD"&amp;$B86))="","",INDEX(進捗評価!$N$2:$N$26,MATCH(INDIRECT(("入力シート!AD"&amp;$B86)),進捗評価!$M$2:$M$26,0)))</f>
        <v/>
      </c>
      <c r="AI86" s="69" t="str" cm="1">
        <f t="array" aca="1" ref="AI86" ca="1">IF(INDIRECT(("入力シート!AE"&amp;$B86))="","",INDEX(進捗評価!$N$2:$N$26,MATCH(INDIRECT(("入力シート!AE"&amp;$B86)),進捗評価!$M$2:$M$26,0)))</f>
        <v/>
      </c>
      <c r="AJ86" s="69" t="str" cm="1">
        <f t="array" aca="1" ref="AJ86" ca="1">IF(INDIRECT(("入力シート!AF"&amp;$B86))="","",INDEX(進捗評価!$N$2:$N$26,MATCH(INDIRECT(("入力シート!AF"&amp;$B86)),進捗評価!$M$2:$M$26,0)))</f>
        <v/>
      </c>
      <c r="AK86" s="69" t="str" cm="1">
        <f t="array" aca="1" ref="AK86" ca="1">IF(INDIRECT(("入力シート!AG"&amp;$B86))="","",INDEX(進捗評価!$N$2:$N$26,MATCH(INDIRECT(("入力シート!AG"&amp;$B86)),進捗評価!$M$2:$M$26,0)))</f>
        <v/>
      </c>
      <c r="AL86" s="69" t="str" cm="1">
        <f t="array" aca="1" ref="AL86" ca="1">IF(INDIRECT(("入力シート!AH"&amp;$B86))="","",INDEX(進捗評価!$N$2:$N$26,MATCH(INDIRECT(("入力シート!AH"&amp;$B86)),進捗評価!$M$2:$M$26,0)))</f>
        <v/>
      </c>
      <c r="AM86" s="69" t="str" cm="1">
        <f t="array" aca="1" ref="AM86" ca="1">IF(INDIRECT(("入力シート!AI"&amp;$B86))="","",INDEX(進捗評価!$N$2:$N$26,MATCH(INDIRECT(("入力シート!AI"&amp;$B86)),進捗評価!$M$2:$M$26,0)))</f>
        <v/>
      </c>
      <c r="AN86" s="69" t="str" cm="1">
        <f t="array" aca="1" ref="AN86" ca="1">IF(INDIRECT(("入力シート!AJ"&amp;$B86))="","",INDEX(進捗評価!$N$2:$N$26,MATCH(INDIRECT(("入力シート!AJ"&amp;$B86)),進捗評価!$M$2:$M$26,0)))</f>
        <v/>
      </c>
      <c r="AO86" s="69" t="str" cm="1">
        <f t="array" aca="1" ref="AO86" ca="1">IF(INDIRECT(("入力シート!AK"&amp;$B86))="","",INDEX(進捗評価!$N$2:$N$26,MATCH(INDIRECT(("入力シート!AK"&amp;$B86)),進捗評価!$M$2:$M$26,0)))</f>
        <v/>
      </c>
      <c r="AP86" s="69" t="str" cm="1">
        <f t="array" aca="1" ref="AP86" ca="1">IF(INDIRECT(("入力シート!AL"&amp;$B86))="","",INDEX(進捗評価!$N$2:$N$26,MATCH(INDIRECT(("入力シート!AL"&amp;$B86)),進捗評価!$M$2:$M$26,0)))</f>
        <v/>
      </c>
      <c r="AQ86" s="69" t="str" cm="1">
        <f t="array" aca="1" ref="AQ86" ca="1">IF(INDIRECT(("入力シート!AM"&amp;$B86))="","",INDEX(進捗評価!$N$2:$N$26,MATCH(INDIRECT(("入力シート!AM"&amp;$B86)),進捗評価!$M$2:$M$26,0)))</f>
        <v/>
      </c>
      <c r="AR86" s="69" t="str" cm="1">
        <f t="array" aca="1" ref="AR86" ca="1">IF(INDIRECT(("入力シート!AN"&amp;$B86))="","",INDEX(進捗評価!$N$2:$N$26,MATCH(INDIRECT(("入力シート!AN"&amp;$B86)),進捗評価!$M$2:$M$26,0)))</f>
        <v/>
      </c>
      <c r="AS86" s="77" t="str" cm="1">
        <f t="array" aca="1" ref="AS86" ca="1">IF(INDIRECT(("入力シート!AR"&amp;$B86))="","",(INDIRECT(("入力シート!AR"&amp;$B86))))</f>
        <v/>
      </c>
      <c r="AT86" s="77" t="str" cm="1">
        <f t="array" aca="1" ref="AT86" ca="1">IF(INDIRECT(("入力シート!AS"&amp;$B86))="","",(INDIRECT(("入力シート!AS"&amp;$B86))))</f>
        <v/>
      </c>
    </row>
    <row r="87" spans="2:46" ht="72" customHeight="1" x14ac:dyDescent="0.4">
      <c r="B87" s="51">
        <v>97</v>
      </c>
      <c r="C87" s="162"/>
      <c r="D87" s="212"/>
      <c r="E87" s="57" t="str" cm="1">
        <f t="array" aca="1" ref="E87" ca="1">IF(INDIRECT(("入力シート!D"&amp;$B87))="","",(INDIRECT(("入力シート!D"&amp;$B87))))</f>
        <v/>
      </c>
      <c r="F87" s="63" t="str" cm="1">
        <f t="array" aca="1" ref="F87" ca="1">IF(INDIRECT(("入力シート!E"&amp;$B87))="","",(INDIRECT(("入力シート!E"&amp;$B87))))</f>
        <v/>
      </c>
      <c r="G87" s="63" t="str" cm="1">
        <f t="array" aca="1" ref="G87" ca="1">IF(INDIRECT(("入力シート!F"&amp;$B87))="","",(INDIRECT(("入力シート!F"&amp;$B87))))</f>
        <v>〇〇〇、×××</v>
      </c>
      <c r="H87" s="76" t="str" cm="1">
        <f t="array" aca="1" ref="H87" ca="1">IF(INDIRECT(("入力シート!G"&amp;$B87))="","",(INDIRECT(("入力シート!G"&amp;$B87))))</f>
        <v/>
      </c>
      <c r="I87" s="67" t="str" cm="1">
        <f t="array" aca="1" ref="I87" ca="1">IF(INDIRECT(("入力シート!H"&amp;$B87))="","",(INDIRECT(("入力シート!H"&amp;$B87))))</f>
        <v/>
      </c>
      <c r="J87" s="58" t="str" cm="1">
        <f t="array" aca="1" ref="J87" ca="1">IF(INDIRECT(("入力シート!I"&amp;$B87))="","",(INDIRECT(("入力シート!I"&amp;$B87))))</f>
        <v/>
      </c>
      <c r="K87" s="58" t="str" cm="1">
        <f t="array" aca="1" ref="K87" ca="1">IF(INDIRECT(("入力シート!J"&amp;$B87))="","",(INDIRECT(("入力シート!J"&amp;$B87))))</f>
        <v/>
      </c>
      <c r="L87" s="60" t="str" cm="1">
        <f t="array" aca="1" ref="L87" ca="1">IF(INDIRECT(("入力シート!AO"&amp;$B87))="","",(INDIRECT(("入力シート！AO"&amp;$B87))))</f>
        <v/>
      </c>
      <c r="M87" s="60" t="str" cm="1">
        <f t="array" aca="1" ref="M87" ca="1">IF(INDIRECT(("入力シート!AP"&amp;$B87))="","",(INDIRECT(("入力シート！AP"&amp;$B87))))</f>
        <v/>
      </c>
      <c r="N87" s="61" t="str" cm="1">
        <f t="array" aca="1" ref="N87" ca="1">IF(INDIRECT(("入力シート!AQ"&amp;$B87))="","",(INDIRECT(("入力シート!AQ"&amp;$B87))))</f>
        <v/>
      </c>
      <c r="O87" s="70" t="str" cm="1">
        <f t="array" aca="1" ref="O87" ca="1">IF(INDIRECT(("入力シート!K"&amp;$B87))="","",INDEX(進捗評価!$N$2:$N$26,MATCH(INDIRECT(("入力シート!K"&amp;$B87)),進捗評価!$M$2:$M$26,0)))</f>
        <v/>
      </c>
      <c r="P87" s="69" t="str" cm="1">
        <f t="array" aca="1" ref="P87" ca="1">IF(INDIRECT(("入力シート!L"&amp;$B87))="","",INDEX(進捗評価!$N$2:$N$26,MATCH(INDIRECT(("入力シート!L"&amp;$B87)),進捗評価!$M$2:$M$26,0)))</f>
        <v/>
      </c>
      <c r="Q87" s="69" t="str" cm="1">
        <f t="array" aca="1" ref="Q87" ca="1">IF(INDIRECT(("入力シート!M"&amp;$B87))="","",INDEX(進捗評価!$N$2:$N$26,MATCH(INDIRECT(("入力シート!M"&amp;$B87)),進捗評価!$M$2:$M$26,0)))</f>
        <v/>
      </c>
      <c r="R87" s="69" t="str" cm="1">
        <f t="array" aca="1" ref="R87" ca="1">IF(INDIRECT(("入力シート!N"&amp;$B87))="","",INDEX(進捗評価!$N$2:$N$26,MATCH(INDIRECT(("入力シート!N"&amp;$B87)),進捗評価!$M$2:$M$26,0)))</f>
        <v/>
      </c>
      <c r="S87" s="75" t="str" cm="1">
        <f t="array" aca="1" ref="S87" ca="1">IF(INDIRECT(("入力シート!O"&amp;$B87))="","",INDEX(進捗評価!$N$2:$N$26,MATCH(INDIRECT(("入力シート!O"&amp;$B87)),進捗評価!$M$2:$M$26,0)))</f>
        <v/>
      </c>
      <c r="T87" s="70" t="str" cm="1">
        <f t="array" aca="1" ref="T87" ca="1">IF(INDIRECT(("入力シート!P"&amp;$B87))="","",INDEX(進捗評価!$N$2:$N$26,MATCH(INDIRECT(("入力シート!P"&amp;$B87)),進捗評価!$M$2:$M$26,0)))</f>
        <v/>
      </c>
      <c r="U87" s="69" t="str" cm="1">
        <f t="array" aca="1" ref="U87" ca="1">IF(INDIRECT(("入力シート!Q"&amp;$B87))="","",INDEX(進捗評価!$N$2:$N$26,MATCH(INDIRECT(("入力シート!Q"&amp;$B87)),進捗評価!$M$2:$M$26,0)))</f>
        <v/>
      </c>
      <c r="V87" s="69" t="str" cm="1">
        <f t="array" aca="1" ref="V87" ca="1">IF(INDIRECT(("入力シート!R"&amp;$B87))="","",INDEX(進捗評価!$N$2:$N$26,MATCH(INDIRECT(("入力シート!R"&amp;$B87)),進捗評価!$M$2:$M$26,0)))</f>
        <v/>
      </c>
      <c r="W87" s="69" t="str" cm="1">
        <f t="array" aca="1" ref="W87" ca="1">IF(INDIRECT(("入力シート!S"&amp;$B87))="","",INDEX(進捗評価!$N$2:$N$26,MATCH(INDIRECT(("入力シート!S"&amp;$B87)),進捗評価!$M$2:$M$26,0)))</f>
        <v/>
      </c>
      <c r="X87" s="75" t="str" cm="1">
        <f t="array" aca="1" ref="X87" ca="1">IF(INDIRECT(("入力シート!T"&amp;$B87))="","",INDEX(進捗評価!$N$2:$N$26,MATCH(INDIRECT(("入力シート!T"&amp;$B87)),進捗評価!$M$2:$M$26,0)))</f>
        <v/>
      </c>
      <c r="Y87" s="69" t="str" cm="1">
        <f t="array" aca="1" ref="Y87" ca="1">IF(INDIRECT(("入力シート!U"&amp;$B87))="","",INDEX(進捗評価!$N$2:$N$26,MATCH(INDIRECT(("入力シート!U"&amp;$B87)),進捗評価!$M$2:$M$26,0)))</f>
        <v/>
      </c>
      <c r="Z87" s="69" t="str" cm="1">
        <f t="array" aca="1" ref="Z87" ca="1">IF(INDIRECT(("入力シート!V"&amp;$B87))="","",INDEX(進捗評価!$N$2:$N$26,MATCH(INDIRECT(("入力シート!V"&amp;$B87)),進捗評価!$M$2:$M$26,0)))</f>
        <v/>
      </c>
      <c r="AA87" s="69" t="str" cm="1">
        <f t="array" aca="1" ref="AA87" ca="1">IF(INDIRECT(("入力シート!W"&amp;$B87))="","",INDEX(進捗評価!$N$2:$N$26,MATCH(INDIRECT(("入力シート!W"&amp;$B87)),進捗評価!$M$2:$M$26,0)))</f>
        <v/>
      </c>
      <c r="AB87" s="69" t="str" cm="1">
        <f t="array" aca="1" ref="AB87" ca="1">IF(INDIRECT(("入力シート!X"&amp;$B87))="","",INDEX(進捗評価!$N$2:$N$26,MATCH(INDIRECT(("入力シート!X"&amp;$B87)),進捗評価!$M$2:$M$26,0)))</f>
        <v/>
      </c>
      <c r="AC87" s="69" t="str" cm="1">
        <f t="array" aca="1" ref="AC87" ca="1">IF(INDIRECT(("入力シート!Y"&amp;$B87))="","",INDEX(進捗評価!$N$2:$N$26,MATCH(INDIRECT(("入力シート!Y"&amp;$B87)),進捗評価!$M$2:$M$26,0)))</f>
        <v/>
      </c>
      <c r="AD87" s="69" t="str" cm="1">
        <f t="array" aca="1" ref="AD87" ca="1">IF(INDIRECT(("入力シート!Z"&amp;$B87))="","",INDEX(進捗評価!$N$2:$N$26,MATCH(INDIRECT(("入力シート!Z"&amp;$B87)),進捗評価!$M$2:$M$26,0)))</f>
        <v/>
      </c>
      <c r="AE87" s="69" t="str" cm="1">
        <f t="array" aca="1" ref="AE87" ca="1">IF(INDIRECT(("入力シート!AA"&amp;$B87))="","",INDEX(進捗評価!$N$2:$N$26,MATCH(INDIRECT(("入力シート!AA"&amp;$B87)),進捗評価!$M$2:$M$26,0)))</f>
        <v/>
      </c>
      <c r="AF87" s="69" t="str" cm="1">
        <f t="array" aca="1" ref="AF87" ca="1">IF(INDIRECT(("入力シート!AB"&amp;$B87))="","",INDEX(進捗評価!$N$2:$N$26,MATCH(INDIRECT(("入力シート!AB"&amp;$B87)),進捗評価!$M$2:$M$26,0)))</f>
        <v/>
      </c>
      <c r="AG87" s="69" t="str" cm="1">
        <f t="array" aca="1" ref="AG87" ca="1">IF(INDIRECT(("入力シート!AC"&amp;$B87))="","",INDEX(進捗評価!$N$2:$N$26,MATCH(INDIRECT(("入力シート!AC"&amp;$B87)),進捗評価!$M$2:$M$26,0)))</f>
        <v/>
      </c>
      <c r="AH87" s="69" t="str" cm="1">
        <f t="array" aca="1" ref="AH87" ca="1">IF(INDIRECT(("入力シート!AD"&amp;$B87))="","",INDEX(進捗評価!$N$2:$N$26,MATCH(INDIRECT(("入力シート!AD"&amp;$B87)),進捗評価!$M$2:$M$26,0)))</f>
        <v/>
      </c>
      <c r="AI87" s="69" t="str" cm="1">
        <f t="array" aca="1" ref="AI87" ca="1">IF(INDIRECT(("入力シート!AE"&amp;$B87))="","",INDEX(進捗評価!$N$2:$N$26,MATCH(INDIRECT(("入力シート!AE"&amp;$B87)),進捗評価!$M$2:$M$26,0)))</f>
        <v/>
      </c>
      <c r="AJ87" s="69" t="str" cm="1">
        <f t="array" aca="1" ref="AJ87" ca="1">IF(INDIRECT(("入力シート!AF"&amp;$B87))="","",INDEX(進捗評価!$N$2:$N$26,MATCH(INDIRECT(("入力シート!AF"&amp;$B87)),進捗評価!$M$2:$M$26,0)))</f>
        <v/>
      </c>
      <c r="AK87" s="69" t="str" cm="1">
        <f t="array" aca="1" ref="AK87" ca="1">IF(INDIRECT(("入力シート!AG"&amp;$B87))="","",INDEX(進捗評価!$N$2:$N$26,MATCH(INDIRECT(("入力シート!AG"&amp;$B87)),進捗評価!$M$2:$M$26,0)))</f>
        <v/>
      </c>
      <c r="AL87" s="69" t="str" cm="1">
        <f t="array" aca="1" ref="AL87" ca="1">IF(INDIRECT(("入力シート!AH"&amp;$B87))="","",INDEX(進捗評価!$N$2:$N$26,MATCH(INDIRECT(("入力シート!AH"&amp;$B87)),進捗評価!$M$2:$M$26,0)))</f>
        <v/>
      </c>
      <c r="AM87" s="69" t="str" cm="1">
        <f t="array" aca="1" ref="AM87" ca="1">IF(INDIRECT(("入力シート!AI"&amp;$B87))="","",INDEX(進捗評価!$N$2:$N$26,MATCH(INDIRECT(("入力シート!AI"&amp;$B87)),進捗評価!$M$2:$M$26,0)))</f>
        <v/>
      </c>
      <c r="AN87" s="69" t="str" cm="1">
        <f t="array" aca="1" ref="AN87" ca="1">IF(INDIRECT(("入力シート!AJ"&amp;$B87))="","",INDEX(進捗評価!$N$2:$N$26,MATCH(INDIRECT(("入力シート!AJ"&amp;$B87)),進捗評価!$M$2:$M$26,0)))</f>
        <v/>
      </c>
      <c r="AO87" s="69" t="str" cm="1">
        <f t="array" aca="1" ref="AO87" ca="1">IF(INDIRECT(("入力シート!AK"&amp;$B87))="","",INDEX(進捗評価!$N$2:$N$26,MATCH(INDIRECT(("入力シート!AK"&amp;$B87)),進捗評価!$M$2:$M$26,0)))</f>
        <v/>
      </c>
      <c r="AP87" s="69" t="str" cm="1">
        <f t="array" aca="1" ref="AP87" ca="1">IF(INDIRECT(("入力シート!AL"&amp;$B87))="","",INDEX(進捗評価!$N$2:$N$26,MATCH(INDIRECT(("入力シート!AL"&amp;$B87)),進捗評価!$M$2:$M$26,0)))</f>
        <v/>
      </c>
      <c r="AQ87" s="69" t="str" cm="1">
        <f t="array" aca="1" ref="AQ87" ca="1">IF(INDIRECT(("入力シート!AM"&amp;$B87))="","",INDEX(進捗評価!$N$2:$N$26,MATCH(INDIRECT(("入力シート!AM"&amp;$B87)),進捗評価!$M$2:$M$26,0)))</f>
        <v/>
      </c>
      <c r="AR87" s="69" t="str" cm="1">
        <f t="array" aca="1" ref="AR87" ca="1">IF(INDIRECT(("入力シート!AN"&amp;$B87))="","",INDEX(進捗評価!$N$2:$N$26,MATCH(INDIRECT(("入力シート!AN"&amp;$B87)),進捗評価!$M$2:$M$26,0)))</f>
        <v/>
      </c>
      <c r="AS87" s="77" t="str" cm="1">
        <f t="array" aca="1" ref="AS87" ca="1">IF(INDIRECT(("入力シート!AR"&amp;$B87))="","",(INDIRECT(("入力シート!AR"&amp;$B87))))</f>
        <v/>
      </c>
      <c r="AT87" s="77" t="str" cm="1">
        <f t="array" aca="1" ref="AT87" ca="1">IF(INDIRECT(("入力シート!AS"&amp;$B87))="","",(INDIRECT(("入力シート!AS"&amp;$B87))))</f>
        <v/>
      </c>
    </row>
    <row r="88" spans="2:46" ht="72" customHeight="1" x14ac:dyDescent="0.4">
      <c r="B88" s="51">
        <v>98</v>
      </c>
      <c r="C88" s="162"/>
      <c r="D88" s="212"/>
      <c r="E88" s="57" t="str" cm="1">
        <f t="array" aca="1" ref="E88" ca="1">IF(INDIRECT(("入力シート!D"&amp;$B88))="","",(INDIRECT(("入力シート!D"&amp;$B88))))</f>
        <v/>
      </c>
      <c r="F88" s="63" t="str" cm="1">
        <f t="array" aca="1" ref="F88" ca="1">IF(INDIRECT(("入力シート!E"&amp;$B88))="","",(INDIRECT(("入力シート!E"&amp;$B88))))</f>
        <v/>
      </c>
      <c r="G88" s="63" t="str" cm="1">
        <f t="array" aca="1" ref="G88" ca="1">IF(INDIRECT(("入力シート!F"&amp;$B88))="","",(INDIRECT(("入力シート!F"&amp;$B88))))</f>
        <v>〇〇〇、×××</v>
      </c>
      <c r="H88" s="76" t="str" cm="1">
        <f t="array" aca="1" ref="H88" ca="1">IF(INDIRECT(("入力シート!G"&amp;$B88))="","",(INDIRECT(("入力シート!G"&amp;$B88))))</f>
        <v/>
      </c>
      <c r="I88" s="67" t="str" cm="1">
        <f t="array" aca="1" ref="I88" ca="1">IF(INDIRECT(("入力シート!H"&amp;$B88))="","",(INDIRECT(("入力シート!H"&amp;$B88))))</f>
        <v/>
      </c>
      <c r="J88" s="58" t="str" cm="1">
        <f t="array" aca="1" ref="J88" ca="1">IF(INDIRECT(("入力シート!I"&amp;$B88))="","",(INDIRECT(("入力シート!I"&amp;$B88))))</f>
        <v/>
      </c>
      <c r="K88" s="58" t="str" cm="1">
        <f t="array" aca="1" ref="K88" ca="1">IF(INDIRECT(("入力シート!J"&amp;$B88))="","",(INDIRECT(("入力シート!J"&amp;$B88))))</f>
        <v/>
      </c>
      <c r="L88" s="60" t="str" cm="1">
        <f t="array" aca="1" ref="L88" ca="1">IF(INDIRECT(("入力シート!AO"&amp;$B88))="","",(INDIRECT(("入力シート！AO"&amp;$B88))))</f>
        <v/>
      </c>
      <c r="M88" s="60" t="str" cm="1">
        <f t="array" aca="1" ref="M88" ca="1">IF(INDIRECT(("入力シート!AP"&amp;$B88))="","",(INDIRECT(("入力シート！AP"&amp;$B88))))</f>
        <v/>
      </c>
      <c r="N88" s="61" t="str" cm="1">
        <f t="array" aca="1" ref="N88" ca="1">IF(INDIRECT(("入力シート!AQ"&amp;$B88))="","",(INDIRECT(("入力シート!AQ"&amp;$B88))))</f>
        <v/>
      </c>
      <c r="O88" s="70" t="str" cm="1">
        <f t="array" aca="1" ref="O88" ca="1">IF(INDIRECT(("入力シート!K"&amp;$B88))="","",INDEX(進捗評価!$N$2:$N$26,MATCH(INDIRECT(("入力シート!K"&amp;$B88)),進捗評価!$M$2:$M$26,0)))</f>
        <v/>
      </c>
      <c r="P88" s="69" t="str" cm="1">
        <f t="array" aca="1" ref="P88" ca="1">IF(INDIRECT(("入力シート!L"&amp;$B88))="","",INDEX(進捗評価!$N$2:$N$26,MATCH(INDIRECT(("入力シート!L"&amp;$B88)),進捗評価!$M$2:$M$26,0)))</f>
        <v/>
      </c>
      <c r="Q88" s="69" t="str" cm="1">
        <f t="array" aca="1" ref="Q88" ca="1">IF(INDIRECT(("入力シート!M"&amp;$B88))="","",INDEX(進捗評価!$N$2:$N$26,MATCH(INDIRECT(("入力シート!M"&amp;$B88)),進捗評価!$M$2:$M$26,0)))</f>
        <v/>
      </c>
      <c r="R88" s="69" t="str" cm="1">
        <f t="array" aca="1" ref="R88" ca="1">IF(INDIRECT(("入力シート!N"&amp;$B88))="","",INDEX(進捗評価!$N$2:$N$26,MATCH(INDIRECT(("入力シート!N"&amp;$B88)),進捗評価!$M$2:$M$26,0)))</f>
        <v/>
      </c>
      <c r="S88" s="75" t="str" cm="1">
        <f t="array" aca="1" ref="S88" ca="1">IF(INDIRECT(("入力シート!O"&amp;$B88))="","",INDEX(進捗評価!$N$2:$N$26,MATCH(INDIRECT(("入力シート!O"&amp;$B88)),進捗評価!$M$2:$M$26,0)))</f>
        <v/>
      </c>
      <c r="T88" s="70" t="str" cm="1">
        <f t="array" aca="1" ref="T88" ca="1">IF(INDIRECT(("入力シート!P"&amp;$B88))="","",INDEX(進捗評価!$N$2:$N$26,MATCH(INDIRECT(("入力シート!P"&amp;$B88)),進捗評価!$M$2:$M$26,0)))</f>
        <v/>
      </c>
      <c r="U88" s="69" t="str" cm="1">
        <f t="array" aca="1" ref="U88" ca="1">IF(INDIRECT(("入力シート!Q"&amp;$B88))="","",INDEX(進捗評価!$N$2:$N$26,MATCH(INDIRECT(("入力シート!Q"&amp;$B88)),進捗評価!$M$2:$M$26,0)))</f>
        <v/>
      </c>
      <c r="V88" s="69" t="str" cm="1">
        <f t="array" aca="1" ref="V88" ca="1">IF(INDIRECT(("入力シート!R"&amp;$B88))="","",INDEX(進捗評価!$N$2:$N$26,MATCH(INDIRECT(("入力シート!R"&amp;$B88)),進捗評価!$M$2:$M$26,0)))</f>
        <v/>
      </c>
      <c r="W88" s="69" t="str" cm="1">
        <f t="array" aca="1" ref="W88" ca="1">IF(INDIRECT(("入力シート!S"&amp;$B88))="","",INDEX(進捗評価!$N$2:$N$26,MATCH(INDIRECT(("入力シート!S"&amp;$B88)),進捗評価!$M$2:$M$26,0)))</f>
        <v/>
      </c>
      <c r="X88" s="75" t="str" cm="1">
        <f t="array" aca="1" ref="X88" ca="1">IF(INDIRECT(("入力シート!T"&amp;$B88))="","",INDEX(進捗評価!$N$2:$N$26,MATCH(INDIRECT(("入力シート!T"&amp;$B88)),進捗評価!$M$2:$M$26,0)))</f>
        <v/>
      </c>
      <c r="Y88" s="69" t="str" cm="1">
        <f t="array" aca="1" ref="Y88" ca="1">IF(INDIRECT(("入力シート!U"&amp;$B88))="","",INDEX(進捗評価!$N$2:$N$26,MATCH(INDIRECT(("入力シート!U"&amp;$B88)),進捗評価!$M$2:$M$26,0)))</f>
        <v/>
      </c>
      <c r="Z88" s="69" t="str" cm="1">
        <f t="array" aca="1" ref="Z88" ca="1">IF(INDIRECT(("入力シート!V"&amp;$B88))="","",INDEX(進捗評価!$N$2:$N$26,MATCH(INDIRECT(("入力シート!V"&amp;$B88)),進捗評価!$M$2:$M$26,0)))</f>
        <v/>
      </c>
      <c r="AA88" s="69" t="str" cm="1">
        <f t="array" aca="1" ref="AA88" ca="1">IF(INDIRECT(("入力シート!W"&amp;$B88))="","",INDEX(進捗評価!$N$2:$N$26,MATCH(INDIRECT(("入力シート!W"&amp;$B88)),進捗評価!$M$2:$M$26,0)))</f>
        <v/>
      </c>
      <c r="AB88" s="69" t="str" cm="1">
        <f t="array" aca="1" ref="AB88" ca="1">IF(INDIRECT(("入力シート!X"&amp;$B88))="","",INDEX(進捗評価!$N$2:$N$26,MATCH(INDIRECT(("入力シート!X"&amp;$B88)),進捗評価!$M$2:$M$26,0)))</f>
        <v/>
      </c>
      <c r="AC88" s="69" t="str" cm="1">
        <f t="array" aca="1" ref="AC88" ca="1">IF(INDIRECT(("入力シート!Y"&amp;$B88))="","",INDEX(進捗評価!$N$2:$N$26,MATCH(INDIRECT(("入力シート!Y"&amp;$B88)),進捗評価!$M$2:$M$26,0)))</f>
        <v/>
      </c>
      <c r="AD88" s="69" t="str" cm="1">
        <f t="array" aca="1" ref="AD88" ca="1">IF(INDIRECT(("入力シート!Z"&amp;$B88))="","",INDEX(進捗評価!$N$2:$N$26,MATCH(INDIRECT(("入力シート!Z"&amp;$B88)),進捗評価!$M$2:$M$26,0)))</f>
        <v/>
      </c>
      <c r="AE88" s="69" t="str" cm="1">
        <f t="array" aca="1" ref="AE88" ca="1">IF(INDIRECT(("入力シート!AA"&amp;$B88))="","",INDEX(進捗評価!$N$2:$N$26,MATCH(INDIRECT(("入力シート!AA"&amp;$B88)),進捗評価!$M$2:$M$26,0)))</f>
        <v/>
      </c>
      <c r="AF88" s="69" t="str" cm="1">
        <f t="array" aca="1" ref="AF88" ca="1">IF(INDIRECT(("入力シート!AB"&amp;$B88))="","",INDEX(進捗評価!$N$2:$N$26,MATCH(INDIRECT(("入力シート!AB"&amp;$B88)),進捗評価!$M$2:$M$26,0)))</f>
        <v/>
      </c>
      <c r="AG88" s="69" t="str" cm="1">
        <f t="array" aca="1" ref="AG88" ca="1">IF(INDIRECT(("入力シート!AC"&amp;$B88))="","",INDEX(進捗評価!$N$2:$N$26,MATCH(INDIRECT(("入力シート!AC"&amp;$B88)),進捗評価!$M$2:$M$26,0)))</f>
        <v/>
      </c>
      <c r="AH88" s="69" t="str" cm="1">
        <f t="array" aca="1" ref="AH88" ca="1">IF(INDIRECT(("入力シート!AD"&amp;$B88))="","",INDEX(進捗評価!$N$2:$N$26,MATCH(INDIRECT(("入力シート!AD"&amp;$B88)),進捗評価!$M$2:$M$26,0)))</f>
        <v/>
      </c>
      <c r="AI88" s="69" t="str" cm="1">
        <f t="array" aca="1" ref="AI88" ca="1">IF(INDIRECT(("入力シート!AE"&amp;$B88))="","",INDEX(進捗評価!$N$2:$N$26,MATCH(INDIRECT(("入力シート!AE"&amp;$B88)),進捗評価!$M$2:$M$26,0)))</f>
        <v/>
      </c>
      <c r="AJ88" s="69" t="str" cm="1">
        <f t="array" aca="1" ref="AJ88" ca="1">IF(INDIRECT(("入力シート!AF"&amp;$B88))="","",INDEX(進捗評価!$N$2:$N$26,MATCH(INDIRECT(("入力シート!AF"&amp;$B88)),進捗評価!$M$2:$M$26,0)))</f>
        <v/>
      </c>
      <c r="AK88" s="69" t="str" cm="1">
        <f t="array" aca="1" ref="AK88" ca="1">IF(INDIRECT(("入力シート!AG"&amp;$B88))="","",INDEX(進捗評価!$N$2:$N$26,MATCH(INDIRECT(("入力シート!AG"&amp;$B88)),進捗評価!$M$2:$M$26,0)))</f>
        <v/>
      </c>
      <c r="AL88" s="69" t="str" cm="1">
        <f t="array" aca="1" ref="AL88" ca="1">IF(INDIRECT(("入力シート!AH"&amp;$B88))="","",INDEX(進捗評価!$N$2:$N$26,MATCH(INDIRECT(("入力シート!AH"&amp;$B88)),進捗評価!$M$2:$M$26,0)))</f>
        <v/>
      </c>
      <c r="AM88" s="69" t="str" cm="1">
        <f t="array" aca="1" ref="AM88" ca="1">IF(INDIRECT(("入力シート!AI"&amp;$B88))="","",INDEX(進捗評価!$N$2:$N$26,MATCH(INDIRECT(("入力シート!AI"&amp;$B88)),進捗評価!$M$2:$M$26,0)))</f>
        <v/>
      </c>
      <c r="AN88" s="69" t="str" cm="1">
        <f t="array" aca="1" ref="AN88" ca="1">IF(INDIRECT(("入力シート!AJ"&amp;$B88))="","",INDEX(進捗評価!$N$2:$N$26,MATCH(INDIRECT(("入力シート!AJ"&amp;$B88)),進捗評価!$M$2:$M$26,0)))</f>
        <v/>
      </c>
      <c r="AO88" s="69" t="str" cm="1">
        <f t="array" aca="1" ref="AO88" ca="1">IF(INDIRECT(("入力シート!AK"&amp;$B88))="","",INDEX(進捗評価!$N$2:$N$26,MATCH(INDIRECT(("入力シート!AK"&amp;$B88)),進捗評価!$M$2:$M$26,0)))</f>
        <v/>
      </c>
      <c r="AP88" s="69" t="str" cm="1">
        <f t="array" aca="1" ref="AP88" ca="1">IF(INDIRECT(("入力シート!AL"&amp;$B88))="","",INDEX(進捗評価!$N$2:$N$26,MATCH(INDIRECT(("入力シート!AL"&amp;$B88)),進捗評価!$M$2:$M$26,0)))</f>
        <v/>
      </c>
      <c r="AQ88" s="69" t="str" cm="1">
        <f t="array" aca="1" ref="AQ88" ca="1">IF(INDIRECT(("入力シート!AM"&amp;$B88))="","",INDEX(進捗評価!$N$2:$N$26,MATCH(INDIRECT(("入力シート!AM"&amp;$B88)),進捗評価!$M$2:$M$26,0)))</f>
        <v/>
      </c>
      <c r="AR88" s="69" t="str" cm="1">
        <f t="array" aca="1" ref="AR88" ca="1">IF(INDIRECT(("入力シート!AN"&amp;$B88))="","",INDEX(進捗評価!$N$2:$N$26,MATCH(INDIRECT(("入力シート!AN"&amp;$B88)),進捗評価!$M$2:$M$26,0)))</f>
        <v/>
      </c>
      <c r="AS88" s="77" t="str" cm="1">
        <f t="array" aca="1" ref="AS88" ca="1">IF(INDIRECT(("入力シート!AR"&amp;$B88))="","",(INDIRECT(("入力シート!AR"&amp;$B88))))</f>
        <v/>
      </c>
      <c r="AT88" s="77" t="str" cm="1">
        <f t="array" aca="1" ref="AT88" ca="1">IF(INDIRECT(("入力シート!AS"&amp;$B88))="","",(INDIRECT(("入力シート!AS"&amp;$B88))))</f>
        <v/>
      </c>
    </row>
    <row r="89" spans="2:46" ht="72" customHeight="1" x14ac:dyDescent="0.4">
      <c r="B89" s="51">
        <v>99</v>
      </c>
      <c r="C89" s="162"/>
      <c r="D89" s="212"/>
      <c r="E89" s="57" t="str" cm="1">
        <f t="array" aca="1" ref="E89" ca="1">IF(INDIRECT(("入力シート!D"&amp;$B89))="","",(INDIRECT(("入力シート!D"&amp;$B89))))</f>
        <v/>
      </c>
      <c r="F89" s="63" t="str" cm="1">
        <f t="array" aca="1" ref="F89" ca="1">IF(INDIRECT(("入力シート!E"&amp;$B89))="","",(INDIRECT(("入力シート!E"&amp;$B89))))</f>
        <v/>
      </c>
      <c r="G89" s="63" t="str" cm="1">
        <f t="array" aca="1" ref="G89" ca="1">IF(INDIRECT(("入力シート!F"&amp;$B89))="","",(INDIRECT(("入力シート!F"&amp;$B89))))</f>
        <v>〇〇〇、×××</v>
      </c>
      <c r="H89" s="76" t="str" cm="1">
        <f t="array" aca="1" ref="H89" ca="1">IF(INDIRECT(("入力シート!G"&amp;$B89))="","",(INDIRECT(("入力シート!G"&amp;$B89))))</f>
        <v/>
      </c>
      <c r="I89" s="67" t="str" cm="1">
        <f t="array" aca="1" ref="I89" ca="1">IF(INDIRECT(("入力シート!H"&amp;$B89))="","",(INDIRECT(("入力シート!H"&amp;$B89))))</f>
        <v/>
      </c>
      <c r="J89" s="58" t="str" cm="1">
        <f t="array" aca="1" ref="J89" ca="1">IF(INDIRECT(("入力シート!I"&amp;$B89))="","",(INDIRECT(("入力シート!I"&amp;$B89))))</f>
        <v/>
      </c>
      <c r="K89" s="58" t="str" cm="1">
        <f t="array" aca="1" ref="K89" ca="1">IF(INDIRECT(("入力シート!J"&amp;$B89))="","",(INDIRECT(("入力シート!J"&amp;$B89))))</f>
        <v/>
      </c>
      <c r="L89" s="60" t="str" cm="1">
        <f t="array" aca="1" ref="L89" ca="1">IF(INDIRECT(("入力シート!AO"&amp;$B89))="","",(INDIRECT(("入力シート！AO"&amp;$B89))))</f>
        <v/>
      </c>
      <c r="M89" s="60" t="str" cm="1">
        <f t="array" aca="1" ref="M89" ca="1">IF(INDIRECT(("入力シート!AP"&amp;$B89))="","",(INDIRECT(("入力シート！AP"&amp;$B89))))</f>
        <v/>
      </c>
      <c r="N89" s="61" t="str" cm="1">
        <f t="array" aca="1" ref="N89" ca="1">IF(INDIRECT(("入力シート!AQ"&amp;$B89))="","",(INDIRECT(("入力シート!AQ"&amp;$B89))))</f>
        <v/>
      </c>
      <c r="O89" s="70" t="str" cm="1">
        <f t="array" aca="1" ref="O89" ca="1">IF(INDIRECT(("入力シート!K"&amp;$B89))="","",INDEX(進捗評価!$N$2:$N$26,MATCH(INDIRECT(("入力シート!K"&amp;$B89)),進捗評価!$M$2:$M$26,0)))</f>
        <v/>
      </c>
      <c r="P89" s="69" t="str" cm="1">
        <f t="array" aca="1" ref="P89" ca="1">IF(INDIRECT(("入力シート!L"&amp;$B89))="","",INDEX(進捗評価!$N$2:$N$26,MATCH(INDIRECT(("入力シート!L"&amp;$B89)),進捗評価!$M$2:$M$26,0)))</f>
        <v/>
      </c>
      <c r="Q89" s="69" t="str" cm="1">
        <f t="array" aca="1" ref="Q89" ca="1">IF(INDIRECT(("入力シート!M"&amp;$B89))="","",INDEX(進捗評価!$N$2:$N$26,MATCH(INDIRECT(("入力シート!M"&amp;$B89)),進捗評価!$M$2:$M$26,0)))</f>
        <v/>
      </c>
      <c r="R89" s="69" t="str" cm="1">
        <f t="array" aca="1" ref="R89" ca="1">IF(INDIRECT(("入力シート!N"&amp;$B89))="","",INDEX(進捗評価!$N$2:$N$26,MATCH(INDIRECT(("入力シート!N"&amp;$B89)),進捗評価!$M$2:$M$26,0)))</f>
        <v/>
      </c>
      <c r="S89" s="75" t="str" cm="1">
        <f t="array" aca="1" ref="S89" ca="1">IF(INDIRECT(("入力シート!O"&amp;$B89))="","",INDEX(進捗評価!$N$2:$N$26,MATCH(INDIRECT(("入力シート!O"&amp;$B89)),進捗評価!$M$2:$M$26,0)))</f>
        <v/>
      </c>
      <c r="T89" s="70" t="str" cm="1">
        <f t="array" aca="1" ref="T89" ca="1">IF(INDIRECT(("入力シート!P"&amp;$B89))="","",INDEX(進捗評価!$N$2:$N$26,MATCH(INDIRECT(("入力シート!P"&amp;$B89)),進捗評価!$M$2:$M$26,0)))</f>
        <v/>
      </c>
      <c r="U89" s="69" t="str" cm="1">
        <f t="array" aca="1" ref="U89" ca="1">IF(INDIRECT(("入力シート!Q"&amp;$B89))="","",INDEX(進捗評価!$N$2:$N$26,MATCH(INDIRECT(("入力シート!Q"&amp;$B89)),進捗評価!$M$2:$M$26,0)))</f>
        <v/>
      </c>
      <c r="V89" s="69" t="str" cm="1">
        <f t="array" aca="1" ref="V89" ca="1">IF(INDIRECT(("入力シート!R"&amp;$B89))="","",INDEX(進捗評価!$N$2:$N$26,MATCH(INDIRECT(("入力シート!R"&amp;$B89)),進捗評価!$M$2:$M$26,0)))</f>
        <v/>
      </c>
      <c r="W89" s="69" t="str" cm="1">
        <f t="array" aca="1" ref="W89" ca="1">IF(INDIRECT(("入力シート!S"&amp;$B89))="","",INDEX(進捗評価!$N$2:$N$26,MATCH(INDIRECT(("入力シート!S"&amp;$B89)),進捗評価!$M$2:$M$26,0)))</f>
        <v/>
      </c>
      <c r="X89" s="75" t="str" cm="1">
        <f t="array" aca="1" ref="X89" ca="1">IF(INDIRECT(("入力シート!T"&amp;$B89))="","",INDEX(進捗評価!$N$2:$N$26,MATCH(INDIRECT(("入力シート!T"&amp;$B89)),進捗評価!$M$2:$M$26,0)))</f>
        <v/>
      </c>
      <c r="Y89" s="69" t="str" cm="1">
        <f t="array" aca="1" ref="Y89" ca="1">IF(INDIRECT(("入力シート!U"&amp;$B89))="","",INDEX(進捗評価!$N$2:$N$26,MATCH(INDIRECT(("入力シート!U"&amp;$B89)),進捗評価!$M$2:$M$26,0)))</f>
        <v/>
      </c>
      <c r="Z89" s="69" t="str" cm="1">
        <f t="array" aca="1" ref="Z89" ca="1">IF(INDIRECT(("入力シート!V"&amp;$B89))="","",INDEX(進捗評価!$N$2:$N$26,MATCH(INDIRECT(("入力シート!V"&amp;$B89)),進捗評価!$M$2:$M$26,0)))</f>
        <v/>
      </c>
      <c r="AA89" s="69" t="str" cm="1">
        <f t="array" aca="1" ref="AA89" ca="1">IF(INDIRECT(("入力シート!W"&amp;$B89))="","",INDEX(進捗評価!$N$2:$N$26,MATCH(INDIRECT(("入力シート!W"&amp;$B89)),進捗評価!$M$2:$M$26,0)))</f>
        <v/>
      </c>
      <c r="AB89" s="69" t="str" cm="1">
        <f t="array" aca="1" ref="AB89" ca="1">IF(INDIRECT(("入力シート!X"&amp;$B89))="","",INDEX(進捗評価!$N$2:$N$26,MATCH(INDIRECT(("入力シート!X"&amp;$B89)),進捗評価!$M$2:$M$26,0)))</f>
        <v/>
      </c>
      <c r="AC89" s="69" t="str" cm="1">
        <f t="array" aca="1" ref="AC89" ca="1">IF(INDIRECT(("入力シート!Y"&amp;$B89))="","",INDEX(進捗評価!$N$2:$N$26,MATCH(INDIRECT(("入力シート!Y"&amp;$B89)),進捗評価!$M$2:$M$26,0)))</f>
        <v/>
      </c>
      <c r="AD89" s="69" t="str" cm="1">
        <f t="array" aca="1" ref="AD89" ca="1">IF(INDIRECT(("入力シート!Z"&amp;$B89))="","",INDEX(進捗評価!$N$2:$N$26,MATCH(INDIRECT(("入力シート!Z"&amp;$B89)),進捗評価!$M$2:$M$26,0)))</f>
        <v/>
      </c>
      <c r="AE89" s="69" t="str" cm="1">
        <f t="array" aca="1" ref="AE89" ca="1">IF(INDIRECT(("入力シート!AA"&amp;$B89))="","",INDEX(進捗評価!$N$2:$N$26,MATCH(INDIRECT(("入力シート!AA"&amp;$B89)),進捗評価!$M$2:$M$26,0)))</f>
        <v/>
      </c>
      <c r="AF89" s="69" t="str" cm="1">
        <f t="array" aca="1" ref="AF89" ca="1">IF(INDIRECT(("入力シート!AB"&amp;$B89))="","",INDEX(進捗評価!$N$2:$N$26,MATCH(INDIRECT(("入力シート!AB"&amp;$B89)),進捗評価!$M$2:$M$26,0)))</f>
        <v/>
      </c>
      <c r="AG89" s="69" t="str" cm="1">
        <f t="array" aca="1" ref="AG89" ca="1">IF(INDIRECT(("入力シート!AC"&amp;$B89))="","",INDEX(進捗評価!$N$2:$N$26,MATCH(INDIRECT(("入力シート!AC"&amp;$B89)),進捗評価!$M$2:$M$26,0)))</f>
        <v/>
      </c>
      <c r="AH89" s="69" t="str" cm="1">
        <f t="array" aca="1" ref="AH89" ca="1">IF(INDIRECT(("入力シート!AD"&amp;$B89))="","",INDEX(進捗評価!$N$2:$N$26,MATCH(INDIRECT(("入力シート!AD"&amp;$B89)),進捗評価!$M$2:$M$26,0)))</f>
        <v/>
      </c>
      <c r="AI89" s="69" t="str" cm="1">
        <f t="array" aca="1" ref="AI89" ca="1">IF(INDIRECT(("入力シート!AE"&amp;$B89))="","",INDEX(進捗評価!$N$2:$N$26,MATCH(INDIRECT(("入力シート!AE"&amp;$B89)),進捗評価!$M$2:$M$26,0)))</f>
        <v/>
      </c>
      <c r="AJ89" s="69" t="str" cm="1">
        <f t="array" aca="1" ref="AJ89" ca="1">IF(INDIRECT(("入力シート!AF"&amp;$B89))="","",INDEX(進捗評価!$N$2:$N$26,MATCH(INDIRECT(("入力シート!AF"&amp;$B89)),進捗評価!$M$2:$M$26,0)))</f>
        <v/>
      </c>
      <c r="AK89" s="69" t="str" cm="1">
        <f t="array" aca="1" ref="AK89" ca="1">IF(INDIRECT(("入力シート!AG"&amp;$B89))="","",INDEX(進捗評価!$N$2:$N$26,MATCH(INDIRECT(("入力シート!AG"&amp;$B89)),進捗評価!$M$2:$M$26,0)))</f>
        <v/>
      </c>
      <c r="AL89" s="69" t="str" cm="1">
        <f t="array" aca="1" ref="AL89" ca="1">IF(INDIRECT(("入力シート!AH"&amp;$B89))="","",INDEX(進捗評価!$N$2:$N$26,MATCH(INDIRECT(("入力シート!AH"&amp;$B89)),進捗評価!$M$2:$M$26,0)))</f>
        <v/>
      </c>
      <c r="AM89" s="69" t="str" cm="1">
        <f t="array" aca="1" ref="AM89" ca="1">IF(INDIRECT(("入力シート!AI"&amp;$B89))="","",INDEX(進捗評価!$N$2:$N$26,MATCH(INDIRECT(("入力シート!AI"&amp;$B89)),進捗評価!$M$2:$M$26,0)))</f>
        <v/>
      </c>
      <c r="AN89" s="69" t="str" cm="1">
        <f t="array" aca="1" ref="AN89" ca="1">IF(INDIRECT(("入力シート!AJ"&amp;$B89))="","",INDEX(進捗評価!$N$2:$N$26,MATCH(INDIRECT(("入力シート!AJ"&amp;$B89)),進捗評価!$M$2:$M$26,0)))</f>
        <v/>
      </c>
      <c r="AO89" s="69" t="str" cm="1">
        <f t="array" aca="1" ref="AO89" ca="1">IF(INDIRECT(("入力シート!AK"&amp;$B89))="","",INDEX(進捗評価!$N$2:$N$26,MATCH(INDIRECT(("入力シート!AK"&amp;$B89)),進捗評価!$M$2:$M$26,0)))</f>
        <v/>
      </c>
      <c r="AP89" s="69" t="str" cm="1">
        <f t="array" aca="1" ref="AP89" ca="1">IF(INDIRECT(("入力シート!AL"&amp;$B89))="","",INDEX(進捗評価!$N$2:$N$26,MATCH(INDIRECT(("入力シート!AL"&amp;$B89)),進捗評価!$M$2:$M$26,0)))</f>
        <v/>
      </c>
      <c r="AQ89" s="69" t="str" cm="1">
        <f t="array" aca="1" ref="AQ89" ca="1">IF(INDIRECT(("入力シート!AM"&amp;$B89))="","",INDEX(進捗評価!$N$2:$N$26,MATCH(INDIRECT(("入力シート!AM"&amp;$B89)),進捗評価!$M$2:$M$26,0)))</f>
        <v/>
      </c>
      <c r="AR89" s="69" t="str" cm="1">
        <f t="array" aca="1" ref="AR89" ca="1">IF(INDIRECT(("入力シート!AN"&amp;$B89))="","",INDEX(進捗評価!$N$2:$N$26,MATCH(INDIRECT(("入力シート!AN"&amp;$B89)),進捗評価!$M$2:$M$26,0)))</f>
        <v/>
      </c>
      <c r="AS89" s="77" t="str" cm="1">
        <f t="array" aca="1" ref="AS89" ca="1">IF(INDIRECT(("入力シート!AR"&amp;$B89))="","",(INDIRECT(("入力シート!AR"&amp;$B89))))</f>
        <v/>
      </c>
      <c r="AT89" s="77" t="str" cm="1">
        <f t="array" aca="1" ref="AT89" ca="1">IF(INDIRECT(("入力シート!AS"&amp;$B89))="","",(INDIRECT(("入力シート!AS"&amp;$B89))))</f>
        <v/>
      </c>
    </row>
    <row r="90" spans="2:46" ht="72" customHeight="1" x14ac:dyDescent="0.4">
      <c r="B90" s="51">
        <v>100</v>
      </c>
      <c r="C90" s="162"/>
      <c r="D90" s="212"/>
      <c r="E90" s="57" t="str" cm="1">
        <f t="array" aca="1" ref="E90" ca="1">IF(INDIRECT(("入力シート!D"&amp;$B90))="","",(INDIRECT(("入力シート!D"&amp;$B90))))</f>
        <v/>
      </c>
      <c r="F90" s="63" t="str" cm="1">
        <f t="array" aca="1" ref="F90" ca="1">IF(INDIRECT(("入力シート!E"&amp;$B90))="","",(INDIRECT(("入力シート!E"&amp;$B90))))</f>
        <v/>
      </c>
      <c r="G90" s="63" t="str" cm="1">
        <f t="array" aca="1" ref="G90" ca="1">IF(INDIRECT(("入力シート!F"&amp;$B90))="","",(INDIRECT(("入力シート!F"&amp;$B90))))</f>
        <v>〇〇〇、×××</v>
      </c>
      <c r="H90" s="76" t="str" cm="1">
        <f t="array" aca="1" ref="H90" ca="1">IF(INDIRECT(("入力シート!G"&amp;$B90))="","",(INDIRECT(("入力シート!G"&amp;$B90))))</f>
        <v/>
      </c>
      <c r="I90" s="67" t="str" cm="1">
        <f t="array" aca="1" ref="I90" ca="1">IF(INDIRECT(("入力シート!H"&amp;$B90))="","",(INDIRECT(("入力シート!H"&amp;$B90))))</f>
        <v/>
      </c>
      <c r="J90" s="58" t="str" cm="1">
        <f t="array" aca="1" ref="J90" ca="1">IF(INDIRECT(("入力シート!I"&amp;$B90))="","",(INDIRECT(("入力シート!I"&amp;$B90))))</f>
        <v/>
      </c>
      <c r="K90" s="58" t="str" cm="1">
        <f t="array" aca="1" ref="K90" ca="1">IF(INDIRECT(("入力シート!J"&amp;$B90))="","",(INDIRECT(("入力シート!J"&amp;$B90))))</f>
        <v/>
      </c>
      <c r="L90" s="60" t="str" cm="1">
        <f t="array" aca="1" ref="L90" ca="1">IF(INDIRECT(("入力シート!AO"&amp;$B90))="","",(INDIRECT(("入力シート！AO"&amp;$B90))))</f>
        <v/>
      </c>
      <c r="M90" s="60" t="str" cm="1">
        <f t="array" aca="1" ref="M90" ca="1">IF(INDIRECT(("入力シート!AP"&amp;$B90))="","",(INDIRECT(("入力シート！AP"&amp;$B90))))</f>
        <v/>
      </c>
      <c r="N90" s="61" t="str" cm="1">
        <f t="array" aca="1" ref="N90" ca="1">IF(INDIRECT(("入力シート!AQ"&amp;$B90))="","",(INDIRECT(("入力シート!AQ"&amp;$B90))))</f>
        <v/>
      </c>
      <c r="O90" s="70" t="str" cm="1">
        <f t="array" aca="1" ref="O90" ca="1">IF(INDIRECT(("入力シート!K"&amp;$B90))="","",INDEX(進捗評価!$N$2:$N$26,MATCH(INDIRECT(("入力シート!K"&amp;$B90)),進捗評価!$M$2:$M$26,0)))</f>
        <v/>
      </c>
      <c r="P90" s="69" t="str" cm="1">
        <f t="array" aca="1" ref="P90" ca="1">IF(INDIRECT(("入力シート!L"&amp;$B90))="","",INDEX(進捗評価!$N$2:$N$26,MATCH(INDIRECT(("入力シート!L"&amp;$B90)),進捗評価!$M$2:$M$26,0)))</f>
        <v/>
      </c>
      <c r="Q90" s="69" t="str" cm="1">
        <f t="array" aca="1" ref="Q90" ca="1">IF(INDIRECT(("入力シート!M"&amp;$B90))="","",INDEX(進捗評価!$N$2:$N$26,MATCH(INDIRECT(("入力シート!M"&amp;$B90)),進捗評価!$M$2:$M$26,0)))</f>
        <v/>
      </c>
      <c r="R90" s="69" t="str" cm="1">
        <f t="array" aca="1" ref="R90" ca="1">IF(INDIRECT(("入力シート!N"&amp;$B90))="","",INDEX(進捗評価!$N$2:$N$26,MATCH(INDIRECT(("入力シート!N"&amp;$B90)),進捗評価!$M$2:$M$26,0)))</f>
        <v/>
      </c>
      <c r="S90" s="75" t="str" cm="1">
        <f t="array" aca="1" ref="S90" ca="1">IF(INDIRECT(("入力シート!O"&amp;$B90))="","",INDEX(進捗評価!$N$2:$N$26,MATCH(INDIRECT(("入力シート!O"&amp;$B90)),進捗評価!$M$2:$M$26,0)))</f>
        <v/>
      </c>
      <c r="T90" s="70" t="str" cm="1">
        <f t="array" aca="1" ref="T90" ca="1">IF(INDIRECT(("入力シート!P"&amp;$B90))="","",INDEX(進捗評価!$N$2:$N$26,MATCH(INDIRECT(("入力シート!P"&amp;$B90)),進捗評価!$M$2:$M$26,0)))</f>
        <v/>
      </c>
      <c r="U90" s="69" t="str" cm="1">
        <f t="array" aca="1" ref="U90" ca="1">IF(INDIRECT(("入力シート!Q"&amp;$B90))="","",INDEX(進捗評価!$N$2:$N$26,MATCH(INDIRECT(("入力シート!Q"&amp;$B90)),進捗評価!$M$2:$M$26,0)))</f>
        <v/>
      </c>
      <c r="V90" s="69" t="str" cm="1">
        <f t="array" aca="1" ref="V90" ca="1">IF(INDIRECT(("入力シート!R"&amp;$B90))="","",INDEX(進捗評価!$N$2:$N$26,MATCH(INDIRECT(("入力シート!R"&amp;$B90)),進捗評価!$M$2:$M$26,0)))</f>
        <v/>
      </c>
      <c r="W90" s="69" t="str" cm="1">
        <f t="array" aca="1" ref="W90" ca="1">IF(INDIRECT(("入力シート!S"&amp;$B90))="","",INDEX(進捗評価!$N$2:$N$26,MATCH(INDIRECT(("入力シート!S"&amp;$B90)),進捗評価!$M$2:$M$26,0)))</f>
        <v/>
      </c>
      <c r="X90" s="75" t="str" cm="1">
        <f t="array" aca="1" ref="X90" ca="1">IF(INDIRECT(("入力シート!T"&amp;$B90))="","",INDEX(進捗評価!$N$2:$N$26,MATCH(INDIRECT(("入力シート!T"&amp;$B90)),進捗評価!$M$2:$M$26,0)))</f>
        <v/>
      </c>
      <c r="Y90" s="69" t="str" cm="1">
        <f t="array" aca="1" ref="Y90" ca="1">IF(INDIRECT(("入力シート!U"&amp;$B90))="","",INDEX(進捗評価!$N$2:$N$26,MATCH(INDIRECT(("入力シート!U"&amp;$B90)),進捗評価!$M$2:$M$26,0)))</f>
        <v/>
      </c>
      <c r="Z90" s="69" t="str" cm="1">
        <f t="array" aca="1" ref="Z90" ca="1">IF(INDIRECT(("入力シート!V"&amp;$B90))="","",INDEX(進捗評価!$N$2:$N$26,MATCH(INDIRECT(("入力シート!V"&amp;$B90)),進捗評価!$M$2:$M$26,0)))</f>
        <v/>
      </c>
      <c r="AA90" s="69" t="str" cm="1">
        <f t="array" aca="1" ref="AA90" ca="1">IF(INDIRECT(("入力シート!W"&amp;$B90))="","",INDEX(進捗評価!$N$2:$N$26,MATCH(INDIRECT(("入力シート!W"&amp;$B90)),進捗評価!$M$2:$M$26,0)))</f>
        <v/>
      </c>
      <c r="AB90" s="69" t="str" cm="1">
        <f t="array" aca="1" ref="AB90" ca="1">IF(INDIRECT(("入力シート!X"&amp;$B90))="","",INDEX(進捗評価!$N$2:$N$26,MATCH(INDIRECT(("入力シート!X"&amp;$B90)),進捗評価!$M$2:$M$26,0)))</f>
        <v/>
      </c>
      <c r="AC90" s="69" t="str" cm="1">
        <f t="array" aca="1" ref="AC90" ca="1">IF(INDIRECT(("入力シート!Y"&amp;$B90))="","",INDEX(進捗評価!$N$2:$N$26,MATCH(INDIRECT(("入力シート!Y"&amp;$B90)),進捗評価!$M$2:$M$26,0)))</f>
        <v/>
      </c>
      <c r="AD90" s="69" t="str" cm="1">
        <f t="array" aca="1" ref="AD90" ca="1">IF(INDIRECT(("入力シート!Z"&amp;$B90))="","",INDEX(進捗評価!$N$2:$N$26,MATCH(INDIRECT(("入力シート!Z"&amp;$B90)),進捗評価!$M$2:$M$26,0)))</f>
        <v/>
      </c>
      <c r="AE90" s="69" t="str" cm="1">
        <f t="array" aca="1" ref="AE90" ca="1">IF(INDIRECT(("入力シート!AA"&amp;$B90))="","",INDEX(進捗評価!$N$2:$N$26,MATCH(INDIRECT(("入力シート!AA"&amp;$B90)),進捗評価!$M$2:$M$26,0)))</f>
        <v/>
      </c>
      <c r="AF90" s="69" t="str" cm="1">
        <f t="array" aca="1" ref="AF90" ca="1">IF(INDIRECT(("入力シート!AB"&amp;$B90))="","",INDEX(進捗評価!$N$2:$N$26,MATCH(INDIRECT(("入力シート!AB"&amp;$B90)),進捗評価!$M$2:$M$26,0)))</f>
        <v/>
      </c>
      <c r="AG90" s="69" t="str" cm="1">
        <f t="array" aca="1" ref="AG90" ca="1">IF(INDIRECT(("入力シート!AC"&amp;$B90))="","",INDEX(進捗評価!$N$2:$N$26,MATCH(INDIRECT(("入力シート!AC"&amp;$B90)),進捗評価!$M$2:$M$26,0)))</f>
        <v/>
      </c>
      <c r="AH90" s="69" t="str" cm="1">
        <f t="array" aca="1" ref="AH90" ca="1">IF(INDIRECT(("入力シート!AD"&amp;$B90))="","",INDEX(進捗評価!$N$2:$N$26,MATCH(INDIRECT(("入力シート!AD"&amp;$B90)),進捗評価!$M$2:$M$26,0)))</f>
        <v/>
      </c>
      <c r="AI90" s="69" t="str" cm="1">
        <f t="array" aca="1" ref="AI90" ca="1">IF(INDIRECT(("入力シート!AE"&amp;$B90))="","",INDEX(進捗評価!$N$2:$N$26,MATCH(INDIRECT(("入力シート!AE"&amp;$B90)),進捗評価!$M$2:$M$26,0)))</f>
        <v/>
      </c>
      <c r="AJ90" s="69" t="str" cm="1">
        <f t="array" aca="1" ref="AJ90" ca="1">IF(INDIRECT(("入力シート!AF"&amp;$B90))="","",INDEX(進捗評価!$N$2:$N$26,MATCH(INDIRECT(("入力シート!AF"&amp;$B90)),進捗評価!$M$2:$M$26,0)))</f>
        <v/>
      </c>
      <c r="AK90" s="69" t="str" cm="1">
        <f t="array" aca="1" ref="AK90" ca="1">IF(INDIRECT(("入力シート!AG"&amp;$B90))="","",INDEX(進捗評価!$N$2:$N$26,MATCH(INDIRECT(("入力シート!AG"&amp;$B90)),進捗評価!$M$2:$M$26,0)))</f>
        <v/>
      </c>
      <c r="AL90" s="69" t="str" cm="1">
        <f t="array" aca="1" ref="AL90" ca="1">IF(INDIRECT(("入力シート!AH"&amp;$B90))="","",INDEX(進捗評価!$N$2:$N$26,MATCH(INDIRECT(("入力シート!AH"&amp;$B90)),進捗評価!$M$2:$M$26,0)))</f>
        <v/>
      </c>
      <c r="AM90" s="69" t="str" cm="1">
        <f t="array" aca="1" ref="AM90" ca="1">IF(INDIRECT(("入力シート!AI"&amp;$B90))="","",INDEX(進捗評価!$N$2:$N$26,MATCH(INDIRECT(("入力シート!AI"&amp;$B90)),進捗評価!$M$2:$M$26,0)))</f>
        <v/>
      </c>
      <c r="AN90" s="69" t="str" cm="1">
        <f t="array" aca="1" ref="AN90" ca="1">IF(INDIRECT(("入力シート!AJ"&amp;$B90))="","",INDEX(進捗評価!$N$2:$N$26,MATCH(INDIRECT(("入力シート!AJ"&amp;$B90)),進捗評価!$M$2:$M$26,0)))</f>
        <v/>
      </c>
      <c r="AO90" s="69" t="str" cm="1">
        <f t="array" aca="1" ref="AO90" ca="1">IF(INDIRECT(("入力シート!AK"&amp;$B90))="","",INDEX(進捗評価!$N$2:$N$26,MATCH(INDIRECT(("入力シート!AK"&amp;$B90)),進捗評価!$M$2:$M$26,0)))</f>
        <v/>
      </c>
      <c r="AP90" s="69" t="str" cm="1">
        <f t="array" aca="1" ref="AP90" ca="1">IF(INDIRECT(("入力シート!AL"&amp;$B90))="","",INDEX(進捗評価!$N$2:$N$26,MATCH(INDIRECT(("入力シート!AL"&amp;$B90)),進捗評価!$M$2:$M$26,0)))</f>
        <v/>
      </c>
      <c r="AQ90" s="69" t="str" cm="1">
        <f t="array" aca="1" ref="AQ90" ca="1">IF(INDIRECT(("入力シート!AM"&amp;$B90))="","",INDEX(進捗評価!$N$2:$N$26,MATCH(INDIRECT(("入力シート!AM"&amp;$B90)),進捗評価!$M$2:$M$26,0)))</f>
        <v/>
      </c>
      <c r="AR90" s="69" t="str" cm="1">
        <f t="array" aca="1" ref="AR90" ca="1">IF(INDIRECT(("入力シート!AN"&amp;$B90))="","",INDEX(進捗評価!$N$2:$N$26,MATCH(INDIRECT(("入力シート!AN"&amp;$B90)),進捗評価!$M$2:$M$26,0)))</f>
        <v/>
      </c>
      <c r="AS90" s="77" t="str" cm="1">
        <f t="array" aca="1" ref="AS90" ca="1">IF(INDIRECT(("入力シート!AR"&amp;$B90))="","",(INDIRECT(("入力シート!AR"&amp;$B90))))</f>
        <v/>
      </c>
      <c r="AT90" s="77" t="str" cm="1">
        <f t="array" aca="1" ref="AT90" ca="1">IF(INDIRECT(("入力シート!AS"&amp;$B90))="","",(INDIRECT(("入力シート!AS"&amp;$B90))))</f>
        <v/>
      </c>
    </row>
    <row r="91" spans="2:46" ht="72" customHeight="1" x14ac:dyDescent="0.4">
      <c r="B91" s="51">
        <v>101</v>
      </c>
      <c r="C91" s="162"/>
      <c r="D91" s="212"/>
      <c r="E91" s="57" t="str" cm="1">
        <f t="array" aca="1" ref="E91" ca="1">IF(INDIRECT(("入力シート!D"&amp;$B91))="","",(INDIRECT(("入力シート!D"&amp;$B91))))</f>
        <v/>
      </c>
      <c r="F91" s="63" t="str" cm="1">
        <f t="array" aca="1" ref="F91" ca="1">IF(INDIRECT(("入力シート!E"&amp;$B91))="","",(INDIRECT(("入力シート!E"&amp;$B91))))</f>
        <v/>
      </c>
      <c r="G91" s="63" t="str" cm="1">
        <f t="array" aca="1" ref="G91" ca="1">IF(INDIRECT(("入力シート!F"&amp;$B91))="","",(INDIRECT(("入力シート!F"&amp;$B91))))</f>
        <v>〇〇〇、×××</v>
      </c>
      <c r="H91" s="76" t="str" cm="1">
        <f t="array" aca="1" ref="H91" ca="1">IF(INDIRECT(("入力シート!G"&amp;$B91))="","",(INDIRECT(("入力シート!G"&amp;$B91))))</f>
        <v/>
      </c>
      <c r="I91" s="67" t="str" cm="1">
        <f t="array" aca="1" ref="I91" ca="1">IF(INDIRECT(("入力シート!H"&amp;$B91))="","",(INDIRECT(("入力シート!H"&amp;$B91))))</f>
        <v/>
      </c>
      <c r="J91" s="58" t="str" cm="1">
        <f t="array" aca="1" ref="J91" ca="1">IF(INDIRECT(("入力シート!I"&amp;$B91))="","",(INDIRECT(("入力シート!I"&amp;$B91))))</f>
        <v/>
      </c>
      <c r="K91" s="58" t="str" cm="1">
        <f t="array" aca="1" ref="K91" ca="1">IF(INDIRECT(("入力シート!J"&amp;$B91))="","",(INDIRECT(("入力シート!J"&amp;$B91))))</f>
        <v/>
      </c>
      <c r="L91" s="60" t="str" cm="1">
        <f t="array" aca="1" ref="L91" ca="1">IF(INDIRECT(("入力シート!AO"&amp;$B91))="","",(INDIRECT(("入力シート！AO"&amp;$B91))))</f>
        <v/>
      </c>
      <c r="M91" s="60" t="str" cm="1">
        <f t="array" aca="1" ref="M91" ca="1">IF(INDIRECT(("入力シート!AP"&amp;$B91))="","",(INDIRECT(("入力シート！AP"&amp;$B91))))</f>
        <v/>
      </c>
      <c r="N91" s="61" t="str" cm="1">
        <f t="array" aca="1" ref="N91" ca="1">IF(INDIRECT(("入力シート!AQ"&amp;$B91))="","",(INDIRECT(("入力シート!AQ"&amp;$B91))))</f>
        <v/>
      </c>
      <c r="O91" s="70" t="str" cm="1">
        <f t="array" aca="1" ref="O91" ca="1">IF(INDIRECT(("入力シート!K"&amp;$B91))="","",INDEX(進捗評価!$N$2:$N$26,MATCH(INDIRECT(("入力シート!K"&amp;$B91)),進捗評価!$M$2:$M$26,0)))</f>
        <v/>
      </c>
      <c r="P91" s="69" t="str" cm="1">
        <f t="array" aca="1" ref="P91" ca="1">IF(INDIRECT(("入力シート!L"&amp;$B91))="","",INDEX(進捗評価!$N$2:$N$26,MATCH(INDIRECT(("入力シート!L"&amp;$B91)),進捗評価!$M$2:$M$26,0)))</f>
        <v/>
      </c>
      <c r="Q91" s="69" t="str" cm="1">
        <f t="array" aca="1" ref="Q91" ca="1">IF(INDIRECT(("入力シート!M"&amp;$B91))="","",INDEX(進捗評価!$N$2:$N$26,MATCH(INDIRECT(("入力シート!M"&amp;$B91)),進捗評価!$M$2:$M$26,0)))</f>
        <v/>
      </c>
      <c r="R91" s="69" t="str" cm="1">
        <f t="array" aca="1" ref="R91" ca="1">IF(INDIRECT(("入力シート!N"&amp;$B91))="","",INDEX(進捗評価!$N$2:$N$26,MATCH(INDIRECT(("入力シート!N"&amp;$B91)),進捗評価!$M$2:$M$26,0)))</f>
        <v/>
      </c>
      <c r="S91" s="75" t="str" cm="1">
        <f t="array" aca="1" ref="S91" ca="1">IF(INDIRECT(("入力シート!O"&amp;$B91))="","",INDEX(進捗評価!$N$2:$N$26,MATCH(INDIRECT(("入力シート!O"&amp;$B91)),進捗評価!$M$2:$M$26,0)))</f>
        <v/>
      </c>
      <c r="T91" s="70" t="str" cm="1">
        <f t="array" aca="1" ref="T91" ca="1">IF(INDIRECT(("入力シート!P"&amp;$B91))="","",INDEX(進捗評価!$N$2:$N$26,MATCH(INDIRECT(("入力シート!P"&amp;$B91)),進捗評価!$M$2:$M$26,0)))</f>
        <v/>
      </c>
      <c r="U91" s="69" t="str" cm="1">
        <f t="array" aca="1" ref="U91" ca="1">IF(INDIRECT(("入力シート!Q"&amp;$B91))="","",INDEX(進捗評価!$N$2:$N$26,MATCH(INDIRECT(("入力シート!Q"&amp;$B91)),進捗評価!$M$2:$M$26,0)))</f>
        <v/>
      </c>
      <c r="V91" s="69" t="str" cm="1">
        <f t="array" aca="1" ref="V91" ca="1">IF(INDIRECT(("入力シート!R"&amp;$B91))="","",INDEX(進捗評価!$N$2:$N$26,MATCH(INDIRECT(("入力シート!R"&amp;$B91)),進捗評価!$M$2:$M$26,0)))</f>
        <v/>
      </c>
      <c r="W91" s="69" t="str" cm="1">
        <f t="array" aca="1" ref="W91" ca="1">IF(INDIRECT(("入力シート!S"&amp;$B91))="","",INDEX(進捗評価!$N$2:$N$26,MATCH(INDIRECT(("入力シート!S"&amp;$B91)),進捗評価!$M$2:$M$26,0)))</f>
        <v/>
      </c>
      <c r="X91" s="75" t="str" cm="1">
        <f t="array" aca="1" ref="X91" ca="1">IF(INDIRECT(("入力シート!T"&amp;$B91))="","",INDEX(進捗評価!$N$2:$N$26,MATCH(INDIRECT(("入力シート!T"&amp;$B91)),進捗評価!$M$2:$M$26,0)))</f>
        <v/>
      </c>
      <c r="Y91" s="69" t="str" cm="1">
        <f t="array" aca="1" ref="Y91" ca="1">IF(INDIRECT(("入力シート!U"&amp;$B91))="","",INDEX(進捗評価!$N$2:$N$26,MATCH(INDIRECT(("入力シート!U"&amp;$B91)),進捗評価!$M$2:$M$26,0)))</f>
        <v/>
      </c>
      <c r="Z91" s="69" t="str" cm="1">
        <f t="array" aca="1" ref="Z91" ca="1">IF(INDIRECT(("入力シート!V"&amp;$B91))="","",INDEX(進捗評価!$N$2:$N$26,MATCH(INDIRECT(("入力シート!V"&amp;$B91)),進捗評価!$M$2:$M$26,0)))</f>
        <v/>
      </c>
      <c r="AA91" s="69" t="str" cm="1">
        <f t="array" aca="1" ref="AA91" ca="1">IF(INDIRECT(("入力シート!W"&amp;$B91))="","",INDEX(進捗評価!$N$2:$N$26,MATCH(INDIRECT(("入力シート!W"&amp;$B91)),進捗評価!$M$2:$M$26,0)))</f>
        <v/>
      </c>
      <c r="AB91" s="69" t="str" cm="1">
        <f t="array" aca="1" ref="AB91" ca="1">IF(INDIRECT(("入力シート!X"&amp;$B91))="","",INDEX(進捗評価!$N$2:$N$26,MATCH(INDIRECT(("入力シート!X"&amp;$B91)),進捗評価!$M$2:$M$26,0)))</f>
        <v/>
      </c>
      <c r="AC91" s="69" t="str" cm="1">
        <f t="array" aca="1" ref="AC91" ca="1">IF(INDIRECT(("入力シート!Y"&amp;$B91))="","",INDEX(進捗評価!$N$2:$N$26,MATCH(INDIRECT(("入力シート!Y"&amp;$B91)),進捗評価!$M$2:$M$26,0)))</f>
        <v/>
      </c>
      <c r="AD91" s="69" t="str" cm="1">
        <f t="array" aca="1" ref="AD91" ca="1">IF(INDIRECT(("入力シート!Z"&amp;$B91))="","",INDEX(進捗評価!$N$2:$N$26,MATCH(INDIRECT(("入力シート!Z"&amp;$B91)),進捗評価!$M$2:$M$26,0)))</f>
        <v/>
      </c>
      <c r="AE91" s="69" t="str" cm="1">
        <f t="array" aca="1" ref="AE91" ca="1">IF(INDIRECT(("入力シート!AA"&amp;$B91))="","",INDEX(進捗評価!$N$2:$N$26,MATCH(INDIRECT(("入力シート!AA"&amp;$B91)),進捗評価!$M$2:$M$26,0)))</f>
        <v/>
      </c>
      <c r="AF91" s="69" t="str" cm="1">
        <f t="array" aca="1" ref="AF91" ca="1">IF(INDIRECT(("入力シート!AB"&amp;$B91))="","",INDEX(進捗評価!$N$2:$N$26,MATCH(INDIRECT(("入力シート!AB"&amp;$B91)),進捗評価!$M$2:$M$26,0)))</f>
        <v/>
      </c>
      <c r="AG91" s="69" t="str" cm="1">
        <f t="array" aca="1" ref="AG91" ca="1">IF(INDIRECT(("入力シート!AC"&amp;$B91))="","",INDEX(進捗評価!$N$2:$N$26,MATCH(INDIRECT(("入力シート!AC"&amp;$B91)),進捗評価!$M$2:$M$26,0)))</f>
        <v/>
      </c>
      <c r="AH91" s="69" t="str" cm="1">
        <f t="array" aca="1" ref="AH91" ca="1">IF(INDIRECT(("入力シート!AD"&amp;$B91))="","",INDEX(進捗評価!$N$2:$N$26,MATCH(INDIRECT(("入力シート!AD"&amp;$B91)),進捗評価!$M$2:$M$26,0)))</f>
        <v/>
      </c>
      <c r="AI91" s="69" t="str" cm="1">
        <f t="array" aca="1" ref="AI91" ca="1">IF(INDIRECT(("入力シート!AE"&amp;$B91))="","",INDEX(進捗評価!$N$2:$N$26,MATCH(INDIRECT(("入力シート!AE"&amp;$B91)),進捗評価!$M$2:$M$26,0)))</f>
        <v/>
      </c>
      <c r="AJ91" s="69" t="str" cm="1">
        <f t="array" aca="1" ref="AJ91" ca="1">IF(INDIRECT(("入力シート!AF"&amp;$B91))="","",INDEX(進捗評価!$N$2:$N$26,MATCH(INDIRECT(("入力シート!AF"&amp;$B91)),進捗評価!$M$2:$M$26,0)))</f>
        <v/>
      </c>
      <c r="AK91" s="69" t="str" cm="1">
        <f t="array" aca="1" ref="AK91" ca="1">IF(INDIRECT(("入力シート!AG"&amp;$B91))="","",INDEX(進捗評価!$N$2:$N$26,MATCH(INDIRECT(("入力シート!AG"&amp;$B91)),進捗評価!$M$2:$M$26,0)))</f>
        <v/>
      </c>
      <c r="AL91" s="69" t="str" cm="1">
        <f t="array" aca="1" ref="AL91" ca="1">IF(INDIRECT(("入力シート!AH"&amp;$B91))="","",INDEX(進捗評価!$N$2:$N$26,MATCH(INDIRECT(("入力シート!AH"&amp;$B91)),進捗評価!$M$2:$M$26,0)))</f>
        <v/>
      </c>
      <c r="AM91" s="69" t="str" cm="1">
        <f t="array" aca="1" ref="AM91" ca="1">IF(INDIRECT(("入力シート!AI"&amp;$B91))="","",INDEX(進捗評価!$N$2:$N$26,MATCH(INDIRECT(("入力シート!AI"&amp;$B91)),進捗評価!$M$2:$M$26,0)))</f>
        <v/>
      </c>
      <c r="AN91" s="69" t="str" cm="1">
        <f t="array" aca="1" ref="AN91" ca="1">IF(INDIRECT(("入力シート!AJ"&amp;$B91))="","",INDEX(進捗評価!$N$2:$N$26,MATCH(INDIRECT(("入力シート!AJ"&amp;$B91)),進捗評価!$M$2:$M$26,0)))</f>
        <v/>
      </c>
      <c r="AO91" s="69" t="str" cm="1">
        <f t="array" aca="1" ref="AO91" ca="1">IF(INDIRECT(("入力シート!AK"&amp;$B91))="","",INDEX(進捗評価!$N$2:$N$26,MATCH(INDIRECT(("入力シート!AK"&amp;$B91)),進捗評価!$M$2:$M$26,0)))</f>
        <v/>
      </c>
      <c r="AP91" s="69" t="str" cm="1">
        <f t="array" aca="1" ref="AP91" ca="1">IF(INDIRECT(("入力シート!AL"&amp;$B91))="","",INDEX(進捗評価!$N$2:$N$26,MATCH(INDIRECT(("入力シート!AL"&amp;$B91)),進捗評価!$M$2:$M$26,0)))</f>
        <v/>
      </c>
      <c r="AQ91" s="69" t="str" cm="1">
        <f t="array" aca="1" ref="AQ91" ca="1">IF(INDIRECT(("入力シート!AM"&amp;$B91))="","",INDEX(進捗評価!$N$2:$N$26,MATCH(INDIRECT(("入力シート!AM"&amp;$B91)),進捗評価!$M$2:$M$26,0)))</f>
        <v/>
      </c>
      <c r="AR91" s="69" t="str" cm="1">
        <f t="array" aca="1" ref="AR91" ca="1">IF(INDIRECT(("入力シート!AN"&amp;$B91))="","",INDEX(進捗評価!$N$2:$N$26,MATCH(INDIRECT(("入力シート!AN"&amp;$B91)),進捗評価!$M$2:$M$26,0)))</f>
        <v/>
      </c>
      <c r="AS91" s="77" t="str" cm="1">
        <f t="array" aca="1" ref="AS91" ca="1">IF(INDIRECT(("入力シート!AR"&amp;$B91))="","",(INDIRECT(("入力シート!AR"&amp;$B91))))</f>
        <v/>
      </c>
      <c r="AT91" s="77" t="str" cm="1">
        <f t="array" aca="1" ref="AT91" ca="1">IF(INDIRECT(("入力シート!AS"&amp;$B91))="","",(INDIRECT(("入力シート!AS"&amp;$B91))))</f>
        <v/>
      </c>
    </row>
    <row r="92" spans="2:46" ht="72" customHeight="1" x14ac:dyDescent="0.4">
      <c r="B92" s="51">
        <v>102</v>
      </c>
      <c r="C92" s="162"/>
      <c r="D92" s="212"/>
      <c r="E92" s="57" t="str" cm="1">
        <f t="array" aca="1" ref="E92" ca="1">IF(INDIRECT(("入力シート!D"&amp;$B92))="","",(INDIRECT(("入力シート!D"&amp;$B92))))</f>
        <v/>
      </c>
      <c r="F92" s="63" t="str" cm="1">
        <f t="array" aca="1" ref="F92" ca="1">IF(INDIRECT(("入力シート!E"&amp;$B92))="","",(INDIRECT(("入力シート!E"&amp;$B92))))</f>
        <v/>
      </c>
      <c r="G92" s="63" t="str" cm="1">
        <f t="array" aca="1" ref="G92" ca="1">IF(INDIRECT(("入力シート!F"&amp;$B92))="","",(INDIRECT(("入力シート!F"&amp;$B92))))</f>
        <v>〇〇〇、×××</v>
      </c>
      <c r="H92" s="76" t="str" cm="1">
        <f t="array" aca="1" ref="H92" ca="1">IF(INDIRECT(("入力シート!G"&amp;$B92))="","",(INDIRECT(("入力シート!G"&amp;$B92))))</f>
        <v/>
      </c>
      <c r="I92" s="67" t="str" cm="1">
        <f t="array" aca="1" ref="I92" ca="1">IF(INDIRECT(("入力シート!H"&amp;$B92))="","",(INDIRECT(("入力シート!H"&amp;$B92))))</f>
        <v/>
      </c>
      <c r="J92" s="58" t="str" cm="1">
        <f t="array" aca="1" ref="J92" ca="1">IF(INDIRECT(("入力シート!I"&amp;$B92))="","",(INDIRECT(("入力シート!I"&amp;$B92))))</f>
        <v/>
      </c>
      <c r="K92" s="58" t="str" cm="1">
        <f t="array" aca="1" ref="K92" ca="1">IF(INDIRECT(("入力シート!J"&amp;$B92))="","",(INDIRECT(("入力シート!J"&amp;$B92))))</f>
        <v/>
      </c>
      <c r="L92" s="60" t="str" cm="1">
        <f t="array" aca="1" ref="L92" ca="1">IF(INDIRECT(("入力シート!AO"&amp;$B92))="","",(INDIRECT(("入力シート！AO"&amp;$B92))))</f>
        <v/>
      </c>
      <c r="M92" s="60" t="str" cm="1">
        <f t="array" aca="1" ref="M92" ca="1">IF(INDIRECT(("入力シート!AP"&amp;$B92))="","",(INDIRECT(("入力シート！AP"&amp;$B92))))</f>
        <v/>
      </c>
      <c r="N92" s="61" t="str" cm="1">
        <f t="array" aca="1" ref="N92" ca="1">IF(INDIRECT(("入力シート!AQ"&amp;$B92))="","",(INDIRECT(("入力シート!AQ"&amp;$B92))))</f>
        <v/>
      </c>
      <c r="O92" s="70" t="str" cm="1">
        <f t="array" aca="1" ref="O92" ca="1">IF(INDIRECT(("入力シート!K"&amp;$B92))="","",INDEX(進捗評価!$N$2:$N$26,MATCH(INDIRECT(("入力シート!K"&amp;$B92)),進捗評価!$M$2:$M$26,0)))</f>
        <v/>
      </c>
      <c r="P92" s="69" t="str" cm="1">
        <f t="array" aca="1" ref="P92" ca="1">IF(INDIRECT(("入力シート!L"&amp;$B92))="","",INDEX(進捗評価!$N$2:$N$26,MATCH(INDIRECT(("入力シート!L"&amp;$B92)),進捗評価!$M$2:$M$26,0)))</f>
        <v/>
      </c>
      <c r="Q92" s="69" t="str" cm="1">
        <f t="array" aca="1" ref="Q92" ca="1">IF(INDIRECT(("入力シート!M"&amp;$B92))="","",INDEX(進捗評価!$N$2:$N$26,MATCH(INDIRECT(("入力シート!M"&amp;$B92)),進捗評価!$M$2:$M$26,0)))</f>
        <v/>
      </c>
      <c r="R92" s="69" t="str" cm="1">
        <f t="array" aca="1" ref="R92" ca="1">IF(INDIRECT(("入力シート!N"&amp;$B92))="","",INDEX(進捗評価!$N$2:$N$26,MATCH(INDIRECT(("入力シート!N"&amp;$B92)),進捗評価!$M$2:$M$26,0)))</f>
        <v/>
      </c>
      <c r="S92" s="75" t="str" cm="1">
        <f t="array" aca="1" ref="S92" ca="1">IF(INDIRECT(("入力シート!O"&amp;$B92))="","",INDEX(進捗評価!$N$2:$N$26,MATCH(INDIRECT(("入力シート!O"&amp;$B92)),進捗評価!$M$2:$M$26,0)))</f>
        <v/>
      </c>
      <c r="T92" s="70" t="str" cm="1">
        <f t="array" aca="1" ref="T92" ca="1">IF(INDIRECT(("入力シート!P"&amp;$B92))="","",INDEX(進捗評価!$N$2:$N$26,MATCH(INDIRECT(("入力シート!P"&amp;$B92)),進捗評価!$M$2:$M$26,0)))</f>
        <v/>
      </c>
      <c r="U92" s="69" t="str" cm="1">
        <f t="array" aca="1" ref="U92" ca="1">IF(INDIRECT(("入力シート!Q"&amp;$B92))="","",INDEX(進捗評価!$N$2:$N$26,MATCH(INDIRECT(("入力シート!Q"&amp;$B92)),進捗評価!$M$2:$M$26,0)))</f>
        <v/>
      </c>
      <c r="V92" s="69" t="str" cm="1">
        <f t="array" aca="1" ref="V92" ca="1">IF(INDIRECT(("入力シート!R"&amp;$B92))="","",INDEX(進捗評価!$N$2:$N$26,MATCH(INDIRECT(("入力シート!R"&amp;$B92)),進捗評価!$M$2:$M$26,0)))</f>
        <v/>
      </c>
      <c r="W92" s="69" t="str" cm="1">
        <f t="array" aca="1" ref="W92" ca="1">IF(INDIRECT(("入力シート!S"&amp;$B92))="","",INDEX(進捗評価!$N$2:$N$26,MATCH(INDIRECT(("入力シート!S"&amp;$B92)),進捗評価!$M$2:$M$26,0)))</f>
        <v/>
      </c>
      <c r="X92" s="75" t="str" cm="1">
        <f t="array" aca="1" ref="X92" ca="1">IF(INDIRECT(("入力シート!T"&amp;$B92))="","",INDEX(進捗評価!$N$2:$N$26,MATCH(INDIRECT(("入力シート!T"&amp;$B92)),進捗評価!$M$2:$M$26,0)))</f>
        <v/>
      </c>
      <c r="Y92" s="69" t="str" cm="1">
        <f t="array" aca="1" ref="Y92" ca="1">IF(INDIRECT(("入力シート!U"&amp;$B92))="","",INDEX(進捗評価!$N$2:$N$26,MATCH(INDIRECT(("入力シート!U"&amp;$B92)),進捗評価!$M$2:$M$26,0)))</f>
        <v/>
      </c>
      <c r="Z92" s="69" t="str" cm="1">
        <f t="array" aca="1" ref="Z92" ca="1">IF(INDIRECT(("入力シート!V"&amp;$B92))="","",INDEX(進捗評価!$N$2:$N$26,MATCH(INDIRECT(("入力シート!V"&amp;$B92)),進捗評価!$M$2:$M$26,0)))</f>
        <v/>
      </c>
      <c r="AA92" s="69" t="str" cm="1">
        <f t="array" aca="1" ref="AA92" ca="1">IF(INDIRECT(("入力シート!W"&amp;$B92))="","",INDEX(進捗評価!$N$2:$N$26,MATCH(INDIRECT(("入力シート!W"&amp;$B92)),進捗評価!$M$2:$M$26,0)))</f>
        <v/>
      </c>
      <c r="AB92" s="69" t="str" cm="1">
        <f t="array" aca="1" ref="AB92" ca="1">IF(INDIRECT(("入力シート!X"&amp;$B92))="","",INDEX(進捗評価!$N$2:$N$26,MATCH(INDIRECT(("入力シート!X"&amp;$B92)),進捗評価!$M$2:$M$26,0)))</f>
        <v/>
      </c>
      <c r="AC92" s="69" t="str" cm="1">
        <f t="array" aca="1" ref="AC92" ca="1">IF(INDIRECT(("入力シート!Y"&amp;$B92))="","",INDEX(進捗評価!$N$2:$N$26,MATCH(INDIRECT(("入力シート!Y"&amp;$B92)),進捗評価!$M$2:$M$26,0)))</f>
        <v/>
      </c>
      <c r="AD92" s="69" t="str" cm="1">
        <f t="array" aca="1" ref="AD92" ca="1">IF(INDIRECT(("入力シート!Z"&amp;$B92))="","",INDEX(進捗評価!$N$2:$N$26,MATCH(INDIRECT(("入力シート!Z"&amp;$B92)),進捗評価!$M$2:$M$26,0)))</f>
        <v/>
      </c>
      <c r="AE92" s="69" t="str" cm="1">
        <f t="array" aca="1" ref="AE92" ca="1">IF(INDIRECT(("入力シート!AA"&amp;$B92))="","",INDEX(進捗評価!$N$2:$N$26,MATCH(INDIRECT(("入力シート!AA"&amp;$B92)),進捗評価!$M$2:$M$26,0)))</f>
        <v/>
      </c>
      <c r="AF92" s="69" t="str" cm="1">
        <f t="array" aca="1" ref="AF92" ca="1">IF(INDIRECT(("入力シート!AB"&amp;$B92))="","",INDEX(進捗評価!$N$2:$N$26,MATCH(INDIRECT(("入力シート!AB"&amp;$B92)),進捗評価!$M$2:$M$26,0)))</f>
        <v/>
      </c>
      <c r="AG92" s="69" t="str" cm="1">
        <f t="array" aca="1" ref="AG92" ca="1">IF(INDIRECT(("入力シート!AC"&amp;$B92))="","",INDEX(進捗評価!$N$2:$N$26,MATCH(INDIRECT(("入力シート!AC"&amp;$B92)),進捗評価!$M$2:$M$26,0)))</f>
        <v/>
      </c>
      <c r="AH92" s="69" t="str" cm="1">
        <f t="array" aca="1" ref="AH92" ca="1">IF(INDIRECT(("入力シート!AD"&amp;$B92))="","",INDEX(進捗評価!$N$2:$N$26,MATCH(INDIRECT(("入力シート!AD"&amp;$B92)),進捗評価!$M$2:$M$26,0)))</f>
        <v/>
      </c>
      <c r="AI92" s="69" t="str" cm="1">
        <f t="array" aca="1" ref="AI92" ca="1">IF(INDIRECT(("入力シート!AE"&amp;$B92))="","",INDEX(進捗評価!$N$2:$N$26,MATCH(INDIRECT(("入力シート!AE"&amp;$B92)),進捗評価!$M$2:$M$26,0)))</f>
        <v/>
      </c>
      <c r="AJ92" s="69" t="str" cm="1">
        <f t="array" aca="1" ref="AJ92" ca="1">IF(INDIRECT(("入力シート!AF"&amp;$B92))="","",INDEX(進捗評価!$N$2:$N$26,MATCH(INDIRECT(("入力シート!AF"&amp;$B92)),進捗評価!$M$2:$M$26,0)))</f>
        <v/>
      </c>
      <c r="AK92" s="69" t="str" cm="1">
        <f t="array" aca="1" ref="AK92" ca="1">IF(INDIRECT(("入力シート!AG"&amp;$B92))="","",INDEX(進捗評価!$N$2:$N$26,MATCH(INDIRECT(("入力シート!AG"&amp;$B92)),進捗評価!$M$2:$M$26,0)))</f>
        <v/>
      </c>
      <c r="AL92" s="69" t="str" cm="1">
        <f t="array" aca="1" ref="AL92" ca="1">IF(INDIRECT(("入力シート!AH"&amp;$B92))="","",INDEX(進捗評価!$N$2:$N$26,MATCH(INDIRECT(("入力シート!AH"&amp;$B92)),進捗評価!$M$2:$M$26,0)))</f>
        <v/>
      </c>
      <c r="AM92" s="69" t="str" cm="1">
        <f t="array" aca="1" ref="AM92" ca="1">IF(INDIRECT(("入力シート!AI"&amp;$B92))="","",INDEX(進捗評価!$N$2:$N$26,MATCH(INDIRECT(("入力シート!AI"&amp;$B92)),進捗評価!$M$2:$M$26,0)))</f>
        <v/>
      </c>
      <c r="AN92" s="69" t="str" cm="1">
        <f t="array" aca="1" ref="AN92" ca="1">IF(INDIRECT(("入力シート!AJ"&amp;$B92))="","",INDEX(進捗評価!$N$2:$N$26,MATCH(INDIRECT(("入力シート!AJ"&amp;$B92)),進捗評価!$M$2:$M$26,0)))</f>
        <v/>
      </c>
      <c r="AO92" s="69" t="str" cm="1">
        <f t="array" aca="1" ref="AO92" ca="1">IF(INDIRECT(("入力シート!AK"&amp;$B92))="","",INDEX(進捗評価!$N$2:$N$26,MATCH(INDIRECT(("入力シート!AK"&amp;$B92)),進捗評価!$M$2:$M$26,0)))</f>
        <v/>
      </c>
      <c r="AP92" s="69" t="str" cm="1">
        <f t="array" aca="1" ref="AP92" ca="1">IF(INDIRECT(("入力シート!AL"&amp;$B92))="","",INDEX(進捗評価!$N$2:$N$26,MATCH(INDIRECT(("入力シート!AL"&amp;$B92)),進捗評価!$M$2:$M$26,0)))</f>
        <v/>
      </c>
      <c r="AQ92" s="69" t="str" cm="1">
        <f t="array" aca="1" ref="AQ92" ca="1">IF(INDIRECT(("入力シート!AM"&amp;$B92))="","",INDEX(進捗評価!$N$2:$N$26,MATCH(INDIRECT(("入力シート!AM"&amp;$B92)),進捗評価!$M$2:$M$26,0)))</f>
        <v/>
      </c>
      <c r="AR92" s="69" t="str" cm="1">
        <f t="array" aca="1" ref="AR92" ca="1">IF(INDIRECT(("入力シート!AN"&amp;$B92))="","",INDEX(進捗評価!$N$2:$N$26,MATCH(INDIRECT(("入力シート!AN"&amp;$B92)),進捗評価!$M$2:$M$26,0)))</f>
        <v/>
      </c>
      <c r="AS92" s="77" t="str" cm="1">
        <f t="array" aca="1" ref="AS92" ca="1">IF(INDIRECT(("入力シート!AR"&amp;$B92))="","",(INDIRECT(("入力シート!AR"&amp;$B92))))</f>
        <v/>
      </c>
      <c r="AT92" s="77" t="str" cm="1">
        <f t="array" aca="1" ref="AT92" ca="1">IF(INDIRECT(("入力シート!AS"&amp;$B92))="","",(INDIRECT(("入力シート!AS"&amp;$B92))))</f>
        <v/>
      </c>
    </row>
    <row r="93" spans="2:46" ht="72" customHeight="1" x14ac:dyDescent="0.4">
      <c r="B93" s="51">
        <v>103</v>
      </c>
      <c r="C93" s="162"/>
      <c r="D93" s="212"/>
      <c r="E93" s="57" t="str" cm="1">
        <f t="array" aca="1" ref="E93" ca="1">IF(INDIRECT(("入力シート!D"&amp;$B93))="","",(INDIRECT(("入力シート!D"&amp;$B93))))</f>
        <v/>
      </c>
      <c r="F93" s="63" t="str" cm="1">
        <f t="array" aca="1" ref="F93" ca="1">IF(INDIRECT(("入力シート!E"&amp;$B93))="","",(INDIRECT(("入力シート!E"&amp;$B93))))</f>
        <v/>
      </c>
      <c r="G93" s="63" t="str" cm="1">
        <f t="array" aca="1" ref="G93" ca="1">IF(INDIRECT(("入力シート!F"&amp;$B93))="","",(INDIRECT(("入力シート!F"&amp;$B93))))</f>
        <v>〇〇〇、×××</v>
      </c>
      <c r="H93" s="76" t="str" cm="1">
        <f t="array" aca="1" ref="H93" ca="1">IF(INDIRECT(("入力シート!G"&amp;$B93))="","",(INDIRECT(("入力シート!G"&amp;$B93))))</f>
        <v/>
      </c>
      <c r="I93" s="67" t="str" cm="1">
        <f t="array" aca="1" ref="I93" ca="1">IF(INDIRECT(("入力シート!H"&amp;$B93))="","",(INDIRECT(("入力シート!H"&amp;$B93))))</f>
        <v/>
      </c>
      <c r="J93" s="58" t="str" cm="1">
        <f t="array" aca="1" ref="J93" ca="1">IF(INDIRECT(("入力シート!I"&amp;$B93))="","",(INDIRECT(("入力シート!I"&amp;$B93))))</f>
        <v/>
      </c>
      <c r="K93" s="58" t="str" cm="1">
        <f t="array" aca="1" ref="K93" ca="1">IF(INDIRECT(("入力シート!J"&amp;$B93))="","",(INDIRECT(("入力シート!J"&amp;$B93))))</f>
        <v/>
      </c>
      <c r="L93" s="60" t="str" cm="1">
        <f t="array" aca="1" ref="L93" ca="1">IF(INDIRECT(("入力シート!AO"&amp;$B93))="","",(INDIRECT(("入力シート！AO"&amp;$B93))))</f>
        <v/>
      </c>
      <c r="M93" s="60" t="str" cm="1">
        <f t="array" aca="1" ref="M93" ca="1">IF(INDIRECT(("入力シート!AP"&amp;$B93))="","",(INDIRECT(("入力シート！AP"&amp;$B93))))</f>
        <v/>
      </c>
      <c r="N93" s="61" t="str" cm="1">
        <f t="array" aca="1" ref="N93" ca="1">IF(INDIRECT(("入力シート!AQ"&amp;$B93))="","",(INDIRECT(("入力シート!AQ"&amp;$B93))))</f>
        <v/>
      </c>
      <c r="O93" s="70" t="str" cm="1">
        <f t="array" aca="1" ref="O93" ca="1">IF(INDIRECT(("入力シート!K"&amp;$B93))="","",INDEX(進捗評価!$N$2:$N$26,MATCH(INDIRECT(("入力シート!K"&amp;$B93)),進捗評価!$M$2:$M$26,0)))</f>
        <v/>
      </c>
      <c r="P93" s="69" t="str" cm="1">
        <f t="array" aca="1" ref="P93" ca="1">IF(INDIRECT(("入力シート!L"&amp;$B93))="","",INDEX(進捗評価!$N$2:$N$26,MATCH(INDIRECT(("入力シート!L"&amp;$B93)),進捗評価!$M$2:$M$26,0)))</f>
        <v/>
      </c>
      <c r="Q93" s="69" t="str" cm="1">
        <f t="array" aca="1" ref="Q93" ca="1">IF(INDIRECT(("入力シート!M"&amp;$B93))="","",INDEX(進捗評価!$N$2:$N$26,MATCH(INDIRECT(("入力シート!M"&amp;$B93)),進捗評価!$M$2:$M$26,0)))</f>
        <v/>
      </c>
      <c r="R93" s="69" t="str" cm="1">
        <f t="array" aca="1" ref="R93" ca="1">IF(INDIRECT(("入力シート!N"&amp;$B93))="","",INDEX(進捗評価!$N$2:$N$26,MATCH(INDIRECT(("入力シート!N"&amp;$B93)),進捗評価!$M$2:$M$26,0)))</f>
        <v/>
      </c>
      <c r="S93" s="75" t="str" cm="1">
        <f t="array" aca="1" ref="S93" ca="1">IF(INDIRECT(("入力シート!O"&amp;$B93))="","",INDEX(進捗評価!$N$2:$N$26,MATCH(INDIRECT(("入力シート!O"&amp;$B93)),進捗評価!$M$2:$M$26,0)))</f>
        <v/>
      </c>
      <c r="T93" s="70" t="str" cm="1">
        <f t="array" aca="1" ref="T93" ca="1">IF(INDIRECT(("入力シート!P"&amp;$B93))="","",INDEX(進捗評価!$N$2:$N$26,MATCH(INDIRECT(("入力シート!P"&amp;$B93)),進捗評価!$M$2:$M$26,0)))</f>
        <v/>
      </c>
      <c r="U93" s="69" t="str" cm="1">
        <f t="array" aca="1" ref="U93" ca="1">IF(INDIRECT(("入力シート!Q"&amp;$B93))="","",INDEX(進捗評価!$N$2:$N$26,MATCH(INDIRECT(("入力シート!Q"&amp;$B93)),進捗評価!$M$2:$M$26,0)))</f>
        <v/>
      </c>
      <c r="V93" s="69" t="str" cm="1">
        <f t="array" aca="1" ref="V93" ca="1">IF(INDIRECT(("入力シート!R"&amp;$B93))="","",INDEX(進捗評価!$N$2:$N$26,MATCH(INDIRECT(("入力シート!R"&amp;$B93)),進捗評価!$M$2:$M$26,0)))</f>
        <v/>
      </c>
      <c r="W93" s="69" t="str" cm="1">
        <f t="array" aca="1" ref="W93" ca="1">IF(INDIRECT(("入力シート!S"&amp;$B93))="","",INDEX(進捗評価!$N$2:$N$26,MATCH(INDIRECT(("入力シート!S"&amp;$B93)),進捗評価!$M$2:$M$26,0)))</f>
        <v/>
      </c>
      <c r="X93" s="75" t="str" cm="1">
        <f t="array" aca="1" ref="X93" ca="1">IF(INDIRECT(("入力シート!T"&amp;$B93))="","",INDEX(進捗評価!$N$2:$N$26,MATCH(INDIRECT(("入力シート!T"&amp;$B93)),進捗評価!$M$2:$M$26,0)))</f>
        <v/>
      </c>
      <c r="Y93" s="69" t="str" cm="1">
        <f t="array" aca="1" ref="Y93" ca="1">IF(INDIRECT(("入力シート!U"&amp;$B93))="","",INDEX(進捗評価!$N$2:$N$26,MATCH(INDIRECT(("入力シート!U"&amp;$B93)),進捗評価!$M$2:$M$26,0)))</f>
        <v/>
      </c>
      <c r="Z93" s="69" t="str" cm="1">
        <f t="array" aca="1" ref="Z93" ca="1">IF(INDIRECT(("入力シート!V"&amp;$B93))="","",INDEX(進捗評価!$N$2:$N$26,MATCH(INDIRECT(("入力シート!V"&amp;$B93)),進捗評価!$M$2:$M$26,0)))</f>
        <v/>
      </c>
      <c r="AA93" s="69" t="str" cm="1">
        <f t="array" aca="1" ref="AA93" ca="1">IF(INDIRECT(("入力シート!W"&amp;$B93))="","",INDEX(進捗評価!$N$2:$N$26,MATCH(INDIRECT(("入力シート!W"&amp;$B93)),進捗評価!$M$2:$M$26,0)))</f>
        <v/>
      </c>
      <c r="AB93" s="69" t="str" cm="1">
        <f t="array" aca="1" ref="AB93" ca="1">IF(INDIRECT(("入力シート!X"&amp;$B93))="","",INDEX(進捗評価!$N$2:$N$26,MATCH(INDIRECT(("入力シート!X"&amp;$B93)),進捗評価!$M$2:$M$26,0)))</f>
        <v/>
      </c>
      <c r="AC93" s="69" t="str" cm="1">
        <f t="array" aca="1" ref="AC93" ca="1">IF(INDIRECT(("入力シート!Y"&amp;$B93))="","",INDEX(進捗評価!$N$2:$N$26,MATCH(INDIRECT(("入力シート!Y"&amp;$B93)),進捗評価!$M$2:$M$26,0)))</f>
        <v/>
      </c>
      <c r="AD93" s="69" t="str" cm="1">
        <f t="array" aca="1" ref="AD93" ca="1">IF(INDIRECT(("入力シート!Z"&amp;$B93))="","",INDEX(進捗評価!$N$2:$N$26,MATCH(INDIRECT(("入力シート!Z"&amp;$B93)),進捗評価!$M$2:$M$26,0)))</f>
        <v/>
      </c>
      <c r="AE93" s="69" t="str" cm="1">
        <f t="array" aca="1" ref="AE93" ca="1">IF(INDIRECT(("入力シート!AA"&amp;$B93))="","",INDEX(進捗評価!$N$2:$N$26,MATCH(INDIRECT(("入力シート!AA"&amp;$B93)),進捗評価!$M$2:$M$26,0)))</f>
        <v/>
      </c>
      <c r="AF93" s="69" t="str" cm="1">
        <f t="array" aca="1" ref="AF93" ca="1">IF(INDIRECT(("入力シート!AB"&amp;$B93))="","",INDEX(進捗評価!$N$2:$N$26,MATCH(INDIRECT(("入力シート!AB"&amp;$B93)),進捗評価!$M$2:$M$26,0)))</f>
        <v/>
      </c>
      <c r="AG93" s="69" t="str" cm="1">
        <f t="array" aca="1" ref="AG93" ca="1">IF(INDIRECT(("入力シート!AC"&amp;$B93))="","",INDEX(進捗評価!$N$2:$N$26,MATCH(INDIRECT(("入力シート!AC"&amp;$B93)),進捗評価!$M$2:$M$26,0)))</f>
        <v/>
      </c>
      <c r="AH93" s="69" t="str" cm="1">
        <f t="array" aca="1" ref="AH93" ca="1">IF(INDIRECT(("入力シート!AD"&amp;$B93))="","",INDEX(進捗評価!$N$2:$N$26,MATCH(INDIRECT(("入力シート!AD"&amp;$B93)),進捗評価!$M$2:$M$26,0)))</f>
        <v/>
      </c>
      <c r="AI93" s="69" t="str" cm="1">
        <f t="array" aca="1" ref="AI93" ca="1">IF(INDIRECT(("入力シート!AE"&amp;$B93))="","",INDEX(進捗評価!$N$2:$N$26,MATCH(INDIRECT(("入力シート!AE"&amp;$B93)),進捗評価!$M$2:$M$26,0)))</f>
        <v/>
      </c>
      <c r="AJ93" s="69" t="str" cm="1">
        <f t="array" aca="1" ref="AJ93" ca="1">IF(INDIRECT(("入力シート!AF"&amp;$B93))="","",INDEX(進捗評価!$N$2:$N$26,MATCH(INDIRECT(("入力シート!AF"&amp;$B93)),進捗評価!$M$2:$M$26,0)))</f>
        <v/>
      </c>
      <c r="AK93" s="69" t="str" cm="1">
        <f t="array" aca="1" ref="AK93" ca="1">IF(INDIRECT(("入力シート!AG"&amp;$B93))="","",INDEX(進捗評価!$N$2:$N$26,MATCH(INDIRECT(("入力シート!AG"&amp;$B93)),進捗評価!$M$2:$M$26,0)))</f>
        <v/>
      </c>
      <c r="AL93" s="69" t="str" cm="1">
        <f t="array" aca="1" ref="AL93" ca="1">IF(INDIRECT(("入力シート!AH"&amp;$B93))="","",INDEX(進捗評価!$N$2:$N$26,MATCH(INDIRECT(("入力シート!AH"&amp;$B93)),進捗評価!$M$2:$M$26,0)))</f>
        <v/>
      </c>
      <c r="AM93" s="69" t="str" cm="1">
        <f t="array" aca="1" ref="AM93" ca="1">IF(INDIRECT(("入力シート!AI"&amp;$B93))="","",INDEX(進捗評価!$N$2:$N$26,MATCH(INDIRECT(("入力シート!AI"&amp;$B93)),進捗評価!$M$2:$M$26,0)))</f>
        <v/>
      </c>
      <c r="AN93" s="69" t="str" cm="1">
        <f t="array" aca="1" ref="AN93" ca="1">IF(INDIRECT(("入力シート!AJ"&amp;$B93))="","",INDEX(進捗評価!$N$2:$N$26,MATCH(INDIRECT(("入力シート!AJ"&amp;$B93)),進捗評価!$M$2:$M$26,0)))</f>
        <v/>
      </c>
      <c r="AO93" s="69" t="str" cm="1">
        <f t="array" aca="1" ref="AO93" ca="1">IF(INDIRECT(("入力シート!AK"&amp;$B93))="","",INDEX(進捗評価!$N$2:$N$26,MATCH(INDIRECT(("入力シート!AK"&amp;$B93)),進捗評価!$M$2:$M$26,0)))</f>
        <v/>
      </c>
      <c r="AP93" s="69" t="str" cm="1">
        <f t="array" aca="1" ref="AP93" ca="1">IF(INDIRECT(("入力シート!AL"&amp;$B93))="","",INDEX(進捗評価!$N$2:$N$26,MATCH(INDIRECT(("入力シート!AL"&amp;$B93)),進捗評価!$M$2:$M$26,0)))</f>
        <v/>
      </c>
      <c r="AQ93" s="69" t="str" cm="1">
        <f t="array" aca="1" ref="AQ93" ca="1">IF(INDIRECT(("入力シート!AM"&amp;$B93))="","",INDEX(進捗評価!$N$2:$N$26,MATCH(INDIRECT(("入力シート!AM"&amp;$B93)),進捗評価!$M$2:$M$26,0)))</f>
        <v/>
      </c>
      <c r="AR93" s="69" t="str" cm="1">
        <f t="array" aca="1" ref="AR93" ca="1">IF(INDIRECT(("入力シート!AN"&amp;$B93))="","",INDEX(進捗評価!$N$2:$N$26,MATCH(INDIRECT(("入力シート!AN"&amp;$B93)),進捗評価!$M$2:$M$26,0)))</f>
        <v/>
      </c>
      <c r="AS93" s="77" t="str" cm="1">
        <f t="array" aca="1" ref="AS93" ca="1">IF(INDIRECT(("入力シート!AR"&amp;$B93))="","",(INDIRECT(("入力シート!AR"&amp;$B93))))</f>
        <v/>
      </c>
      <c r="AT93" s="77" t="str" cm="1">
        <f t="array" aca="1" ref="AT93" ca="1">IF(INDIRECT(("入力シート!AS"&amp;$B93))="","",(INDIRECT(("入力シート!AS"&amp;$B93))))</f>
        <v/>
      </c>
    </row>
    <row r="94" spans="2:46" ht="72" customHeight="1" x14ac:dyDescent="0.4">
      <c r="B94" s="51">
        <v>104</v>
      </c>
      <c r="C94" s="162"/>
      <c r="D94" s="212"/>
      <c r="E94" s="57" t="str" cm="1">
        <f t="array" aca="1" ref="E94" ca="1">IF(INDIRECT(("入力シート!D"&amp;$B94))="","",(INDIRECT(("入力シート!D"&amp;$B94))))</f>
        <v/>
      </c>
      <c r="F94" s="63" t="str" cm="1">
        <f t="array" aca="1" ref="F94" ca="1">IF(INDIRECT(("入力シート!E"&amp;$B94))="","",(INDIRECT(("入力シート!E"&amp;$B94))))</f>
        <v/>
      </c>
      <c r="G94" s="63" t="str" cm="1">
        <f t="array" aca="1" ref="G94" ca="1">IF(INDIRECT(("入力シート!F"&amp;$B94))="","",(INDIRECT(("入力シート!F"&amp;$B94))))</f>
        <v>〇〇〇、×××</v>
      </c>
      <c r="H94" s="76" t="str" cm="1">
        <f t="array" aca="1" ref="H94" ca="1">IF(INDIRECT(("入力シート!G"&amp;$B94))="","",(INDIRECT(("入力シート!G"&amp;$B94))))</f>
        <v/>
      </c>
      <c r="I94" s="67" t="str" cm="1">
        <f t="array" aca="1" ref="I94" ca="1">IF(INDIRECT(("入力シート!H"&amp;$B94))="","",(INDIRECT(("入力シート!H"&amp;$B94))))</f>
        <v/>
      </c>
      <c r="J94" s="58" t="str" cm="1">
        <f t="array" aca="1" ref="J94" ca="1">IF(INDIRECT(("入力シート!I"&amp;$B94))="","",(INDIRECT(("入力シート!I"&amp;$B94))))</f>
        <v/>
      </c>
      <c r="K94" s="58" t="str" cm="1">
        <f t="array" aca="1" ref="K94" ca="1">IF(INDIRECT(("入力シート!J"&amp;$B94))="","",(INDIRECT(("入力シート!J"&amp;$B94))))</f>
        <v/>
      </c>
      <c r="L94" s="60" t="str" cm="1">
        <f t="array" aca="1" ref="L94" ca="1">IF(INDIRECT(("入力シート!AO"&amp;$B94))="","",(INDIRECT(("入力シート！AO"&amp;$B94))))</f>
        <v/>
      </c>
      <c r="M94" s="60" t="str" cm="1">
        <f t="array" aca="1" ref="M94" ca="1">IF(INDIRECT(("入力シート!AP"&amp;$B94))="","",(INDIRECT(("入力シート！AP"&amp;$B94))))</f>
        <v/>
      </c>
      <c r="N94" s="61" t="str" cm="1">
        <f t="array" aca="1" ref="N94" ca="1">IF(INDIRECT(("入力シート!AQ"&amp;$B94))="","",(INDIRECT(("入力シート!AQ"&amp;$B94))))</f>
        <v/>
      </c>
      <c r="O94" s="70" t="str" cm="1">
        <f t="array" aca="1" ref="O94" ca="1">IF(INDIRECT(("入力シート!K"&amp;$B94))="","",INDEX(進捗評価!$N$2:$N$26,MATCH(INDIRECT(("入力シート!K"&amp;$B94)),進捗評価!$M$2:$M$26,0)))</f>
        <v/>
      </c>
      <c r="P94" s="69" t="str" cm="1">
        <f t="array" aca="1" ref="P94" ca="1">IF(INDIRECT(("入力シート!L"&amp;$B94))="","",INDEX(進捗評価!$N$2:$N$26,MATCH(INDIRECT(("入力シート!L"&amp;$B94)),進捗評価!$M$2:$M$26,0)))</f>
        <v/>
      </c>
      <c r="Q94" s="69" t="str" cm="1">
        <f t="array" aca="1" ref="Q94" ca="1">IF(INDIRECT(("入力シート!M"&amp;$B94))="","",INDEX(進捗評価!$N$2:$N$26,MATCH(INDIRECT(("入力シート!M"&amp;$B94)),進捗評価!$M$2:$M$26,0)))</f>
        <v/>
      </c>
      <c r="R94" s="69" t="str" cm="1">
        <f t="array" aca="1" ref="R94" ca="1">IF(INDIRECT(("入力シート!N"&amp;$B94))="","",INDEX(進捗評価!$N$2:$N$26,MATCH(INDIRECT(("入力シート!N"&amp;$B94)),進捗評価!$M$2:$M$26,0)))</f>
        <v/>
      </c>
      <c r="S94" s="75" t="str" cm="1">
        <f t="array" aca="1" ref="S94" ca="1">IF(INDIRECT(("入力シート!O"&amp;$B94))="","",INDEX(進捗評価!$N$2:$N$26,MATCH(INDIRECT(("入力シート!O"&amp;$B94)),進捗評価!$M$2:$M$26,0)))</f>
        <v/>
      </c>
      <c r="T94" s="70" t="str" cm="1">
        <f t="array" aca="1" ref="T94" ca="1">IF(INDIRECT(("入力シート!P"&amp;$B94))="","",INDEX(進捗評価!$N$2:$N$26,MATCH(INDIRECT(("入力シート!P"&amp;$B94)),進捗評価!$M$2:$M$26,0)))</f>
        <v/>
      </c>
      <c r="U94" s="69" t="str" cm="1">
        <f t="array" aca="1" ref="U94" ca="1">IF(INDIRECT(("入力シート!Q"&amp;$B94))="","",INDEX(進捗評価!$N$2:$N$26,MATCH(INDIRECT(("入力シート!Q"&amp;$B94)),進捗評価!$M$2:$M$26,0)))</f>
        <v/>
      </c>
      <c r="V94" s="69" t="str" cm="1">
        <f t="array" aca="1" ref="V94" ca="1">IF(INDIRECT(("入力シート!R"&amp;$B94))="","",INDEX(進捗評価!$N$2:$N$26,MATCH(INDIRECT(("入力シート!R"&amp;$B94)),進捗評価!$M$2:$M$26,0)))</f>
        <v/>
      </c>
      <c r="W94" s="69" t="str" cm="1">
        <f t="array" aca="1" ref="W94" ca="1">IF(INDIRECT(("入力シート!S"&amp;$B94))="","",INDEX(進捗評価!$N$2:$N$26,MATCH(INDIRECT(("入力シート!S"&amp;$B94)),進捗評価!$M$2:$M$26,0)))</f>
        <v/>
      </c>
      <c r="X94" s="75" t="str" cm="1">
        <f t="array" aca="1" ref="X94" ca="1">IF(INDIRECT(("入力シート!T"&amp;$B94))="","",INDEX(進捗評価!$N$2:$N$26,MATCH(INDIRECT(("入力シート!T"&amp;$B94)),進捗評価!$M$2:$M$26,0)))</f>
        <v/>
      </c>
      <c r="Y94" s="69" t="str" cm="1">
        <f t="array" aca="1" ref="Y94" ca="1">IF(INDIRECT(("入力シート!U"&amp;$B94))="","",INDEX(進捗評価!$N$2:$N$26,MATCH(INDIRECT(("入力シート!U"&amp;$B94)),進捗評価!$M$2:$M$26,0)))</f>
        <v/>
      </c>
      <c r="Z94" s="69" t="str" cm="1">
        <f t="array" aca="1" ref="Z94" ca="1">IF(INDIRECT(("入力シート!V"&amp;$B94))="","",INDEX(進捗評価!$N$2:$N$26,MATCH(INDIRECT(("入力シート!V"&amp;$B94)),進捗評価!$M$2:$M$26,0)))</f>
        <v/>
      </c>
      <c r="AA94" s="69" t="str" cm="1">
        <f t="array" aca="1" ref="AA94" ca="1">IF(INDIRECT(("入力シート!W"&amp;$B94))="","",INDEX(進捗評価!$N$2:$N$26,MATCH(INDIRECT(("入力シート!W"&amp;$B94)),進捗評価!$M$2:$M$26,0)))</f>
        <v/>
      </c>
      <c r="AB94" s="69" t="str" cm="1">
        <f t="array" aca="1" ref="AB94" ca="1">IF(INDIRECT(("入力シート!X"&amp;$B94))="","",INDEX(進捗評価!$N$2:$N$26,MATCH(INDIRECT(("入力シート!X"&amp;$B94)),進捗評価!$M$2:$M$26,0)))</f>
        <v/>
      </c>
      <c r="AC94" s="69" t="str" cm="1">
        <f t="array" aca="1" ref="AC94" ca="1">IF(INDIRECT(("入力シート!Y"&amp;$B94))="","",INDEX(進捗評価!$N$2:$N$26,MATCH(INDIRECT(("入力シート!Y"&amp;$B94)),進捗評価!$M$2:$M$26,0)))</f>
        <v/>
      </c>
      <c r="AD94" s="69" t="str" cm="1">
        <f t="array" aca="1" ref="AD94" ca="1">IF(INDIRECT(("入力シート!Z"&amp;$B94))="","",INDEX(進捗評価!$N$2:$N$26,MATCH(INDIRECT(("入力シート!Z"&amp;$B94)),進捗評価!$M$2:$M$26,0)))</f>
        <v/>
      </c>
      <c r="AE94" s="69" t="str" cm="1">
        <f t="array" aca="1" ref="AE94" ca="1">IF(INDIRECT(("入力シート!AA"&amp;$B94))="","",INDEX(進捗評価!$N$2:$N$26,MATCH(INDIRECT(("入力シート!AA"&amp;$B94)),進捗評価!$M$2:$M$26,0)))</f>
        <v/>
      </c>
      <c r="AF94" s="69" t="str" cm="1">
        <f t="array" aca="1" ref="AF94" ca="1">IF(INDIRECT(("入力シート!AB"&amp;$B94))="","",INDEX(進捗評価!$N$2:$N$26,MATCH(INDIRECT(("入力シート!AB"&amp;$B94)),進捗評価!$M$2:$M$26,0)))</f>
        <v/>
      </c>
      <c r="AG94" s="69" t="str" cm="1">
        <f t="array" aca="1" ref="AG94" ca="1">IF(INDIRECT(("入力シート!AC"&amp;$B94))="","",INDEX(進捗評価!$N$2:$N$26,MATCH(INDIRECT(("入力シート!AC"&amp;$B94)),進捗評価!$M$2:$M$26,0)))</f>
        <v/>
      </c>
      <c r="AH94" s="69" t="str" cm="1">
        <f t="array" aca="1" ref="AH94" ca="1">IF(INDIRECT(("入力シート!AD"&amp;$B94))="","",INDEX(進捗評価!$N$2:$N$26,MATCH(INDIRECT(("入力シート!AD"&amp;$B94)),進捗評価!$M$2:$M$26,0)))</f>
        <v/>
      </c>
      <c r="AI94" s="69" t="str" cm="1">
        <f t="array" aca="1" ref="AI94" ca="1">IF(INDIRECT(("入力シート!AE"&amp;$B94))="","",INDEX(進捗評価!$N$2:$N$26,MATCH(INDIRECT(("入力シート!AE"&amp;$B94)),進捗評価!$M$2:$M$26,0)))</f>
        <v/>
      </c>
      <c r="AJ94" s="69" t="str" cm="1">
        <f t="array" aca="1" ref="AJ94" ca="1">IF(INDIRECT(("入力シート!AF"&amp;$B94))="","",INDEX(進捗評価!$N$2:$N$26,MATCH(INDIRECT(("入力シート!AF"&amp;$B94)),進捗評価!$M$2:$M$26,0)))</f>
        <v/>
      </c>
      <c r="AK94" s="69" t="str" cm="1">
        <f t="array" aca="1" ref="AK94" ca="1">IF(INDIRECT(("入力シート!AG"&amp;$B94))="","",INDEX(進捗評価!$N$2:$N$26,MATCH(INDIRECT(("入力シート!AG"&amp;$B94)),進捗評価!$M$2:$M$26,0)))</f>
        <v/>
      </c>
      <c r="AL94" s="69" t="str" cm="1">
        <f t="array" aca="1" ref="AL94" ca="1">IF(INDIRECT(("入力シート!AH"&amp;$B94))="","",INDEX(進捗評価!$N$2:$N$26,MATCH(INDIRECT(("入力シート!AH"&amp;$B94)),進捗評価!$M$2:$M$26,0)))</f>
        <v/>
      </c>
      <c r="AM94" s="69" t="str" cm="1">
        <f t="array" aca="1" ref="AM94" ca="1">IF(INDIRECT(("入力シート!AI"&amp;$B94))="","",INDEX(進捗評価!$N$2:$N$26,MATCH(INDIRECT(("入力シート!AI"&amp;$B94)),進捗評価!$M$2:$M$26,0)))</f>
        <v/>
      </c>
      <c r="AN94" s="69" t="str" cm="1">
        <f t="array" aca="1" ref="AN94" ca="1">IF(INDIRECT(("入力シート!AJ"&amp;$B94))="","",INDEX(進捗評価!$N$2:$N$26,MATCH(INDIRECT(("入力シート!AJ"&amp;$B94)),進捗評価!$M$2:$M$26,0)))</f>
        <v/>
      </c>
      <c r="AO94" s="69" t="str" cm="1">
        <f t="array" aca="1" ref="AO94" ca="1">IF(INDIRECT(("入力シート!AK"&amp;$B94))="","",INDEX(進捗評価!$N$2:$N$26,MATCH(INDIRECT(("入力シート!AK"&amp;$B94)),進捗評価!$M$2:$M$26,0)))</f>
        <v/>
      </c>
      <c r="AP94" s="69" t="str" cm="1">
        <f t="array" aca="1" ref="AP94" ca="1">IF(INDIRECT(("入力シート!AL"&amp;$B94))="","",INDEX(進捗評価!$N$2:$N$26,MATCH(INDIRECT(("入力シート!AL"&amp;$B94)),進捗評価!$M$2:$M$26,0)))</f>
        <v/>
      </c>
      <c r="AQ94" s="69" t="str" cm="1">
        <f t="array" aca="1" ref="AQ94" ca="1">IF(INDIRECT(("入力シート!AM"&amp;$B94))="","",INDEX(進捗評価!$N$2:$N$26,MATCH(INDIRECT(("入力シート!AM"&amp;$B94)),進捗評価!$M$2:$M$26,0)))</f>
        <v/>
      </c>
      <c r="AR94" s="69" t="str" cm="1">
        <f t="array" aca="1" ref="AR94" ca="1">IF(INDIRECT(("入力シート!AN"&amp;$B94))="","",INDEX(進捗評価!$N$2:$N$26,MATCH(INDIRECT(("入力シート!AN"&amp;$B94)),進捗評価!$M$2:$M$26,0)))</f>
        <v/>
      </c>
      <c r="AS94" s="77" t="str" cm="1">
        <f t="array" aca="1" ref="AS94" ca="1">IF(INDIRECT(("入力シート!AR"&amp;$B94))="","",(INDIRECT(("入力シート!AR"&amp;$B94))))</f>
        <v/>
      </c>
      <c r="AT94" s="77" t="str" cm="1">
        <f t="array" aca="1" ref="AT94" ca="1">IF(INDIRECT(("入力シート!AS"&amp;$B94))="","",(INDIRECT(("入力シート!AS"&amp;$B94))))</f>
        <v/>
      </c>
    </row>
    <row r="95" spans="2:46" ht="72" customHeight="1" x14ac:dyDescent="0.4">
      <c r="B95" s="51">
        <v>105</v>
      </c>
      <c r="C95" s="162"/>
      <c r="D95" s="212"/>
      <c r="E95" s="57" t="str" cm="1">
        <f t="array" aca="1" ref="E95" ca="1">IF(INDIRECT(("入力シート!D"&amp;$B95))="","",(INDIRECT(("入力シート!D"&amp;$B95))))</f>
        <v/>
      </c>
      <c r="F95" s="63" t="str" cm="1">
        <f t="array" aca="1" ref="F95" ca="1">IF(INDIRECT(("入力シート!E"&amp;$B95))="","",(INDIRECT(("入力シート!E"&amp;$B95))))</f>
        <v/>
      </c>
      <c r="G95" s="63" t="str" cm="1">
        <f t="array" aca="1" ref="G95" ca="1">IF(INDIRECT(("入力シート!F"&amp;$B95))="","",(INDIRECT(("入力シート!F"&amp;$B95))))</f>
        <v>〇〇〇、×××</v>
      </c>
      <c r="H95" s="76" t="str" cm="1">
        <f t="array" aca="1" ref="H95" ca="1">IF(INDIRECT(("入力シート!G"&amp;$B95))="","",(INDIRECT(("入力シート!G"&amp;$B95))))</f>
        <v/>
      </c>
      <c r="I95" s="67" t="str" cm="1">
        <f t="array" aca="1" ref="I95" ca="1">IF(INDIRECT(("入力シート!H"&amp;$B95))="","",(INDIRECT(("入力シート!H"&amp;$B95))))</f>
        <v/>
      </c>
      <c r="J95" s="58" t="str" cm="1">
        <f t="array" aca="1" ref="J95" ca="1">IF(INDIRECT(("入力シート!I"&amp;$B95))="","",(INDIRECT(("入力シート!I"&amp;$B95))))</f>
        <v/>
      </c>
      <c r="K95" s="58" t="str" cm="1">
        <f t="array" aca="1" ref="K95" ca="1">IF(INDIRECT(("入力シート!J"&amp;$B95))="","",(INDIRECT(("入力シート!J"&amp;$B95))))</f>
        <v/>
      </c>
      <c r="L95" s="60" t="str" cm="1">
        <f t="array" aca="1" ref="L95" ca="1">IF(INDIRECT(("入力シート!AO"&amp;$B95))="","",(INDIRECT(("入力シート！AO"&amp;$B95))))</f>
        <v/>
      </c>
      <c r="M95" s="60" t="str" cm="1">
        <f t="array" aca="1" ref="M95" ca="1">IF(INDIRECT(("入力シート!AP"&amp;$B95))="","",(INDIRECT(("入力シート！AP"&amp;$B95))))</f>
        <v/>
      </c>
      <c r="N95" s="61" t="str" cm="1">
        <f t="array" aca="1" ref="N95" ca="1">IF(INDIRECT(("入力シート!AQ"&amp;$B95))="","",(INDIRECT(("入力シート!AQ"&amp;$B95))))</f>
        <v/>
      </c>
      <c r="O95" s="70" t="str" cm="1">
        <f t="array" aca="1" ref="O95" ca="1">IF(INDIRECT(("入力シート!K"&amp;$B95))="","",INDEX(進捗評価!$N$2:$N$26,MATCH(INDIRECT(("入力シート!K"&amp;$B95)),進捗評価!$M$2:$M$26,0)))</f>
        <v/>
      </c>
      <c r="P95" s="69" t="str" cm="1">
        <f t="array" aca="1" ref="P95" ca="1">IF(INDIRECT(("入力シート!L"&amp;$B95))="","",INDEX(進捗評価!$N$2:$N$26,MATCH(INDIRECT(("入力シート!L"&amp;$B95)),進捗評価!$M$2:$M$26,0)))</f>
        <v/>
      </c>
      <c r="Q95" s="69" t="str" cm="1">
        <f t="array" aca="1" ref="Q95" ca="1">IF(INDIRECT(("入力シート!M"&amp;$B95))="","",INDEX(進捗評価!$N$2:$N$26,MATCH(INDIRECT(("入力シート!M"&amp;$B95)),進捗評価!$M$2:$M$26,0)))</f>
        <v/>
      </c>
      <c r="R95" s="69" t="str" cm="1">
        <f t="array" aca="1" ref="R95" ca="1">IF(INDIRECT(("入力シート!N"&amp;$B95))="","",INDEX(進捗評価!$N$2:$N$26,MATCH(INDIRECT(("入力シート!N"&amp;$B95)),進捗評価!$M$2:$M$26,0)))</f>
        <v/>
      </c>
      <c r="S95" s="75" t="str" cm="1">
        <f t="array" aca="1" ref="S95" ca="1">IF(INDIRECT(("入力シート!O"&amp;$B95))="","",INDEX(進捗評価!$N$2:$N$26,MATCH(INDIRECT(("入力シート!O"&amp;$B95)),進捗評価!$M$2:$M$26,0)))</f>
        <v/>
      </c>
      <c r="T95" s="70" t="str" cm="1">
        <f t="array" aca="1" ref="T95" ca="1">IF(INDIRECT(("入力シート!P"&amp;$B95))="","",INDEX(進捗評価!$N$2:$N$26,MATCH(INDIRECT(("入力シート!P"&amp;$B95)),進捗評価!$M$2:$M$26,0)))</f>
        <v/>
      </c>
      <c r="U95" s="69" t="str" cm="1">
        <f t="array" aca="1" ref="U95" ca="1">IF(INDIRECT(("入力シート!Q"&amp;$B95))="","",INDEX(進捗評価!$N$2:$N$26,MATCH(INDIRECT(("入力シート!Q"&amp;$B95)),進捗評価!$M$2:$M$26,0)))</f>
        <v/>
      </c>
      <c r="V95" s="69" t="str" cm="1">
        <f t="array" aca="1" ref="V95" ca="1">IF(INDIRECT(("入力シート!R"&amp;$B95))="","",INDEX(進捗評価!$N$2:$N$26,MATCH(INDIRECT(("入力シート!R"&amp;$B95)),進捗評価!$M$2:$M$26,0)))</f>
        <v/>
      </c>
      <c r="W95" s="69" t="str" cm="1">
        <f t="array" aca="1" ref="W95" ca="1">IF(INDIRECT(("入力シート!S"&amp;$B95))="","",INDEX(進捗評価!$N$2:$N$26,MATCH(INDIRECT(("入力シート!S"&amp;$B95)),進捗評価!$M$2:$M$26,0)))</f>
        <v/>
      </c>
      <c r="X95" s="75" t="str" cm="1">
        <f t="array" aca="1" ref="X95" ca="1">IF(INDIRECT(("入力シート!T"&amp;$B95))="","",INDEX(進捗評価!$N$2:$N$26,MATCH(INDIRECT(("入力シート!T"&amp;$B95)),進捗評価!$M$2:$M$26,0)))</f>
        <v/>
      </c>
      <c r="Y95" s="69" t="str" cm="1">
        <f t="array" aca="1" ref="Y95" ca="1">IF(INDIRECT(("入力シート!U"&amp;$B95))="","",INDEX(進捗評価!$N$2:$N$26,MATCH(INDIRECT(("入力シート!U"&amp;$B95)),進捗評価!$M$2:$M$26,0)))</f>
        <v/>
      </c>
      <c r="Z95" s="69" t="str" cm="1">
        <f t="array" aca="1" ref="Z95" ca="1">IF(INDIRECT(("入力シート!V"&amp;$B95))="","",INDEX(進捗評価!$N$2:$N$26,MATCH(INDIRECT(("入力シート!V"&amp;$B95)),進捗評価!$M$2:$M$26,0)))</f>
        <v/>
      </c>
      <c r="AA95" s="69" t="str" cm="1">
        <f t="array" aca="1" ref="AA95" ca="1">IF(INDIRECT(("入力シート!W"&amp;$B95))="","",INDEX(進捗評価!$N$2:$N$26,MATCH(INDIRECT(("入力シート!W"&amp;$B95)),進捗評価!$M$2:$M$26,0)))</f>
        <v/>
      </c>
      <c r="AB95" s="69" t="str" cm="1">
        <f t="array" aca="1" ref="AB95" ca="1">IF(INDIRECT(("入力シート!X"&amp;$B95))="","",INDEX(進捗評価!$N$2:$N$26,MATCH(INDIRECT(("入力シート!X"&amp;$B95)),進捗評価!$M$2:$M$26,0)))</f>
        <v/>
      </c>
      <c r="AC95" s="69" t="str" cm="1">
        <f t="array" aca="1" ref="AC95" ca="1">IF(INDIRECT(("入力シート!Y"&amp;$B95))="","",INDEX(進捗評価!$N$2:$N$26,MATCH(INDIRECT(("入力シート!Y"&amp;$B95)),進捗評価!$M$2:$M$26,0)))</f>
        <v/>
      </c>
      <c r="AD95" s="69" t="str" cm="1">
        <f t="array" aca="1" ref="AD95" ca="1">IF(INDIRECT(("入力シート!Z"&amp;$B95))="","",INDEX(進捗評価!$N$2:$N$26,MATCH(INDIRECT(("入力シート!Z"&amp;$B95)),進捗評価!$M$2:$M$26,0)))</f>
        <v/>
      </c>
      <c r="AE95" s="69" t="str" cm="1">
        <f t="array" aca="1" ref="AE95" ca="1">IF(INDIRECT(("入力シート!AA"&amp;$B95))="","",INDEX(進捗評価!$N$2:$N$26,MATCH(INDIRECT(("入力シート!AA"&amp;$B95)),進捗評価!$M$2:$M$26,0)))</f>
        <v/>
      </c>
      <c r="AF95" s="69" t="str" cm="1">
        <f t="array" aca="1" ref="AF95" ca="1">IF(INDIRECT(("入力シート!AB"&amp;$B95))="","",INDEX(進捗評価!$N$2:$N$26,MATCH(INDIRECT(("入力シート!AB"&amp;$B95)),進捗評価!$M$2:$M$26,0)))</f>
        <v/>
      </c>
      <c r="AG95" s="69" t="str" cm="1">
        <f t="array" aca="1" ref="AG95" ca="1">IF(INDIRECT(("入力シート!AC"&amp;$B95))="","",INDEX(進捗評価!$N$2:$N$26,MATCH(INDIRECT(("入力シート!AC"&amp;$B95)),進捗評価!$M$2:$M$26,0)))</f>
        <v/>
      </c>
      <c r="AH95" s="69" t="str" cm="1">
        <f t="array" aca="1" ref="AH95" ca="1">IF(INDIRECT(("入力シート!AD"&amp;$B95))="","",INDEX(進捗評価!$N$2:$N$26,MATCH(INDIRECT(("入力シート!AD"&amp;$B95)),進捗評価!$M$2:$M$26,0)))</f>
        <v/>
      </c>
      <c r="AI95" s="69" t="str" cm="1">
        <f t="array" aca="1" ref="AI95" ca="1">IF(INDIRECT(("入力シート!AE"&amp;$B95))="","",INDEX(進捗評価!$N$2:$N$26,MATCH(INDIRECT(("入力シート!AE"&amp;$B95)),進捗評価!$M$2:$M$26,0)))</f>
        <v/>
      </c>
      <c r="AJ95" s="69" t="str" cm="1">
        <f t="array" aca="1" ref="AJ95" ca="1">IF(INDIRECT(("入力シート!AF"&amp;$B95))="","",INDEX(進捗評価!$N$2:$N$26,MATCH(INDIRECT(("入力シート!AF"&amp;$B95)),進捗評価!$M$2:$M$26,0)))</f>
        <v/>
      </c>
      <c r="AK95" s="69" t="str" cm="1">
        <f t="array" aca="1" ref="AK95" ca="1">IF(INDIRECT(("入力シート!AG"&amp;$B95))="","",INDEX(進捗評価!$N$2:$N$26,MATCH(INDIRECT(("入力シート!AG"&amp;$B95)),進捗評価!$M$2:$M$26,0)))</f>
        <v/>
      </c>
      <c r="AL95" s="69" t="str" cm="1">
        <f t="array" aca="1" ref="AL95" ca="1">IF(INDIRECT(("入力シート!AH"&amp;$B95))="","",INDEX(進捗評価!$N$2:$N$26,MATCH(INDIRECT(("入力シート!AH"&amp;$B95)),進捗評価!$M$2:$M$26,0)))</f>
        <v/>
      </c>
      <c r="AM95" s="69" t="str" cm="1">
        <f t="array" aca="1" ref="AM95" ca="1">IF(INDIRECT(("入力シート!AI"&amp;$B95))="","",INDEX(進捗評価!$N$2:$N$26,MATCH(INDIRECT(("入力シート!AI"&amp;$B95)),進捗評価!$M$2:$M$26,0)))</f>
        <v/>
      </c>
      <c r="AN95" s="69" t="str" cm="1">
        <f t="array" aca="1" ref="AN95" ca="1">IF(INDIRECT(("入力シート!AJ"&amp;$B95))="","",INDEX(進捗評価!$N$2:$N$26,MATCH(INDIRECT(("入力シート!AJ"&amp;$B95)),進捗評価!$M$2:$M$26,0)))</f>
        <v/>
      </c>
      <c r="AO95" s="69" t="str" cm="1">
        <f t="array" aca="1" ref="AO95" ca="1">IF(INDIRECT(("入力シート!AK"&amp;$B95))="","",INDEX(進捗評価!$N$2:$N$26,MATCH(INDIRECT(("入力シート!AK"&amp;$B95)),進捗評価!$M$2:$M$26,0)))</f>
        <v/>
      </c>
      <c r="AP95" s="69" t="str" cm="1">
        <f t="array" aca="1" ref="AP95" ca="1">IF(INDIRECT(("入力シート!AL"&amp;$B95))="","",INDEX(進捗評価!$N$2:$N$26,MATCH(INDIRECT(("入力シート!AL"&amp;$B95)),進捗評価!$M$2:$M$26,0)))</f>
        <v/>
      </c>
      <c r="AQ95" s="69" t="str" cm="1">
        <f t="array" aca="1" ref="AQ95" ca="1">IF(INDIRECT(("入力シート!AM"&amp;$B95))="","",INDEX(進捗評価!$N$2:$N$26,MATCH(INDIRECT(("入力シート!AM"&amp;$B95)),進捗評価!$M$2:$M$26,0)))</f>
        <v/>
      </c>
      <c r="AR95" s="69" t="str" cm="1">
        <f t="array" aca="1" ref="AR95" ca="1">IF(INDIRECT(("入力シート!AN"&amp;$B95))="","",INDEX(進捗評価!$N$2:$N$26,MATCH(INDIRECT(("入力シート!AN"&amp;$B95)),進捗評価!$M$2:$M$26,0)))</f>
        <v/>
      </c>
      <c r="AS95" s="77" t="str" cm="1">
        <f t="array" aca="1" ref="AS95" ca="1">IF(INDIRECT(("入力シート!AR"&amp;$B95))="","",(INDIRECT(("入力シート!AR"&amp;$B95))))</f>
        <v/>
      </c>
      <c r="AT95" s="77" t="str" cm="1">
        <f t="array" aca="1" ref="AT95" ca="1">IF(INDIRECT(("入力シート!AS"&amp;$B95))="","",(INDIRECT(("入力シート!AS"&amp;$B95))))</f>
        <v/>
      </c>
    </row>
    <row r="96" spans="2:46" ht="72" customHeight="1" x14ac:dyDescent="0.4">
      <c r="B96" s="51">
        <v>106</v>
      </c>
      <c r="C96" s="162"/>
      <c r="D96" s="212"/>
      <c r="E96" s="57" t="str" cm="1">
        <f t="array" aca="1" ref="E96" ca="1">IF(INDIRECT(("入力シート!D"&amp;$B96))="","",(INDIRECT(("入力シート!D"&amp;$B96))))</f>
        <v/>
      </c>
      <c r="F96" s="63" t="str" cm="1">
        <f t="array" aca="1" ref="F96" ca="1">IF(INDIRECT(("入力シート!E"&amp;$B96))="","",(INDIRECT(("入力シート!E"&amp;$B96))))</f>
        <v/>
      </c>
      <c r="G96" s="63" t="str" cm="1">
        <f t="array" aca="1" ref="G96" ca="1">IF(INDIRECT(("入力シート!F"&amp;$B96))="","",(INDIRECT(("入力シート!F"&amp;$B96))))</f>
        <v>〇〇〇、×××</v>
      </c>
      <c r="H96" s="76" t="str" cm="1">
        <f t="array" aca="1" ref="H96" ca="1">IF(INDIRECT(("入力シート!G"&amp;$B96))="","",(INDIRECT(("入力シート!G"&amp;$B96))))</f>
        <v/>
      </c>
      <c r="I96" s="67" t="str" cm="1">
        <f t="array" aca="1" ref="I96" ca="1">IF(INDIRECT(("入力シート!H"&amp;$B96))="","",(INDIRECT(("入力シート!H"&amp;$B96))))</f>
        <v/>
      </c>
      <c r="J96" s="58" t="str" cm="1">
        <f t="array" aca="1" ref="J96" ca="1">IF(INDIRECT(("入力シート!I"&amp;$B96))="","",(INDIRECT(("入力シート!I"&amp;$B96))))</f>
        <v/>
      </c>
      <c r="K96" s="58" t="str" cm="1">
        <f t="array" aca="1" ref="K96" ca="1">IF(INDIRECT(("入力シート!J"&amp;$B96))="","",(INDIRECT(("入力シート!J"&amp;$B96))))</f>
        <v/>
      </c>
      <c r="L96" s="60" t="str" cm="1">
        <f t="array" aca="1" ref="L96" ca="1">IF(INDIRECT(("入力シート!AO"&amp;$B96))="","",(INDIRECT(("入力シート！AO"&amp;$B96))))</f>
        <v/>
      </c>
      <c r="M96" s="60" t="str" cm="1">
        <f t="array" aca="1" ref="M96" ca="1">IF(INDIRECT(("入力シート!AP"&amp;$B96))="","",(INDIRECT(("入力シート！AP"&amp;$B96))))</f>
        <v/>
      </c>
      <c r="N96" s="61" t="str" cm="1">
        <f t="array" aca="1" ref="N96" ca="1">IF(INDIRECT(("入力シート!AQ"&amp;$B96))="","",(INDIRECT(("入力シート!AQ"&amp;$B96))))</f>
        <v/>
      </c>
      <c r="O96" s="70" t="str" cm="1">
        <f t="array" aca="1" ref="O96" ca="1">IF(INDIRECT(("入力シート!K"&amp;$B96))="","",INDEX(進捗評価!$N$2:$N$26,MATCH(INDIRECT(("入力シート!K"&amp;$B96)),進捗評価!$M$2:$M$26,0)))</f>
        <v/>
      </c>
      <c r="P96" s="69" t="str" cm="1">
        <f t="array" aca="1" ref="P96" ca="1">IF(INDIRECT(("入力シート!L"&amp;$B96))="","",INDEX(進捗評価!$N$2:$N$26,MATCH(INDIRECT(("入力シート!L"&amp;$B96)),進捗評価!$M$2:$M$26,0)))</f>
        <v/>
      </c>
      <c r="Q96" s="69" t="str" cm="1">
        <f t="array" aca="1" ref="Q96" ca="1">IF(INDIRECT(("入力シート!M"&amp;$B96))="","",INDEX(進捗評価!$N$2:$N$26,MATCH(INDIRECT(("入力シート!M"&amp;$B96)),進捗評価!$M$2:$M$26,0)))</f>
        <v/>
      </c>
      <c r="R96" s="69" t="str" cm="1">
        <f t="array" aca="1" ref="R96" ca="1">IF(INDIRECT(("入力シート!N"&amp;$B96))="","",INDEX(進捗評価!$N$2:$N$26,MATCH(INDIRECT(("入力シート!N"&amp;$B96)),進捗評価!$M$2:$M$26,0)))</f>
        <v/>
      </c>
      <c r="S96" s="75" t="str" cm="1">
        <f t="array" aca="1" ref="S96" ca="1">IF(INDIRECT(("入力シート!O"&amp;$B96))="","",INDEX(進捗評価!$N$2:$N$26,MATCH(INDIRECT(("入力シート!O"&amp;$B96)),進捗評価!$M$2:$M$26,0)))</f>
        <v/>
      </c>
      <c r="T96" s="70" t="str" cm="1">
        <f t="array" aca="1" ref="T96" ca="1">IF(INDIRECT(("入力シート!P"&amp;$B96))="","",INDEX(進捗評価!$N$2:$N$26,MATCH(INDIRECT(("入力シート!P"&amp;$B96)),進捗評価!$M$2:$M$26,0)))</f>
        <v/>
      </c>
      <c r="U96" s="69" t="str" cm="1">
        <f t="array" aca="1" ref="U96" ca="1">IF(INDIRECT(("入力シート!Q"&amp;$B96))="","",INDEX(進捗評価!$N$2:$N$26,MATCH(INDIRECT(("入力シート!Q"&amp;$B96)),進捗評価!$M$2:$M$26,0)))</f>
        <v/>
      </c>
      <c r="V96" s="69" t="str" cm="1">
        <f t="array" aca="1" ref="V96" ca="1">IF(INDIRECT(("入力シート!R"&amp;$B96))="","",INDEX(進捗評価!$N$2:$N$26,MATCH(INDIRECT(("入力シート!R"&amp;$B96)),進捗評価!$M$2:$M$26,0)))</f>
        <v/>
      </c>
      <c r="W96" s="69" t="str" cm="1">
        <f t="array" aca="1" ref="W96" ca="1">IF(INDIRECT(("入力シート!S"&amp;$B96))="","",INDEX(進捗評価!$N$2:$N$26,MATCH(INDIRECT(("入力シート!S"&amp;$B96)),進捗評価!$M$2:$M$26,0)))</f>
        <v/>
      </c>
      <c r="X96" s="75" t="str" cm="1">
        <f t="array" aca="1" ref="X96" ca="1">IF(INDIRECT(("入力シート!T"&amp;$B96))="","",INDEX(進捗評価!$N$2:$N$26,MATCH(INDIRECT(("入力シート!T"&amp;$B96)),進捗評価!$M$2:$M$26,0)))</f>
        <v/>
      </c>
      <c r="Y96" s="69" t="str" cm="1">
        <f t="array" aca="1" ref="Y96" ca="1">IF(INDIRECT(("入力シート!U"&amp;$B96))="","",INDEX(進捗評価!$N$2:$N$26,MATCH(INDIRECT(("入力シート!U"&amp;$B96)),進捗評価!$M$2:$M$26,0)))</f>
        <v/>
      </c>
      <c r="Z96" s="69" t="str" cm="1">
        <f t="array" aca="1" ref="Z96" ca="1">IF(INDIRECT(("入力シート!V"&amp;$B96))="","",INDEX(進捗評価!$N$2:$N$26,MATCH(INDIRECT(("入力シート!V"&amp;$B96)),進捗評価!$M$2:$M$26,0)))</f>
        <v/>
      </c>
      <c r="AA96" s="69" t="str" cm="1">
        <f t="array" aca="1" ref="AA96" ca="1">IF(INDIRECT(("入力シート!W"&amp;$B96))="","",INDEX(進捗評価!$N$2:$N$26,MATCH(INDIRECT(("入力シート!W"&amp;$B96)),進捗評価!$M$2:$M$26,0)))</f>
        <v/>
      </c>
      <c r="AB96" s="69" t="str" cm="1">
        <f t="array" aca="1" ref="AB96" ca="1">IF(INDIRECT(("入力シート!X"&amp;$B96))="","",INDEX(進捗評価!$N$2:$N$26,MATCH(INDIRECT(("入力シート!X"&amp;$B96)),進捗評価!$M$2:$M$26,0)))</f>
        <v/>
      </c>
      <c r="AC96" s="69" t="str" cm="1">
        <f t="array" aca="1" ref="AC96" ca="1">IF(INDIRECT(("入力シート!Y"&amp;$B96))="","",INDEX(進捗評価!$N$2:$N$26,MATCH(INDIRECT(("入力シート!Y"&amp;$B96)),進捗評価!$M$2:$M$26,0)))</f>
        <v/>
      </c>
      <c r="AD96" s="69" t="str" cm="1">
        <f t="array" aca="1" ref="AD96" ca="1">IF(INDIRECT(("入力シート!Z"&amp;$B96))="","",INDEX(進捗評価!$N$2:$N$26,MATCH(INDIRECT(("入力シート!Z"&amp;$B96)),進捗評価!$M$2:$M$26,0)))</f>
        <v/>
      </c>
      <c r="AE96" s="69" t="str" cm="1">
        <f t="array" aca="1" ref="AE96" ca="1">IF(INDIRECT(("入力シート!AA"&amp;$B96))="","",INDEX(進捗評価!$N$2:$N$26,MATCH(INDIRECT(("入力シート!AA"&amp;$B96)),進捗評価!$M$2:$M$26,0)))</f>
        <v/>
      </c>
      <c r="AF96" s="69" t="str" cm="1">
        <f t="array" aca="1" ref="AF96" ca="1">IF(INDIRECT(("入力シート!AB"&amp;$B96))="","",INDEX(進捗評価!$N$2:$N$26,MATCH(INDIRECT(("入力シート!AB"&amp;$B96)),進捗評価!$M$2:$M$26,0)))</f>
        <v/>
      </c>
      <c r="AG96" s="69" t="str" cm="1">
        <f t="array" aca="1" ref="AG96" ca="1">IF(INDIRECT(("入力シート!AC"&amp;$B96))="","",INDEX(進捗評価!$N$2:$N$26,MATCH(INDIRECT(("入力シート!AC"&amp;$B96)),進捗評価!$M$2:$M$26,0)))</f>
        <v/>
      </c>
      <c r="AH96" s="69" t="str" cm="1">
        <f t="array" aca="1" ref="AH96" ca="1">IF(INDIRECT(("入力シート!AD"&amp;$B96))="","",INDEX(進捗評価!$N$2:$N$26,MATCH(INDIRECT(("入力シート!AD"&amp;$B96)),進捗評価!$M$2:$M$26,0)))</f>
        <v/>
      </c>
      <c r="AI96" s="69" t="str" cm="1">
        <f t="array" aca="1" ref="AI96" ca="1">IF(INDIRECT(("入力シート!AE"&amp;$B96))="","",INDEX(進捗評価!$N$2:$N$26,MATCH(INDIRECT(("入力シート!AE"&amp;$B96)),進捗評価!$M$2:$M$26,0)))</f>
        <v/>
      </c>
      <c r="AJ96" s="69" t="str" cm="1">
        <f t="array" aca="1" ref="AJ96" ca="1">IF(INDIRECT(("入力シート!AF"&amp;$B96))="","",INDEX(進捗評価!$N$2:$N$26,MATCH(INDIRECT(("入力シート!AF"&amp;$B96)),進捗評価!$M$2:$M$26,0)))</f>
        <v/>
      </c>
      <c r="AK96" s="69" t="str" cm="1">
        <f t="array" aca="1" ref="AK96" ca="1">IF(INDIRECT(("入力シート!AG"&amp;$B96))="","",INDEX(進捗評価!$N$2:$N$26,MATCH(INDIRECT(("入力シート!AG"&amp;$B96)),進捗評価!$M$2:$M$26,0)))</f>
        <v/>
      </c>
      <c r="AL96" s="69" t="str" cm="1">
        <f t="array" aca="1" ref="AL96" ca="1">IF(INDIRECT(("入力シート!AH"&amp;$B96))="","",INDEX(進捗評価!$N$2:$N$26,MATCH(INDIRECT(("入力シート!AH"&amp;$B96)),進捗評価!$M$2:$M$26,0)))</f>
        <v/>
      </c>
      <c r="AM96" s="69" t="str" cm="1">
        <f t="array" aca="1" ref="AM96" ca="1">IF(INDIRECT(("入力シート!AI"&amp;$B96))="","",INDEX(進捗評価!$N$2:$N$26,MATCH(INDIRECT(("入力シート!AI"&amp;$B96)),進捗評価!$M$2:$M$26,0)))</f>
        <v/>
      </c>
      <c r="AN96" s="69" t="str" cm="1">
        <f t="array" aca="1" ref="AN96" ca="1">IF(INDIRECT(("入力シート!AJ"&amp;$B96))="","",INDEX(進捗評価!$N$2:$N$26,MATCH(INDIRECT(("入力シート!AJ"&amp;$B96)),進捗評価!$M$2:$M$26,0)))</f>
        <v/>
      </c>
      <c r="AO96" s="69" t="str" cm="1">
        <f t="array" aca="1" ref="AO96" ca="1">IF(INDIRECT(("入力シート!AK"&amp;$B96))="","",INDEX(進捗評価!$N$2:$N$26,MATCH(INDIRECT(("入力シート!AK"&amp;$B96)),進捗評価!$M$2:$M$26,0)))</f>
        <v/>
      </c>
      <c r="AP96" s="69" t="str" cm="1">
        <f t="array" aca="1" ref="AP96" ca="1">IF(INDIRECT(("入力シート!AL"&amp;$B96))="","",INDEX(進捗評価!$N$2:$N$26,MATCH(INDIRECT(("入力シート!AL"&amp;$B96)),進捗評価!$M$2:$M$26,0)))</f>
        <v/>
      </c>
      <c r="AQ96" s="69" t="str" cm="1">
        <f t="array" aca="1" ref="AQ96" ca="1">IF(INDIRECT(("入力シート!AM"&amp;$B96))="","",INDEX(進捗評価!$N$2:$N$26,MATCH(INDIRECT(("入力シート!AM"&amp;$B96)),進捗評価!$M$2:$M$26,0)))</f>
        <v/>
      </c>
      <c r="AR96" s="69" t="str" cm="1">
        <f t="array" aca="1" ref="AR96" ca="1">IF(INDIRECT(("入力シート!AN"&amp;$B96))="","",INDEX(進捗評価!$N$2:$N$26,MATCH(INDIRECT(("入力シート!AN"&amp;$B96)),進捗評価!$M$2:$M$26,0)))</f>
        <v/>
      </c>
      <c r="AS96" s="77" t="str" cm="1">
        <f t="array" aca="1" ref="AS96" ca="1">IF(INDIRECT(("入力シート!AR"&amp;$B96))="","",(INDIRECT(("入力シート!AR"&amp;$B96))))</f>
        <v/>
      </c>
      <c r="AT96" s="77" t="str" cm="1">
        <f t="array" aca="1" ref="AT96" ca="1">IF(INDIRECT(("入力シート!AS"&amp;$B96))="","",(INDIRECT(("入力シート!AS"&amp;$B96))))</f>
        <v/>
      </c>
    </row>
    <row r="97" spans="2:46" ht="72" customHeight="1" x14ac:dyDescent="0.4">
      <c r="B97" s="51">
        <v>107</v>
      </c>
      <c r="C97" s="162"/>
      <c r="D97" s="212"/>
      <c r="E97" s="57" t="str" cm="1">
        <f t="array" aca="1" ref="E97" ca="1">IF(INDIRECT(("入力シート!D"&amp;$B97))="","",(INDIRECT(("入力シート!D"&amp;$B97))))</f>
        <v/>
      </c>
      <c r="F97" s="63" t="str" cm="1">
        <f t="array" aca="1" ref="F97" ca="1">IF(INDIRECT(("入力シート!E"&amp;$B97))="","",(INDIRECT(("入力シート!E"&amp;$B97))))</f>
        <v/>
      </c>
      <c r="G97" s="63" t="str" cm="1">
        <f t="array" aca="1" ref="G97" ca="1">IF(INDIRECT(("入力シート!F"&amp;$B97))="","",(INDIRECT(("入力シート!F"&amp;$B97))))</f>
        <v>〇〇〇、×××</v>
      </c>
      <c r="H97" s="76" t="str" cm="1">
        <f t="array" aca="1" ref="H97" ca="1">IF(INDIRECT(("入力シート!G"&amp;$B97))="","",(INDIRECT(("入力シート!G"&amp;$B97))))</f>
        <v/>
      </c>
      <c r="I97" s="67" t="str" cm="1">
        <f t="array" aca="1" ref="I97" ca="1">IF(INDIRECT(("入力シート!H"&amp;$B97))="","",(INDIRECT(("入力シート!H"&amp;$B97))))</f>
        <v/>
      </c>
      <c r="J97" s="58" t="str" cm="1">
        <f t="array" aca="1" ref="J97" ca="1">IF(INDIRECT(("入力シート!I"&amp;$B97))="","",(INDIRECT(("入力シート!I"&amp;$B97))))</f>
        <v/>
      </c>
      <c r="K97" s="58" t="str" cm="1">
        <f t="array" aca="1" ref="K97" ca="1">IF(INDIRECT(("入力シート!J"&amp;$B97))="","",(INDIRECT(("入力シート!J"&amp;$B97))))</f>
        <v/>
      </c>
      <c r="L97" s="60" t="str" cm="1">
        <f t="array" aca="1" ref="L97" ca="1">IF(INDIRECT(("入力シート!AO"&amp;$B97))="","",(INDIRECT(("入力シート！AO"&amp;$B97))))</f>
        <v/>
      </c>
      <c r="M97" s="60" t="str" cm="1">
        <f t="array" aca="1" ref="M97" ca="1">IF(INDIRECT(("入力シート!AP"&amp;$B97))="","",(INDIRECT(("入力シート！AP"&amp;$B97))))</f>
        <v/>
      </c>
      <c r="N97" s="61" t="str" cm="1">
        <f t="array" aca="1" ref="N97" ca="1">IF(INDIRECT(("入力シート!AQ"&amp;$B97))="","",(INDIRECT(("入力シート!AQ"&amp;$B97))))</f>
        <v/>
      </c>
      <c r="O97" s="70" t="str" cm="1">
        <f t="array" aca="1" ref="O97" ca="1">IF(INDIRECT(("入力シート!K"&amp;$B97))="","",INDEX(進捗評価!$N$2:$N$26,MATCH(INDIRECT(("入力シート!K"&amp;$B97)),進捗評価!$M$2:$M$26,0)))</f>
        <v/>
      </c>
      <c r="P97" s="69" t="str" cm="1">
        <f t="array" aca="1" ref="P97" ca="1">IF(INDIRECT(("入力シート!L"&amp;$B97))="","",INDEX(進捗評価!$N$2:$N$26,MATCH(INDIRECT(("入力シート!L"&amp;$B97)),進捗評価!$M$2:$M$26,0)))</f>
        <v/>
      </c>
      <c r="Q97" s="69" t="str" cm="1">
        <f t="array" aca="1" ref="Q97" ca="1">IF(INDIRECT(("入力シート!M"&amp;$B97))="","",INDEX(進捗評価!$N$2:$N$26,MATCH(INDIRECT(("入力シート!M"&amp;$B97)),進捗評価!$M$2:$M$26,0)))</f>
        <v/>
      </c>
      <c r="R97" s="69" t="str" cm="1">
        <f t="array" aca="1" ref="R97" ca="1">IF(INDIRECT(("入力シート!N"&amp;$B97))="","",INDEX(進捗評価!$N$2:$N$26,MATCH(INDIRECT(("入力シート!N"&amp;$B97)),進捗評価!$M$2:$M$26,0)))</f>
        <v/>
      </c>
      <c r="S97" s="75" t="str" cm="1">
        <f t="array" aca="1" ref="S97" ca="1">IF(INDIRECT(("入力シート!O"&amp;$B97))="","",INDEX(進捗評価!$N$2:$N$26,MATCH(INDIRECT(("入力シート!O"&amp;$B97)),進捗評価!$M$2:$M$26,0)))</f>
        <v/>
      </c>
      <c r="T97" s="70" t="str" cm="1">
        <f t="array" aca="1" ref="T97" ca="1">IF(INDIRECT(("入力シート!P"&amp;$B97))="","",INDEX(進捗評価!$N$2:$N$26,MATCH(INDIRECT(("入力シート!P"&amp;$B97)),進捗評価!$M$2:$M$26,0)))</f>
        <v/>
      </c>
      <c r="U97" s="69" t="str" cm="1">
        <f t="array" aca="1" ref="U97" ca="1">IF(INDIRECT(("入力シート!Q"&amp;$B97))="","",INDEX(進捗評価!$N$2:$N$26,MATCH(INDIRECT(("入力シート!Q"&amp;$B97)),進捗評価!$M$2:$M$26,0)))</f>
        <v/>
      </c>
      <c r="V97" s="69" t="str" cm="1">
        <f t="array" aca="1" ref="V97" ca="1">IF(INDIRECT(("入力シート!R"&amp;$B97))="","",INDEX(進捗評価!$N$2:$N$26,MATCH(INDIRECT(("入力シート!R"&amp;$B97)),進捗評価!$M$2:$M$26,0)))</f>
        <v/>
      </c>
      <c r="W97" s="69" t="str" cm="1">
        <f t="array" aca="1" ref="W97" ca="1">IF(INDIRECT(("入力シート!S"&amp;$B97))="","",INDEX(進捗評価!$N$2:$N$26,MATCH(INDIRECT(("入力シート!S"&amp;$B97)),進捗評価!$M$2:$M$26,0)))</f>
        <v/>
      </c>
      <c r="X97" s="75" t="str" cm="1">
        <f t="array" aca="1" ref="X97" ca="1">IF(INDIRECT(("入力シート!T"&amp;$B97))="","",INDEX(進捗評価!$N$2:$N$26,MATCH(INDIRECT(("入力シート!T"&amp;$B97)),進捗評価!$M$2:$M$26,0)))</f>
        <v/>
      </c>
      <c r="Y97" s="69" t="str" cm="1">
        <f t="array" aca="1" ref="Y97" ca="1">IF(INDIRECT(("入力シート!U"&amp;$B97))="","",INDEX(進捗評価!$N$2:$N$26,MATCH(INDIRECT(("入力シート!U"&amp;$B97)),進捗評価!$M$2:$M$26,0)))</f>
        <v/>
      </c>
      <c r="Z97" s="69" t="str" cm="1">
        <f t="array" aca="1" ref="Z97" ca="1">IF(INDIRECT(("入力シート!V"&amp;$B97))="","",INDEX(進捗評価!$N$2:$N$26,MATCH(INDIRECT(("入力シート!V"&amp;$B97)),進捗評価!$M$2:$M$26,0)))</f>
        <v/>
      </c>
      <c r="AA97" s="69" t="str" cm="1">
        <f t="array" aca="1" ref="AA97" ca="1">IF(INDIRECT(("入力シート!W"&amp;$B97))="","",INDEX(進捗評価!$N$2:$N$26,MATCH(INDIRECT(("入力シート!W"&amp;$B97)),進捗評価!$M$2:$M$26,0)))</f>
        <v/>
      </c>
      <c r="AB97" s="69" t="str" cm="1">
        <f t="array" aca="1" ref="AB97" ca="1">IF(INDIRECT(("入力シート!X"&amp;$B97))="","",INDEX(進捗評価!$N$2:$N$26,MATCH(INDIRECT(("入力シート!X"&amp;$B97)),進捗評価!$M$2:$M$26,0)))</f>
        <v/>
      </c>
      <c r="AC97" s="69" t="str" cm="1">
        <f t="array" aca="1" ref="AC97" ca="1">IF(INDIRECT(("入力シート!Y"&amp;$B97))="","",INDEX(進捗評価!$N$2:$N$26,MATCH(INDIRECT(("入力シート!Y"&amp;$B97)),進捗評価!$M$2:$M$26,0)))</f>
        <v/>
      </c>
      <c r="AD97" s="69" t="str" cm="1">
        <f t="array" aca="1" ref="AD97" ca="1">IF(INDIRECT(("入力シート!Z"&amp;$B97))="","",INDEX(進捗評価!$N$2:$N$26,MATCH(INDIRECT(("入力シート!Z"&amp;$B97)),進捗評価!$M$2:$M$26,0)))</f>
        <v/>
      </c>
      <c r="AE97" s="69" t="str" cm="1">
        <f t="array" aca="1" ref="AE97" ca="1">IF(INDIRECT(("入力シート!AA"&amp;$B97))="","",INDEX(進捗評価!$N$2:$N$26,MATCH(INDIRECT(("入力シート!AA"&amp;$B97)),進捗評価!$M$2:$M$26,0)))</f>
        <v/>
      </c>
      <c r="AF97" s="69" t="str" cm="1">
        <f t="array" aca="1" ref="AF97" ca="1">IF(INDIRECT(("入力シート!AB"&amp;$B97))="","",INDEX(進捗評価!$N$2:$N$26,MATCH(INDIRECT(("入力シート!AB"&amp;$B97)),進捗評価!$M$2:$M$26,0)))</f>
        <v/>
      </c>
      <c r="AG97" s="69" t="str" cm="1">
        <f t="array" aca="1" ref="AG97" ca="1">IF(INDIRECT(("入力シート!AC"&amp;$B97))="","",INDEX(進捗評価!$N$2:$N$26,MATCH(INDIRECT(("入力シート!AC"&amp;$B97)),進捗評価!$M$2:$M$26,0)))</f>
        <v/>
      </c>
      <c r="AH97" s="69" t="str" cm="1">
        <f t="array" aca="1" ref="AH97" ca="1">IF(INDIRECT(("入力シート!AD"&amp;$B97))="","",INDEX(進捗評価!$N$2:$N$26,MATCH(INDIRECT(("入力シート!AD"&amp;$B97)),進捗評価!$M$2:$M$26,0)))</f>
        <v/>
      </c>
      <c r="AI97" s="69" t="str" cm="1">
        <f t="array" aca="1" ref="AI97" ca="1">IF(INDIRECT(("入力シート!AE"&amp;$B97))="","",INDEX(進捗評価!$N$2:$N$26,MATCH(INDIRECT(("入力シート!AE"&amp;$B97)),進捗評価!$M$2:$M$26,0)))</f>
        <v/>
      </c>
      <c r="AJ97" s="69" t="str" cm="1">
        <f t="array" aca="1" ref="AJ97" ca="1">IF(INDIRECT(("入力シート!AF"&amp;$B97))="","",INDEX(進捗評価!$N$2:$N$26,MATCH(INDIRECT(("入力シート!AF"&amp;$B97)),進捗評価!$M$2:$M$26,0)))</f>
        <v/>
      </c>
      <c r="AK97" s="69" t="str" cm="1">
        <f t="array" aca="1" ref="AK97" ca="1">IF(INDIRECT(("入力シート!AG"&amp;$B97))="","",INDEX(進捗評価!$N$2:$N$26,MATCH(INDIRECT(("入力シート!AG"&amp;$B97)),進捗評価!$M$2:$M$26,0)))</f>
        <v/>
      </c>
      <c r="AL97" s="69" t="str" cm="1">
        <f t="array" aca="1" ref="AL97" ca="1">IF(INDIRECT(("入力シート!AH"&amp;$B97))="","",INDEX(進捗評価!$N$2:$N$26,MATCH(INDIRECT(("入力シート!AH"&amp;$B97)),進捗評価!$M$2:$M$26,0)))</f>
        <v/>
      </c>
      <c r="AM97" s="69" t="str" cm="1">
        <f t="array" aca="1" ref="AM97" ca="1">IF(INDIRECT(("入力シート!AI"&amp;$B97))="","",INDEX(進捗評価!$N$2:$N$26,MATCH(INDIRECT(("入力シート!AI"&amp;$B97)),進捗評価!$M$2:$M$26,0)))</f>
        <v/>
      </c>
      <c r="AN97" s="69" t="str" cm="1">
        <f t="array" aca="1" ref="AN97" ca="1">IF(INDIRECT(("入力シート!AJ"&amp;$B97))="","",INDEX(進捗評価!$N$2:$N$26,MATCH(INDIRECT(("入力シート!AJ"&amp;$B97)),進捗評価!$M$2:$M$26,0)))</f>
        <v/>
      </c>
      <c r="AO97" s="69" t="str" cm="1">
        <f t="array" aca="1" ref="AO97" ca="1">IF(INDIRECT(("入力シート!AK"&amp;$B97))="","",INDEX(進捗評価!$N$2:$N$26,MATCH(INDIRECT(("入力シート!AK"&amp;$B97)),進捗評価!$M$2:$M$26,0)))</f>
        <v/>
      </c>
      <c r="AP97" s="69" t="str" cm="1">
        <f t="array" aca="1" ref="AP97" ca="1">IF(INDIRECT(("入力シート!AL"&amp;$B97))="","",INDEX(進捗評価!$N$2:$N$26,MATCH(INDIRECT(("入力シート!AL"&amp;$B97)),進捗評価!$M$2:$M$26,0)))</f>
        <v/>
      </c>
      <c r="AQ97" s="69" t="str" cm="1">
        <f t="array" aca="1" ref="AQ97" ca="1">IF(INDIRECT(("入力シート!AM"&amp;$B97))="","",INDEX(進捗評価!$N$2:$N$26,MATCH(INDIRECT(("入力シート!AM"&amp;$B97)),進捗評価!$M$2:$M$26,0)))</f>
        <v/>
      </c>
      <c r="AR97" s="69" t="str" cm="1">
        <f t="array" aca="1" ref="AR97" ca="1">IF(INDIRECT(("入力シート!AN"&amp;$B97))="","",INDEX(進捗評価!$N$2:$N$26,MATCH(INDIRECT(("入力シート!AN"&amp;$B97)),進捗評価!$M$2:$M$26,0)))</f>
        <v/>
      </c>
      <c r="AS97" s="77" t="str" cm="1">
        <f t="array" aca="1" ref="AS97" ca="1">IF(INDIRECT(("入力シート!AR"&amp;$B97))="","",(INDIRECT(("入力シート!AR"&amp;$B97))))</f>
        <v/>
      </c>
      <c r="AT97" s="77" t="str" cm="1">
        <f t="array" aca="1" ref="AT97" ca="1">IF(INDIRECT(("入力シート!AS"&amp;$B97))="","",(INDIRECT(("入力シート!AS"&amp;$B97))))</f>
        <v/>
      </c>
    </row>
    <row r="98" spans="2:46" ht="72" customHeight="1" x14ac:dyDescent="0.4">
      <c r="B98" s="51">
        <v>108</v>
      </c>
      <c r="C98" s="162"/>
      <c r="D98" s="212"/>
      <c r="E98" s="57" t="str" cm="1">
        <f t="array" aca="1" ref="E98" ca="1">IF(INDIRECT(("入力シート!D"&amp;$B98))="","",(INDIRECT(("入力シート!D"&amp;$B98))))</f>
        <v/>
      </c>
      <c r="F98" s="63" t="str" cm="1">
        <f t="array" aca="1" ref="F98" ca="1">IF(INDIRECT(("入力シート!E"&amp;$B98))="","",(INDIRECT(("入力シート!E"&amp;$B98))))</f>
        <v/>
      </c>
      <c r="G98" s="63" t="str" cm="1">
        <f t="array" aca="1" ref="G98" ca="1">IF(INDIRECT(("入力シート!F"&amp;$B98))="","",(INDIRECT(("入力シート!F"&amp;$B98))))</f>
        <v>〇〇〇、×××</v>
      </c>
      <c r="H98" s="76" t="str" cm="1">
        <f t="array" aca="1" ref="H98" ca="1">IF(INDIRECT(("入力シート!G"&amp;$B98))="","",(INDIRECT(("入力シート!G"&amp;$B98))))</f>
        <v/>
      </c>
      <c r="I98" s="67" t="str" cm="1">
        <f t="array" aca="1" ref="I98" ca="1">IF(INDIRECT(("入力シート!H"&amp;$B98))="","",(INDIRECT(("入力シート!H"&amp;$B98))))</f>
        <v/>
      </c>
      <c r="J98" s="58" t="str" cm="1">
        <f t="array" aca="1" ref="J98" ca="1">IF(INDIRECT(("入力シート!I"&amp;$B98))="","",(INDIRECT(("入力シート!I"&amp;$B98))))</f>
        <v/>
      </c>
      <c r="K98" s="58" t="str" cm="1">
        <f t="array" aca="1" ref="K98" ca="1">IF(INDIRECT(("入力シート!J"&amp;$B98))="","",(INDIRECT(("入力シート!J"&amp;$B98))))</f>
        <v/>
      </c>
      <c r="L98" s="60" t="str" cm="1">
        <f t="array" aca="1" ref="L98" ca="1">IF(INDIRECT(("入力シート!AO"&amp;$B98))="","",(INDIRECT(("入力シート！AO"&amp;$B98))))</f>
        <v/>
      </c>
      <c r="M98" s="60" t="str" cm="1">
        <f t="array" aca="1" ref="M98" ca="1">IF(INDIRECT(("入力シート!AP"&amp;$B98))="","",(INDIRECT(("入力シート！AP"&amp;$B98))))</f>
        <v/>
      </c>
      <c r="N98" s="61" t="str" cm="1">
        <f t="array" aca="1" ref="N98" ca="1">IF(INDIRECT(("入力シート!AQ"&amp;$B98))="","",(INDIRECT(("入力シート!AQ"&amp;$B98))))</f>
        <v/>
      </c>
      <c r="O98" s="70" t="str" cm="1">
        <f t="array" aca="1" ref="O98" ca="1">IF(INDIRECT(("入力シート!K"&amp;$B98))="","",INDEX(進捗評価!$N$2:$N$26,MATCH(INDIRECT(("入力シート!K"&amp;$B98)),進捗評価!$M$2:$M$26,0)))</f>
        <v/>
      </c>
      <c r="P98" s="69" t="str" cm="1">
        <f t="array" aca="1" ref="P98" ca="1">IF(INDIRECT(("入力シート!L"&amp;$B98))="","",INDEX(進捗評価!$N$2:$N$26,MATCH(INDIRECT(("入力シート!L"&amp;$B98)),進捗評価!$M$2:$M$26,0)))</f>
        <v/>
      </c>
      <c r="Q98" s="69" t="str" cm="1">
        <f t="array" aca="1" ref="Q98" ca="1">IF(INDIRECT(("入力シート!M"&amp;$B98))="","",INDEX(進捗評価!$N$2:$N$26,MATCH(INDIRECT(("入力シート!M"&amp;$B98)),進捗評価!$M$2:$M$26,0)))</f>
        <v/>
      </c>
      <c r="R98" s="69" t="str" cm="1">
        <f t="array" aca="1" ref="R98" ca="1">IF(INDIRECT(("入力シート!N"&amp;$B98))="","",INDEX(進捗評価!$N$2:$N$26,MATCH(INDIRECT(("入力シート!N"&amp;$B98)),進捗評価!$M$2:$M$26,0)))</f>
        <v/>
      </c>
      <c r="S98" s="75" t="str" cm="1">
        <f t="array" aca="1" ref="S98" ca="1">IF(INDIRECT(("入力シート!O"&amp;$B98))="","",INDEX(進捗評価!$N$2:$N$26,MATCH(INDIRECT(("入力シート!O"&amp;$B98)),進捗評価!$M$2:$M$26,0)))</f>
        <v/>
      </c>
      <c r="T98" s="70" t="str" cm="1">
        <f t="array" aca="1" ref="T98" ca="1">IF(INDIRECT(("入力シート!P"&amp;$B98))="","",INDEX(進捗評価!$N$2:$N$26,MATCH(INDIRECT(("入力シート!P"&amp;$B98)),進捗評価!$M$2:$M$26,0)))</f>
        <v/>
      </c>
      <c r="U98" s="69" t="str" cm="1">
        <f t="array" aca="1" ref="U98" ca="1">IF(INDIRECT(("入力シート!Q"&amp;$B98))="","",INDEX(進捗評価!$N$2:$N$26,MATCH(INDIRECT(("入力シート!Q"&amp;$B98)),進捗評価!$M$2:$M$26,0)))</f>
        <v/>
      </c>
      <c r="V98" s="69" t="str" cm="1">
        <f t="array" aca="1" ref="V98" ca="1">IF(INDIRECT(("入力シート!R"&amp;$B98))="","",INDEX(進捗評価!$N$2:$N$26,MATCH(INDIRECT(("入力シート!R"&amp;$B98)),進捗評価!$M$2:$M$26,0)))</f>
        <v/>
      </c>
      <c r="W98" s="69" t="str" cm="1">
        <f t="array" aca="1" ref="W98" ca="1">IF(INDIRECT(("入力シート!S"&amp;$B98))="","",INDEX(進捗評価!$N$2:$N$26,MATCH(INDIRECT(("入力シート!S"&amp;$B98)),進捗評価!$M$2:$M$26,0)))</f>
        <v/>
      </c>
      <c r="X98" s="75" t="str" cm="1">
        <f t="array" aca="1" ref="X98" ca="1">IF(INDIRECT(("入力シート!T"&amp;$B98))="","",INDEX(進捗評価!$N$2:$N$26,MATCH(INDIRECT(("入力シート!T"&amp;$B98)),進捗評価!$M$2:$M$26,0)))</f>
        <v/>
      </c>
      <c r="Y98" s="69" t="str" cm="1">
        <f t="array" aca="1" ref="Y98" ca="1">IF(INDIRECT(("入力シート!U"&amp;$B98))="","",INDEX(進捗評価!$N$2:$N$26,MATCH(INDIRECT(("入力シート!U"&amp;$B98)),進捗評価!$M$2:$M$26,0)))</f>
        <v/>
      </c>
      <c r="Z98" s="69" t="str" cm="1">
        <f t="array" aca="1" ref="Z98" ca="1">IF(INDIRECT(("入力シート!V"&amp;$B98))="","",INDEX(進捗評価!$N$2:$N$26,MATCH(INDIRECT(("入力シート!V"&amp;$B98)),進捗評価!$M$2:$M$26,0)))</f>
        <v/>
      </c>
      <c r="AA98" s="69" t="str" cm="1">
        <f t="array" aca="1" ref="AA98" ca="1">IF(INDIRECT(("入力シート!W"&amp;$B98))="","",INDEX(進捗評価!$N$2:$N$26,MATCH(INDIRECT(("入力シート!W"&amp;$B98)),進捗評価!$M$2:$M$26,0)))</f>
        <v/>
      </c>
      <c r="AB98" s="69" t="str" cm="1">
        <f t="array" aca="1" ref="AB98" ca="1">IF(INDIRECT(("入力シート!X"&amp;$B98))="","",INDEX(進捗評価!$N$2:$N$26,MATCH(INDIRECT(("入力シート!X"&amp;$B98)),進捗評価!$M$2:$M$26,0)))</f>
        <v/>
      </c>
      <c r="AC98" s="69" t="str" cm="1">
        <f t="array" aca="1" ref="AC98" ca="1">IF(INDIRECT(("入力シート!Y"&amp;$B98))="","",INDEX(進捗評価!$N$2:$N$26,MATCH(INDIRECT(("入力シート!Y"&amp;$B98)),進捗評価!$M$2:$M$26,0)))</f>
        <v/>
      </c>
      <c r="AD98" s="69" t="str" cm="1">
        <f t="array" aca="1" ref="AD98" ca="1">IF(INDIRECT(("入力シート!Z"&amp;$B98))="","",INDEX(進捗評価!$N$2:$N$26,MATCH(INDIRECT(("入力シート!Z"&amp;$B98)),進捗評価!$M$2:$M$26,0)))</f>
        <v/>
      </c>
      <c r="AE98" s="69" t="str" cm="1">
        <f t="array" aca="1" ref="AE98" ca="1">IF(INDIRECT(("入力シート!AA"&amp;$B98))="","",INDEX(進捗評価!$N$2:$N$26,MATCH(INDIRECT(("入力シート!AA"&amp;$B98)),進捗評価!$M$2:$M$26,0)))</f>
        <v/>
      </c>
      <c r="AF98" s="69" t="str" cm="1">
        <f t="array" aca="1" ref="AF98" ca="1">IF(INDIRECT(("入力シート!AB"&amp;$B98))="","",INDEX(進捗評価!$N$2:$N$26,MATCH(INDIRECT(("入力シート!AB"&amp;$B98)),進捗評価!$M$2:$M$26,0)))</f>
        <v/>
      </c>
      <c r="AG98" s="69" t="str" cm="1">
        <f t="array" aca="1" ref="AG98" ca="1">IF(INDIRECT(("入力シート!AC"&amp;$B98))="","",INDEX(進捗評価!$N$2:$N$26,MATCH(INDIRECT(("入力シート!AC"&amp;$B98)),進捗評価!$M$2:$M$26,0)))</f>
        <v/>
      </c>
      <c r="AH98" s="69" t="str" cm="1">
        <f t="array" aca="1" ref="AH98" ca="1">IF(INDIRECT(("入力シート!AD"&amp;$B98))="","",INDEX(進捗評価!$N$2:$N$26,MATCH(INDIRECT(("入力シート!AD"&amp;$B98)),進捗評価!$M$2:$M$26,0)))</f>
        <v/>
      </c>
      <c r="AI98" s="69" t="str" cm="1">
        <f t="array" aca="1" ref="AI98" ca="1">IF(INDIRECT(("入力シート!AE"&amp;$B98))="","",INDEX(進捗評価!$N$2:$N$26,MATCH(INDIRECT(("入力シート!AE"&amp;$B98)),進捗評価!$M$2:$M$26,0)))</f>
        <v/>
      </c>
      <c r="AJ98" s="69" t="str" cm="1">
        <f t="array" aca="1" ref="AJ98" ca="1">IF(INDIRECT(("入力シート!AF"&amp;$B98))="","",INDEX(進捗評価!$N$2:$N$26,MATCH(INDIRECT(("入力シート!AF"&amp;$B98)),進捗評価!$M$2:$M$26,0)))</f>
        <v/>
      </c>
      <c r="AK98" s="69" t="str" cm="1">
        <f t="array" aca="1" ref="AK98" ca="1">IF(INDIRECT(("入力シート!AG"&amp;$B98))="","",INDEX(進捗評価!$N$2:$N$26,MATCH(INDIRECT(("入力シート!AG"&amp;$B98)),進捗評価!$M$2:$M$26,0)))</f>
        <v/>
      </c>
      <c r="AL98" s="69" t="str" cm="1">
        <f t="array" aca="1" ref="AL98" ca="1">IF(INDIRECT(("入力シート!AH"&amp;$B98))="","",INDEX(進捗評価!$N$2:$N$26,MATCH(INDIRECT(("入力シート!AH"&amp;$B98)),進捗評価!$M$2:$M$26,0)))</f>
        <v/>
      </c>
      <c r="AM98" s="69" t="str" cm="1">
        <f t="array" aca="1" ref="AM98" ca="1">IF(INDIRECT(("入力シート!AI"&amp;$B98))="","",INDEX(進捗評価!$N$2:$N$26,MATCH(INDIRECT(("入力シート!AI"&amp;$B98)),進捗評価!$M$2:$M$26,0)))</f>
        <v/>
      </c>
      <c r="AN98" s="69" t="str" cm="1">
        <f t="array" aca="1" ref="AN98" ca="1">IF(INDIRECT(("入力シート!AJ"&amp;$B98))="","",INDEX(進捗評価!$N$2:$N$26,MATCH(INDIRECT(("入力シート!AJ"&amp;$B98)),進捗評価!$M$2:$M$26,0)))</f>
        <v/>
      </c>
      <c r="AO98" s="69" t="str" cm="1">
        <f t="array" aca="1" ref="AO98" ca="1">IF(INDIRECT(("入力シート!AK"&amp;$B98))="","",INDEX(進捗評価!$N$2:$N$26,MATCH(INDIRECT(("入力シート!AK"&amp;$B98)),進捗評価!$M$2:$M$26,0)))</f>
        <v/>
      </c>
      <c r="AP98" s="69" t="str" cm="1">
        <f t="array" aca="1" ref="AP98" ca="1">IF(INDIRECT(("入力シート!AL"&amp;$B98))="","",INDEX(進捗評価!$N$2:$N$26,MATCH(INDIRECT(("入力シート!AL"&amp;$B98)),進捗評価!$M$2:$M$26,0)))</f>
        <v/>
      </c>
      <c r="AQ98" s="69" t="str" cm="1">
        <f t="array" aca="1" ref="AQ98" ca="1">IF(INDIRECT(("入力シート!AM"&amp;$B98))="","",INDEX(進捗評価!$N$2:$N$26,MATCH(INDIRECT(("入力シート!AM"&amp;$B98)),進捗評価!$M$2:$M$26,0)))</f>
        <v/>
      </c>
      <c r="AR98" s="69" t="str" cm="1">
        <f t="array" aca="1" ref="AR98" ca="1">IF(INDIRECT(("入力シート!AN"&amp;$B98))="","",INDEX(進捗評価!$N$2:$N$26,MATCH(INDIRECT(("入力シート!AN"&amp;$B98)),進捗評価!$M$2:$M$26,0)))</f>
        <v/>
      </c>
      <c r="AS98" s="77" t="str" cm="1">
        <f t="array" aca="1" ref="AS98" ca="1">IF(INDIRECT(("入力シート!AR"&amp;$B98))="","",(INDIRECT(("入力シート!AR"&amp;$B98))))</f>
        <v/>
      </c>
      <c r="AT98" s="77" t="str" cm="1">
        <f t="array" aca="1" ref="AT98" ca="1">IF(INDIRECT(("入力シート!AS"&amp;$B98))="","",(INDIRECT(("入力シート!AS"&amp;$B98))))</f>
        <v/>
      </c>
    </row>
    <row r="99" spans="2:46" ht="72" customHeight="1" x14ac:dyDescent="0.4">
      <c r="B99" s="51">
        <v>109</v>
      </c>
      <c r="C99" s="162"/>
      <c r="D99" s="212"/>
      <c r="E99" s="57" t="str" cm="1">
        <f t="array" aca="1" ref="E99" ca="1">IF(INDIRECT(("入力シート!D"&amp;$B99))="","",(INDIRECT(("入力シート!D"&amp;$B99))))</f>
        <v/>
      </c>
      <c r="F99" s="63" t="str" cm="1">
        <f t="array" aca="1" ref="F99" ca="1">IF(INDIRECT(("入力シート!E"&amp;$B99))="","",(INDIRECT(("入力シート!E"&amp;$B99))))</f>
        <v/>
      </c>
      <c r="G99" s="63" t="str" cm="1">
        <f t="array" aca="1" ref="G99" ca="1">IF(INDIRECT(("入力シート!F"&amp;$B99))="","",(INDIRECT(("入力シート!F"&amp;$B99))))</f>
        <v>〇〇〇、×××</v>
      </c>
      <c r="H99" s="76" t="str" cm="1">
        <f t="array" aca="1" ref="H99" ca="1">IF(INDIRECT(("入力シート!G"&amp;$B99))="","",(INDIRECT(("入力シート!G"&amp;$B99))))</f>
        <v/>
      </c>
      <c r="I99" s="67" t="str" cm="1">
        <f t="array" aca="1" ref="I99" ca="1">IF(INDIRECT(("入力シート!H"&amp;$B99))="","",(INDIRECT(("入力シート!H"&amp;$B99))))</f>
        <v/>
      </c>
      <c r="J99" s="58" t="str" cm="1">
        <f t="array" aca="1" ref="J99" ca="1">IF(INDIRECT(("入力シート!I"&amp;$B99))="","",(INDIRECT(("入力シート!I"&amp;$B99))))</f>
        <v/>
      </c>
      <c r="K99" s="58" t="str" cm="1">
        <f t="array" aca="1" ref="K99" ca="1">IF(INDIRECT(("入力シート!J"&amp;$B99))="","",(INDIRECT(("入力シート!J"&amp;$B99))))</f>
        <v/>
      </c>
      <c r="L99" s="60" t="str" cm="1">
        <f t="array" aca="1" ref="L99" ca="1">IF(INDIRECT(("入力シート!AO"&amp;$B99))="","",(INDIRECT(("入力シート！AO"&amp;$B99))))</f>
        <v/>
      </c>
      <c r="M99" s="60" t="str" cm="1">
        <f t="array" aca="1" ref="M99" ca="1">IF(INDIRECT(("入力シート!AP"&amp;$B99))="","",(INDIRECT(("入力シート！AP"&amp;$B99))))</f>
        <v/>
      </c>
      <c r="N99" s="61" t="str" cm="1">
        <f t="array" aca="1" ref="N99" ca="1">IF(INDIRECT(("入力シート!AQ"&amp;$B99))="","",(INDIRECT(("入力シート!AQ"&amp;$B99))))</f>
        <v/>
      </c>
      <c r="O99" s="70" t="str" cm="1">
        <f t="array" aca="1" ref="O99" ca="1">IF(INDIRECT(("入力シート!K"&amp;$B99))="","",INDEX(進捗評価!$N$2:$N$26,MATCH(INDIRECT(("入力シート!K"&amp;$B99)),進捗評価!$M$2:$M$26,0)))</f>
        <v/>
      </c>
      <c r="P99" s="69" t="str" cm="1">
        <f t="array" aca="1" ref="P99" ca="1">IF(INDIRECT(("入力シート!L"&amp;$B99))="","",INDEX(進捗評価!$N$2:$N$26,MATCH(INDIRECT(("入力シート!L"&amp;$B99)),進捗評価!$M$2:$M$26,0)))</f>
        <v/>
      </c>
      <c r="Q99" s="69" t="str" cm="1">
        <f t="array" aca="1" ref="Q99" ca="1">IF(INDIRECT(("入力シート!M"&amp;$B99))="","",INDEX(進捗評価!$N$2:$N$26,MATCH(INDIRECT(("入力シート!M"&amp;$B99)),進捗評価!$M$2:$M$26,0)))</f>
        <v/>
      </c>
      <c r="R99" s="69" t="str" cm="1">
        <f t="array" aca="1" ref="R99" ca="1">IF(INDIRECT(("入力シート!N"&amp;$B99))="","",INDEX(進捗評価!$N$2:$N$26,MATCH(INDIRECT(("入力シート!N"&amp;$B99)),進捗評価!$M$2:$M$26,0)))</f>
        <v/>
      </c>
      <c r="S99" s="75" t="str" cm="1">
        <f t="array" aca="1" ref="S99" ca="1">IF(INDIRECT(("入力シート!O"&amp;$B99))="","",INDEX(進捗評価!$N$2:$N$26,MATCH(INDIRECT(("入力シート!O"&amp;$B99)),進捗評価!$M$2:$M$26,0)))</f>
        <v/>
      </c>
      <c r="T99" s="70" t="str" cm="1">
        <f t="array" aca="1" ref="T99" ca="1">IF(INDIRECT(("入力シート!P"&amp;$B99))="","",INDEX(進捗評価!$N$2:$N$26,MATCH(INDIRECT(("入力シート!P"&amp;$B99)),進捗評価!$M$2:$M$26,0)))</f>
        <v/>
      </c>
      <c r="U99" s="69" t="str" cm="1">
        <f t="array" aca="1" ref="U99" ca="1">IF(INDIRECT(("入力シート!Q"&amp;$B99))="","",INDEX(進捗評価!$N$2:$N$26,MATCH(INDIRECT(("入力シート!Q"&amp;$B99)),進捗評価!$M$2:$M$26,0)))</f>
        <v/>
      </c>
      <c r="V99" s="69" t="str" cm="1">
        <f t="array" aca="1" ref="V99" ca="1">IF(INDIRECT(("入力シート!R"&amp;$B99))="","",INDEX(進捗評価!$N$2:$N$26,MATCH(INDIRECT(("入力シート!R"&amp;$B99)),進捗評価!$M$2:$M$26,0)))</f>
        <v/>
      </c>
      <c r="W99" s="69" t="str" cm="1">
        <f t="array" aca="1" ref="W99" ca="1">IF(INDIRECT(("入力シート!S"&amp;$B99))="","",INDEX(進捗評価!$N$2:$N$26,MATCH(INDIRECT(("入力シート!S"&amp;$B99)),進捗評価!$M$2:$M$26,0)))</f>
        <v/>
      </c>
      <c r="X99" s="75" t="str" cm="1">
        <f t="array" aca="1" ref="X99" ca="1">IF(INDIRECT(("入力シート!T"&amp;$B99))="","",INDEX(進捗評価!$N$2:$N$26,MATCH(INDIRECT(("入力シート!T"&amp;$B99)),進捗評価!$M$2:$M$26,0)))</f>
        <v/>
      </c>
      <c r="Y99" s="69" t="str" cm="1">
        <f t="array" aca="1" ref="Y99" ca="1">IF(INDIRECT(("入力シート!U"&amp;$B99))="","",INDEX(進捗評価!$N$2:$N$26,MATCH(INDIRECT(("入力シート!U"&amp;$B99)),進捗評価!$M$2:$M$26,0)))</f>
        <v/>
      </c>
      <c r="Z99" s="69" t="str" cm="1">
        <f t="array" aca="1" ref="Z99" ca="1">IF(INDIRECT(("入力シート!V"&amp;$B99))="","",INDEX(進捗評価!$N$2:$N$26,MATCH(INDIRECT(("入力シート!V"&amp;$B99)),進捗評価!$M$2:$M$26,0)))</f>
        <v/>
      </c>
      <c r="AA99" s="69" t="str" cm="1">
        <f t="array" aca="1" ref="AA99" ca="1">IF(INDIRECT(("入力シート!W"&amp;$B99))="","",INDEX(進捗評価!$N$2:$N$26,MATCH(INDIRECT(("入力シート!W"&amp;$B99)),進捗評価!$M$2:$M$26,0)))</f>
        <v/>
      </c>
      <c r="AB99" s="69" t="str" cm="1">
        <f t="array" aca="1" ref="AB99" ca="1">IF(INDIRECT(("入力シート!X"&amp;$B99))="","",INDEX(進捗評価!$N$2:$N$26,MATCH(INDIRECT(("入力シート!X"&amp;$B99)),進捗評価!$M$2:$M$26,0)))</f>
        <v/>
      </c>
      <c r="AC99" s="69" t="str" cm="1">
        <f t="array" aca="1" ref="AC99" ca="1">IF(INDIRECT(("入力シート!Y"&amp;$B99))="","",INDEX(進捗評価!$N$2:$N$26,MATCH(INDIRECT(("入力シート!Y"&amp;$B99)),進捗評価!$M$2:$M$26,0)))</f>
        <v/>
      </c>
      <c r="AD99" s="69" t="str" cm="1">
        <f t="array" aca="1" ref="AD99" ca="1">IF(INDIRECT(("入力シート!Z"&amp;$B99))="","",INDEX(進捗評価!$N$2:$N$26,MATCH(INDIRECT(("入力シート!Z"&amp;$B99)),進捗評価!$M$2:$M$26,0)))</f>
        <v/>
      </c>
      <c r="AE99" s="69" t="str" cm="1">
        <f t="array" aca="1" ref="AE99" ca="1">IF(INDIRECT(("入力シート!AA"&amp;$B99))="","",INDEX(進捗評価!$N$2:$N$26,MATCH(INDIRECT(("入力シート!AA"&amp;$B99)),進捗評価!$M$2:$M$26,0)))</f>
        <v/>
      </c>
      <c r="AF99" s="69" t="str" cm="1">
        <f t="array" aca="1" ref="AF99" ca="1">IF(INDIRECT(("入力シート!AB"&amp;$B99))="","",INDEX(進捗評価!$N$2:$N$26,MATCH(INDIRECT(("入力シート!AB"&amp;$B99)),進捗評価!$M$2:$M$26,0)))</f>
        <v/>
      </c>
      <c r="AG99" s="69" t="str" cm="1">
        <f t="array" aca="1" ref="AG99" ca="1">IF(INDIRECT(("入力シート!AC"&amp;$B99))="","",INDEX(進捗評価!$N$2:$N$26,MATCH(INDIRECT(("入力シート!AC"&amp;$B99)),進捗評価!$M$2:$M$26,0)))</f>
        <v/>
      </c>
      <c r="AH99" s="69" t="str" cm="1">
        <f t="array" aca="1" ref="AH99" ca="1">IF(INDIRECT(("入力シート!AD"&amp;$B99))="","",INDEX(進捗評価!$N$2:$N$26,MATCH(INDIRECT(("入力シート!AD"&amp;$B99)),進捗評価!$M$2:$M$26,0)))</f>
        <v/>
      </c>
      <c r="AI99" s="69" t="str" cm="1">
        <f t="array" aca="1" ref="AI99" ca="1">IF(INDIRECT(("入力シート!AE"&amp;$B99))="","",INDEX(進捗評価!$N$2:$N$26,MATCH(INDIRECT(("入力シート!AE"&amp;$B99)),進捗評価!$M$2:$M$26,0)))</f>
        <v/>
      </c>
      <c r="AJ99" s="69" t="str" cm="1">
        <f t="array" aca="1" ref="AJ99" ca="1">IF(INDIRECT(("入力シート!AF"&amp;$B99))="","",INDEX(進捗評価!$N$2:$N$26,MATCH(INDIRECT(("入力シート!AF"&amp;$B99)),進捗評価!$M$2:$M$26,0)))</f>
        <v/>
      </c>
      <c r="AK99" s="69" t="str" cm="1">
        <f t="array" aca="1" ref="AK99" ca="1">IF(INDIRECT(("入力シート!AG"&amp;$B99))="","",INDEX(進捗評価!$N$2:$N$26,MATCH(INDIRECT(("入力シート!AG"&amp;$B99)),進捗評価!$M$2:$M$26,0)))</f>
        <v/>
      </c>
      <c r="AL99" s="69" t="str" cm="1">
        <f t="array" aca="1" ref="AL99" ca="1">IF(INDIRECT(("入力シート!AH"&amp;$B99))="","",INDEX(進捗評価!$N$2:$N$26,MATCH(INDIRECT(("入力シート!AH"&amp;$B99)),進捗評価!$M$2:$M$26,0)))</f>
        <v/>
      </c>
      <c r="AM99" s="69" t="str" cm="1">
        <f t="array" aca="1" ref="AM99" ca="1">IF(INDIRECT(("入力シート!AI"&amp;$B99))="","",INDEX(進捗評価!$N$2:$N$26,MATCH(INDIRECT(("入力シート!AI"&amp;$B99)),進捗評価!$M$2:$M$26,0)))</f>
        <v/>
      </c>
      <c r="AN99" s="69" t="str" cm="1">
        <f t="array" aca="1" ref="AN99" ca="1">IF(INDIRECT(("入力シート!AJ"&amp;$B99))="","",INDEX(進捗評価!$N$2:$N$26,MATCH(INDIRECT(("入力シート!AJ"&amp;$B99)),進捗評価!$M$2:$M$26,0)))</f>
        <v/>
      </c>
      <c r="AO99" s="69" t="str" cm="1">
        <f t="array" aca="1" ref="AO99" ca="1">IF(INDIRECT(("入力シート!AK"&amp;$B99))="","",INDEX(進捗評価!$N$2:$N$26,MATCH(INDIRECT(("入力シート!AK"&amp;$B99)),進捗評価!$M$2:$M$26,0)))</f>
        <v/>
      </c>
      <c r="AP99" s="69" t="str" cm="1">
        <f t="array" aca="1" ref="AP99" ca="1">IF(INDIRECT(("入力シート!AL"&amp;$B99))="","",INDEX(進捗評価!$N$2:$N$26,MATCH(INDIRECT(("入力シート!AL"&amp;$B99)),進捗評価!$M$2:$M$26,0)))</f>
        <v/>
      </c>
      <c r="AQ99" s="69" t="str" cm="1">
        <f t="array" aca="1" ref="AQ99" ca="1">IF(INDIRECT(("入力シート!AM"&amp;$B99))="","",INDEX(進捗評価!$N$2:$N$26,MATCH(INDIRECT(("入力シート!AM"&amp;$B99)),進捗評価!$M$2:$M$26,0)))</f>
        <v/>
      </c>
      <c r="AR99" s="69" t="str" cm="1">
        <f t="array" aca="1" ref="AR99" ca="1">IF(INDIRECT(("入力シート!AN"&amp;$B99))="","",INDEX(進捗評価!$N$2:$N$26,MATCH(INDIRECT(("入力シート!AN"&amp;$B99)),進捗評価!$M$2:$M$26,0)))</f>
        <v/>
      </c>
      <c r="AS99" s="77" t="str" cm="1">
        <f t="array" aca="1" ref="AS99" ca="1">IF(INDIRECT(("入力シート!AR"&amp;$B99))="","",(INDIRECT(("入力シート!AR"&amp;$B99))))</f>
        <v/>
      </c>
      <c r="AT99" s="77" t="str" cm="1">
        <f t="array" aca="1" ref="AT99" ca="1">IF(INDIRECT(("入力シート!AS"&amp;$B99))="","",(INDIRECT(("入力シート!AS"&amp;$B99))))</f>
        <v/>
      </c>
    </row>
    <row r="100" spans="2:46" ht="72" customHeight="1" x14ac:dyDescent="0.4">
      <c r="B100" s="51">
        <v>110</v>
      </c>
      <c r="C100" s="162"/>
      <c r="D100" s="212"/>
      <c r="E100" s="57" t="str" cm="1">
        <f t="array" aca="1" ref="E100" ca="1">IF(INDIRECT(("入力シート!D"&amp;$B100))="","",(INDIRECT(("入力シート!D"&amp;$B100))))</f>
        <v/>
      </c>
      <c r="F100" s="63" t="str" cm="1">
        <f t="array" aca="1" ref="F100" ca="1">IF(INDIRECT(("入力シート!E"&amp;$B100))="","",(INDIRECT(("入力シート!E"&amp;$B100))))</f>
        <v/>
      </c>
      <c r="G100" s="63" t="str" cm="1">
        <f t="array" aca="1" ref="G100" ca="1">IF(INDIRECT(("入力シート!F"&amp;$B100))="","",(INDIRECT(("入力シート!F"&amp;$B100))))</f>
        <v>〇〇〇、×××</v>
      </c>
      <c r="H100" s="76" t="str" cm="1">
        <f t="array" aca="1" ref="H100" ca="1">IF(INDIRECT(("入力シート!G"&amp;$B100))="","",(INDIRECT(("入力シート!G"&amp;$B100))))</f>
        <v/>
      </c>
      <c r="I100" s="67" t="str" cm="1">
        <f t="array" aca="1" ref="I100" ca="1">IF(INDIRECT(("入力シート!H"&amp;$B100))="","",(INDIRECT(("入力シート!H"&amp;$B100))))</f>
        <v/>
      </c>
      <c r="J100" s="58" t="str" cm="1">
        <f t="array" aca="1" ref="J100" ca="1">IF(INDIRECT(("入力シート!I"&amp;$B100))="","",(INDIRECT(("入力シート!I"&amp;$B100))))</f>
        <v/>
      </c>
      <c r="K100" s="58" t="str" cm="1">
        <f t="array" aca="1" ref="K100" ca="1">IF(INDIRECT(("入力シート!J"&amp;$B100))="","",(INDIRECT(("入力シート!J"&amp;$B100))))</f>
        <v/>
      </c>
      <c r="L100" s="60" t="str" cm="1">
        <f t="array" aca="1" ref="L100" ca="1">IF(INDIRECT(("入力シート!AO"&amp;$B100))="","",(INDIRECT(("入力シート！AO"&amp;$B100))))</f>
        <v/>
      </c>
      <c r="M100" s="60" t="str" cm="1">
        <f t="array" aca="1" ref="M100" ca="1">IF(INDIRECT(("入力シート!AP"&amp;$B100))="","",(INDIRECT(("入力シート！AP"&amp;$B100))))</f>
        <v/>
      </c>
      <c r="N100" s="61" t="str" cm="1">
        <f t="array" aca="1" ref="N100" ca="1">IF(INDIRECT(("入力シート!AQ"&amp;$B100))="","",(INDIRECT(("入力シート!AQ"&amp;$B100))))</f>
        <v/>
      </c>
      <c r="O100" s="70" t="str" cm="1">
        <f t="array" aca="1" ref="O100" ca="1">IF(INDIRECT(("入力シート!K"&amp;$B100))="","",INDEX(進捗評価!$N$2:$N$26,MATCH(INDIRECT(("入力シート!K"&amp;$B100)),進捗評価!$M$2:$M$26,0)))</f>
        <v/>
      </c>
      <c r="P100" s="69" t="str" cm="1">
        <f t="array" aca="1" ref="P100" ca="1">IF(INDIRECT(("入力シート!L"&amp;$B100))="","",INDEX(進捗評価!$N$2:$N$26,MATCH(INDIRECT(("入力シート!L"&amp;$B100)),進捗評価!$M$2:$M$26,0)))</f>
        <v/>
      </c>
      <c r="Q100" s="69" t="str" cm="1">
        <f t="array" aca="1" ref="Q100" ca="1">IF(INDIRECT(("入力シート!M"&amp;$B100))="","",INDEX(進捗評価!$N$2:$N$26,MATCH(INDIRECT(("入力シート!M"&amp;$B100)),進捗評価!$M$2:$M$26,0)))</f>
        <v/>
      </c>
      <c r="R100" s="69" t="str" cm="1">
        <f t="array" aca="1" ref="R100" ca="1">IF(INDIRECT(("入力シート!N"&amp;$B100))="","",INDEX(進捗評価!$N$2:$N$26,MATCH(INDIRECT(("入力シート!N"&amp;$B100)),進捗評価!$M$2:$M$26,0)))</f>
        <v/>
      </c>
      <c r="S100" s="75" t="str" cm="1">
        <f t="array" aca="1" ref="S100" ca="1">IF(INDIRECT(("入力シート!O"&amp;$B100))="","",INDEX(進捗評価!$N$2:$N$26,MATCH(INDIRECT(("入力シート!O"&amp;$B100)),進捗評価!$M$2:$M$26,0)))</f>
        <v/>
      </c>
      <c r="T100" s="70" t="str" cm="1">
        <f t="array" aca="1" ref="T100" ca="1">IF(INDIRECT(("入力シート!P"&amp;$B100))="","",INDEX(進捗評価!$N$2:$N$26,MATCH(INDIRECT(("入力シート!P"&amp;$B100)),進捗評価!$M$2:$M$26,0)))</f>
        <v/>
      </c>
      <c r="U100" s="69" t="str" cm="1">
        <f t="array" aca="1" ref="U100" ca="1">IF(INDIRECT(("入力シート!Q"&amp;$B100))="","",INDEX(進捗評価!$N$2:$N$26,MATCH(INDIRECT(("入力シート!Q"&amp;$B100)),進捗評価!$M$2:$M$26,0)))</f>
        <v/>
      </c>
      <c r="V100" s="69" t="str" cm="1">
        <f t="array" aca="1" ref="V100" ca="1">IF(INDIRECT(("入力シート!R"&amp;$B100))="","",INDEX(進捗評価!$N$2:$N$26,MATCH(INDIRECT(("入力シート!R"&amp;$B100)),進捗評価!$M$2:$M$26,0)))</f>
        <v/>
      </c>
      <c r="W100" s="69" t="str" cm="1">
        <f t="array" aca="1" ref="W100" ca="1">IF(INDIRECT(("入力シート!S"&amp;$B100))="","",INDEX(進捗評価!$N$2:$N$26,MATCH(INDIRECT(("入力シート!S"&amp;$B100)),進捗評価!$M$2:$M$26,0)))</f>
        <v/>
      </c>
      <c r="X100" s="75" t="str" cm="1">
        <f t="array" aca="1" ref="X100" ca="1">IF(INDIRECT(("入力シート!T"&amp;$B100))="","",INDEX(進捗評価!$N$2:$N$26,MATCH(INDIRECT(("入力シート!T"&amp;$B100)),進捗評価!$M$2:$M$26,0)))</f>
        <v/>
      </c>
      <c r="Y100" s="69" t="str" cm="1">
        <f t="array" aca="1" ref="Y100" ca="1">IF(INDIRECT(("入力シート!U"&amp;$B100))="","",INDEX(進捗評価!$N$2:$N$26,MATCH(INDIRECT(("入力シート!U"&amp;$B100)),進捗評価!$M$2:$M$26,0)))</f>
        <v/>
      </c>
      <c r="Z100" s="69" t="str" cm="1">
        <f t="array" aca="1" ref="Z100" ca="1">IF(INDIRECT(("入力シート!V"&amp;$B100))="","",INDEX(進捗評価!$N$2:$N$26,MATCH(INDIRECT(("入力シート!V"&amp;$B100)),進捗評価!$M$2:$M$26,0)))</f>
        <v/>
      </c>
      <c r="AA100" s="69" t="str" cm="1">
        <f t="array" aca="1" ref="AA100" ca="1">IF(INDIRECT(("入力シート!W"&amp;$B100))="","",INDEX(進捗評価!$N$2:$N$26,MATCH(INDIRECT(("入力シート!W"&amp;$B100)),進捗評価!$M$2:$M$26,0)))</f>
        <v/>
      </c>
      <c r="AB100" s="69" t="str" cm="1">
        <f t="array" aca="1" ref="AB100" ca="1">IF(INDIRECT(("入力シート!X"&amp;$B100))="","",INDEX(進捗評価!$N$2:$N$26,MATCH(INDIRECT(("入力シート!X"&amp;$B100)),進捗評価!$M$2:$M$26,0)))</f>
        <v/>
      </c>
      <c r="AC100" s="69" t="str" cm="1">
        <f t="array" aca="1" ref="AC100" ca="1">IF(INDIRECT(("入力シート!Y"&amp;$B100))="","",INDEX(進捗評価!$N$2:$N$26,MATCH(INDIRECT(("入力シート!Y"&amp;$B100)),進捗評価!$M$2:$M$26,0)))</f>
        <v/>
      </c>
      <c r="AD100" s="69" t="str" cm="1">
        <f t="array" aca="1" ref="AD100" ca="1">IF(INDIRECT(("入力シート!Z"&amp;$B100))="","",INDEX(進捗評価!$N$2:$N$26,MATCH(INDIRECT(("入力シート!Z"&amp;$B100)),進捗評価!$M$2:$M$26,0)))</f>
        <v/>
      </c>
      <c r="AE100" s="69" t="str" cm="1">
        <f t="array" aca="1" ref="AE100" ca="1">IF(INDIRECT(("入力シート!AA"&amp;$B100))="","",INDEX(進捗評価!$N$2:$N$26,MATCH(INDIRECT(("入力シート!AA"&amp;$B100)),進捗評価!$M$2:$M$26,0)))</f>
        <v/>
      </c>
      <c r="AF100" s="69" t="str" cm="1">
        <f t="array" aca="1" ref="AF100" ca="1">IF(INDIRECT(("入力シート!AB"&amp;$B100))="","",INDEX(進捗評価!$N$2:$N$26,MATCH(INDIRECT(("入力シート!AB"&amp;$B100)),進捗評価!$M$2:$M$26,0)))</f>
        <v/>
      </c>
      <c r="AG100" s="69" t="str" cm="1">
        <f t="array" aca="1" ref="AG100" ca="1">IF(INDIRECT(("入力シート!AC"&amp;$B100))="","",INDEX(進捗評価!$N$2:$N$26,MATCH(INDIRECT(("入力シート!AC"&amp;$B100)),進捗評価!$M$2:$M$26,0)))</f>
        <v/>
      </c>
      <c r="AH100" s="69" t="str" cm="1">
        <f t="array" aca="1" ref="AH100" ca="1">IF(INDIRECT(("入力シート!AD"&amp;$B100))="","",INDEX(進捗評価!$N$2:$N$26,MATCH(INDIRECT(("入力シート!AD"&amp;$B100)),進捗評価!$M$2:$M$26,0)))</f>
        <v/>
      </c>
      <c r="AI100" s="69" t="str" cm="1">
        <f t="array" aca="1" ref="AI100" ca="1">IF(INDIRECT(("入力シート!AE"&amp;$B100))="","",INDEX(進捗評価!$N$2:$N$26,MATCH(INDIRECT(("入力シート!AE"&amp;$B100)),進捗評価!$M$2:$M$26,0)))</f>
        <v/>
      </c>
      <c r="AJ100" s="69" t="str" cm="1">
        <f t="array" aca="1" ref="AJ100" ca="1">IF(INDIRECT(("入力シート!AF"&amp;$B100))="","",INDEX(進捗評価!$N$2:$N$26,MATCH(INDIRECT(("入力シート!AF"&amp;$B100)),進捗評価!$M$2:$M$26,0)))</f>
        <v/>
      </c>
      <c r="AK100" s="69" t="str" cm="1">
        <f t="array" aca="1" ref="AK100" ca="1">IF(INDIRECT(("入力シート!AG"&amp;$B100))="","",INDEX(進捗評価!$N$2:$N$26,MATCH(INDIRECT(("入力シート!AG"&amp;$B100)),進捗評価!$M$2:$M$26,0)))</f>
        <v/>
      </c>
      <c r="AL100" s="69" t="str" cm="1">
        <f t="array" aca="1" ref="AL100" ca="1">IF(INDIRECT(("入力シート!AH"&amp;$B100))="","",INDEX(進捗評価!$N$2:$N$26,MATCH(INDIRECT(("入力シート!AH"&amp;$B100)),進捗評価!$M$2:$M$26,0)))</f>
        <v/>
      </c>
      <c r="AM100" s="69" t="str" cm="1">
        <f t="array" aca="1" ref="AM100" ca="1">IF(INDIRECT(("入力シート!AI"&amp;$B100))="","",INDEX(進捗評価!$N$2:$N$26,MATCH(INDIRECT(("入力シート!AI"&amp;$B100)),進捗評価!$M$2:$M$26,0)))</f>
        <v/>
      </c>
      <c r="AN100" s="69" t="str" cm="1">
        <f t="array" aca="1" ref="AN100" ca="1">IF(INDIRECT(("入力シート!AJ"&amp;$B100))="","",INDEX(進捗評価!$N$2:$N$26,MATCH(INDIRECT(("入力シート!AJ"&amp;$B100)),進捗評価!$M$2:$M$26,0)))</f>
        <v/>
      </c>
      <c r="AO100" s="69" t="str" cm="1">
        <f t="array" aca="1" ref="AO100" ca="1">IF(INDIRECT(("入力シート!AK"&amp;$B100))="","",INDEX(進捗評価!$N$2:$N$26,MATCH(INDIRECT(("入力シート!AK"&amp;$B100)),進捗評価!$M$2:$M$26,0)))</f>
        <v/>
      </c>
      <c r="AP100" s="69" t="str" cm="1">
        <f t="array" aca="1" ref="AP100" ca="1">IF(INDIRECT(("入力シート!AL"&amp;$B100))="","",INDEX(進捗評価!$N$2:$N$26,MATCH(INDIRECT(("入力シート!AL"&amp;$B100)),進捗評価!$M$2:$M$26,0)))</f>
        <v/>
      </c>
      <c r="AQ100" s="69" t="str" cm="1">
        <f t="array" aca="1" ref="AQ100" ca="1">IF(INDIRECT(("入力シート!AM"&amp;$B100))="","",INDEX(進捗評価!$N$2:$N$26,MATCH(INDIRECT(("入力シート!AM"&amp;$B100)),進捗評価!$M$2:$M$26,0)))</f>
        <v/>
      </c>
      <c r="AR100" s="69" t="str" cm="1">
        <f t="array" aca="1" ref="AR100" ca="1">IF(INDIRECT(("入力シート!AN"&amp;$B100))="","",INDEX(進捗評価!$N$2:$N$26,MATCH(INDIRECT(("入力シート!AN"&amp;$B100)),進捗評価!$M$2:$M$26,0)))</f>
        <v/>
      </c>
      <c r="AS100" s="77" t="str" cm="1">
        <f t="array" aca="1" ref="AS100" ca="1">IF(INDIRECT(("入力シート!AR"&amp;$B100))="","",(INDIRECT(("入力シート!AR"&amp;$B100))))</f>
        <v/>
      </c>
      <c r="AT100" s="77" t="str" cm="1">
        <f t="array" aca="1" ref="AT100" ca="1">IF(INDIRECT(("入力シート!AS"&amp;$B100))="","",(INDIRECT(("入力シート!AS"&amp;$B100))))</f>
        <v/>
      </c>
    </row>
    <row r="101" spans="2:46" ht="72" customHeight="1" x14ac:dyDescent="0.4">
      <c r="B101" s="51">
        <v>111</v>
      </c>
      <c r="C101" s="162"/>
      <c r="D101" s="212"/>
      <c r="E101" s="57" t="str" cm="1">
        <f t="array" aca="1" ref="E101" ca="1">IF(INDIRECT(("入力シート!D"&amp;$B101))="","",(INDIRECT(("入力シート!D"&amp;$B101))))</f>
        <v/>
      </c>
      <c r="F101" s="63" t="str" cm="1">
        <f t="array" aca="1" ref="F101" ca="1">IF(INDIRECT(("入力シート!E"&amp;$B101))="","",(INDIRECT(("入力シート!E"&amp;$B101))))</f>
        <v/>
      </c>
      <c r="G101" s="63" t="str" cm="1">
        <f t="array" aca="1" ref="G101" ca="1">IF(INDIRECT(("入力シート!F"&amp;$B101))="","",(INDIRECT(("入力シート!F"&amp;$B101))))</f>
        <v>〇〇〇、×××</v>
      </c>
      <c r="H101" s="76" t="str" cm="1">
        <f t="array" aca="1" ref="H101" ca="1">IF(INDIRECT(("入力シート!G"&amp;$B101))="","",(INDIRECT(("入力シート!G"&amp;$B101))))</f>
        <v/>
      </c>
      <c r="I101" s="67" t="str" cm="1">
        <f t="array" aca="1" ref="I101" ca="1">IF(INDIRECT(("入力シート!H"&amp;$B101))="","",(INDIRECT(("入力シート!H"&amp;$B101))))</f>
        <v/>
      </c>
      <c r="J101" s="58" t="str" cm="1">
        <f t="array" aca="1" ref="J101" ca="1">IF(INDIRECT(("入力シート!I"&amp;$B101))="","",(INDIRECT(("入力シート!I"&amp;$B101))))</f>
        <v/>
      </c>
      <c r="K101" s="58" t="str" cm="1">
        <f t="array" aca="1" ref="K101" ca="1">IF(INDIRECT(("入力シート!J"&amp;$B101))="","",(INDIRECT(("入力シート!J"&amp;$B101))))</f>
        <v/>
      </c>
      <c r="L101" s="60" t="str" cm="1">
        <f t="array" aca="1" ref="L101" ca="1">IF(INDIRECT(("入力シート!AO"&amp;$B101))="","",(INDIRECT(("入力シート！AO"&amp;$B101))))</f>
        <v/>
      </c>
      <c r="M101" s="60" t="str" cm="1">
        <f t="array" aca="1" ref="M101" ca="1">IF(INDIRECT(("入力シート!AP"&amp;$B101))="","",(INDIRECT(("入力シート！AP"&amp;$B101))))</f>
        <v/>
      </c>
      <c r="N101" s="61" t="str" cm="1">
        <f t="array" aca="1" ref="N101" ca="1">IF(INDIRECT(("入力シート!AQ"&amp;$B101))="","",(INDIRECT(("入力シート!AQ"&amp;$B101))))</f>
        <v/>
      </c>
      <c r="O101" s="70" t="str" cm="1">
        <f t="array" aca="1" ref="O101" ca="1">IF(INDIRECT(("入力シート!K"&amp;$B101))="","",INDEX(進捗評価!$N$2:$N$26,MATCH(INDIRECT(("入力シート!K"&amp;$B101)),進捗評価!$M$2:$M$26,0)))</f>
        <v/>
      </c>
      <c r="P101" s="69" t="str" cm="1">
        <f t="array" aca="1" ref="P101" ca="1">IF(INDIRECT(("入力シート!L"&amp;$B101))="","",INDEX(進捗評価!$N$2:$N$26,MATCH(INDIRECT(("入力シート!L"&amp;$B101)),進捗評価!$M$2:$M$26,0)))</f>
        <v/>
      </c>
      <c r="Q101" s="69" t="str" cm="1">
        <f t="array" aca="1" ref="Q101" ca="1">IF(INDIRECT(("入力シート!M"&amp;$B101))="","",INDEX(進捗評価!$N$2:$N$26,MATCH(INDIRECT(("入力シート!M"&amp;$B101)),進捗評価!$M$2:$M$26,0)))</f>
        <v/>
      </c>
      <c r="R101" s="69" t="str" cm="1">
        <f t="array" aca="1" ref="R101" ca="1">IF(INDIRECT(("入力シート!N"&amp;$B101))="","",INDEX(進捗評価!$N$2:$N$26,MATCH(INDIRECT(("入力シート!N"&amp;$B101)),進捗評価!$M$2:$M$26,0)))</f>
        <v/>
      </c>
      <c r="S101" s="75" t="str" cm="1">
        <f t="array" aca="1" ref="S101" ca="1">IF(INDIRECT(("入力シート!O"&amp;$B101))="","",INDEX(進捗評価!$N$2:$N$26,MATCH(INDIRECT(("入力シート!O"&amp;$B101)),進捗評価!$M$2:$M$26,0)))</f>
        <v/>
      </c>
      <c r="T101" s="70" t="str" cm="1">
        <f t="array" aca="1" ref="T101" ca="1">IF(INDIRECT(("入力シート!P"&amp;$B101))="","",INDEX(進捗評価!$N$2:$N$26,MATCH(INDIRECT(("入力シート!P"&amp;$B101)),進捗評価!$M$2:$M$26,0)))</f>
        <v/>
      </c>
      <c r="U101" s="69" t="str" cm="1">
        <f t="array" aca="1" ref="U101" ca="1">IF(INDIRECT(("入力シート!Q"&amp;$B101))="","",INDEX(進捗評価!$N$2:$N$26,MATCH(INDIRECT(("入力シート!Q"&amp;$B101)),進捗評価!$M$2:$M$26,0)))</f>
        <v/>
      </c>
      <c r="V101" s="69" t="str" cm="1">
        <f t="array" aca="1" ref="V101" ca="1">IF(INDIRECT(("入力シート!R"&amp;$B101))="","",INDEX(進捗評価!$N$2:$N$26,MATCH(INDIRECT(("入力シート!R"&amp;$B101)),進捗評価!$M$2:$M$26,0)))</f>
        <v/>
      </c>
      <c r="W101" s="69" t="str" cm="1">
        <f t="array" aca="1" ref="W101" ca="1">IF(INDIRECT(("入力シート!S"&amp;$B101))="","",INDEX(進捗評価!$N$2:$N$26,MATCH(INDIRECT(("入力シート!S"&amp;$B101)),進捗評価!$M$2:$M$26,0)))</f>
        <v/>
      </c>
      <c r="X101" s="75" t="str" cm="1">
        <f t="array" aca="1" ref="X101" ca="1">IF(INDIRECT(("入力シート!T"&amp;$B101))="","",INDEX(進捗評価!$N$2:$N$26,MATCH(INDIRECT(("入力シート!T"&amp;$B101)),進捗評価!$M$2:$M$26,0)))</f>
        <v/>
      </c>
      <c r="Y101" s="69" t="str" cm="1">
        <f t="array" aca="1" ref="Y101" ca="1">IF(INDIRECT(("入力シート!U"&amp;$B101))="","",INDEX(進捗評価!$N$2:$N$26,MATCH(INDIRECT(("入力シート!U"&amp;$B101)),進捗評価!$M$2:$M$26,0)))</f>
        <v/>
      </c>
      <c r="Z101" s="69" t="str" cm="1">
        <f t="array" aca="1" ref="Z101" ca="1">IF(INDIRECT(("入力シート!V"&amp;$B101))="","",INDEX(進捗評価!$N$2:$N$26,MATCH(INDIRECT(("入力シート!V"&amp;$B101)),進捗評価!$M$2:$M$26,0)))</f>
        <v/>
      </c>
      <c r="AA101" s="69" t="str" cm="1">
        <f t="array" aca="1" ref="AA101" ca="1">IF(INDIRECT(("入力シート!W"&amp;$B101))="","",INDEX(進捗評価!$N$2:$N$26,MATCH(INDIRECT(("入力シート!W"&amp;$B101)),進捗評価!$M$2:$M$26,0)))</f>
        <v/>
      </c>
      <c r="AB101" s="69" t="str" cm="1">
        <f t="array" aca="1" ref="AB101" ca="1">IF(INDIRECT(("入力シート!X"&amp;$B101))="","",INDEX(進捗評価!$N$2:$N$26,MATCH(INDIRECT(("入力シート!X"&amp;$B101)),進捗評価!$M$2:$M$26,0)))</f>
        <v/>
      </c>
      <c r="AC101" s="69" t="str" cm="1">
        <f t="array" aca="1" ref="AC101" ca="1">IF(INDIRECT(("入力シート!Y"&amp;$B101))="","",INDEX(進捗評価!$N$2:$N$26,MATCH(INDIRECT(("入力シート!Y"&amp;$B101)),進捗評価!$M$2:$M$26,0)))</f>
        <v/>
      </c>
      <c r="AD101" s="69" t="str" cm="1">
        <f t="array" aca="1" ref="AD101" ca="1">IF(INDIRECT(("入力シート!Z"&amp;$B101))="","",INDEX(進捗評価!$N$2:$N$26,MATCH(INDIRECT(("入力シート!Z"&amp;$B101)),進捗評価!$M$2:$M$26,0)))</f>
        <v/>
      </c>
      <c r="AE101" s="69" t="str" cm="1">
        <f t="array" aca="1" ref="AE101" ca="1">IF(INDIRECT(("入力シート!AA"&amp;$B101))="","",INDEX(進捗評価!$N$2:$N$26,MATCH(INDIRECT(("入力シート!AA"&amp;$B101)),進捗評価!$M$2:$M$26,0)))</f>
        <v/>
      </c>
      <c r="AF101" s="69" t="str" cm="1">
        <f t="array" aca="1" ref="AF101" ca="1">IF(INDIRECT(("入力シート!AB"&amp;$B101))="","",INDEX(進捗評価!$N$2:$N$26,MATCH(INDIRECT(("入力シート!AB"&amp;$B101)),進捗評価!$M$2:$M$26,0)))</f>
        <v/>
      </c>
      <c r="AG101" s="69" t="str" cm="1">
        <f t="array" aca="1" ref="AG101" ca="1">IF(INDIRECT(("入力シート!AC"&amp;$B101))="","",INDEX(進捗評価!$N$2:$N$26,MATCH(INDIRECT(("入力シート!AC"&amp;$B101)),進捗評価!$M$2:$M$26,0)))</f>
        <v/>
      </c>
      <c r="AH101" s="69" t="str" cm="1">
        <f t="array" aca="1" ref="AH101" ca="1">IF(INDIRECT(("入力シート!AD"&amp;$B101))="","",INDEX(進捗評価!$N$2:$N$26,MATCH(INDIRECT(("入力シート!AD"&amp;$B101)),進捗評価!$M$2:$M$26,0)))</f>
        <v/>
      </c>
      <c r="AI101" s="69" t="str" cm="1">
        <f t="array" aca="1" ref="AI101" ca="1">IF(INDIRECT(("入力シート!AE"&amp;$B101))="","",INDEX(進捗評価!$N$2:$N$26,MATCH(INDIRECT(("入力シート!AE"&amp;$B101)),進捗評価!$M$2:$M$26,0)))</f>
        <v/>
      </c>
      <c r="AJ101" s="69" t="str" cm="1">
        <f t="array" aca="1" ref="AJ101" ca="1">IF(INDIRECT(("入力シート!AF"&amp;$B101))="","",INDEX(進捗評価!$N$2:$N$26,MATCH(INDIRECT(("入力シート!AF"&amp;$B101)),進捗評価!$M$2:$M$26,0)))</f>
        <v/>
      </c>
      <c r="AK101" s="69" t="str" cm="1">
        <f t="array" aca="1" ref="AK101" ca="1">IF(INDIRECT(("入力シート!AG"&amp;$B101))="","",INDEX(進捗評価!$N$2:$N$26,MATCH(INDIRECT(("入力シート!AG"&amp;$B101)),進捗評価!$M$2:$M$26,0)))</f>
        <v/>
      </c>
      <c r="AL101" s="69" t="str" cm="1">
        <f t="array" aca="1" ref="AL101" ca="1">IF(INDIRECT(("入力シート!AH"&amp;$B101))="","",INDEX(進捗評価!$N$2:$N$26,MATCH(INDIRECT(("入力シート!AH"&amp;$B101)),進捗評価!$M$2:$M$26,0)))</f>
        <v/>
      </c>
      <c r="AM101" s="69" t="str" cm="1">
        <f t="array" aca="1" ref="AM101" ca="1">IF(INDIRECT(("入力シート!AI"&amp;$B101))="","",INDEX(進捗評価!$N$2:$N$26,MATCH(INDIRECT(("入力シート!AI"&amp;$B101)),進捗評価!$M$2:$M$26,0)))</f>
        <v/>
      </c>
      <c r="AN101" s="69" t="str" cm="1">
        <f t="array" aca="1" ref="AN101" ca="1">IF(INDIRECT(("入力シート!AJ"&amp;$B101))="","",INDEX(進捗評価!$N$2:$N$26,MATCH(INDIRECT(("入力シート!AJ"&amp;$B101)),進捗評価!$M$2:$M$26,0)))</f>
        <v/>
      </c>
      <c r="AO101" s="69" t="str" cm="1">
        <f t="array" aca="1" ref="AO101" ca="1">IF(INDIRECT(("入力シート!AK"&amp;$B101))="","",INDEX(進捗評価!$N$2:$N$26,MATCH(INDIRECT(("入力シート!AK"&amp;$B101)),進捗評価!$M$2:$M$26,0)))</f>
        <v/>
      </c>
      <c r="AP101" s="69" t="str" cm="1">
        <f t="array" aca="1" ref="AP101" ca="1">IF(INDIRECT(("入力シート!AL"&amp;$B101))="","",INDEX(進捗評価!$N$2:$N$26,MATCH(INDIRECT(("入力シート!AL"&amp;$B101)),進捗評価!$M$2:$M$26,0)))</f>
        <v/>
      </c>
      <c r="AQ101" s="69" t="str" cm="1">
        <f t="array" aca="1" ref="AQ101" ca="1">IF(INDIRECT(("入力シート!AM"&amp;$B101))="","",INDEX(進捗評価!$N$2:$N$26,MATCH(INDIRECT(("入力シート!AM"&amp;$B101)),進捗評価!$M$2:$M$26,0)))</f>
        <v/>
      </c>
      <c r="AR101" s="69" t="str" cm="1">
        <f t="array" aca="1" ref="AR101" ca="1">IF(INDIRECT(("入力シート!AN"&amp;$B101))="","",INDEX(進捗評価!$N$2:$N$26,MATCH(INDIRECT(("入力シート!AN"&amp;$B101)),進捗評価!$M$2:$M$26,0)))</f>
        <v/>
      </c>
      <c r="AS101" s="77" t="str" cm="1">
        <f t="array" aca="1" ref="AS101" ca="1">IF(INDIRECT(("入力シート!AR"&amp;$B101))="","",(INDIRECT(("入力シート!AR"&amp;$B101))))</f>
        <v/>
      </c>
      <c r="AT101" s="77" t="str" cm="1">
        <f t="array" aca="1" ref="AT101" ca="1">IF(INDIRECT(("入力シート!AS"&amp;$B101))="","",(INDIRECT(("入力シート!AS"&amp;$B101))))</f>
        <v/>
      </c>
    </row>
    <row r="102" spans="2:46" ht="72" customHeight="1" x14ac:dyDescent="0.4">
      <c r="B102" s="51">
        <v>112</v>
      </c>
      <c r="C102" s="162"/>
      <c r="D102" s="212"/>
      <c r="E102" s="57" t="str" cm="1">
        <f t="array" aca="1" ref="E102" ca="1">IF(INDIRECT(("入力シート!D"&amp;$B102))="","",(INDIRECT(("入力シート!D"&amp;$B102))))</f>
        <v/>
      </c>
      <c r="F102" s="63" t="str" cm="1">
        <f t="array" aca="1" ref="F102" ca="1">IF(INDIRECT(("入力シート!E"&amp;$B102))="","",(INDIRECT(("入力シート!E"&amp;$B102))))</f>
        <v/>
      </c>
      <c r="G102" s="63" t="str" cm="1">
        <f t="array" aca="1" ref="G102" ca="1">IF(INDIRECT(("入力シート!F"&amp;$B102))="","",(INDIRECT(("入力シート!F"&amp;$B102))))</f>
        <v>〇〇〇、×××</v>
      </c>
      <c r="H102" s="76" t="str" cm="1">
        <f t="array" aca="1" ref="H102" ca="1">IF(INDIRECT(("入力シート!G"&amp;$B102))="","",(INDIRECT(("入力シート!G"&amp;$B102))))</f>
        <v/>
      </c>
      <c r="I102" s="67" t="str" cm="1">
        <f t="array" aca="1" ref="I102" ca="1">IF(INDIRECT(("入力シート!H"&amp;$B102))="","",(INDIRECT(("入力シート!H"&amp;$B102))))</f>
        <v/>
      </c>
      <c r="J102" s="58" t="str" cm="1">
        <f t="array" aca="1" ref="J102" ca="1">IF(INDIRECT(("入力シート!I"&amp;$B102))="","",(INDIRECT(("入力シート!I"&amp;$B102))))</f>
        <v/>
      </c>
      <c r="K102" s="58" t="str" cm="1">
        <f t="array" aca="1" ref="K102" ca="1">IF(INDIRECT(("入力シート!J"&amp;$B102))="","",(INDIRECT(("入力シート!J"&amp;$B102))))</f>
        <v/>
      </c>
      <c r="L102" s="60" t="str" cm="1">
        <f t="array" aca="1" ref="L102" ca="1">IF(INDIRECT(("入力シート!AO"&amp;$B102))="","",(INDIRECT(("入力シート！AO"&amp;$B102))))</f>
        <v/>
      </c>
      <c r="M102" s="60" t="str" cm="1">
        <f t="array" aca="1" ref="M102" ca="1">IF(INDIRECT(("入力シート!AP"&amp;$B102))="","",(INDIRECT(("入力シート！AP"&amp;$B102))))</f>
        <v/>
      </c>
      <c r="N102" s="61" t="str" cm="1">
        <f t="array" aca="1" ref="N102" ca="1">IF(INDIRECT(("入力シート!AQ"&amp;$B102))="","",(INDIRECT(("入力シート!AQ"&amp;$B102))))</f>
        <v/>
      </c>
      <c r="O102" s="70" t="str" cm="1">
        <f t="array" aca="1" ref="O102" ca="1">IF(INDIRECT(("入力シート!K"&amp;$B102))="","",INDEX(進捗評価!$N$2:$N$26,MATCH(INDIRECT(("入力シート!K"&amp;$B102)),進捗評価!$M$2:$M$26,0)))</f>
        <v/>
      </c>
      <c r="P102" s="69" t="str" cm="1">
        <f t="array" aca="1" ref="P102" ca="1">IF(INDIRECT(("入力シート!L"&amp;$B102))="","",INDEX(進捗評価!$N$2:$N$26,MATCH(INDIRECT(("入力シート!L"&amp;$B102)),進捗評価!$M$2:$M$26,0)))</f>
        <v/>
      </c>
      <c r="Q102" s="69" t="str" cm="1">
        <f t="array" aca="1" ref="Q102" ca="1">IF(INDIRECT(("入力シート!M"&amp;$B102))="","",INDEX(進捗評価!$N$2:$N$26,MATCH(INDIRECT(("入力シート!M"&amp;$B102)),進捗評価!$M$2:$M$26,0)))</f>
        <v/>
      </c>
      <c r="R102" s="69" t="str" cm="1">
        <f t="array" aca="1" ref="R102" ca="1">IF(INDIRECT(("入力シート!N"&amp;$B102))="","",INDEX(進捗評価!$N$2:$N$26,MATCH(INDIRECT(("入力シート!N"&amp;$B102)),進捗評価!$M$2:$M$26,0)))</f>
        <v/>
      </c>
      <c r="S102" s="75" t="str" cm="1">
        <f t="array" aca="1" ref="S102" ca="1">IF(INDIRECT(("入力シート!O"&amp;$B102))="","",INDEX(進捗評価!$N$2:$N$26,MATCH(INDIRECT(("入力シート!O"&amp;$B102)),進捗評価!$M$2:$M$26,0)))</f>
        <v/>
      </c>
      <c r="T102" s="70" t="str" cm="1">
        <f t="array" aca="1" ref="T102" ca="1">IF(INDIRECT(("入力シート!P"&amp;$B102))="","",INDEX(進捗評価!$N$2:$N$26,MATCH(INDIRECT(("入力シート!P"&amp;$B102)),進捗評価!$M$2:$M$26,0)))</f>
        <v/>
      </c>
      <c r="U102" s="69" t="str" cm="1">
        <f t="array" aca="1" ref="U102" ca="1">IF(INDIRECT(("入力シート!Q"&amp;$B102))="","",INDEX(進捗評価!$N$2:$N$26,MATCH(INDIRECT(("入力シート!Q"&amp;$B102)),進捗評価!$M$2:$M$26,0)))</f>
        <v/>
      </c>
      <c r="V102" s="69" t="str" cm="1">
        <f t="array" aca="1" ref="V102" ca="1">IF(INDIRECT(("入力シート!R"&amp;$B102))="","",INDEX(進捗評価!$N$2:$N$26,MATCH(INDIRECT(("入力シート!R"&amp;$B102)),進捗評価!$M$2:$M$26,0)))</f>
        <v/>
      </c>
      <c r="W102" s="69" t="str" cm="1">
        <f t="array" aca="1" ref="W102" ca="1">IF(INDIRECT(("入力シート!S"&amp;$B102))="","",INDEX(進捗評価!$N$2:$N$26,MATCH(INDIRECT(("入力シート!S"&amp;$B102)),進捗評価!$M$2:$M$26,0)))</f>
        <v/>
      </c>
      <c r="X102" s="75" t="str" cm="1">
        <f t="array" aca="1" ref="X102" ca="1">IF(INDIRECT(("入力シート!T"&amp;$B102))="","",INDEX(進捗評価!$N$2:$N$26,MATCH(INDIRECT(("入力シート!T"&amp;$B102)),進捗評価!$M$2:$M$26,0)))</f>
        <v/>
      </c>
      <c r="Y102" s="69" t="str" cm="1">
        <f t="array" aca="1" ref="Y102" ca="1">IF(INDIRECT(("入力シート!U"&amp;$B102))="","",INDEX(進捗評価!$N$2:$N$26,MATCH(INDIRECT(("入力シート!U"&amp;$B102)),進捗評価!$M$2:$M$26,0)))</f>
        <v/>
      </c>
      <c r="Z102" s="69" t="str" cm="1">
        <f t="array" aca="1" ref="Z102" ca="1">IF(INDIRECT(("入力シート!V"&amp;$B102))="","",INDEX(進捗評価!$N$2:$N$26,MATCH(INDIRECT(("入力シート!V"&amp;$B102)),進捗評価!$M$2:$M$26,0)))</f>
        <v/>
      </c>
      <c r="AA102" s="69" t="str" cm="1">
        <f t="array" aca="1" ref="AA102" ca="1">IF(INDIRECT(("入力シート!W"&amp;$B102))="","",INDEX(進捗評価!$N$2:$N$26,MATCH(INDIRECT(("入力シート!W"&amp;$B102)),進捗評価!$M$2:$M$26,0)))</f>
        <v/>
      </c>
      <c r="AB102" s="69" t="str" cm="1">
        <f t="array" aca="1" ref="AB102" ca="1">IF(INDIRECT(("入力シート!X"&amp;$B102))="","",INDEX(進捗評価!$N$2:$N$26,MATCH(INDIRECT(("入力シート!X"&amp;$B102)),進捗評価!$M$2:$M$26,0)))</f>
        <v/>
      </c>
      <c r="AC102" s="69" t="str" cm="1">
        <f t="array" aca="1" ref="AC102" ca="1">IF(INDIRECT(("入力シート!Y"&amp;$B102))="","",INDEX(進捗評価!$N$2:$N$26,MATCH(INDIRECT(("入力シート!Y"&amp;$B102)),進捗評価!$M$2:$M$26,0)))</f>
        <v/>
      </c>
      <c r="AD102" s="69" t="str" cm="1">
        <f t="array" aca="1" ref="AD102" ca="1">IF(INDIRECT(("入力シート!Z"&amp;$B102))="","",INDEX(進捗評価!$N$2:$N$26,MATCH(INDIRECT(("入力シート!Z"&amp;$B102)),進捗評価!$M$2:$M$26,0)))</f>
        <v/>
      </c>
      <c r="AE102" s="69" t="str" cm="1">
        <f t="array" aca="1" ref="AE102" ca="1">IF(INDIRECT(("入力シート!AA"&amp;$B102))="","",INDEX(進捗評価!$N$2:$N$26,MATCH(INDIRECT(("入力シート!AA"&amp;$B102)),進捗評価!$M$2:$M$26,0)))</f>
        <v/>
      </c>
      <c r="AF102" s="69" t="str" cm="1">
        <f t="array" aca="1" ref="AF102" ca="1">IF(INDIRECT(("入力シート!AB"&amp;$B102))="","",INDEX(進捗評価!$N$2:$N$26,MATCH(INDIRECT(("入力シート!AB"&amp;$B102)),進捗評価!$M$2:$M$26,0)))</f>
        <v/>
      </c>
      <c r="AG102" s="69" t="str" cm="1">
        <f t="array" aca="1" ref="AG102" ca="1">IF(INDIRECT(("入力シート!AC"&amp;$B102))="","",INDEX(進捗評価!$N$2:$N$26,MATCH(INDIRECT(("入力シート!AC"&amp;$B102)),進捗評価!$M$2:$M$26,0)))</f>
        <v/>
      </c>
      <c r="AH102" s="69" t="str" cm="1">
        <f t="array" aca="1" ref="AH102" ca="1">IF(INDIRECT(("入力シート!AD"&amp;$B102))="","",INDEX(進捗評価!$N$2:$N$26,MATCH(INDIRECT(("入力シート!AD"&amp;$B102)),進捗評価!$M$2:$M$26,0)))</f>
        <v/>
      </c>
      <c r="AI102" s="69" t="str" cm="1">
        <f t="array" aca="1" ref="AI102" ca="1">IF(INDIRECT(("入力シート!AE"&amp;$B102))="","",INDEX(進捗評価!$N$2:$N$26,MATCH(INDIRECT(("入力シート!AE"&amp;$B102)),進捗評価!$M$2:$M$26,0)))</f>
        <v/>
      </c>
      <c r="AJ102" s="69" t="str" cm="1">
        <f t="array" aca="1" ref="AJ102" ca="1">IF(INDIRECT(("入力シート!AF"&amp;$B102))="","",INDEX(進捗評価!$N$2:$N$26,MATCH(INDIRECT(("入力シート!AF"&amp;$B102)),進捗評価!$M$2:$M$26,0)))</f>
        <v/>
      </c>
      <c r="AK102" s="69" t="str" cm="1">
        <f t="array" aca="1" ref="AK102" ca="1">IF(INDIRECT(("入力シート!AG"&amp;$B102))="","",INDEX(進捗評価!$N$2:$N$26,MATCH(INDIRECT(("入力シート!AG"&amp;$B102)),進捗評価!$M$2:$M$26,0)))</f>
        <v/>
      </c>
      <c r="AL102" s="69" t="str" cm="1">
        <f t="array" aca="1" ref="AL102" ca="1">IF(INDIRECT(("入力シート!AH"&amp;$B102))="","",INDEX(進捗評価!$N$2:$N$26,MATCH(INDIRECT(("入力シート!AH"&amp;$B102)),進捗評価!$M$2:$M$26,0)))</f>
        <v/>
      </c>
      <c r="AM102" s="69" t="str" cm="1">
        <f t="array" aca="1" ref="AM102" ca="1">IF(INDIRECT(("入力シート!AI"&amp;$B102))="","",INDEX(進捗評価!$N$2:$N$26,MATCH(INDIRECT(("入力シート!AI"&amp;$B102)),進捗評価!$M$2:$M$26,0)))</f>
        <v/>
      </c>
      <c r="AN102" s="69" t="str" cm="1">
        <f t="array" aca="1" ref="AN102" ca="1">IF(INDIRECT(("入力シート!AJ"&amp;$B102))="","",INDEX(進捗評価!$N$2:$N$26,MATCH(INDIRECT(("入力シート!AJ"&amp;$B102)),進捗評価!$M$2:$M$26,0)))</f>
        <v/>
      </c>
      <c r="AO102" s="69" t="str" cm="1">
        <f t="array" aca="1" ref="AO102" ca="1">IF(INDIRECT(("入力シート!AK"&amp;$B102))="","",INDEX(進捗評価!$N$2:$N$26,MATCH(INDIRECT(("入力シート!AK"&amp;$B102)),進捗評価!$M$2:$M$26,0)))</f>
        <v/>
      </c>
      <c r="AP102" s="69" t="str" cm="1">
        <f t="array" aca="1" ref="AP102" ca="1">IF(INDIRECT(("入力シート!AL"&amp;$B102))="","",INDEX(進捗評価!$N$2:$N$26,MATCH(INDIRECT(("入力シート!AL"&amp;$B102)),進捗評価!$M$2:$M$26,0)))</f>
        <v/>
      </c>
      <c r="AQ102" s="69" t="str" cm="1">
        <f t="array" aca="1" ref="AQ102" ca="1">IF(INDIRECT(("入力シート!AM"&amp;$B102))="","",INDEX(進捗評価!$N$2:$N$26,MATCH(INDIRECT(("入力シート!AM"&amp;$B102)),進捗評価!$M$2:$M$26,0)))</f>
        <v/>
      </c>
      <c r="AR102" s="69" t="str" cm="1">
        <f t="array" aca="1" ref="AR102" ca="1">IF(INDIRECT(("入力シート!AN"&amp;$B102))="","",INDEX(進捗評価!$N$2:$N$26,MATCH(INDIRECT(("入力シート!AN"&amp;$B102)),進捗評価!$M$2:$M$26,0)))</f>
        <v/>
      </c>
      <c r="AS102" s="77" t="str" cm="1">
        <f t="array" aca="1" ref="AS102" ca="1">IF(INDIRECT(("入力シート!AR"&amp;$B102))="","",(INDIRECT(("入力シート!AR"&amp;$B102))))</f>
        <v/>
      </c>
      <c r="AT102" s="77" t="str" cm="1">
        <f t="array" aca="1" ref="AT102" ca="1">IF(INDIRECT(("入力シート!AS"&amp;$B102))="","",(INDIRECT(("入力シート!AS"&amp;$B102))))</f>
        <v/>
      </c>
    </row>
    <row r="103" spans="2:46" ht="72" customHeight="1" x14ac:dyDescent="0.4">
      <c r="B103" s="51">
        <v>113</v>
      </c>
      <c r="C103" s="162"/>
      <c r="D103" s="212"/>
      <c r="E103" s="57" t="str" cm="1">
        <f t="array" aca="1" ref="E103" ca="1">IF(INDIRECT(("入力シート!D"&amp;$B103))="","",(INDIRECT(("入力シート!D"&amp;$B103))))</f>
        <v/>
      </c>
      <c r="F103" s="63" t="str" cm="1">
        <f t="array" aca="1" ref="F103" ca="1">IF(INDIRECT(("入力シート!E"&amp;$B103))="","",(INDIRECT(("入力シート!E"&amp;$B103))))</f>
        <v/>
      </c>
      <c r="G103" s="63" t="str" cm="1">
        <f t="array" aca="1" ref="G103" ca="1">IF(INDIRECT(("入力シート!F"&amp;$B103))="","",(INDIRECT(("入力シート!F"&amp;$B103))))</f>
        <v>〇〇〇、×××</v>
      </c>
      <c r="H103" s="76" t="str" cm="1">
        <f t="array" aca="1" ref="H103" ca="1">IF(INDIRECT(("入力シート!G"&amp;$B103))="","",(INDIRECT(("入力シート!G"&amp;$B103))))</f>
        <v/>
      </c>
      <c r="I103" s="67" t="str" cm="1">
        <f t="array" aca="1" ref="I103" ca="1">IF(INDIRECT(("入力シート!H"&amp;$B103))="","",(INDIRECT(("入力シート!H"&amp;$B103))))</f>
        <v/>
      </c>
      <c r="J103" s="58" t="str" cm="1">
        <f t="array" aca="1" ref="J103" ca="1">IF(INDIRECT(("入力シート!I"&amp;$B103))="","",(INDIRECT(("入力シート!I"&amp;$B103))))</f>
        <v/>
      </c>
      <c r="K103" s="58" t="str" cm="1">
        <f t="array" aca="1" ref="K103" ca="1">IF(INDIRECT(("入力シート!J"&amp;$B103))="","",(INDIRECT(("入力シート!J"&amp;$B103))))</f>
        <v/>
      </c>
      <c r="L103" s="60" t="str" cm="1">
        <f t="array" aca="1" ref="L103" ca="1">IF(INDIRECT(("入力シート!AO"&amp;$B103))="","",(INDIRECT(("入力シート！AO"&amp;$B103))))</f>
        <v/>
      </c>
      <c r="M103" s="60" t="str" cm="1">
        <f t="array" aca="1" ref="M103" ca="1">IF(INDIRECT(("入力シート!AP"&amp;$B103))="","",(INDIRECT(("入力シート！AP"&amp;$B103))))</f>
        <v/>
      </c>
      <c r="N103" s="61" t="str" cm="1">
        <f t="array" aca="1" ref="N103" ca="1">IF(INDIRECT(("入力シート!AQ"&amp;$B103))="","",(INDIRECT(("入力シート!AQ"&amp;$B103))))</f>
        <v/>
      </c>
      <c r="O103" s="70" t="str" cm="1">
        <f t="array" aca="1" ref="O103" ca="1">IF(INDIRECT(("入力シート!K"&amp;$B103))="","",INDEX(進捗評価!$N$2:$N$26,MATCH(INDIRECT(("入力シート!K"&amp;$B103)),進捗評価!$M$2:$M$26,0)))</f>
        <v/>
      </c>
      <c r="P103" s="69" t="str" cm="1">
        <f t="array" aca="1" ref="P103" ca="1">IF(INDIRECT(("入力シート!L"&amp;$B103))="","",INDEX(進捗評価!$N$2:$N$26,MATCH(INDIRECT(("入力シート!L"&amp;$B103)),進捗評価!$M$2:$M$26,0)))</f>
        <v/>
      </c>
      <c r="Q103" s="69" t="str" cm="1">
        <f t="array" aca="1" ref="Q103" ca="1">IF(INDIRECT(("入力シート!M"&amp;$B103))="","",INDEX(進捗評価!$N$2:$N$26,MATCH(INDIRECT(("入力シート!M"&amp;$B103)),進捗評価!$M$2:$M$26,0)))</f>
        <v/>
      </c>
      <c r="R103" s="69" t="str" cm="1">
        <f t="array" aca="1" ref="R103" ca="1">IF(INDIRECT(("入力シート!N"&amp;$B103))="","",INDEX(進捗評価!$N$2:$N$26,MATCH(INDIRECT(("入力シート!N"&amp;$B103)),進捗評価!$M$2:$M$26,0)))</f>
        <v/>
      </c>
      <c r="S103" s="75" t="str" cm="1">
        <f t="array" aca="1" ref="S103" ca="1">IF(INDIRECT(("入力シート!O"&amp;$B103))="","",INDEX(進捗評価!$N$2:$N$26,MATCH(INDIRECT(("入力シート!O"&amp;$B103)),進捗評価!$M$2:$M$26,0)))</f>
        <v/>
      </c>
      <c r="T103" s="70" t="str" cm="1">
        <f t="array" aca="1" ref="T103" ca="1">IF(INDIRECT(("入力シート!P"&amp;$B103))="","",INDEX(進捗評価!$N$2:$N$26,MATCH(INDIRECT(("入力シート!P"&amp;$B103)),進捗評価!$M$2:$M$26,0)))</f>
        <v/>
      </c>
      <c r="U103" s="69" t="str" cm="1">
        <f t="array" aca="1" ref="U103" ca="1">IF(INDIRECT(("入力シート!Q"&amp;$B103))="","",INDEX(進捗評価!$N$2:$N$26,MATCH(INDIRECT(("入力シート!Q"&amp;$B103)),進捗評価!$M$2:$M$26,0)))</f>
        <v/>
      </c>
      <c r="V103" s="69" t="str" cm="1">
        <f t="array" aca="1" ref="V103" ca="1">IF(INDIRECT(("入力シート!R"&amp;$B103))="","",INDEX(進捗評価!$N$2:$N$26,MATCH(INDIRECT(("入力シート!R"&amp;$B103)),進捗評価!$M$2:$M$26,0)))</f>
        <v/>
      </c>
      <c r="W103" s="69" t="str" cm="1">
        <f t="array" aca="1" ref="W103" ca="1">IF(INDIRECT(("入力シート!S"&amp;$B103))="","",INDEX(進捗評価!$N$2:$N$26,MATCH(INDIRECT(("入力シート!S"&amp;$B103)),進捗評価!$M$2:$M$26,0)))</f>
        <v/>
      </c>
      <c r="X103" s="75" t="str" cm="1">
        <f t="array" aca="1" ref="X103" ca="1">IF(INDIRECT(("入力シート!T"&amp;$B103))="","",INDEX(進捗評価!$N$2:$N$26,MATCH(INDIRECT(("入力シート!T"&amp;$B103)),進捗評価!$M$2:$M$26,0)))</f>
        <v/>
      </c>
      <c r="Y103" s="69" t="str" cm="1">
        <f t="array" aca="1" ref="Y103" ca="1">IF(INDIRECT(("入力シート!U"&amp;$B103))="","",INDEX(進捗評価!$N$2:$N$26,MATCH(INDIRECT(("入力シート!U"&amp;$B103)),進捗評価!$M$2:$M$26,0)))</f>
        <v/>
      </c>
      <c r="Z103" s="69" t="str" cm="1">
        <f t="array" aca="1" ref="Z103" ca="1">IF(INDIRECT(("入力シート!V"&amp;$B103))="","",INDEX(進捗評価!$N$2:$N$26,MATCH(INDIRECT(("入力シート!V"&amp;$B103)),進捗評価!$M$2:$M$26,0)))</f>
        <v/>
      </c>
      <c r="AA103" s="69" t="str" cm="1">
        <f t="array" aca="1" ref="AA103" ca="1">IF(INDIRECT(("入力シート!W"&amp;$B103))="","",INDEX(進捗評価!$N$2:$N$26,MATCH(INDIRECT(("入力シート!W"&amp;$B103)),進捗評価!$M$2:$M$26,0)))</f>
        <v/>
      </c>
      <c r="AB103" s="69" t="str" cm="1">
        <f t="array" aca="1" ref="AB103" ca="1">IF(INDIRECT(("入力シート!X"&amp;$B103))="","",INDEX(進捗評価!$N$2:$N$26,MATCH(INDIRECT(("入力シート!X"&amp;$B103)),進捗評価!$M$2:$M$26,0)))</f>
        <v/>
      </c>
      <c r="AC103" s="69" t="str" cm="1">
        <f t="array" aca="1" ref="AC103" ca="1">IF(INDIRECT(("入力シート!Y"&amp;$B103))="","",INDEX(進捗評価!$N$2:$N$26,MATCH(INDIRECT(("入力シート!Y"&amp;$B103)),進捗評価!$M$2:$M$26,0)))</f>
        <v/>
      </c>
      <c r="AD103" s="69" t="str" cm="1">
        <f t="array" aca="1" ref="AD103" ca="1">IF(INDIRECT(("入力シート!Z"&amp;$B103))="","",INDEX(進捗評価!$N$2:$N$26,MATCH(INDIRECT(("入力シート!Z"&amp;$B103)),進捗評価!$M$2:$M$26,0)))</f>
        <v/>
      </c>
      <c r="AE103" s="69" t="str" cm="1">
        <f t="array" aca="1" ref="AE103" ca="1">IF(INDIRECT(("入力シート!AA"&amp;$B103))="","",INDEX(進捗評価!$N$2:$N$26,MATCH(INDIRECT(("入力シート!AA"&amp;$B103)),進捗評価!$M$2:$M$26,0)))</f>
        <v/>
      </c>
      <c r="AF103" s="69" t="str" cm="1">
        <f t="array" aca="1" ref="AF103" ca="1">IF(INDIRECT(("入力シート!AB"&amp;$B103))="","",INDEX(進捗評価!$N$2:$N$26,MATCH(INDIRECT(("入力シート!AB"&amp;$B103)),進捗評価!$M$2:$M$26,0)))</f>
        <v/>
      </c>
      <c r="AG103" s="69" t="str" cm="1">
        <f t="array" aca="1" ref="AG103" ca="1">IF(INDIRECT(("入力シート!AC"&amp;$B103))="","",INDEX(進捗評価!$N$2:$N$26,MATCH(INDIRECT(("入力シート!AC"&amp;$B103)),進捗評価!$M$2:$M$26,0)))</f>
        <v/>
      </c>
      <c r="AH103" s="69" t="str" cm="1">
        <f t="array" aca="1" ref="AH103" ca="1">IF(INDIRECT(("入力シート!AD"&amp;$B103))="","",INDEX(進捗評価!$N$2:$N$26,MATCH(INDIRECT(("入力シート!AD"&amp;$B103)),進捗評価!$M$2:$M$26,0)))</f>
        <v/>
      </c>
      <c r="AI103" s="69" t="str" cm="1">
        <f t="array" aca="1" ref="AI103" ca="1">IF(INDIRECT(("入力シート!AE"&amp;$B103))="","",INDEX(進捗評価!$N$2:$N$26,MATCH(INDIRECT(("入力シート!AE"&amp;$B103)),進捗評価!$M$2:$M$26,0)))</f>
        <v/>
      </c>
      <c r="AJ103" s="69" t="str" cm="1">
        <f t="array" aca="1" ref="AJ103" ca="1">IF(INDIRECT(("入力シート!AF"&amp;$B103))="","",INDEX(進捗評価!$N$2:$N$26,MATCH(INDIRECT(("入力シート!AF"&amp;$B103)),進捗評価!$M$2:$M$26,0)))</f>
        <v/>
      </c>
      <c r="AK103" s="69" t="str" cm="1">
        <f t="array" aca="1" ref="AK103" ca="1">IF(INDIRECT(("入力シート!AG"&amp;$B103))="","",INDEX(進捗評価!$N$2:$N$26,MATCH(INDIRECT(("入力シート!AG"&amp;$B103)),進捗評価!$M$2:$M$26,0)))</f>
        <v/>
      </c>
      <c r="AL103" s="69" t="str" cm="1">
        <f t="array" aca="1" ref="AL103" ca="1">IF(INDIRECT(("入力シート!AH"&amp;$B103))="","",INDEX(進捗評価!$N$2:$N$26,MATCH(INDIRECT(("入力シート!AH"&amp;$B103)),進捗評価!$M$2:$M$26,0)))</f>
        <v/>
      </c>
      <c r="AM103" s="69" t="str" cm="1">
        <f t="array" aca="1" ref="AM103" ca="1">IF(INDIRECT(("入力シート!AI"&amp;$B103))="","",INDEX(進捗評価!$N$2:$N$26,MATCH(INDIRECT(("入力シート!AI"&amp;$B103)),進捗評価!$M$2:$M$26,0)))</f>
        <v/>
      </c>
      <c r="AN103" s="69" t="str" cm="1">
        <f t="array" aca="1" ref="AN103" ca="1">IF(INDIRECT(("入力シート!AJ"&amp;$B103))="","",INDEX(進捗評価!$N$2:$N$26,MATCH(INDIRECT(("入力シート!AJ"&amp;$B103)),進捗評価!$M$2:$M$26,0)))</f>
        <v/>
      </c>
      <c r="AO103" s="69" t="str" cm="1">
        <f t="array" aca="1" ref="AO103" ca="1">IF(INDIRECT(("入力シート!AK"&amp;$B103))="","",INDEX(進捗評価!$N$2:$N$26,MATCH(INDIRECT(("入力シート!AK"&amp;$B103)),進捗評価!$M$2:$M$26,0)))</f>
        <v/>
      </c>
      <c r="AP103" s="69" t="str" cm="1">
        <f t="array" aca="1" ref="AP103" ca="1">IF(INDIRECT(("入力シート!AL"&amp;$B103))="","",INDEX(進捗評価!$N$2:$N$26,MATCH(INDIRECT(("入力シート!AL"&amp;$B103)),進捗評価!$M$2:$M$26,0)))</f>
        <v/>
      </c>
      <c r="AQ103" s="69" t="str" cm="1">
        <f t="array" aca="1" ref="AQ103" ca="1">IF(INDIRECT(("入力シート!AM"&amp;$B103))="","",INDEX(進捗評価!$N$2:$N$26,MATCH(INDIRECT(("入力シート!AM"&amp;$B103)),進捗評価!$M$2:$M$26,0)))</f>
        <v/>
      </c>
      <c r="AR103" s="69" t="str" cm="1">
        <f t="array" aca="1" ref="AR103" ca="1">IF(INDIRECT(("入力シート!AN"&amp;$B103))="","",INDEX(進捗評価!$N$2:$N$26,MATCH(INDIRECT(("入力シート!AN"&amp;$B103)),進捗評価!$M$2:$M$26,0)))</f>
        <v/>
      </c>
      <c r="AS103" s="77" t="str" cm="1">
        <f t="array" aca="1" ref="AS103" ca="1">IF(INDIRECT(("入力シート!AR"&amp;$B103))="","",(INDIRECT(("入力シート!AR"&amp;$B103))))</f>
        <v/>
      </c>
      <c r="AT103" s="77" t="str" cm="1">
        <f t="array" aca="1" ref="AT103" ca="1">IF(INDIRECT(("入力シート!AS"&amp;$B103))="","",(INDIRECT(("入力シート!AS"&amp;$B103))))</f>
        <v/>
      </c>
    </row>
    <row r="104" spans="2:46" ht="72" customHeight="1" x14ac:dyDescent="0.4">
      <c r="B104" s="51">
        <v>114</v>
      </c>
      <c r="C104" s="162"/>
      <c r="D104" s="212"/>
      <c r="E104" s="57" t="str" cm="1">
        <f t="array" aca="1" ref="E104" ca="1">IF(INDIRECT(("入力シート!D"&amp;$B104))="","",(INDIRECT(("入力シート!D"&amp;$B104))))</f>
        <v/>
      </c>
      <c r="F104" s="63" t="str" cm="1">
        <f t="array" aca="1" ref="F104" ca="1">IF(INDIRECT(("入力シート!E"&amp;$B104))="","",(INDIRECT(("入力シート!E"&amp;$B104))))</f>
        <v/>
      </c>
      <c r="G104" s="63" t="str" cm="1">
        <f t="array" aca="1" ref="G104" ca="1">IF(INDIRECT(("入力シート!F"&amp;$B104))="","",(INDIRECT(("入力シート!F"&amp;$B104))))</f>
        <v>〇〇〇、×××</v>
      </c>
      <c r="H104" s="76" t="str" cm="1">
        <f t="array" aca="1" ref="H104" ca="1">IF(INDIRECT(("入力シート!G"&amp;$B104))="","",(INDIRECT(("入力シート!G"&amp;$B104))))</f>
        <v/>
      </c>
      <c r="I104" s="67" t="str" cm="1">
        <f t="array" aca="1" ref="I104" ca="1">IF(INDIRECT(("入力シート!H"&amp;$B104))="","",(INDIRECT(("入力シート!H"&amp;$B104))))</f>
        <v/>
      </c>
      <c r="J104" s="58" t="str" cm="1">
        <f t="array" aca="1" ref="J104" ca="1">IF(INDIRECT(("入力シート!I"&amp;$B104))="","",(INDIRECT(("入力シート!I"&amp;$B104))))</f>
        <v/>
      </c>
      <c r="K104" s="58" t="str" cm="1">
        <f t="array" aca="1" ref="K104" ca="1">IF(INDIRECT(("入力シート!J"&amp;$B104))="","",(INDIRECT(("入力シート!J"&amp;$B104))))</f>
        <v/>
      </c>
      <c r="L104" s="60" t="str" cm="1">
        <f t="array" aca="1" ref="L104" ca="1">IF(INDIRECT(("入力シート!AO"&amp;$B104))="","",(INDIRECT(("入力シート！AO"&amp;$B104))))</f>
        <v/>
      </c>
      <c r="M104" s="60" t="str" cm="1">
        <f t="array" aca="1" ref="M104" ca="1">IF(INDIRECT(("入力シート!AP"&amp;$B104))="","",(INDIRECT(("入力シート！AP"&amp;$B104))))</f>
        <v/>
      </c>
      <c r="N104" s="61" t="str" cm="1">
        <f t="array" aca="1" ref="N104" ca="1">IF(INDIRECT(("入力シート!AQ"&amp;$B104))="","",(INDIRECT(("入力シート!AQ"&amp;$B104))))</f>
        <v/>
      </c>
      <c r="O104" s="70" t="str" cm="1">
        <f t="array" aca="1" ref="O104" ca="1">IF(INDIRECT(("入力シート!K"&amp;$B104))="","",INDEX(進捗評価!$N$2:$N$26,MATCH(INDIRECT(("入力シート!K"&amp;$B104)),進捗評価!$M$2:$M$26,0)))</f>
        <v/>
      </c>
      <c r="P104" s="69" t="str" cm="1">
        <f t="array" aca="1" ref="P104" ca="1">IF(INDIRECT(("入力シート!L"&amp;$B104))="","",INDEX(進捗評価!$N$2:$N$26,MATCH(INDIRECT(("入力シート!L"&amp;$B104)),進捗評価!$M$2:$M$26,0)))</f>
        <v/>
      </c>
      <c r="Q104" s="69" t="str" cm="1">
        <f t="array" aca="1" ref="Q104" ca="1">IF(INDIRECT(("入力シート!M"&amp;$B104))="","",INDEX(進捗評価!$N$2:$N$26,MATCH(INDIRECT(("入力シート!M"&amp;$B104)),進捗評価!$M$2:$M$26,0)))</f>
        <v/>
      </c>
      <c r="R104" s="69" t="str" cm="1">
        <f t="array" aca="1" ref="R104" ca="1">IF(INDIRECT(("入力シート!N"&amp;$B104))="","",INDEX(進捗評価!$N$2:$N$26,MATCH(INDIRECT(("入力シート!N"&amp;$B104)),進捗評価!$M$2:$M$26,0)))</f>
        <v/>
      </c>
      <c r="S104" s="75" t="str" cm="1">
        <f t="array" aca="1" ref="S104" ca="1">IF(INDIRECT(("入力シート!O"&amp;$B104))="","",INDEX(進捗評価!$N$2:$N$26,MATCH(INDIRECT(("入力シート!O"&amp;$B104)),進捗評価!$M$2:$M$26,0)))</f>
        <v/>
      </c>
      <c r="T104" s="70" t="str" cm="1">
        <f t="array" aca="1" ref="T104" ca="1">IF(INDIRECT(("入力シート!P"&amp;$B104))="","",INDEX(進捗評価!$N$2:$N$26,MATCH(INDIRECT(("入力シート!P"&amp;$B104)),進捗評価!$M$2:$M$26,0)))</f>
        <v/>
      </c>
      <c r="U104" s="69" t="str" cm="1">
        <f t="array" aca="1" ref="U104" ca="1">IF(INDIRECT(("入力シート!Q"&amp;$B104))="","",INDEX(進捗評価!$N$2:$N$26,MATCH(INDIRECT(("入力シート!Q"&amp;$B104)),進捗評価!$M$2:$M$26,0)))</f>
        <v/>
      </c>
      <c r="V104" s="69" t="str" cm="1">
        <f t="array" aca="1" ref="V104" ca="1">IF(INDIRECT(("入力シート!R"&amp;$B104))="","",INDEX(進捗評価!$N$2:$N$26,MATCH(INDIRECT(("入力シート!R"&amp;$B104)),進捗評価!$M$2:$M$26,0)))</f>
        <v/>
      </c>
      <c r="W104" s="69" t="str" cm="1">
        <f t="array" aca="1" ref="W104" ca="1">IF(INDIRECT(("入力シート!S"&amp;$B104))="","",INDEX(進捗評価!$N$2:$N$26,MATCH(INDIRECT(("入力シート!S"&amp;$B104)),進捗評価!$M$2:$M$26,0)))</f>
        <v/>
      </c>
      <c r="X104" s="75" t="str" cm="1">
        <f t="array" aca="1" ref="X104" ca="1">IF(INDIRECT(("入力シート!T"&amp;$B104))="","",INDEX(進捗評価!$N$2:$N$26,MATCH(INDIRECT(("入力シート!T"&amp;$B104)),進捗評価!$M$2:$M$26,0)))</f>
        <v/>
      </c>
      <c r="Y104" s="69" t="str" cm="1">
        <f t="array" aca="1" ref="Y104" ca="1">IF(INDIRECT(("入力シート!U"&amp;$B104))="","",INDEX(進捗評価!$N$2:$N$26,MATCH(INDIRECT(("入力シート!U"&amp;$B104)),進捗評価!$M$2:$M$26,0)))</f>
        <v/>
      </c>
      <c r="Z104" s="69" t="str" cm="1">
        <f t="array" aca="1" ref="Z104" ca="1">IF(INDIRECT(("入力シート!V"&amp;$B104))="","",INDEX(進捗評価!$N$2:$N$26,MATCH(INDIRECT(("入力シート!V"&amp;$B104)),進捗評価!$M$2:$M$26,0)))</f>
        <v/>
      </c>
      <c r="AA104" s="69" t="str" cm="1">
        <f t="array" aca="1" ref="AA104" ca="1">IF(INDIRECT(("入力シート!W"&amp;$B104))="","",INDEX(進捗評価!$N$2:$N$26,MATCH(INDIRECT(("入力シート!W"&amp;$B104)),進捗評価!$M$2:$M$26,0)))</f>
        <v/>
      </c>
      <c r="AB104" s="69" t="str" cm="1">
        <f t="array" aca="1" ref="AB104" ca="1">IF(INDIRECT(("入力シート!X"&amp;$B104))="","",INDEX(進捗評価!$N$2:$N$26,MATCH(INDIRECT(("入力シート!X"&amp;$B104)),進捗評価!$M$2:$M$26,0)))</f>
        <v/>
      </c>
      <c r="AC104" s="69" t="str" cm="1">
        <f t="array" aca="1" ref="AC104" ca="1">IF(INDIRECT(("入力シート!Y"&amp;$B104))="","",INDEX(進捗評価!$N$2:$N$26,MATCH(INDIRECT(("入力シート!Y"&amp;$B104)),進捗評価!$M$2:$M$26,0)))</f>
        <v/>
      </c>
      <c r="AD104" s="69" t="str" cm="1">
        <f t="array" aca="1" ref="AD104" ca="1">IF(INDIRECT(("入力シート!Z"&amp;$B104))="","",INDEX(進捗評価!$N$2:$N$26,MATCH(INDIRECT(("入力シート!Z"&amp;$B104)),進捗評価!$M$2:$M$26,0)))</f>
        <v/>
      </c>
      <c r="AE104" s="69" t="str" cm="1">
        <f t="array" aca="1" ref="AE104" ca="1">IF(INDIRECT(("入力シート!AA"&amp;$B104))="","",INDEX(進捗評価!$N$2:$N$26,MATCH(INDIRECT(("入力シート!AA"&amp;$B104)),進捗評価!$M$2:$M$26,0)))</f>
        <v/>
      </c>
      <c r="AF104" s="69" t="str" cm="1">
        <f t="array" aca="1" ref="AF104" ca="1">IF(INDIRECT(("入力シート!AB"&amp;$B104))="","",INDEX(進捗評価!$N$2:$N$26,MATCH(INDIRECT(("入力シート!AB"&amp;$B104)),進捗評価!$M$2:$M$26,0)))</f>
        <v/>
      </c>
      <c r="AG104" s="69" t="str" cm="1">
        <f t="array" aca="1" ref="AG104" ca="1">IF(INDIRECT(("入力シート!AC"&amp;$B104))="","",INDEX(進捗評価!$N$2:$N$26,MATCH(INDIRECT(("入力シート!AC"&amp;$B104)),進捗評価!$M$2:$M$26,0)))</f>
        <v/>
      </c>
      <c r="AH104" s="69" t="str" cm="1">
        <f t="array" aca="1" ref="AH104" ca="1">IF(INDIRECT(("入力シート!AD"&amp;$B104))="","",INDEX(進捗評価!$N$2:$N$26,MATCH(INDIRECT(("入力シート!AD"&amp;$B104)),進捗評価!$M$2:$M$26,0)))</f>
        <v/>
      </c>
      <c r="AI104" s="69" t="str" cm="1">
        <f t="array" aca="1" ref="AI104" ca="1">IF(INDIRECT(("入力シート!AE"&amp;$B104))="","",INDEX(進捗評価!$N$2:$N$26,MATCH(INDIRECT(("入力シート!AE"&amp;$B104)),進捗評価!$M$2:$M$26,0)))</f>
        <v/>
      </c>
      <c r="AJ104" s="69" t="str" cm="1">
        <f t="array" aca="1" ref="AJ104" ca="1">IF(INDIRECT(("入力シート!AF"&amp;$B104))="","",INDEX(進捗評価!$N$2:$N$26,MATCH(INDIRECT(("入力シート!AF"&amp;$B104)),進捗評価!$M$2:$M$26,0)))</f>
        <v/>
      </c>
      <c r="AK104" s="69" t="str" cm="1">
        <f t="array" aca="1" ref="AK104" ca="1">IF(INDIRECT(("入力シート!AG"&amp;$B104))="","",INDEX(進捗評価!$N$2:$N$26,MATCH(INDIRECT(("入力シート!AG"&amp;$B104)),進捗評価!$M$2:$M$26,0)))</f>
        <v/>
      </c>
      <c r="AL104" s="69" t="str" cm="1">
        <f t="array" aca="1" ref="AL104" ca="1">IF(INDIRECT(("入力シート!AH"&amp;$B104))="","",INDEX(進捗評価!$N$2:$N$26,MATCH(INDIRECT(("入力シート!AH"&amp;$B104)),進捗評価!$M$2:$M$26,0)))</f>
        <v/>
      </c>
      <c r="AM104" s="69" t="str" cm="1">
        <f t="array" aca="1" ref="AM104" ca="1">IF(INDIRECT(("入力シート!AI"&amp;$B104))="","",INDEX(進捗評価!$N$2:$N$26,MATCH(INDIRECT(("入力シート!AI"&amp;$B104)),進捗評価!$M$2:$M$26,0)))</f>
        <v/>
      </c>
      <c r="AN104" s="69" t="str" cm="1">
        <f t="array" aca="1" ref="AN104" ca="1">IF(INDIRECT(("入力シート!AJ"&amp;$B104))="","",INDEX(進捗評価!$N$2:$N$26,MATCH(INDIRECT(("入力シート!AJ"&amp;$B104)),進捗評価!$M$2:$M$26,0)))</f>
        <v/>
      </c>
      <c r="AO104" s="69" t="str" cm="1">
        <f t="array" aca="1" ref="AO104" ca="1">IF(INDIRECT(("入力シート!AK"&amp;$B104))="","",INDEX(進捗評価!$N$2:$N$26,MATCH(INDIRECT(("入力シート!AK"&amp;$B104)),進捗評価!$M$2:$M$26,0)))</f>
        <v/>
      </c>
      <c r="AP104" s="69" t="str" cm="1">
        <f t="array" aca="1" ref="AP104" ca="1">IF(INDIRECT(("入力シート!AL"&amp;$B104))="","",INDEX(進捗評価!$N$2:$N$26,MATCH(INDIRECT(("入力シート!AL"&amp;$B104)),進捗評価!$M$2:$M$26,0)))</f>
        <v/>
      </c>
      <c r="AQ104" s="69" t="str" cm="1">
        <f t="array" aca="1" ref="AQ104" ca="1">IF(INDIRECT(("入力シート!AM"&amp;$B104))="","",INDEX(進捗評価!$N$2:$N$26,MATCH(INDIRECT(("入力シート!AM"&amp;$B104)),進捗評価!$M$2:$M$26,0)))</f>
        <v/>
      </c>
      <c r="AR104" s="69" t="str" cm="1">
        <f t="array" aca="1" ref="AR104" ca="1">IF(INDIRECT(("入力シート!AN"&amp;$B104))="","",INDEX(進捗評価!$N$2:$N$26,MATCH(INDIRECT(("入力シート!AN"&amp;$B104)),進捗評価!$M$2:$M$26,0)))</f>
        <v/>
      </c>
      <c r="AS104" s="77" t="str" cm="1">
        <f t="array" aca="1" ref="AS104" ca="1">IF(INDIRECT(("入力シート!AR"&amp;$B104))="","",(INDIRECT(("入力シート!AR"&amp;$B104))))</f>
        <v/>
      </c>
      <c r="AT104" s="77" t="str" cm="1">
        <f t="array" aca="1" ref="AT104" ca="1">IF(INDIRECT(("入力シート!AS"&amp;$B104))="","",(INDIRECT(("入力シート!AS"&amp;$B104))))</f>
        <v/>
      </c>
    </row>
    <row r="105" spans="2:46" ht="72" customHeight="1" x14ac:dyDescent="0.4">
      <c r="B105" s="51">
        <v>115</v>
      </c>
      <c r="C105" s="162"/>
      <c r="D105" s="212"/>
      <c r="E105" s="57" t="str" cm="1">
        <f t="array" aca="1" ref="E105" ca="1">IF(INDIRECT(("入力シート!D"&amp;$B105))="","",(INDIRECT(("入力シート!D"&amp;$B105))))</f>
        <v/>
      </c>
      <c r="F105" s="63" t="str" cm="1">
        <f t="array" aca="1" ref="F105" ca="1">IF(INDIRECT(("入力シート!E"&amp;$B105))="","",(INDIRECT(("入力シート!E"&amp;$B105))))</f>
        <v/>
      </c>
      <c r="G105" s="63" t="str" cm="1">
        <f t="array" aca="1" ref="G105" ca="1">IF(INDIRECT(("入力シート!F"&amp;$B105))="","",(INDIRECT(("入力シート!F"&amp;$B105))))</f>
        <v>〇〇〇、×××</v>
      </c>
      <c r="H105" s="76" t="str" cm="1">
        <f t="array" aca="1" ref="H105" ca="1">IF(INDIRECT(("入力シート!G"&amp;$B105))="","",(INDIRECT(("入力シート!G"&amp;$B105))))</f>
        <v/>
      </c>
      <c r="I105" s="67" t="str" cm="1">
        <f t="array" aca="1" ref="I105" ca="1">IF(INDIRECT(("入力シート!H"&amp;$B105))="","",(INDIRECT(("入力シート!H"&amp;$B105))))</f>
        <v/>
      </c>
      <c r="J105" s="58" t="str" cm="1">
        <f t="array" aca="1" ref="J105" ca="1">IF(INDIRECT(("入力シート!I"&amp;$B105))="","",(INDIRECT(("入力シート!I"&amp;$B105))))</f>
        <v/>
      </c>
      <c r="K105" s="58" t="str" cm="1">
        <f t="array" aca="1" ref="K105" ca="1">IF(INDIRECT(("入力シート!J"&amp;$B105))="","",(INDIRECT(("入力シート!J"&amp;$B105))))</f>
        <v/>
      </c>
      <c r="L105" s="60" t="str" cm="1">
        <f t="array" aca="1" ref="L105" ca="1">IF(INDIRECT(("入力シート!AO"&amp;$B105))="","",(INDIRECT(("入力シート！AO"&amp;$B105))))</f>
        <v/>
      </c>
      <c r="M105" s="60" t="str" cm="1">
        <f t="array" aca="1" ref="M105" ca="1">IF(INDIRECT(("入力シート!AP"&amp;$B105))="","",(INDIRECT(("入力シート！AP"&amp;$B105))))</f>
        <v/>
      </c>
      <c r="N105" s="61" t="str" cm="1">
        <f t="array" aca="1" ref="N105" ca="1">IF(INDIRECT(("入力シート!AQ"&amp;$B105))="","",(INDIRECT(("入力シート!AQ"&amp;$B105))))</f>
        <v/>
      </c>
      <c r="O105" s="70" t="str" cm="1">
        <f t="array" aca="1" ref="O105" ca="1">IF(INDIRECT(("入力シート!K"&amp;$B105))="","",INDEX(進捗評価!$N$2:$N$26,MATCH(INDIRECT(("入力シート!K"&amp;$B105)),進捗評価!$M$2:$M$26,0)))</f>
        <v/>
      </c>
      <c r="P105" s="69" t="str" cm="1">
        <f t="array" aca="1" ref="P105" ca="1">IF(INDIRECT(("入力シート!L"&amp;$B105))="","",INDEX(進捗評価!$N$2:$N$26,MATCH(INDIRECT(("入力シート!L"&amp;$B105)),進捗評価!$M$2:$M$26,0)))</f>
        <v/>
      </c>
      <c r="Q105" s="69" t="str" cm="1">
        <f t="array" aca="1" ref="Q105" ca="1">IF(INDIRECT(("入力シート!M"&amp;$B105))="","",INDEX(進捗評価!$N$2:$N$26,MATCH(INDIRECT(("入力シート!M"&amp;$B105)),進捗評価!$M$2:$M$26,0)))</f>
        <v/>
      </c>
      <c r="R105" s="69" t="str" cm="1">
        <f t="array" aca="1" ref="R105" ca="1">IF(INDIRECT(("入力シート!N"&amp;$B105))="","",INDEX(進捗評価!$N$2:$N$26,MATCH(INDIRECT(("入力シート!N"&amp;$B105)),進捗評価!$M$2:$M$26,0)))</f>
        <v/>
      </c>
      <c r="S105" s="75" t="str" cm="1">
        <f t="array" aca="1" ref="S105" ca="1">IF(INDIRECT(("入力シート!O"&amp;$B105))="","",INDEX(進捗評価!$N$2:$N$26,MATCH(INDIRECT(("入力シート!O"&amp;$B105)),進捗評価!$M$2:$M$26,0)))</f>
        <v/>
      </c>
      <c r="T105" s="70" t="str" cm="1">
        <f t="array" aca="1" ref="T105" ca="1">IF(INDIRECT(("入力シート!P"&amp;$B105))="","",INDEX(進捗評価!$N$2:$N$26,MATCH(INDIRECT(("入力シート!P"&amp;$B105)),進捗評価!$M$2:$M$26,0)))</f>
        <v/>
      </c>
      <c r="U105" s="69" t="str" cm="1">
        <f t="array" aca="1" ref="U105" ca="1">IF(INDIRECT(("入力シート!Q"&amp;$B105))="","",INDEX(進捗評価!$N$2:$N$26,MATCH(INDIRECT(("入力シート!Q"&amp;$B105)),進捗評価!$M$2:$M$26,0)))</f>
        <v/>
      </c>
      <c r="V105" s="69" t="str" cm="1">
        <f t="array" aca="1" ref="V105" ca="1">IF(INDIRECT(("入力シート!R"&amp;$B105))="","",INDEX(進捗評価!$N$2:$N$26,MATCH(INDIRECT(("入力シート!R"&amp;$B105)),進捗評価!$M$2:$M$26,0)))</f>
        <v/>
      </c>
      <c r="W105" s="69" t="str" cm="1">
        <f t="array" aca="1" ref="W105" ca="1">IF(INDIRECT(("入力シート!S"&amp;$B105))="","",INDEX(進捗評価!$N$2:$N$26,MATCH(INDIRECT(("入力シート!S"&amp;$B105)),進捗評価!$M$2:$M$26,0)))</f>
        <v/>
      </c>
      <c r="X105" s="75" t="str" cm="1">
        <f t="array" aca="1" ref="X105" ca="1">IF(INDIRECT(("入力シート!T"&amp;$B105))="","",INDEX(進捗評価!$N$2:$N$26,MATCH(INDIRECT(("入力シート!T"&amp;$B105)),進捗評価!$M$2:$M$26,0)))</f>
        <v/>
      </c>
      <c r="Y105" s="69" t="str" cm="1">
        <f t="array" aca="1" ref="Y105" ca="1">IF(INDIRECT(("入力シート!U"&amp;$B105))="","",INDEX(進捗評価!$N$2:$N$26,MATCH(INDIRECT(("入力シート!U"&amp;$B105)),進捗評価!$M$2:$M$26,0)))</f>
        <v/>
      </c>
      <c r="Z105" s="69" t="str" cm="1">
        <f t="array" aca="1" ref="Z105" ca="1">IF(INDIRECT(("入力シート!V"&amp;$B105))="","",INDEX(進捗評価!$N$2:$N$26,MATCH(INDIRECT(("入力シート!V"&amp;$B105)),進捗評価!$M$2:$M$26,0)))</f>
        <v/>
      </c>
      <c r="AA105" s="69" t="str" cm="1">
        <f t="array" aca="1" ref="AA105" ca="1">IF(INDIRECT(("入力シート!W"&amp;$B105))="","",INDEX(進捗評価!$N$2:$N$26,MATCH(INDIRECT(("入力シート!W"&amp;$B105)),進捗評価!$M$2:$M$26,0)))</f>
        <v/>
      </c>
      <c r="AB105" s="69" t="str" cm="1">
        <f t="array" aca="1" ref="AB105" ca="1">IF(INDIRECT(("入力シート!X"&amp;$B105))="","",INDEX(進捗評価!$N$2:$N$26,MATCH(INDIRECT(("入力シート!X"&amp;$B105)),進捗評価!$M$2:$M$26,0)))</f>
        <v/>
      </c>
      <c r="AC105" s="69" t="str" cm="1">
        <f t="array" aca="1" ref="AC105" ca="1">IF(INDIRECT(("入力シート!Y"&amp;$B105))="","",INDEX(進捗評価!$N$2:$N$26,MATCH(INDIRECT(("入力シート!Y"&amp;$B105)),進捗評価!$M$2:$M$26,0)))</f>
        <v/>
      </c>
      <c r="AD105" s="69" t="str" cm="1">
        <f t="array" aca="1" ref="AD105" ca="1">IF(INDIRECT(("入力シート!Z"&amp;$B105))="","",INDEX(進捗評価!$N$2:$N$26,MATCH(INDIRECT(("入力シート!Z"&amp;$B105)),進捗評価!$M$2:$M$26,0)))</f>
        <v/>
      </c>
      <c r="AE105" s="69" t="str" cm="1">
        <f t="array" aca="1" ref="AE105" ca="1">IF(INDIRECT(("入力シート!AA"&amp;$B105))="","",INDEX(進捗評価!$N$2:$N$26,MATCH(INDIRECT(("入力シート!AA"&amp;$B105)),進捗評価!$M$2:$M$26,0)))</f>
        <v/>
      </c>
      <c r="AF105" s="69" t="str" cm="1">
        <f t="array" aca="1" ref="AF105" ca="1">IF(INDIRECT(("入力シート!AB"&amp;$B105))="","",INDEX(進捗評価!$N$2:$N$26,MATCH(INDIRECT(("入力シート!AB"&amp;$B105)),進捗評価!$M$2:$M$26,0)))</f>
        <v/>
      </c>
      <c r="AG105" s="69" t="str" cm="1">
        <f t="array" aca="1" ref="AG105" ca="1">IF(INDIRECT(("入力シート!AC"&amp;$B105))="","",INDEX(進捗評価!$N$2:$N$26,MATCH(INDIRECT(("入力シート!AC"&amp;$B105)),進捗評価!$M$2:$M$26,0)))</f>
        <v/>
      </c>
      <c r="AH105" s="69" t="str" cm="1">
        <f t="array" aca="1" ref="AH105" ca="1">IF(INDIRECT(("入力シート!AD"&amp;$B105))="","",INDEX(進捗評価!$N$2:$N$26,MATCH(INDIRECT(("入力シート!AD"&amp;$B105)),進捗評価!$M$2:$M$26,0)))</f>
        <v/>
      </c>
      <c r="AI105" s="69" t="str" cm="1">
        <f t="array" aca="1" ref="AI105" ca="1">IF(INDIRECT(("入力シート!AE"&amp;$B105))="","",INDEX(進捗評価!$N$2:$N$26,MATCH(INDIRECT(("入力シート!AE"&amp;$B105)),進捗評価!$M$2:$M$26,0)))</f>
        <v/>
      </c>
      <c r="AJ105" s="69" t="str" cm="1">
        <f t="array" aca="1" ref="AJ105" ca="1">IF(INDIRECT(("入力シート!AF"&amp;$B105))="","",INDEX(進捗評価!$N$2:$N$26,MATCH(INDIRECT(("入力シート!AF"&amp;$B105)),進捗評価!$M$2:$M$26,0)))</f>
        <v/>
      </c>
      <c r="AK105" s="69" t="str" cm="1">
        <f t="array" aca="1" ref="AK105" ca="1">IF(INDIRECT(("入力シート!AG"&amp;$B105))="","",INDEX(進捗評価!$N$2:$N$26,MATCH(INDIRECT(("入力シート!AG"&amp;$B105)),進捗評価!$M$2:$M$26,0)))</f>
        <v/>
      </c>
      <c r="AL105" s="69" t="str" cm="1">
        <f t="array" aca="1" ref="AL105" ca="1">IF(INDIRECT(("入力シート!AH"&amp;$B105))="","",INDEX(進捗評価!$N$2:$N$26,MATCH(INDIRECT(("入力シート!AH"&amp;$B105)),進捗評価!$M$2:$M$26,0)))</f>
        <v/>
      </c>
      <c r="AM105" s="69" t="str" cm="1">
        <f t="array" aca="1" ref="AM105" ca="1">IF(INDIRECT(("入力シート!AI"&amp;$B105))="","",INDEX(進捗評価!$N$2:$N$26,MATCH(INDIRECT(("入力シート!AI"&amp;$B105)),進捗評価!$M$2:$M$26,0)))</f>
        <v/>
      </c>
      <c r="AN105" s="69" t="str" cm="1">
        <f t="array" aca="1" ref="AN105" ca="1">IF(INDIRECT(("入力シート!AJ"&amp;$B105))="","",INDEX(進捗評価!$N$2:$N$26,MATCH(INDIRECT(("入力シート!AJ"&amp;$B105)),進捗評価!$M$2:$M$26,0)))</f>
        <v/>
      </c>
      <c r="AO105" s="69" t="str" cm="1">
        <f t="array" aca="1" ref="AO105" ca="1">IF(INDIRECT(("入力シート!AK"&amp;$B105))="","",INDEX(進捗評価!$N$2:$N$26,MATCH(INDIRECT(("入力シート!AK"&amp;$B105)),進捗評価!$M$2:$M$26,0)))</f>
        <v/>
      </c>
      <c r="AP105" s="69" t="str" cm="1">
        <f t="array" aca="1" ref="AP105" ca="1">IF(INDIRECT(("入力シート!AL"&amp;$B105))="","",INDEX(進捗評価!$N$2:$N$26,MATCH(INDIRECT(("入力シート!AL"&amp;$B105)),進捗評価!$M$2:$M$26,0)))</f>
        <v/>
      </c>
      <c r="AQ105" s="69" t="str" cm="1">
        <f t="array" aca="1" ref="AQ105" ca="1">IF(INDIRECT(("入力シート!AM"&amp;$B105))="","",INDEX(進捗評価!$N$2:$N$26,MATCH(INDIRECT(("入力シート!AM"&amp;$B105)),進捗評価!$M$2:$M$26,0)))</f>
        <v/>
      </c>
      <c r="AR105" s="69" t="str" cm="1">
        <f t="array" aca="1" ref="AR105" ca="1">IF(INDIRECT(("入力シート!AN"&amp;$B105))="","",INDEX(進捗評価!$N$2:$N$26,MATCH(INDIRECT(("入力シート!AN"&amp;$B105)),進捗評価!$M$2:$M$26,0)))</f>
        <v/>
      </c>
      <c r="AS105" s="77" t="str" cm="1">
        <f t="array" aca="1" ref="AS105" ca="1">IF(INDIRECT(("入力シート!AR"&amp;$B105))="","",(INDIRECT(("入力シート!AR"&amp;$B105))))</f>
        <v/>
      </c>
      <c r="AT105" s="77" t="str" cm="1">
        <f t="array" aca="1" ref="AT105" ca="1">IF(INDIRECT(("入力シート!AS"&amp;$B105))="","",(INDIRECT(("入力シート!AS"&amp;$B105))))</f>
        <v/>
      </c>
    </row>
    <row r="106" spans="2:46" ht="72" customHeight="1" x14ac:dyDescent="0.4">
      <c r="B106" s="51">
        <v>116</v>
      </c>
      <c r="C106" s="162"/>
      <c r="D106" s="212"/>
      <c r="E106" s="57" t="str" cm="1">
        <f t="array" aca="1" ref="E106" ca="1">IF(INDIRECT(("入力シート!D"&amp;$B106))="","",(INDIRECT(("入力シート!D"&amp;$B106))))</f>
        <v/>
      </c>
      <c r="F106" s="63" t="str" cm="1">
        <f t="array" aca="1" ref="F106" ca="1">IF(INDIRECT(("入力シート!E"&amp;$B106))="","",(INDIRECT(("入力シート!E"&amp;$B106))))</f>
        <v/>
      </c>
      <c r="G106" s="63" t="str" cm="1">
        <f t="array" aca="1" ref="G106" ca="1">IF(INDIRECT(("入力シート!F"&amp;$B106))="","",(INDIRECT(("入力シート!F"&amp;$B106))))</f>
        <v>〇〇〇、×××</v>
      </c>
      <c r="H106" s="76" t="str" cm="1">
        <f t="array" aca="1" ref="H106" ca="1">IF(INDIRECT(("入力シート!G"&amp;$B106))="","",(INDIRECT(("入力シート!G"&amp;$B106))))</f>
        <v/>
      </c>
      <c r="I106" s="67" t="str" cm="1">
        <f t="array" aca="1" ref="I106" ca="1">IF(INDIRECT(("入力シート!H"&amp;$B106))="","",(INDIRECT(("入力シート!H"&amp;$B106))))</f>
        <v/>
      </c>
      <c r="J106" s="58" t="str" cm="1">
        <f t="array" aca="1" ref="J106" ca="1">IF(INDIRECT(("入力シート!I"&amp;$B106))="","",(INDIRECT(("入力シート!I"&amp;$B106))))</f>
        <v/>
      </c>
      <c r="K106" s="58" t="str" cm="1">
        <f t="array" aca="1" ref="K106" ca="1">IF(INDIRECT(("入力シート!J"&amp;$B106))="","",(INDIRECT(("入力シート!J"&amp;$B106))))</f>
        <v/>
      </c>
      <c r="L106" s="60" t="str" cm="1">
        <f t="array" aca="1" ref="L106" ca="1">IF(INDIRECT(("入力シート!AO"&amp;$B106))="","",(INDIRECT(("入力シート！AO"&amp;$B106))))</f>
        <v/>
      </c>
      <c r="M106" s="60" t="str" cm="1">
        <f t="array" aca="1" ref="M106" ca="1">IF(INDIRECT(("入力シート!AP"&amp;$B106))="","",(INDIRECT(("入力シート！AP"&amp;$B106))))</f>
        <v/>
      </c>
      <c r="N106" s="61" t="str" cm="1">
        <f t="array" aca="1" ref="N106" ca="1">IF(INDIRECT(("入力シート!AQ"&amp;$B106))="","",(INDIRECT(("入力シート!AQ"&amp;$B106))))</f>
        <v/>
      </c>
      <c r="O106" s="70" t="str" cm="1">
        <f t="array" aca="1" ref="O106" ca="1">IF(INDIRECT(("入力シート!K"&amp;$B106))="","",INDEX(進捗評価!$N$2:$N$26,MATCH(INDIRECT(("入力シート!K"&amp;$B106)),進捗評価!$M$2:$M$26,0)))</f>
        <v/>
      </c>
      <c r="P106" s="69" t="str" cm="1">
        <f t="array" aca="1" ref="P106" ca="1">IF(INDIRECT(("入力シート!L"&amp;$B106))="","",INDEX(進捗評価!$N$2:$N$26,MATCH(INDIRECT(("入力シート!L"&amp;$B106)),進捗評価!$M$2:$M$26,0)))</f>
        <v/>
      </c>
      <c r="Q106" s="69" t="str" cm="1">
        <f t="array" aca="1" ref="Q106" ca="1">IF(INDIRECT(("入力シート!M"&amp;$B106))="","",INDEX(進捗評価!$N$2:$N$26,MATCH(INDIRECT(("入力シート!M"&amp;$B106)),進捗評価!$M$2:$M$26,0)))</f>
        <v/>
      </c>
      <c r="R106" s="69" t="str" cm="1">
        <f t="array" aca="1" ref="R106" ca="1">IF(INDIRECT(("入力シート!N"&amp;$B106))="","",INDEX(進捗評価!$N$2:$N$26,MATCH(INDIRECT(("入力シート!N"&amp;$B106)),進捗評価!$M$2:$M$26,0)))</f>
        <v/>
      </c>
      <c r="S106" s="75" t="str" cm="1">
        <f t="array" aca="1" ref="S106" ca="1">IF(INDIRECT(("入力シート!O"&amp;$B106))="","",INDEX(進捗評価!$N$2:$N$26,MATCH(INDIRECT(("入力シート!O"&amp;$B106)),進捗評価!$M$2:$M$26,0)))</f>
        <v/>
      </c>
      <c r="T106" s="70" t="str" cm="1">
        <f t="array" aca="1" ref="T106" ca="1">IF(INDIRECT(("入力シート!P"&amp;$B106))="","",INDEX(進捗評価!$N$2:$N$26,MATCH(INDIRECT(("入力シート!P"&amp;$B106)),進捗評価!$M$2:$M$26,0)))</f>
        <v/>
      </c>
      <c r="U106" s="69" t="str" cm="1">
        <f t="array" aca="1" ref="U106" ca="1">IF(INDIRECT(("入力シート!Q"&amp;$B106))="","",INDEX(進捗評価!$N$2:$N$26,MATCH(INDIRECT(("入力シート!Q"&amp;$B106)),進捗評価!$M$2:$M$26,0)))</f>
        <v/>
      </c>
      <c r="V106" s="69" t="str" cm="1">
        <f t="array" aca="1" ref="V106" ca="1">IF(INDIRECT(("入力シート!R"&amp;$B106))="","",INDEX(進捗評価!$N$2:$N$26,MATCH(INDIRECT(("入力シート!R"&amp;$B106)),進捗評価!$M$2:$M$26,0)))</f>
        <v/>
      </c>
      <c r="W106" s="69" t="str" cm="1">
        <f t="array" aca="1" ref="W106" ca="1">IF(INDIRECT(("入力シート!S"&amp;$B106))="","",INDEX(進捗評価!$N$2:$N$26,MATCH(INDIRECT(("入力シート!S"&amp;$B106)),進捗評価!$M$2:$M$26,0)))</f>
        <v/>
      </c>
      <c r="X106" s="75" t="str" cm="1">
        <f t="array" aca="1" ref="X106" ca="1">IF(INDIRECT(("入力シート!T"&amp;$B106))="","",INDEX(進捗評価!$N$2:$N$26,MATCH(INDIRECT(("入力シート!T"&amp;$B106)),進捗評価!$M$2:$M$26,0)))</f>
        <v/>
      </c>
      <c r="Y106" s="69" t="str" cm="1">
        <f t="array" aca="1" ref="Y106" ca="1">IF(INDIRECT(("入力シート!U"&amp;$B106))="","",INDEX(進捗評価!$N$2:$N$26,MATCH(INDIRECT(("入力シート!U"&amp;$B106)),進捗評価!$M$2:$M$26,0)))</f>
        <v/>
      </c>
      <c r="Z106" s="69" t="str" cm="1">
        <f t="array" aca="1" ref="Z106" ca="1">IF(INDIRECT(("入力シート!V"&amp;$B106))="","",INDEX(進捗評価!$N$2:$N$26,MATCH(INDIRECT(("入力シート!V"&amp;$B106)),進捗評価!$M$2:$M$26,0)))</f>
        <v/>
      </c>
      <c r="AA106" s="69" t="str" cm="1">
        <f t="array" aca="1" ref="AA106" ca="1">IF(INDIRECT(("入力シート!W"&amp;$B106))="","",INDEX(進捗評価!$N$2:$N$26,MATCH(INDIRECT(("入力シート!W"&amp;$B106)),進捗評価!$M$2:$M$26,0)))</f>
        <v/>
      </c>
      <c r="AB106" s="69" t="str" cm="1">
        <f t="array" aca="1" ref="AB106" ca="1">IF(INDIRECT(("入力シート!X"&amp;$B106))="","",INDEX(進捗評価!$N$2:$N$26,MATCH(INDIRECT(("入力シート!X"&amp;$B106)),進捗評価!$M$2:$M$26,0)))</f>
        <v/>
      </c>
      <c r="AC106" s="69" t="str" cm="1">
        <f t="array" aca="1" ref="AC106" ca="1">IF(INDIRECT(("入力シート!Y"&amp;$B106))="","",INDEX(進捗評価!$N$2:$N$26,MATCH(INDIRECT(("入力シート!Y"&amp;$B106)),進捗評価!$M$2:$M$26,0)))</f>
        <v/>
      </c>
      <c r="AD106" s="69" t="str" cm="1">
        <f t="array" aca="1" ref="AD106" ca="1">IF(INDIRECT(("入力シート!Z"&amp;$B106))="","",INDEX(進捗評価!$N$2:$N$26,MATCH(INDIRECT(("入力シート!Z"&amp;$B106)),進捗評価!$M$2:$M$26,0)))</f>
        <v/>
      </c>
      <c r="AE106" s="69" t="str" cm="1">
        <f t="array" aca="1" ref="AE106" ca="1">IF(INDIRECT(("入力シート!AA"&amp;$B106))="","",INDEX(進捗評価!$N$2:$N$26,MATCH(INDIRECT(("入力シート!AA"&amp;$B106)),進捗評価!$M$2:$M$26,0)))</f>
        <v/>
      </c>
      <c r="AF106" s="69" t="str" cm="1">
        <f t="array" aca="1" ref="AF106" ca="1">IF(INDIRECT(("入力シート!AB"&amp;$B106))="","",INDEX(進捗評価!$N$2:$N$26,MATCH(INDIRECT(("入力シート!AB"&amp;$B106)),進捗評価!$M$2:$M$26,0)))</f>
        <v/>
      </c>
      <c r="AG106" s="69" t="str" cm="1">
        <f t="array" aca="1" ref="AG106" ca="1">IF(INDIRECT(("入力シート!AC"&amp;$B106))="","",INDEX(進捗評価!$N$2:$N$26,MATCH(INDIRECT(("入力シート!AC"&amp;$B106)),進捗評価!$M$2:$M$26,0)))</f>
        <v/>
      </c>
      <c r="AH106" s="69" t="str" cm="1">
        <f t="array" aca="1" ref="AH106" ca="1">IF(INDIRECT(("入力シート!AD"&amp;$B106))="","",INDEX(進捗評価!$N$2:$N$26,MATCH(INDIRECT(("入力シート!AD"&amp;$B106)),進捗評価!$M$2:$M$26,0)))</f>
        <v/>
      </c>
      <c r="AI106" s="69" t="str" cm="1">
        <f t="array" aca="1" ref="AI106" ca="1">IF(INDIRECT(("入力シート!AE"&amp;$B106))="","",INDEX(進捗評価!$N$2:$N$26,MATCH(INDIRECT(("入力シート!AE"&amp;$B106)),進捗評価!$M$2:$M$26,0)))</f>
        <v/>
      </c>
      <c r="AJ106" s="69" t="str" cm="1">
        <f t="array" aca="1" ref="AJ106" ca="1">IF(INDIRECT(("入力シート!AF"&amp;$B106))="","",INDEX(進捗評価!$N$2:$N$26,MATCH(INDIRECT(("入力シート!AF"&amp;$B106)),進捗評価!$M$2:$M$26,0)))</f>
        <v/>
      </c>
      <c r="AK106" s="69" t="str" cm="1">
        <f t="array" aca="1" ref="AK106" ca="1">IF(INDIRECT(("入力シート!AG"&amp;$B106))="","",INDEX(進捗評価!$N$2:$N$26,MATCH(INDIRECT(("入力シート!AG"&amp;$B106)),進捗評価!$M$2:$M$26,0)))</f>
        <v/>
      </c>
      <c r="AL106" s="69" t="str" cm="1">
        <f t="array" aca="1" ref="AL106" ca="1">IF(INDIRECT(("入力シート!AH"&amp;$B106))="","",INDEX(進捗評価!$N$2:$N$26,MATCH(INDIRECT(("入力シート!AH"&amp;$B106)),進捗評価!$M$2:$M$26,0)))</f>
        <v/>
      </c>
      <c r="AM106" s="69" t="str" cm="1">
        <f t="array" aca="1" ref="AM106" ca="1">IF(INDIRECT(("入力シート!AI"&amp;$B106))="","",INDEX(進捗評価!$N$2:$N$26,MATCH(INDIRECT(("入力シート!AI"&amp;$B106)),進捗評価!$M$2:$M$26,0)))</f>
        <v/>
      </c>
      <c r="AN106" s="69" t="str" cm="1">
        <f t="array" aca="1" ref="AN106" ca="1">IF(INDIRECT(("入力シート!AJ"&amp;$B106))="","",INDEX(進捗評価!$N$2:$N$26,MATCH(INDIRECT(("入力シート!AJ"&amp;$B106)),進捗評価!$M$2:$M$26,0)))</f>
        <v/>
      </c>
      <c r="AO106" s="69" t="str" cm="1">
        <f t="array" aca="1" ref="AO106" ca="1">IF(INDIRECT(("入力シート!AK"&amp;$B106))="","",INDEX(進捗評価!$N$2:$N$26,MATCH(INDIRECT(("入力シート!AK"&amp;$B106)),進捗評価!$M$2:$M$26,0)))</f>
        <v/>
      </c>
      <c r="AP106" s="69" t="str" cm="1">
        <f t="array" aca="1" ref="AP106" ca="1">IF(INDIRECT(("入力シート!AL"&amp;$B106))="","",INDEX(進捗評価!$N$2:$N$26,MATCH(INDIRECT(("入力シート!AL"&amp;$B106)),進捗評価!$M$2:$M$26,0)))</f>
        <v/>
      </c>
      <c r="AQ106" s="69" t="str" cm="1">
        <f t="array" aca="1" ref="AQ106" ca="1">IF(INDIRECT(("入力シート!AM"&amp;$B106))="","",INDEX(進捗評価!$N$2:$N$26,MATCH(INDIRECT(("入力シート!AM"&amp;$B106)),進捗評価!$M$2:$M$26,0)))</f>
        <v/>
      </c>
      <c r="AR106" s="69" t="str" cm="1">
        <f t="array" aca="1" ref="AR106" ca="1">IF(INDIRECT(("入力シート!AN"&amp;$B106))="","",INDEX(進捗評価!$N$2:$N$26,MATCH(INDIRECT(("入力シート!AN"&amp;$B106)),進捗評価!$M$2:$M$26,0)))</f>
        <v/>
      </c>
      <c r="AS106" s="77" t="str" cm="1">
        <f t="array" aca="1" ref="AS106" ca="1">IF(INDIRECT(("入力シート!AR"&amp;$B106))="","",(INDIRECT(("入力シート!AR"&amp;$B106))))</f>
        <v/>
      </c>
      <c r="AT106" s="77" t="str" cm="1">
        <f t="array" aca="1" ref="AT106" ca="1">IF(INDIRECT(("入力シート!AS"&amp;$B106))="","",(INDIRECT(("入力シート!AS"&amp;$B106))))</f>
        <v/>
      </c>
    </row>
    <row r="107" spans="2:46" ht="72" customHeight="1" x14ac:dyDescent="0.4">
      <c r="B107" s="51">
        <v>117</v>
      </c>
      <c r="C107" s="162"/>
      <c r="D107" s="212"/>
      <c r="E107" s="57" t="str" cm="1">
        <f t="array" aca="1" ref="E107" ca="1">IF(INDIRECT(("入力シート!D"&amp;$B107))="","",(INDIRECT(("入力シート!D"&amp;$B107))))</f>
        <v/>
      </c>
      <c r="F107" s="63" t="str" cm="1">
        <f t="array" aca="1" ref="F107" ca="1">IF(INDIRECT(("入力シート!E"&amp;$B107))="","",(INDIRECT(("入力シート!E"&amp;$B107))))</f>
        <v/>
      </c>
      <c r="G107" s="63" t="str" cm="1">
        <f t="array" aca="1" ref="G107" ca="1">IF(INDIRECT(("入力シート!F"&amp;$B107))="","",(INDIRECT(("入力シート!F"&amp;$B107))))</f>
        <v>〇〇〇、×××</v>
      </c>
      <c r="H107" s="76" t="str" cm="1">
        <f t="array" aca="1" ref="H107" ca="1">IF(INDIRECT(("入力シート!G"&amp;$B107))="","",(INDIRECT(("入力シート!G"&amp;$B107))))</f>
        <v/>
      </c>
      <c r="I107" s="67" t="str" cm="1">
        <f t="array" aca="1" ref="I107" ca="1">IF(INDIRECT(("入力シート!H"&amp;$B107))="","",(INDIRECT(("入力シート!H"&amp;$B107))))</f>
        <v/>
      </c>
      <c r="J107" s="58" t="str" cm="1">
        <f t="array" aca="1" ref="J107" ca="1">IF(INDIRECT(("入力シート!I"&amp;$B107))="","",(INDIRECT(("入力シート!I"&amp;$B107))))</f>
        <v/>
      </c>
      <c r="K107" s="58" t="str" cm="1">
        <f t="array" aca="1" ref="K107" ca="1">IF(INDIRECT(("入力シート!J"&amp;$B107))="","",(INDIRECT(("入力シート!J"&amp;$B107))))</f>
        <v/>
      </c>
      <c r="L107" s="60" t="str" cm="1">
        <f t="array" aca="1" ref="L107" ca="1">IF(INDIRECT(("入力シート!AO"&amp;$B107))="","",(INDIRECT(("入力シート！AO"&amp;$B107))))</f>
        <v/>
      </c>
      <c r="M107" s="60" t="str" cm="1">
        <f t="array" aca="1" ref="M107" ca="1">IF(INDIRECT(("入力シート!AP"&amp;$B107))="","",(INDIRECT(("入力シート！AP"&amp;$B107))))</f>
        <v/>
      </c>
      <c r="N107" s="61" t="str" cm="1">
        <f t="array" aca="1" ref="N107" ca="1">IF(INDIRECT(("入力シート!AQ"&amp;$B107))="","",(INDIRECT(("入力シート!AQ"&amp;$B107))))</f>
        <v/>
      </c>
      <c r="O107" s="70" t="str" cm="1">
        <f t="array" aca="1" ref="O107" ca="1">IF(INDIRECT(("入力シート!K"&amp;$B107))="","",INDEX(進捗評価!$N$2:$N$26,MATCH(INDIRECT(("入力シート!K"&amp;$B107)),進捗評価!$M$2:$M$26,0)))</f>
        <v/>
      </c>
      <c r="P107" s="69" t="str" cm="1">
        <f t="array" aca="1" ref="P107" ca="1">IF(INDIRECT(("入力シート!L"&amp;$B107))="","",INDEX(進捗評価!$N$2:$N$26,MATCH(INDIRECT(("入力シート!L"&amp;$B107)),進捗評価!$M$2:$M$26,0)))</f>
        <v/>
      </c>
      <c r="Q107" s="69" t="str" cm="1">
        <f t="array" aca="1" ref="Q107" ca="1">IF(INDIRECT(("入力シート!M"&amp;$B107))="","",INDEX(進捗評価!$N$2:$N$26,MATCH(INDIRECT(("入力シート!M"&amp;$B107)),進捗評価!$M$2:$M$26,0)))</f>
        <v/>
      </c>
      <c r="R107" s="69" t="str" cm="1">
        <f t="array" aca="1" ref="R107" ca="1">IF(INDIRECT(("入力シート!N"&amp;$B107))="","",INDEX(進捗評価!$N$2:$N$26,MATCH(INDIRECT(("入力シート!N"&amp;$B107)),進捗評価!$M$2:$M$26,0)))</f>
        <v/>
      </c>
      <c r="S107" s="75" t="str" cm="1">
        <f t="array" aca="1" ref="S107" ca="1">IF(INDIRECT(("入力シート!O"&amp;$B107))="","",INDEX(進捗評価!$N$2:$N$26,MATCH(INDIRECT(("入力シート!O"&amp;$B107)),進捗評価!$M$2:$M$26,0)))</f>
        <v/>
      </c>
      <c r="T107" s="70" t="str" cm="1">
        <f t="array" aca="1" ref="T107" ca="1">IF(INDIRECT(("入力シート!P"&amp;$B107))="","",INDEX(進捗評価!$N$2:$N$26,MATCH(INDIRECT(("入力シート!P"&amp;$B107)),進捗評価!$M$2:$M$26,0)))</f>
        <v/>
      </c>
      <c r="U107" s="69" t="str" cm="1">
        <f t="array" aca="1" ref="U107" ca="1">IF(INDIRECT(("入力シート!Q"&amp;$B107))="","",INDEX(進捗評価!$N$2:$N$26,MATCH(INDIRECT(("入力シート!Q"&amp;$B107)),進捗評価!$M$2:$M$26,0)))</f>
        <v/>
      </c>
      <c r="V107" s="69" t="str" cm="1">
        <f t="array" aca="1" ref="V107" ca="1">IF(INDIRECT(("入力シート!R"&amp;$B107))="","",INDEX(進捗評価!$N$2:$N$26,MATCH(INDIRECT(("入力シート!R"&amp;$B107)),進捗評価!$M$2:$M$26,0)))</f>
        <v/>
      </c>
      <c r="W107" s="69" t="str" cm="1">
        <f t="array" aca="1" ref="W107" ca="1">IF(INDIRECT(("入力シート!S"&amp;$B107))="","",INDEX(進捗評価!$N$2:$N$26,MATCH(INDIRECT(("入力シート!S"&amp;$B107)),進捗評価!$M$2:$M$26,0)))</f>
        <v/>
      </c>
      <c r="X107" s="75" t="str" cm="1">
        <f t="array" aca="1" ref="X107" ca="1">IF(INDIRECT(("入力シート!T"&amp;$B107))="","",INDEX(進捗評価!$N$2:$N$26,MATCH(INDIRECT(("入力シート!T"&amp;$B107)),進捗評価!$M$2:$M$26,0)))</f>
        <v/>
      </c>
      <c r="Y107" s="69" t="str" cm="1">
        <f t="array" aca="1" ref="Y107" ca="1">IF(INDIRECT(("入力シート!U"&amp;$B107))="","",INDEX(進捗評価!$N$2:$N$26,MATCH(INDIRECT(("入力シート!U"&amp;$B107)),進捗評価!$M$2:$M$26,0)))</f>
        <v/>
      </c>
      <c r="Z107" s="69" t="str" cm="1">
        <f t="array" aca="1" ref="Z107" ca="1">IF(INDIRECT(("入力シート!V"&amp;$B107))="","",INDEX(進捗評価!$N$2:$N$26,MATCH(INDIRECT(("入力シート!V"&amp;$B107)),進捗評価!$M$2:$M$26,0)))</f>
        <v/>
      </c>
      <c r="AA107" s="69" t="str" cm="1">
        <f t="array" aca="1" ref="AA107" ca="1">IF(INDIRECT(("入力シート!W"&amp;$B107))="","",INDEX(進捗評価!$N$2:$N$26,MATCH(INDIRECT(("入力シート!W"&amp;$B107)),進捗評価!$M$2:$M$26,0)))</f>
        <v/>
      </c>
      <c r="AB107" s="69" t="str" cm="1">
        <f t="array" aca="1" ref="AB107" ca="1">IF(INDIRECT(("入力シート!X"&amp;$B107))="","",INDEX(進捗評価!$N$2:$N$26,MATCH(INDIRECT(("入力シート!X"&amp;$B107)),進捗評価!$M$2:$M$26,0)))</f>
        <v/>
      </c>
      <c r="AC107" s="69" t="str" cm="1">
        <f t="array" aca="1" ref="AC107" ca="1">IF(INDIRECT(("入力シート!Y"&amp;$B107))="","",INDEX(進捗評価!$N$2:$N$26,MATCH(INDIRECT(("入力シート!Y"&amp;$B107)),進捗評価!$M$2:$M$26,0)))</f>
        <v/>
      </c>
      <c r="AD107" s="69" t="str" cm="1">
        <f t="array" aca="1" ref="AD107" ca="1">IF(INDIRECT(("入力シート!Z"&amp;$B107))="","",INDEX(進捗評価!$N$2:$N$26,MATCH(INDIRECT(("入力シート!Z"&amp;$B107)),進捗評価!$M$2:$M$26,0)))</f>
        <v/>
      </c>
      <c r="AE107" s="69" t="str" cm="1">
        <f t="array" aca="1" ref="AE107" ca="1">IF(INDIRECT(("入力シート!AA"&amp;$B107))="","",INDEX(進捗評価!$N$2:$N$26,MATCH(INDIRECT(("入力シート!AA"&amp;$B107)),進捗評価!$M$2:$M$26,0)))</f>
        <v/>
      </c>
      <c r="AF107" s="69" t="str" cm="1">
        <f t="array" aca="1" ref="AF107" ca="1">IF(INDIRECT(("入力シート!AB"&amp;$B107))="","",INDEX(進捗評価!$N$2:$N$26,MATCH(INDIRECT(("入力シート!AB"&amp;$B107)),進捗評価!$M$2:$M$26,0)))</f>
        <v/>
      </c>
      <c r="AG107" s="69" t="str" cm="1">
        <f t="array" aca="1" ref="AG107" ca="1">IF(INDIRECT(("入力シート!AC"&amp;$B107))="","",INDEX(進捗評価!$N$2:$N$26,MATCH(INDIRECT(("入力シート!AC"&amp;$B107)),進捗評価!$M$2:$M$26,0)))</f>
        <v/>
      </c>
      <c r="AH107" s="69" t="str" cm="1">
        <f t="array" aca="1" ref="AH107" ca="1">IF(INDIRECT(("入力シート!AD"&amp;$B107))="","",INDEX(進捗評価!$N$2:$N$26,MATCH(INDIRECT(("入力シート!AD"&amp;$B107)),進捗評価!$M$2:$M$26,0)))</f>
        <v/>
      </c>
      <c r="AI107" s="69" t="str" cm="1">
        <f t="array" aca="1" ref="AI107" ca="1">IF(INDIRECT(("入力シート!AE"&amp;$B107))="","",INDEX(進捗評価!$N$2:$N$26,MATCH(INDIRECT(("入力シート!AE"&amp;$B107)),進捗評価!$M$2:$M$26,0)))</f>
        <v/>
      </c>
      <c r="AJ107" s="69" t="str" cm="1">
        <f t="array" aca="1" ref="AJ107" ca="1">IF(INDIRECT(("入力シート!AF"&amp;$B107))="","",INDEX(進捗評価!$N$2:$N$26,MATCH(INDIRECT(("入力シート!AF"&amp;$B107)),進捗評価!$M$2:$M$26,0)))</f>
        <v/>
      </c>
      <c r="AK107" s="69" t="str" cm="1">
        <f t="array" aca="1" ref="AK107" ca="1">IF(INDIRECT(("入力シート!AG"&amp;$B107))="","",INDEX(進捗評価!$N$2:$N$26,MATCH(INDIRECT(("入力シート!AG"&amp;$B107)),進捗評価!$M$2:$M$26,0)))</f>
        <v/>
      </c>
      <c r="AL107" s="69" t="str" cm="1">
        <f t="array" aca="1" ref="AL107" ca="1">IF(INDIRECT(("入力シート!AH"&amp;$B107))="","",INDEX(進捗評価!$N$2:$N$26,MATCH(INDIRECT(("入力シート!AH"&amp;$B107)),進捗評価!$M$2:$M$26,0)))</f>
        <v/>
      </c>
      <c r="AM107" s="69" t="str" cm="1">
        <f t="array" aca="1" ref="AM107" ca="1">IF(INDIRECT(("入力シート!AI"&amp;$B107))="","",INDEX(進捗評価!$N$2:$N$26,MATCH(INDIRECT(("入力シート!AI"&amp;$B107)),進捗評価!$M$2:$M$26,0)))</f>
        <v/>
      </c>
      <c r="AN107" s="69" t="str" cm="1">
        <f t="array" aca="1" ref="AN107" ca="1">IF(INDIRECT(("入力シート!AJ"&amp;$B107))="","",INDEX(進捗評価!$N$2:$N$26,MATCH(INDIRECT(("入力シート!AJ"&amp;$B107)),進捗評価!$M$2:$M$26,0)))</f>
        <v/>
      </c>
      <c r="AO107" s="69" t="str" cm="1">
        <f t="array" aca="1" ref="AO107" ca="1">IF(INDIRECT(("入力シート!AK"&amp;$B107))="","",INDEX(進捗評価!$N$2:$N$26,MATCH(INDIRECT(("入力シート!AK"&amp;$B107)),進捗評価!$M$2:$M$26,0)))</f>
        <v/>
      </c>
      <c r="AP107" s="69" t="str" cm="1">
        <f t="array" aca="1" ref="AP107" ca="1">IF(INDIRECT(("入力シート!AL"&amp;$B107))="","",INDEX(進捗評価!$N$2:$N$26,MATCH(INDIRECT(("入力シート!AL"&amp;$B107)),進捗評価!$M$2:$M$26,0)))</f>
        <v/>
      </c>
      <c r="AQ107" s="69" t="str" cm="1">
        <f t="array" aca="1" ref="AQ107" ca="1">IF(INDIRECT(("入力シート!AM"&amp;$B107))="","",INDEX(進捗評価!$N$2:$N$26,MATCH(INDIRECT(("入力シート!AM"&amp;$B107)),進捗評価!$M$2:$M$26,0)))</f>
        <v/>
      </c>
      <c r="AR107" s="69" t="str" cm="1">
        <f t="array" aca="1" ref="AR107" ca="1">IF(INDIRECT(("入力シート!AN"&amp;$B107))="","",INDEX(進捗評価!$N$2:$N$26,MATCH(INDIRECT(("入力シート!AN"&amp;$B107)),進捗評価!$M$2:$M$26,0)))</f>
        <v/>
      </c>
      <c r="AS107" s="77" t="str" cm="1">
        <f t="array" aca="1" ref="AS107" ca="1">IF(INDIRECT(("入力シート!AR"&amp;$B107))="","",(INDIRECT(("入力シート!AR"&amp;$B107))))</f>
        <v/>
      </c>
      <c r="AT107" s="77" t="str" cm="1">
        <f t="array" aca="1" ref="AT107" ca="1">IF(INDIRECT(("入力シート!AS"&amp;$B107))="","",(INDIRECT(("入力シート!AS"&amp;$B107))))</f>
        <v/>
      </c>
    </row>
    <row r="108" spans="2:46" ht="72" customHeight="1" x14ac:dyDescent="0.4">
      <c r="B108" s="51">
        <v>118</v>
      </c>
      <c r="C108" s="162"/>
      <c r="D108" s="212"/>
      <c r="E108" s="57" t="str" cm="1">
        <f t="array" aca="1" ref="E108" ca="1">IF(INDIRECT(("入力シート!D"&amp;$B108))="","",(INDIRECT(("入力シート!D"&amp;$B108))))</f>
        <v/>
      </c>
      <c r="F108" s="63" t="str" cm="1">
        <f t="array" aca="1" ref="F108" ca="1">IF(INDIRECT(("入力シート!E"&amp;$B108))="","",(INDIRECT(("入力シート!E"&amp;$B108))))</f>
        <v/>
      </c>
      <c r="G108" s="63" t="str" cm="1">
        <f t="array" aca="1" ref="G108" ca="1">IF(INDIRECT(("入力シート!F"&amp;$B108))="","",(INDIRECT(("入力シート!F"&amp;$B108))))</f>
        <v>〇〇〇、×××</v>
      </c>
      <c r="H108" s="76" t="str" cm="1">
        <f t="array" aca="1" ref="H108" ca="1">IF(INDIRECT(("入力シート!G"&amp;$B108))="","",(INDIRECT(("入力シート!G"&amp;$B108))))</f>
        <v/>
      </c>
      <c r="I108" s="67" t="str" cm="1">
        <f t="array" aca="1" ref="I108" ca="1">IF(INDIRECT(("入力シート!H"&amp;$B108))="","",(INDIRECT(("入力シート!H"&amp;$B108))))</f>
        <v/>
      </c>
      <c r="J108" s="58" t="str" cm="1">
        <f t="array" aca="1" ref="J108" ca="1">IF(INDIRECT(("入力シート!I"&amp;$B108))="","",(INDIRECT(("入力シート!I"&amp;$B108))))</f>
        <v/>
      </c>
      <c r="K108" s="58" t="str" cm="1">
        <f t="array" aca="1" ref="K108" ca="1">IF(INDIRECT(("入力シート!J"&amp;$B108))="","",(INDIRECT(("入力シート!J"&amp;$B108))))</f>
        <v/>
      </c>
      <c r="L108" s="60" t="str" cm="1">
        <f t="array" aca="1" ref="L108" ca="1">IF(INDIRECT(("入力シート!AO"&amp;$B108))="","",(INDIRECT(("入力シート！AO"&amp;$B108))))</f>
        <v/>
      </c>
      <c r="M108" s="60" t="str" cm="1">
        <f t="array" aca="1" ref="M108" ca="1">IF(INDIRECT(("入力シート!AP"&amp;$B108))="","",(INDIRECT(("入力シート！AP"&amp;$B108))))</f>
        <v/>
      </c>
      <c r="N108" s="61" t="str" cm="1">
        <f t="array" aca="1" ref="N108" ca="1">IF(INDIRECT(("入力シート!AQ"&amp;$B108))="","",(INDIRECT(("入力シート!AQ"&amp;$B108))))</f>
        <v/>
      </c>
      <c r="O108" s="70" t="str" cm="1">
        <f t="array" aca="1" ref="O108" ca="1">IF(INDIRECT(("入力シート!K"&amp;$B108))="","",INDEX(進捗評価!$N$2:$N$26,MATCH(INDIRECT(("入力シート!K"&amp;$B108)),進捗評価!$M$2:$M$26,0)))</f>
        <v/>
      </c>
      <c r="P108" s="69" t="str" cm="1">
        <f t="array" aca="1" ref="P108" ca="1">IF(INDIRECT(("入力シート!L"&amp;$B108))="","",INDEX(進捗評価!$N$2:$N$26,MATCH(INDIRECT(("入力シート!L"&amp;$B108)),進捗評価!$M$2:$M$26,0)))</f>
        <v/>
      </c>
      <c r="Q108" s="69" t="str" cm="1">
        <f t="array" aca="1" ref="Q108" ca="1">IF(INDIRECT(("入力シート!M"&amp;$B108))="","",INDEX(進捗評価!$N$2:$N$26,MATCH(INDIRECT(("入力シート!M"&amp;$B108)),進捗評価!$M$2:$M$26,0)))</f>
        <v/>
      </c>
      <c r="R108" s="69" t="str" cm="1">
        <f t="array" aca="1" ref="R108" ca="1">IF(INDIRECT(("入力シート!N"&amp;$B108))="","",INDEX(進捗評価!$N$2:$N$26,MATCH(INDIRECT(("入力シート!N"&amp;$B108)),進捗評価!$M$2:$M$26,0)))</f>
        <v/>
      </c>
      <c r="S108" s="75" t="str" cm="1">
        <f t="array" aca="1" ref="S108" ca="1">IF(INDIRECT(("入力シート!O"&amp;$B108))="","",INDEX(進捗評価!$N$2:$N$26,MATCH(INDIRECT(("入力シート!O"&amp;$B108)),進捗評価!$M$2:$M$26,0)))</f>
        <v/>
      </c>
      <c r="T108" s="70" t="str" cm="1">
        <f t="array" aca="1" ref="T108" ca="1">IF(INDIRECT(("入力シート!P"&amp;$B108))="","",INDEX(進捗評価!$N$2:$N$26,MATCH(INDIRECT(("入力シート!P"&amp;$B108)),進捗評価!$M$2:$M$26,0)))</f>
        <v/>
      </c>
      <c r="U108" s="69" t="str" cm="1">
        <f t="array" aca="1" ref="U108" ca="1">IF(INDIRECT(("入力シート!Q"&amp;$B108))="","",INDEX(進捗評価!$N$2:$N$26,MATCH(INDIRECT(("入力シート!Q"&amp;$B108)),進捗評価!$M$2:$M$26,0)))</f>
        <v/>
      </c>
      <c r="V108" s="69" t="str" cm="1">
        <f t="array" aca="1" ref="V108" ca="1">IF(INDIRECT(("入力シート!R"&amp;$B108))="","",INDEX(進捗評価!$N$2:$N$26,MATCH(INDIRECT(("入力シート!R"&amp;$B108)),進捗評価!$M$2:$M$26,0)))</f>
        <v/>
      </c>
      <c r="W108" s="69" t="str" cm="1">
        <f t="array" aca="1" ref="W108" ca="1">IF(INDIRECT(("入力シート!S"&amp;$B108))="","",INDEX(進捗評価!$N$2:$N$26,MATCH(INDIRECT(("入力シート!S"&amp;$B108)),進捗評価!$M$2:$M$26,0)))</f>
        <v/>
      </c>
      <c r="X108" s="75" t="str" cm="1">
        <f t="array" aca="1" ref="X108" ca="1">IF(INDIRECT(("入力シート!T"&amp;$B108))="","",INDEX(進捗評価!$N$2:$N$26,MATCH(INDIRECT(("入力シート!T"&amp;$B108)),進捗評価!$M$2:$M$26,0)))</f>
        <v/>
      </c>
      <c r="Y108" s="69" t="str" cm="1">
        <f t="array" aca="1" ref="Y108" ca="1">IF(INDIRECT(("入力シート!U"&amp;$B108))="","",INDEX(進捗評価!$N$2:$N$26,MATCH(INDIRECT(("入力シート!U"&amp;$B108)),進捗評価!$M$2:$M$26,0)))</f>
        <v/>
      </c>
      <c r="Z108" s="69" t="str" cm="1">
        <f t="array" aca="1" ref="Z108" ca="1">IF(INDIRECT(("入力シート!V"&amp;$B108))="","",INDEX(進捗評価!$N$2:$N$26,MATCH(INDIRECT(("入力シート!V"&amp;$B108)),進捗評価!$M$2:$M$26,0)))</f>
        <v/>
      </c>
      <c r="AA108" s="69" t="str" cm="1">
        <f t="array" aca="1" ref="AA108" ca="1">IF(INDIRECT(("入力シート!W"&amp;$B108))="","",INDEX(進捗評価!$N$2:$N$26,MATCH(INDIRECT(("入力シート!W"&amp;$B108)),進捗評価!$M$2:$M$26,0)))</f>
        <v/>
      </c>
      <c r="AB108" s="69" t="str" cm="1">
        <f t="array" aca="1" ref="AB108" ca="1">IF(INDIRECT(("入力シート!X"&amp;$B108))="","",INDEX(進捗評価!$N$2:$N$26,MATCH(INDIRECT(("入力シート!X"&amp;$B108)),進捗評価!$M$2:$M$26,0)))</f>
        <v/>
      </c>
      <c r="AC108" s="69" t="str" cm="1">
        <f t="array" aca="1" ref="AC108" ca="1">IF(INDIRECT(("入力シート!Y"&amp;$B108))="","",INDEX(進捗評価!$N$2:$N$26,MATCH(INDIRECT(("入力シート!Y"&amp;$B108)),進捗評価!$M$2:$M$26,0)))</f>
        <v/>
      </c>
      <c r="AD108" s="69" t="str" cm="1">
        <f t="array" aca="1" ref="AD108" ca="1">IF(INDIRECT(("入力シート!Z"&amp;$B108))="","",INDEX(進捗評価!$N$2:$N$26,MATCH(INDIRECT(("入力シート!Z"&amp;$B108)),進捗評価!$M$2:$M$26,0)))</f>
        <v/>
      </c>
      <c r="AE108" s="69" t="str" cm="1">
        <f t="array" aca="1" ref="AE108" ca="1">IF(INDIRECT(("入力シート!AA"&amp;$B108))="","",INDEX(進捗評価!$N$2:$N$26,MATCH(INDIRECT(("入力シート!AA"&amp;$B108)),進捗評価!$M$2:$M$26,0)))</f>
        <v/>
      </c>
      <c r="AF108" s="69" t="str" cm="1">
        <f t="array" aca="1" ref="AF108" ca="1">IF(INDIRECT(("入力シート!AB"&amp;$B108))="","",INDEX(進捗評価!$N$2:$N$26,MATCH(INDIRECT(("入力シート!AB"&amp;$B108)),進捗評価!$M$2:$M$26,0)))</f>
        <v/>
      </c>
      <c r="AG108" s="69" t="str" cm="1">
        <f t="array" aca="1" ref="AG108" ca="1">IF(INDIRECT(("入力シート!AC"&amp;$B108))="","",INDEX(進捗評価!$N$2:$N$26,MATCH(INDIRECT(("入力シート!AC"&amp;$B108)),進捗評価!$M$2:$M$26,0)))</f>
        <v/>
      </c>
      <c r="AH108" s="69" t="str" cm="1">
        <f t="array" aca="1" ref="AH108" ca="1">IF(INDIRECT(("入力シート!AD"&amp;$B108))="","",INDEX(進捗評価!$N$2:$N$26,MATCH(INDIRECT(("入力シート!AD"&amp;$B108)),進捗評価!$M$2:$M$26,0)))</f>
        <v/>
      </c>
      <c r="AI108" s="69" t="str" cm="1">
        <f t="array" aca="1" ref="AI108" ca="1">IF(INDIRECT(("入力シート!AE"&amp;$B108))="","",INDEX(進捗評価!$N$2:$N$26,MATCH(INDIRECT(("入力シート!AE"&amp;$B108)),進捗評価!$M$2:$M$26,0)))</f>
        <v/>
      </c>
      <c r="AJ108" s="69" t="str" cm="1">
        <f t="array" aca="1" ref="AJ108" ca="1">IF(INDIRECT(("入力シート!AF"&amp;$B108))="","",INDEX(進捗評価!$N$2:$N$26,MATCH(INDIRECT(("入力シート!AF"&amp;$B108)),進捗評価!$M$2:$M$26,0)))</f>
        <v/>
      </c>
      <c r="AK108" s="69" t="str" cm="1">
        <f t="array" aca="1" ref="AK108" ca="1">IF(INDIRECT(("入力シート!AG"&amp;$B108))="","",INDEX(進捗評価!$N$2:$N$26,MATCH(INDIRECT(("入力シート!AG"&amp;$B108)),進捗評価!$M$2:$M$26,0)))</f>
        <v/>
      </c>
      <c r="AL108" s="69" t="str" cm="1">
        <f t="array" aca="1" ref="AL108" ca="1">IF(INDIRECT(("入力シート!AH"&amp;$B108))="","",INDEX(進捗評価!$N$2:$N$26,MATCH(INDIRECT(("入力シート!AH"&amp;$B108)),進捗評価!$M$2:$M$26,0)))</f>
        <v/>
      </c>
      <c r="AM108" s="69" t="str" cm="1">
        <f t="array" aca="1" ref="AM108" ca="1">IF(INDIRECT(("入力シート!AI"&amp;$B108))="","",INDEX(進捗評価!$N$2:$N$26,MATCH(INDIRECT(("入力シート!AI"&amp;$B108)),進捗評価!$M$2:$M$26,0)))</f>
        <v/>
      </c>
      <c r="AN108" s="69" t="str" cm="1">
        <f t="array" aca="1" ref="AN108" ca="1">IF(INDIRECT(("入力シート!AJ"&amp;$B108))="","",INDEX(進捗評価!$N$2:$N$26,MATCH(INDIRECT(("入力シート!AJ"&amp;$B108)),進捗評価!$M$2:$M$26,0)))</f>
        <v/>
      </c>
      <c r="AO108" s="69" t="str" cm="1">
        <f t="array" aca="1" ref="AO108" ca="1">IF(INDIRECT(("入力シート!AK"&amp;$B108))="","",INDEX(進捗評価!$N$2:$N$26,MATCH(INDIRECT(("入力シート!AK"&amp;$B108)),進捗評価!$M$2:$M$26,0)))</f>
        <v/>
      </c>
      <c r="AP108" s="69" t="str" cm="1">
        <f t="array" aca="1" ref="AP108" ca="1">IF(INDIRECT(("入力シート!AL"&amp;$B108))="","",INDEX(進捗評価!$N$2:$N$26,MATCH(INDIRECT(("入力シート!AL"&amp;$B108)),進捗評価!$M$2:$M$26,0)))</f>
        <v/>
      </c>
      <c r="AQ108" s="69" t="str" cm="1">
        <f t="array" aca="1" ref="AQ108" ca="1">IF(INDIRECT(("入力シート!AM"&amp;$B108))="","",INDEX(進捗評価!$N$2:$N$26,MATCH(INDIRECT(("入力シート!AM"&amp;$B108)),進捗評価!$M$2:$M$26,0)))</f>
        <v/>
      </c>
      <c r="AR108" s="69" t="str" cm="1">
        <f t="array" aca="1" ref="AR108" ca="1">IF(INDIRECT(("入力シート!AN"&amp;$B108))="","",INDEX(進捗評価!$N$2:$N$26,MATCH(INDIRECT(("入力シート!AN"&amp;$B108)),進捗評価!$M$2:$M$26,0)))</f>
        <v/>
      </c>
      <c r="AS108" s="77" t="str" cm="1">
        <f t="array" aca="1" ref="AS108" ca="1">IF(INDIRECT(("入力シート!AR"&amp;$B108))="","",(INDIRECT(("入力シート!AR"&amp;$B108))))</f>
        <v/>
      </c>
      <c r="AT108" s="77" t="str" cm="1">
        <f t="array" aca="1" ref="AT108" ca="1">IF(INDIRECT(("入力シート!AS"&amp;$B108))="","",(INDIRECT(("入力シート!AS"&amp;$B108))))</f>
        <v/>
      </c>
    </row>
    <row r="109" spans="2:46" ht="72" customHeight="1" x14ac:dyDescent="0.4">
      <c r="B109" s="51">
        <v>119</v>
      </c>
      <c r="C109" s="162"/>
      <c r="D109" s="212"/>
      <c r="E109" s="57" t="str" cm="1">
        <f t="array" aca="1" ref="E109" ca="1">IF(INDIRECT(("入力シート!D"&amp;$B109))="","",(INDIRECT(("入力シート!D"&amp;$B109))))</f>
        <v/>
      </c>
      <c r="F109" s="63" t="str" cm="1">
        <f t="array" aca="1" ref="F109" ca="1">IF(INDIRECT(("入力シート!E"&amp;$B109))="","",(INDIRECT(("入力シート!E"&amp;$B109))))</f>
        <v/>
      </c>
      <c r="G109" s="63" t="str" cm="1">
        <f t="array" aca="1" ref="G109" ca="1">IF(INDIRECT(("入力シート!F"&amp;$B109))="","",(INDIRECT(("入力シート!F"&amp;$B109))))</f>
        <v>〇〇〇、×××</v>
      </c>
      <c r="H109" s="76" t="str" cm="1">
        <f t="array" aca="1" ref="H109" ca="1">IF(INDIRECT(("入力シート!G"&amp;$B109))="","",(INDIRECT(("入力シート!G"&amp;$B109))))</f>
        <v/>
      </c>
      <c r="I109" s="67" t="str" cm="1">
        <f t="array" aca="1" ref="I109" ca="1">IF(INDIRECT(("入力シート!H"&amp;$B109))="","",(INDIRECT(("入力シート!H"&amp;$B109))))</f>
        <v/>
      </c>
      <c r="J109" s="58" t="str" cm="1">
        <f t="array" aca="1" ref="J109" ca="1">IF(INDIRECT(("入力シート!I"&amp;$B109))="","",(INDIRECT(("入力シート!I"&amp;$B109))))</f>
        <v/>
      </c>
      <c r="K109" s="58" t="str" cm="1">
        <f t="array" aca="1" ref="K109" ca="1">IF(INDIRECT(("入力シート!J"&amp;$B109))="","",(INDIRECT(("入力シート!J"&amp;$B109))))</f>
        <v/>
      </c>
      <c r="L109" s="60" t="str" cm="1">
        <f t="array" aca="1" ref="L109" ca="1">IF(INDIRECT(("入力シート!AO"&amp;$B109))="","",(INDIRECT(("入力シート！AO"&amp;$B109))))</f>
        <v/>
      </c>
      <c r="M109" s="60" t="str" cm="1">
        <f t="array" aca="1" ref="M109" ca="1">IF(INDIRECT(("入力シート!AP"&amp;$B109))="","",(INDIRECT(("入力シート！AP"&amp;$B109))))</f>
        <v/>
      </c>
      <c r="N109" s="61" t="str" cm="1">
        <f t="array" aca="1" ref="N109" ca="1">IF(INDIRECT(("入力シート!AQ"&amp;$B109))="","",(INDIRECT(("入力シート!AQ"&amp;$B109))))</f>
        <v/>
      </c>
      <c r="O109" s="70" t="str" cm="1">
        <f t="array" aca="1" ref="O109" ca="1">IF(INDIRECT(("入力シート!K"&amp;$B109))="","",INDEX(進捗評価!$N$2:$N$26,MATCH(INDIRECT(("入力シート!K"&amp;$B109)),進捗評価!$M$2:$M$26,0)))</f>
        <v/>
      </c>
      <c r="P109" s="69" t="str" cm="1">
        <f t="array" aca="1" ref="P109" ca="1">IF(INDIRECT(("入力シート!L"&amp;$B109))="","",INDEX(進捗評価!$N$2:$N$26,MATCH(INDIRECT(("入力シート!L"&amp;$B109)),進捗評価!$M$2:$M$26,0)))</f>
        <v/>
      </c>
      <c r="Q109" s="69" t="str" cm="1">
        <f t="array" aca="1" ref="Q109" ca="1">IF(INDIRECT(("入力シート!M"&amp;$B109))="","",INDEX(進捗評価!$N$2:$N$26,MATCH(INDIRECT(("入力シート!M"&amp;$B109)),進捗評価!$M$2:$M$26,0)))</f>
        <v/>
      </c>
      <c r="R109" s="69" t="str" cm="1">
        <f t="array" aca="1" ref="R109" ca="1">IF(INDIRECT(("入力シート!N"&amp;$B109))="","",INDEX(進捗評価!$N$2:$N$26,MATCH(INDIRECT(("入力シート!N"&amp;$B109)),進捗評価!$M$2:$M$26,0)))</f>
        <v/>
      </c>
      <c r="S109" s="75" t="str" cm="1">
        <f t="array" aca="1" ref="S109" ca="1">IF(INDIRECT(("入力シート!O"&amp;$B109))="","",INDEX(進捗評価!$N$2:$N$26,MATCH(INDIRECT(("入力シート!O"&amp;$B109)),進捗評価!$M$2:$M$26,0)))</f>
        <v/>
      </c>
      <c r="T109" s="70" t="str" cm="1">
        <f t="array" aca="1" ref="T109" ca="1">IF(INDIRECT(("入力シート!P"&amp;$B109))="","",INDEX(進捗評価!$N$2:$N$26,MATCH(INDIRECT(("入力シート!P"&amp;$B109)),進捗評価!$M$2:$M$26,0)))</f>
        <v/>
      </c>
      <c r="U109" s="69" t="str" cm="1">
        <f t="array" aca="1" ref="U109" ca="1">IF(INDIRECT(("入力シート!Q"&amp;$B109))="","",INDEX(進捗評価!$N$2:$N$26,MATCH(INDIRECT(("入力シート!Q"&amp;$B109)),進捗評価!$M$2:$M$26,0)))</f>
        <v/>
      </c>
      <c r="V109" s="69" t="str" cm="1">
        <f t="array" aca="1" ref="V109" ca="1">IF(INDIRECT(("入力シート!R"&amp;$B109))="","",INDEX(進捗評価!$N$2:$N$26,MATCH(INDIRECT(("入力シート!R"&amp;$B109)),進捗評価!$M$2:$M$26,0)))</f>
        <v/>
      </c>
      <c r="W109" s="69" t="str" cm="1">
        <f t="array" aca="1" ref="W109" ca="1">IF(INDIRECT(("入力シート!S"&amp;$B109))="","",INDEX(進捗評価!$N$2:$N$26,MATCH(INDIRECT(("入力シート!S"&amp;$B109)),進捗評価!$M$2:$M$26,0)))</f>
        <v/>
      </c>
      <c r="X109" s="75" t="str" cm="1">
        <f t="array" aca="1" ref="X109" ca="1">IF(INDIRECT(("入力シート!T"&amp;$B109))="","",INDEX(進捗評価!$N$2:$N$26,MATCH(INDIRECT(("入力シート!T"&amp;$B109)),進捗評価!$M$2:$M$26,0)))</f>
        <v/>
      </c>
      <c r="Y109" s="69" t="str" cm="1">
        <f t="array" aca="1" ref="Y109" ca="1">IF(INDIRECT(("入力シート!U"&amp;$B109))="","",INDEX(進捗評価!$N$2:$N$26,MATCH(INDIRECT(("入力シート!U"&amp;$B109)),進捗評価!$M$2:$M$26,0)))</f>
        <v/>
      </c>
      <c r="Z109" s="69" t="str" cm="1">
        <f t="array" aca="1" ref="Z109" ca="1">IF(INDIRECT(("入力シート!V"&amp;$B109))="","",INDEX(進捗評価!$N$2:$N$26,MATCH(INDIRECT(("入力シート!V"&amp;$B109)),進捗評価!$M$2:$M$26,0)))</f>
        <v/>
      </c>
      <c r="AA109" s="69" t="str" cm="1">
        <f t="array" aca="1" ref="AA109" ca="1">IF(INDIRECT(("入力シート!W"&amp;$B109))="","",INDEX(進捗評価!$N$2:$N$26,MATCH(INDIRECT(("入力シート!W"&amp;$B109)),進捗評価!$M$2:$M$26,0)))</f>
        <v/>
      </c>
      <c r="AB109" s="69" t="str" cm="1">
        <f t="array" aca="1" ref="AB109" ca="1">IF(INDIRECT(("入力シート!X"&amp;$B109))="","",INDEX(進捗評価!$N$2:$N$26,MATCH(INDIRECT(("入力シート!X"&amp;$B109)),進捗評価!$M$2:$M$26,0)))</f>
        <v/>
      </c>
      <c r="AC109" s="69" t="str" cm="1">
        <f t="array" aca="1" ref="AC109" ca="1">IF(INDIRECT(("入力シート!Y"&amp;$B109))="","",INDEX(進捗評価!$N$2:$N$26,MATCH(INDIRECT(("入力シート!Y"&amp;$B109)),進捗評価!$M$2:$M$26,0)))</f>
        <v/>
      </c>
      <c r="AD109" s="69" t="str" cm="1">
        <f t="array" aca="1" ref="AD109" ca="1">IF(INDIRECT(("入力シート!Z"&amp;$B109))="","",INDEX(進捗評価!$N$2:$N$26,MATCH(INDIRECT(("入力シート!Z"&amp;$B109)),進捗評価!$M$2:$M$26,0)))</f>
        <v/>
      </c>
      <c r="AE109" s="69" t="str" cm="1">
        <f t="array" aca="1" ref="AE109" ca="1">IF(INDIRECT(("入力シート!AA"&amp;$B109))="","",INDEX(進捗評価!$N$2:$N$26,MATCH(INDIRECT(("入力シート!AA"&amp;$B109)),進捗評価!$M$2:$M$26,0)))</f>
        <v/>
      </c>
      <c r="AF109" s="69" t="str" cm="1">
        <f t="array" aca="1" ref="AF109" ca="1">IF(INDIRECT(("入力シート!AB"&amp;$B109))="","",INDEX(進捗評価!$N$2:$N$26,MATCH(INDIRECT(("入力シート!AB"&amp;$B109)),進捗評価!$M$2:$M$26,0)))</f>
        <v/>
      </c>
      <c r="AG109" s="69" t="str" cm="1">
        <f t="array" aca="1" ref="AG109" ca="1">IF(INDIRECT(("入力シート!AC"&amp;$B109))="","",INDEX(進捗評価!$N$2:$N$26,MATCH(INDIRECT(("入力シート!AC"&amp;$B109)),進捗評価!$M$2:$M$26,0)))</f>
        <v/>
      </c>
      <c r="AH109" s="69" t="str" cm="1">
        <f t="array" aca="1" ref="AH109" ca="1">IF(INDIRECT(("入力シート!AD"&amp;$B109))="","",INDEX(進捗評価!$N$2:$N$26,MATCH(INDIRECT(("入力シート!AD"&amp;$B109)),進捗評価!$M$2:$M$26,0)))</f>
        <v/>
      </c>
      <c r="AI109" s="69" t="str" cm="1">
        <f t="array" aca="1" ref="AI109" ca="1">IF(INDIRECT(("入力シート!AE"&amp;$B109))="","",INDEX(進捗評価!$N$2:$N$26,MATCH(INDIRECT(("入力シート!AE"&amp;$B109)),進捗評価!$M$2:$M$26,0)))</f>
        <v/>
      </c>
      <c r="AJ109" s="69" t="str" cm="1">
        <f t="array" aca="1" ref="AJ109" ca="1">IF(INDIRECT(("入力シート!AF"&amp;$B109))="","",INDEX(進捗評価!$N$2:$N$26,MATCH(INDIRECT(("入力シート!AF"&amp;$B109)),進捗評価!$M$2:$M$26,0)))</f>
        <v/>
      </c>
      <c r="AK109" s="69" t="str" cm="1">
        <f t="array" aca="1" ref="AK109" ca="1">IF(INDIRECT(("入力シート!AG"&amp;$B109))="","",INDEX(進捗評価!$N$2:$N$26,MATCH(INDIRECT(("入力シート!AG"&amp;$B109)),進捗評価!$M$2:$M$26,0)))</f>
        <v/>
      </c>
      <c r="AL109" s="69" t="str" cm="1">
        <f t="array" aca="1" ref="AL109" ca="1">IF(INDIRECT(("入力シート!AH"&amp;$B109))="","",INDEX(進捗評価!$N$2:$N$26,MATCH(INDIRECT(("入力シート!AH"&amp;$B109)),進捗評価!$M$2:$M$26,0)))</f>
        <v/>
      </c>
      <c r="AM109" s="69" t="str" cm="1">
        <f t="array" aca="1" ref="AM109" ca="1">IF(INDIRECT(("入力シート!AI"&amp;$B109))="","",INDEX(進捗評価!$N$2:$N$26,MATCH(INDIRECT(("入力シート!AI"&amp;$B109)),進捗評価!$M$2:$M$26,0)))</f>
        <v/>
      </c>
      <c r="AN109" s="69" t="str" cm="1">
        <f t="array" aca="1" ref="AN109" ca="1">IF(INDIRECT(("入力シート!AJ"&amp;$B109))="","",INDEX(進捗評価!$N$2:$N$26,MATCH(INDIRECT(("入力シート!AJ"&amp;$B109)),進捗評価!$M$2:$M$26,0)))</f>
        <v/>
      </c>
      <c r="AO109" s="69" t="str" cm="1">
        <f t="array" aca="1" ref="AO109" ca="1">IF(INDIRECT(("入力シート!AK"&amp;$B109))="","",INDEX(進捗評価!$N$2:$N$26,MATCH(INDIRECT(("入力シート!AK"&amp;$B109)),進捗評価!$M$2:$M$26,0)))</f>
        <v/>
      </c>
      <c r="AP109" s="69" t="str" cm="1">
        <f t="array" aca="1" ref="AP109" ca="1">IF(INDIRECT(("入力シート!AL"&amp;$B109))="","",INDEX(進捗評価!$N$2:$N$26,MATCH(INDIRECT(("入力シート!AL"&amp;$B109)),進捗評価!$M$2:$M$26,0)))</f>
        <v/>
      </c>
      <c r="AQ109" s="69" t="str" cm="1">
        <f t="array" aca="1" ref="AQ109" ca="1">IF(INDIRECT(("入力シート!AM"&amp;$B109))="","",INDEX(進捗評価!$N$2:$N$26,MATCH(INDIRECT(("入力シート!AM"&amp;$B109)),進捗評価!$M$2:$M$26,0)))</f>
        <v/>
      </c>
      <c r="AR109" s="69" t="str" cm="1">
        <f t="array" aca="1" ref="AR109" ca="1">IF(INDIRECT(("入力シート!AN"&amp;$B109))="","",INDEX(進捗評価!$N$2:$N$26,MATCH(INDIRECT(("入力シート!AN"&amp;$B109)),進捗評価!$M$2:$M$26,0)))</f>
        <v/>
      </c>
      <c r="AS109" s="77" t="str" cm="1">
        <f t="array" aca="1" ref="AS109" ca="1">IF(INDIRECT(("入力シート!AR"&amp;$B109))="","",(INDIRECT(("入力シート!AR"&amp;$B109))))</f>
        <v/>
      </c>
      <c r="AT109" s="77" t="str" cm="1">
        <f t="array" aca="1" ref="AT109" ca="1">IF(INDIRECT(("入力シート!AS"&amp;$B109))="","",(INDIRECT(("入力シート!AS"&amp;$B109))))</f>
        <v/>
      </c>
    </row>
    <row r="110" spans="2:46" ht="72" customHeight="1" x14ac:dyDescent="0.4">
      <c r="B110" s="51">
        <v>120</v>
      </c>
      <c r="C110" s="162"/>
      <c r="D110" s="212"/>
      <c r="E110" s="57" t="str" cm="1">
        <f t="array" aca="1" ref="E110" ca="1">IF(INDIRECT(("入力シート!D"&amp;$B110))="","",(INDIRECT(("入力シート!D"&amp;$B110))))</f>
        <v/>
      </c>
      <c r="F110" s="63" t="str" cm="1">
        <f t="array" aca="1" ref="F110" ca="1">IF(INDIRECT(("入力シート!E"&amp;$B110))="","",(INDIRECT(("入力シート!E"&amp;$B110))))</f>
        <v/>
      </c>
      <c r="G110" s="63" t="str" cm="1">
        <f t="array" aca="1" ref="G110" ca="1">IF(INDIRECT(("入力シート!F"&amp;$B110))="","",(INDIRECT(("入力シート!F"&amp;$B110))))</f>
        <v>〇〇〇、×××</v>
      </c>
      <c r="H110" s="76" t="str" cm="1">
        <f t="array" aca="1" ref="H110" ca="1">IF(INDIRECT(("入力シート!G"&amp;$B110))="","",(INDIRECT(("入力シート!G"&amp;$B110))))</f>
        <v/>
      </c>
      <c r="I110" s="67" t="str" cm="1">
        <f t="array" aca="1" ref="I110" ca="1">IF(INDIRECT(("入力シート!H"&amp;$B110))="","",(INDIRECT(("入力シート!H"&amp;$B110))))</f>
        <v/>
      </c>
      <c r="J110" s="58" t="str" cm="1">
        <f t="array" aca="1" ref="J110" ca="1">IF(INDIRECT(("入力シート!I"&amp;$B110))="","",(INDIRECT(("入力シート!I"&amp;$B110))))</f>
        <v/>
      </c>
      <c r="K110" s="58" t="str" cm="1">
        <f t="array" aca="1" ref="K110" ca="1">IF(INDIRECT(("入力シート!J"&amp;$B110))="","",(INDIRECT(("入力シート!J"&amp;$B110))))</f>
        <v/>
      </c>
      <c r="L110" s="60" t="str" cm="1">
        <f t="array" aca="1" ref="L110" ca="1">IF(INDIRECT(("入力シート!AO"&amp;$B110))="","",(INDIRECT(("入力シート！AO"&amp;$B110))))</f>
        <v/>
      </c>
      <c r="M110" s="60" t="str" cm="1">
        <f t="array" aca="1" ref="M110" ca="1">IF(INDIRECT(("入力シート!AP"&amp;$B110))="","",(INDIRECT(("入力シート！AP"&amp;$B110))))</f>
        <v/>
      </c>
      <c r="N110" s="61" t="str" cm="1">
        <f t="array" aca="1" ref="N110" ca="1">IF(INDIRECT(("入力シート!AQ"&amp;$B110))="","",(INDIRECT(("入力シート!AQ"&amp;$B110))))</f>
        <v/>
      </c>
      <c r="O110" s="70" t="str" cm="1">
        <f t="array" aca="1" ref="O110" ca="1">IF(INDIRECT(("入力シート!K"&amp;$B110))="","",INDEX(進捗評価!$N$2:$N$26,MATCH(INDIRECT(("入力シート!K"&amp;$B110)),進捗評価!$M$2:$M$26,0)))</f>
        <v/>
      </c>
      <c r="P110" s="69" t="str" cm="1">
        <f t="array" aca="1" ref="P110" ca="1">IF(INDIRECT(("入力シート!L"&amp;$B110))="","",INDEX(進捗評価!$N$2:$N$26,MATCH(INDIRECT(("入力シート!L"&amp;$B110)),進捗評価!$M$2:$M$26,0)))</f>
        <v/>
      </c>
      <c r="Q110" s="69" t="str" cm="1">
        <f t="array" aca="1" ref="Q110" ca="1">IF(INDIRECT(("入力シート!M"&amp;$B110))="","",INDEX(進捗評価!$N$2:$N$26,MATCH(INDIRECT(("入力シート!M"&amp;$B110)),進捗評価!$M$2:$M$26,0)))</f>
        <v/>
      </c>
      <c r="R110" s="69" t="str" cm="1">
        <f t="array" aca="1" ref="R110" ca="1">IF(INDIRECT(("入力シート!N"&amp;$B110))="","",INDEX(進捗評価!$N$2:$N$26,MATCH(INDIRECT(("入力シート!N"&amp;$B110)),進捗評価!$M$2:$M$26,0)))</f>
        <v/>
      </c>
      <c r="S110" s="75" t="str" cm="1">
        <f t="array" aca="1" ref="S110" ca="1">IF(INDIRECT(("入力シート!O"&amp;$B110))="","",INDEX(進捗評価!$N$2:$N$26,MATCH(INDIRECT(("入力シート!O"&amp;$B110)),進捗評価!$M$2:$M$26,0)))</f>
        <v/>
      </c>
      <c r="T110" s="70" t="str" cm="1">
        <f t="array" aca="1" ref="T110" ca="1">IF(INDIRECT(("入力シート!P"&amp;$B110))="","",INDEX(進捗評価!$N$2:$N$26,MATCH(INDIRECT(("入力シート!P"&amp;$B110)),進捗評価!$M$2:$M$26,0)))</f>
        <v/>
      </c>
      <c r="U110" s="69" t="str" cm="1">
        <f t="array" aca="1" ref="U110" ca="1">IF(INDIRECT(("入力シート!Q"&amp;$B110))="","",INDEX(進捗評価!$N$2:$N$26,MATCH(INDIRECT(("入力シート!Q"&amp;$B110)),進捗評価!$M$2:$M$26,0)))</f>
        <v/>
      </c>
      <c r="V110" s="69" t="str" cm="1">
        <f t="array" aca="1" ref="V110" ca="1">IF(INDIRECT(("入力シート!R"&amp;$B110))="","",INDEX(進捗評価!$N$2:$N$26,MATCH(INDIRECT(("入力シート!R"&amp;$B110)),進捗評価!$M$2:$M$26,0)))</f>
        <v/>
      </c>
      <c r="W110" s="69" t="str" cm="1">
        <f t="array" aca="1" ref="W110" ca="1">IF(INDIRECT(("入力シート!S"&amp;$B110))="","",INDEX(進捗評価!$N$2:$N$26,MATCH(INDIRECT(("入力シート!S"&amp;$B110)),進捗評価!$M$2:$M$26,0)))</f>
        <v/>
      </c>
      <c r="X110" s="75" t="str" cm="1">
        <f t="array" aca="1" ref="X110" ca="1">IF(INDIRECT(("入力シート!T"&amp;$B110))="","",INDEX(進捗評価!$N$2:$N$26,MATCH(INDIRECT(("入力シート!T"&amp;$B110)),進捗評価!$M$2:$M$26,0)))</f>
        <v/>
      </c>
      <c r="Y110" s="69" t="str" cm="1">
        <f t="array" aca="1" ref="Y110" ca="1">IF(INDIRECT(("入力シート!U"&amp;$B110))="","",INDEX(進捗評価!$N$2:$N$26,MATCH(INDIRECT(("入力シート!U"&amp;$B110)),進捗評価!$M$2:$M$26,0)))</f>
        <v/>
      </c>
      <c r="Z110" s="69" t="str" cm="1">
        <f t="array" aca="1" ref="Z110" ca="1">IF(INDIRECT(("入力シート!V"&amp;$B110))="","",INDEX(進捗評価!$N$2:$N$26,MATCH(INDIRECT(("入力シート!V"&amp;$B110)),進捗評価!$M$2:$M$26,0)))</f>
        <v/>
      </c>
      <c r="AA110" s="69" t="str" cm="1">
        <f t="array" aca="1" ref="AA110" ca="1">IF(INDIRECT(("入力シート!W"&amp;$B110))="","",INDEX(進捗評価!$N$2:$N$26,MATCH(INDIRECT(("入力シート!W"&amp;$B110)),進捗評価!$M$2:$M$26,0)))</f>
        <v/>
      </c>
      <c r="AB110" s="69" t="str" cm="1">
        <f t="array" aca="1" ref="AB110" ca="1">IF(INDIRECT(("入力シート!X"&amp;$B110))="","",INDEX(進捗評価!$N$2:$N$26,MATCH(INDIRECT(("入力シート!X"&amp;$B110)),進捗評価!$M$2:$M$26,0)))</f>
        <v/>
      </c>
      <c r="AC110" s="69" t="str" cm="1">
        <f t="array" aca="1" ref="AC110" ca="1">IF(INDIRECT(("入力シート!Y"&amp;$B110))="","",INDEX(進捗評価!$N$2:$N$26,MATCH(INDIRECT(("入力シート!Y"&amp;$B110)),進捗評価!$M$2:$M$26,0)))</f>
        <v/>
      </c>
      <c r="AD110" s="69" t="str" cm="1">
        <f t="array" aca="1" ref="AD110" ca="1">IF(INDIRECT(("入力シート!Z"&amp;$B110))="","",INDEX(進捗評価!$N$2:$N$26,MATCH(INDIRECT(("入力シート!Z"&amp;$B110)),進捗評価!$M$2:$M$26,0)))</f>
        <v/>
      </c>
      <c r="AE110" s="69" t="str" cm="1">
        <f t="array" aca="1" ref="AE110" ca="1">IF(INDIRECT(("入力シート!AA"&amp;$B110))="","",INDEX(進捗評価!$N$2:$N$26,MATCH(INDIRECT(("入力シート!AA"&amp;$B110)),進捗評価!$M$2:$M$26,0)))</f>
        <v/>
      </c>
      <c r="AF110" s="69" t="str" cm="1">
        <f t="array" aca="1" ref="AF110" ca="1">IF(INDIRECT(("入力シート!AB"&amp;$B110))="","",INDEX(進捗評価!$N$2:$N$26,MATCH(INDIRECT(("入力シート!AB"&amp;$B110)),進捗評価!$M$2:$M$26,0)))</f>
        <v/>
      </c>
      <c r="AG110" s="69" t="str" cm="1">
        <f t="array" aca="1" ref="AG110" ca="1">IF(INDIRECT(("入力シート!AC"&amp;$B110))="","",INDEX(進捗評価!$N$2:$N$26,MATCH(INDIRECT(("入力シート!AC"&amp;$B110)),進捗評価!$M$2:$M$26,0)))</f>
        <v/>
      </c>
      <c r="AH110" s="69" t="str" cm="1">
        <f t="array" aca="1" ref="AH110" ca="1">IF(INDIRECT(("入力シート!AD"&amp;$B110))="","",INDEX(進捗評価!$N$2:$N$26,MATCH(INDIRECT(("入力シート!AD"&amp;$B110)),進捗評価!$M$2:$M$26,0)))</f>
        <v/>
      </c>
      <c r="AI110" s="69" t="str" cm="1">
        <f t="array" aca="1" ref="AI110" ca="1">IF(INDIRECT(("入力シート!AE"&amp;$B110))="","",INDEX(進捗評価!$N$2:$N$26,MATCH(INDIRECT(("入力シート!AE"&amp;$B110)),進捗評価!$M$2:$M$26,0)))</f>
        <v/>
      </c>
      <c r="AJ110" s="69" t="str" cm="1">
        <f t="array" aca="1" ref="AJ110" ca="1">IF(INDIRECT(("入力シート!AF"&amp;$B110))="","",INDEX(進捗評価!$N$2:$N$26,MATCH(INDIRECT(("入力シート!AF"&amp;$B110)),進捗評価!$M$2:$M$26,0)))</f>
        <v/>
      </c>
      <c r="AK110" s="69" t="str" cm="1">
        <f t="array" aca="1" ref="AK110" ca="1">IF(INDIRECT(("入力シート!AG"&amp;$B110))="","",INDEX(進捗評価!$N$2:$N$26,MATCH(INDIRECT(("入力シート!AG"&amp;$B110)),進捗評価!$M$2:$M$26,0)))</f>
        <v/>
      </c>
      <c r="AL110" s="69" t="str" cm="1">
        <f t="array" aca="1" ref="AL110" ca="1">IF(INDIRECT(("入力シート!AH"&amp;$B110))="","",INDEX(進捗評価!$N$2:$N$26,MATCH(INDIRECT(("入力シート!AH"&amp;$B110)),進捗評価!$M$2:$M$26,0)))</f>
        <v/>
      </c>
      <c r="AM110" s="69" t="str" cm="1">
        <f t="array" aca="1" ref="AM110" ca="1">IF(INDIRECT(("入力シート!AI"&amp;$B110))="","",INDEX(進捗評価!$N$2:$N$26,MATCH(INDIRECT(("入力シート!AI"&amp;$B110)),進捗評価!$M$2:$M$26,0)))</f>
        <v/>
      </c>
      <c r="AN110" s="69" t="str" cm="1">
        <f t="array" aca="1" ref="AN110" ca="1">IF(INDIRECT(("入力シート!AJ"&amp;$B110))="","",INDEX(進捗評価!$N$2:$N$26,MATCH(INDIRECT(("入力シート!AJ"&amp;$B110)),進捗評価!$M$2:$M$26,0)))</f>
        <v/>
      </c>
      <c r="AO110" s="69" t="str" cm="1">
        <f t="array" aca="1" ref="AO110" ca="1">IF(INDIRECT(("入力シート!AK"&amp;$B110))="","",INDEX(進捗評価!$N$2:$N$26,MATCH(INDIRECT(("入力シート!AK"&amp;$B110)),進捗評価!$M$2:$M$26,0)))</f>
        <v/>
      </c>
      <c r="AP110" s="69" t="str" cm="1">
        <f t="array" aca="1" ref="AP110" ca="1">IF(INDIRECT(("入力シート!AL"&amp;$B110))="","",INDEX(進捗評価!$N$2:$N$26,MATCH(INDIRECT(("入力シート!AL"&amp;$B110)),進捗評価!$M$2:$M$26,0)))</f>
        <v/>
      </c>
      <c r="AQ110" s="69" t="str" cm="1">
        <f t="array" aca="1" ref="AQ110" ca="1">IF(INDIRECT(("入力シート!AM"&amp;$B110))="","",INDEX(進捗評価!$N$2:$N$26,MATCH(INDIRECT(("入力シート!AM"&amp;$B110)),進捗評価!$M$2:$M$26,0)))</f>
        <v/>
      </c>
      <c r="AR110" s="69" t="str" cm="1">
        <f t="array" aca="1" ref="AR110" ca="1">IF(INDIRECT(("入力シート!AN"&amp;$B110))="","",INDEX(進捗評価!$N$2:$N$26,MATCH(INDIRECT(("入力シート!AN"&amp;$B110)),進捗評価!$M$2:$M$26,0)))</f>
        <v/>
      </c>
      <c r="AS110" s="77" t="str" cm="1">
        <f t="array" aca="1" ref="AS110" ca="1">IF(INDIRECT(("入力シート!AR"&amp;$B110))="","",(INDIRECT(("入力シート!AR"&amp;$B110))))</f>
        <v/>
      </c>
      <c r="AT110" s="77" t="str" cm="1">
        <f t="array" aca="1" ref="AT110" ca="1">IF(INDIRECT(("入力シート!AS"&amp;$B110))="","",(INDIRECT(("入力シート!AS"&amp;$B110))))</f>
        <v/>
      </c>
    </row>
    <row r="111" spans="2:46" ht="72" customHeight="1" x14ac:dyDescent="0.4">
      <c r="B111" s="51">
        <v>121</v>
      </c>
      <c r="C111" s="162"/>
      <c r="D111" s="212"/>
      <c r="E111" s="57" t="str" cm="1">
        <f t="array" aca="1" ref="E111" ca="1">IF(INDIRECT(("入力シート!D"&amp;$B111))="","",(INDIRECT(("入力シート!D"&amp;$B111))))</f>
        <v/>
      </c>
      <c r="F111" s="63" t="str" cm="1">
        <f t="array" aca="1" ref="F111" ca="1">IF(INDIRECT(("入力シート!E"&amp;$B111))="","",(INDIRECT(("入力シート!E"&amp;$B111))))</f>
        <v/>
      </c>
      <c r="G111" s="63" t="str" cm="1">
        <f t="array" aca="1" ref="G111" ca="1">IF(INDIRECT(("入力シート!F"&amp;$B111))="","",(INDIRECT(("入力シート!F"&amp;$B111))))</f>
        <v>〇〇〇、×××</v>
      </c>
      <c r="H111" s="76" t="str" cm="1">
        <f t="array" aca="1" ref="H111" ca="1">IF(INDIRECT(("入力シート!G"&amp;$B111))="","",(INDIRECT(("入力シート!G"&amp;$B111))))</f>
        <v/>
      </c>
      <c r="I111" s="67" t="str" cm="1">
        <f t="array" aca="1" ref="I111" ca="1">IF(INDIRECT(("入力シート!H"&amp;$B111))="","",(INDIRECT(("入力シート!H"&amp;$B111))))</f>
        <v/>
      </c>
      <c r="J111" s="58" t="str" cm="1">
        <f t="array" aca="1" ref="J111" ca="1">IF(INDIRECT(("入力シート!I"&amp;$B111))="","",(INDIRECT(("入力シート!I"&amp;$B111))))</f>
        <v/>
      </c>
      <c r="K111" s="58" t="str" cm="1">
        <f t="array" aca="1" ref="K111" ca="1">IF(INDIRECT(("入力シート!J"&amp;$B111))="","",(INDIRECT(("入力シート!J"&amp;$B111))))</f>
        <v/>
      </c>
      <c r="L111" s="60" t="str" cm="1">
        <f t="array" aca="1" ref="L111" ca="1">IF(INDIRECT(("入力シート!AO"&amp;$B111))="","",(INDIRECT(("入力シート！AO"&amp;$B111))))</f>
        <v/>
      </c>
      <c r="M111" s="60" t="str" cm="1">
        <f t="array" aca="1" ref="M111" ca="1">IF(INDIRECT(("入力シート!AP"&amp;$B111))="","",(INDIRECT(("入力シート！AP"&amp;$B111))))</f>
        <v/>
      </c>
      <c r="N111" s="61" t="str" cm="1">
        <f t="array" aca="1" ref="N111" ca="1">IF(INDIRECT(("入力シート!AQ"&amp;$B111))="","",(INDIRECT(("入力シート!AQ"&amp;$B111))))</f>
        <v/>
      </c>
      <c r="O111" s="70" t="str" cm="1">
        <f t="array" aca="1" ref="O111" ca="1">IF(INDIRECT(("入力シート!K"&amp;$B111))="","",INDEX(進捗評価!$N$2:$N$26,MATCH(INDIRECT(("入力シート!K"&amp;$B111)),進捗評価!$M$2:$M$26,0)))</f>
        <v/>
      </c>
      <c r="P111" s="69" t="str" cm="1">
        <f t="array" aca="1" ref="P111" ca="1">IF(INDIRECT(("入力シート!L"&amp;$B111))="","",INDEX(進捗評価!$N$2:$N$26,MATCH(INDIRECT(("入力シート!L"&amp;$B111)),進捗評価!$M$2:$M$26,0)))</f>
        <v/>
      </c>
      <c r="Q111" s="69" t="str" cm="1">
        <f t="array" aca="1" ref="Q111" ca="1">IF(INDIRECT(("入力シート!M"&amp;$B111))="","",INDEX(進捗評価!$N$2:$N$26,MATCH(INDIRECT(("入力シート!M"&amp;$B111)),進捗評価!$M$2:$M$26,0)))</f>
        <v/>
      </c>
      <c r="R111" s="69" t="str" cm="1">
        <f t="array" aca="1" ref="R111" ca="1">IF(INDIRECT(("入力シート!N"&amp;$B111))="","",INDEX(進捗評価!$N$2:$N$26,MATCH(INDIRECT(("入力シート!N"&amp;$B111)),進捗評価!$M$2:$M$26,0)))</f>
        <v/>
      </c>
      <c r="S111" s="75" t="str" cm="1">
        <f t="array" aca="1" ref="S111" ca="1">IF(INDIRECT(("入力シート!O"&amp;$B111))="","",INDEX(進捗評価!$N$2:$N$26,MATCH(INDIRECT(("入力シート!O"&amp;$B111)),進捗評価!$M$2:$M$26,0)))</f>
        <v/>
      </c>
      <c r="T111" s="70" t="str" cm="1">
        <f t="array" aca="1" ref="T111" ca="1">IF(INDIRECT(("入力シート!P"&amp;$B111))="","",INDEX(進捗評価!$N$2:$N$26,MATCH(INDIRECT(("入力シート!P"&amp;$B111)),進捗評価!$M$2:$M$26,0)))</f>
        <v/>
      </c>
      <c r="U111" s="69" t="str" cm="1">
        <f t="array" aca="1" ref="U111" ca="1">IF(INDIRECT(("入力シート!Q"&amp;$B111))="","",INDEX(進捗評価!$N$2:$N$26,MATCH(INDIRECT(("入力シート!Q"&amp;$B111)),進捗評価!$M$2:$M$26,0)))</f>
        <v/>
      </c>
      <c r="V111" s="69" t="str" cm="1">
        <f t="array" aca="1" ref="V111" ca="1">IF(INDIRECT(("入力シート!R"&amp;$B111))="","",INDEX(進捗評価!$N$2:$N$26,MATCH(INDIRECT(("入力シート!R"&amp;$B111)),進捗評価!$M$2:$M$26,0)))</f>
        <v/>
      </c>
      <c r="W111" s="69" t="str" cm="1">
        <f t="array" aca="1" ref="W111" ca="1">IF(INDIRECT(("入力シート!S"&amp;$B111))="","",INDEX(進捗評価!$N$2:$N$26,MATCH(INDIRECT(("入力シート!S"&amp;$B111)),進捗評価!$M$2:$M$26,0)))</f>
        <v/>
      </c>
      <c r="X111" s="75" t="str" cm="1">
        <f t="array" aca="1" ref="X111" ca="1">IF(INDIRECT(("入力シート!T"&amp;$B111))="","",INDEX(進捗評価!$N$2:$N$26,MATCH(INDIRECT(("入力シート!T"&amp;$B111)),進捗評価!$M$2:$M$26,0)))</f>
        <v/>
      </c>
      <c r="Y111" s="69" t="str" cm="1">
        <f t="array" aca="1" ref="Y111" ca="1">IF(INDIRECT(("入力シート!U"&amp;$B111))="","",INDEX(進捗評価!$N$2:$N$26,MATCH(INDIRECT(("入力シート!U"&amp;$B111)),進捗評価!$M$2:$M$26,0)))</f>
        <v/>
      </c>
      <c r="Z111" s="69" t="str" cm="1">
        <f t="array" aca="1" ref="Z111" ca="1">IF(INDIRECT(("入力シート!V"&amp;$B111))="","",INDEX(進捗評価!$N$2:$N$26,MATCH(INDIRECT(("入力シート!V"&amp;$B111)),進捗評価!$M$2:$M$26,0)))</f>
        <v/>
      </c>
      <c r="AA111" s="69" t="str" cm="1">
        <f t="array" aca="1" ref="AA111" ca="1">IF(INDIRECT(("入力シート!W"&amp;$B111))="","",INDEX(進捗評価!$N$2:$N$26,MATCH(INDIRECT(("入力シート!W"&amp;$B111)),進捗評価!$M$2:$M$26,0)))</f>
        <v/>
      </c>
      <c r="AB111" s="69" t="str" cm="1">
        <f t="array" aca="1" ref="AB111" ca="1">IF(INDIRECT(("入力シート!X"&amp;$B111))="","",INDEX(進捗評価!$N$2:$N$26,MATCH(INDIRECT(("入力シート!X"&amp;$B111)),進捗評価!$M$2:$M$26,0)))</f>
        <v/>
      </c>
      <c r="AC111" s="69" t="str" cm="1">
        <f t="array" aca="1" ref="AC111" ca="1">IF(INDIRECT(("入力シート!Y"&amp;$B111))="","",INDEX(進捗評価!$N$2:$N$26,MATCH(INDIRECT(("入力シート!Y"&amp;$B111)),進捗評価!$M$2:$M$26,0)))</f>
        <v/>
      </c>
      <c r="AD111" s="69" t="str" cm="1">
        <f t="array" aca="1" ref="AD111" ca="1">IF(INDIRECT(("入力シート!Z"&amp;$B111))="","",INDEX(進捗評価!$N$2:$N$26,MATCH(INDIRECT(("入力シート!Z"&amp;$B111)),進捗評価!$M$2:$M$26,0)))</f>
        <v/>
      </c>
      <c r="AE111" s="69" t="str" cm="1">
        <f t="array" aca="1" ref="AE111" ca="1">IF(INDIRECT(("入力シート!AA"&amp;$B111))="","",INDEX(進捗評価!$N$2:$N$26,MATCH(INDIRECT(("入力シート!AA"&amp;$B111)),進捗評価!$M$2:$M$26,0)))</f>
        <v/>
      </c>
      <c r="AF111" s="69" t="str" cm="1">
        <f t="array" aca="1" ref="AF111" ca="1">IF(INDIRECT(("入力シート!AB"&amp;$B111))="","",INDEX(進捗評価!$N$2:$N$26,MATCH(INDIRECT(("入力シート!AB"&amp;$B111)),進捗評価!$M$2:$M$26,0)))</f>
        <v/>
      </c>
      <c r="AG111" s="69" t="str" cm="1">
        <f t="array" aca="1" ref="AG111" ca="1">IF(INDIRECT(("入力シート!AC"&amp;$B111))="","",INDEX(進捗評価!$N$2:$N$26,MATCH(INDIRECT(("入力シート!AC"&amp;$B111)),進捗評価!$M$2:$M$26,0)))</f>
        <v/>
      </c>
      <c r="AH111" s="69" t="str" cm="1">
        <f t="array" aca="1" ref="AH111" ca="1">IF(INDIRECT(("入力シート!AD"&amp;$B111))="","",INDEX(進捗評価!$N$2:$N$26,MATCH(INDIRECT(("入力シート!AD"&amp;$B111)),進捗評価!$M$2:$M$26,0)))</f>
        <v/>
      </c>
      <c r="AI111" s="69" t="str" cm="1">
        <f t="array" aca="1" ref="AI111" ca="1">IF(INDIRECT(("入力シート!AE"&amp;$B111))="","",INDEX(進捗評価!$N$2:$N$26,MATCH(INDIRECT(("入力シート!AE"&amp;$B111)),進捗評価!$M$2:$M$26,0)))</f>
        <v/>
      </c>
      <c r="AJ111" s="69" t="str" cm="1">
        <f t="array" aca="1" ref="AJ111" ca="1">IF(INDIRECT(("入力シート!AF"&amp;$B111))="","",INDEX(進捗評価!$N$2:$N$26,MATCH(INDIRECT(("入力シート!AF"&amp;$B111)),進捗評価!$M$2:$M$26,0)))</f>
        <v/>
      </c>
      <c r="AK111" s="69" t="str" cm="1">
        <f t="array" aca="1" ref="AK111" ca="1">IF(INDIRECT(("入力シート!AG"&amp;$B111))="","",INDEX(進捗評価!$N$2:$N$26,MATCH(INDIRECT(("入力シート!AG"&amp;$B111)),進捗評価!$M$2:$M$26,0)))</f>
        <v/>
      </c>
      <c r="AL111" s="69" t="str" cm="1">
        <f t="array" aca="1" ref="AL111" ca="1">IF(INDIRECT(("入力シート!AH"&amp;$B111))="","",INDEX(進捗評価!$N$2:$N$26,MATCH(INDIRECT(("入力シート!AH"&amp;$B111)),進捗評価!$M$2:$M$26,0)))</f>
        <v/>
      </c>
      <c r="AM111" s="69" t="str" cm="1">
        <f t="array" aca="1" ref="AM111" ca="1">IF(INDIRECT(("入力シート!AI"&amp;$B111))="","",INDEX(進捗評価!$N$2:$N$26,MATCH(INDIRECT(("入力シート!AI"&amp;$B111)),進捗評価!$M$2:$M$26,0)))</f>
        <v/>
      </c>
      <c r="AN111" s="69" t="str" cm="1">
        <f t="array" aca="1" ref="AN111" ca="1">IF(INDIRECT(("入力シート!AJ"&amp;$B111))="","",INDEX(進捗評価!$N$2:$N$26,MATCH(INDIRECT(("入力シート!AJ"&amp;$B111)),進捗評価!$M$2:$M$26,0)))</f>
        <v/>
      </c>
      <c r="AO111" s="69" t="str" cm="1">
        <f t="array" aca="1" ref="AO111" ca="1">IF(INDIRECT(("入力シート!AK"&amp;$B111))="","",INDEX(進捗評価!$N$2:$N$26,MATCH(INDIRECT(("入力シート!AK"&amp;$B111)),進捗評価!$M$2:$M$26,0)))</f>
        <v/>
      </c>
      <c r="AP111" s="69" t="str" cm="1">
        <f t="array" aca="1" ref="AP111" ca="1">IF(INDIRECT(("入力シート!AL"&amp;$B111))="","",INDEX(進捗評価!$N$2:$N$26,MATCH(INDIRECT(("入力シート!AL"&amp;$B111)),進捗評価!$M$2:$M$26,0)))</f>
        <v/>
      </c>
      <c r="AQ111" s="69" t="str" cm="1">
        <f t="array" aca="1" ref="AQ111" ca="1">IF(INDIRECT(("入力シート!AM"&amp;$B111))="","",INDEX(進捗評価!$N$2:$N$26,MATCH(INDIRECT(("入力シート!AM"&amp;$B111)),進捗評価!$M$2:$M$26,0)))</f>
        <v/>
      </c>
      <c r="AR111" s="69" t="str" cm="1">
        <f t="array" aca="1" ref="AR111" ca="1">IF(INDIRECT(("入力シート!AN"&amp;$B111))="","",INDEX(進捗評価!$N$2:$N$26,MATCH(INDIRECT(("入力シート!AN"&amp;$B111)),進捗評価!$M$2:$M$26,0)))</f>
        <v/>
      </c>
      <c r="AS111" s="77" t="str" cm="1">
        <f t="array" aca="1" ref="AS111" ca="1">IF(INDIRECT(("入力シート!AR"&amp;$B111))="","",(INDIRECT(("入力シート!AR"&amp;$B111))))</f>
        <v/>
      </c>
      <c r="AT111" s="77" t="str" cm="1">
        <f t="array" aca="1" ref="AT111" ca="1">IF(INDIRECT(("入力シート!AS"&amp;$B111))="","",(INDIRECT(("入力シート!AS"&amp;$B111))))</f>
        <v/>
      </c>
    </row>
    <row r="112" spans="2:46" ht="72" customHeight="1" x14ac:dyDescent="0.4">
      <c r="B112" s="51">
        <v>122</v>
      </c>
      <c r="C112" s="162"/>
      <c r="D112" s="212"/>
      <c r="E112" s="57" t="str" cm="1">
        <f t="array" aca="1" ref="E112" ca="1">IF(INDIRECT(("入力シート!D"&amp;$B112))="","",(INDIRECT(("入力シート!D"&amp;$B112))))</f>
        <v/>
      </c>
      <c r="F112" s="63" t="str" cm="1">
        <f t="array" aca="1" ref="F112" ca="1">IF(INDIRECT(("入力シート!E"&amp;$B112))="","",(INDIRECT(("入力シート!E"&amp;$B112))))</f>
        <v/>
      </c>
      <c r="G112" s="63" t="str" cm="1">
        <f t="array" aca="1" ref="G112" ca="1">IF(INDIRECT(("入力シート!F"&amp;$B112))="","",(INDIRECT(("入力シート!F"&amp;$B112))))</f>
        <v>〇〇〇、×××</v>
      </c>
      <c r="H112" s="76" t="str" cm="1">
        <f t="array" aca="1" ref="H112" ca="1">IF(INDIRECT(("入力シート!G"&amp;$B112))="","",(INDIRECT(("入力シート!G"&amp;$B112))))</f>
        <v/>
      </c>
      <c r="I112" s="67" t="str" cm="1">
        <f t="array" aca="1" ref="I112" ca="1">IF(INDIRECT(("入力シート!H"&amp;$B112))="","",(INDIRECT(("入力シート!H"&amp;$B112))))</f>
        <v/>
      </c>
      <c r="J112" s="58" t="str" cm="1">
        <f t="array" aca="1" ref="J112" ca="1">IF(INDIRECT(("入力シート!I"&amp;$B112))="","",(INDIRECT(("入力シート!I"&amp;$B112))))</f>
        <v/>
      </c>
      <c r="K112" s="58" t="str" cm="1">
        <f t="array" aca="1" ref="K112" ca="1">IF(INDIRECT(("入力シート!J"&amp;$B112))="","",(INDIRECT(("入力シート!J"&amp;$B112))))</f>
        <v/>
      </c>
      <c r="L112" s="60" t="str" cm="1">
        <f t="array" aca="1" ref="L112" ca="1">IF(INDIRECT(("入力シート!AO"&amp;$B112))="","",(INDIRECT(("入力シート！AO"&amp;$B112))))</f>
        <v/>
      </c>
      <c r="M112" s="60" t="str" cm="1">
        <f t="array" aca="1" ref="M112" ca="1">IF(INDIRECT(("入力シート!AP"&amp;$B112))="","",(INDIRECT(("入力シート！AP"&amp;$B112))))</f>
        <v/>
      </c>
      <c r="N112" s="61" t="str" cm="1">
        <f t="array" aca="1" ref="N112" ca="1">IF(INDIRECT(("入力シート!AQ"&amp;$B112))="","",(INDIRECT(("入力シート!AQ"&amp;$B112))))</f>
        <v/>
      </c>
      <c r="O112" s="70" t="str" cm="1">
        <f t="array" aca="1" ref="O112" ca="1">IF(INDIRECT(("入力シート!K"&amp;$B112))="","",INDEX(進捗評価!$N$2:$N$26,MATCH(INDIRECT(("入力シート!K"&amp;$B112)),進捗評価!$M$2:$M$26,0)))</f>
        <v/>
      </c>
      <c r="P112" s="69" t="str" cm="1">
        <f t="array" aca="1" ref="P112" ca="1">IF(INDIRECT(("入力シート!L"&amp;$B112))="","",INDEX(進捗評価!$N$2:$N$26,MATCH(INDIRECT(("入力シート!L"&amp;$B112)),進捗評価!$M$2:$M$26,0)))</f>
        <v/>
      </c>
      <c r="Q112" s="69" t="str" cm="1">
        <f t="array" aca="1" ref="Q112" ca="1">IF(INDIRECT(("入力シート!M"&amp;$B112))="","",INDEX(進捗評価!$N$2:$N$26,MATCH(INDIRECT(("入力シート!M"&amp;$B112)),進捗評価!$M$2:$M$26,0)))</f>
        <v/>
      </c>
      <c r="R112" s="69" t="str" cm="1">
        <f t="array" aca="1" ref="R112" ca="1">IF(INDIRECT(("入力シート!N"&amp;$B112))="","",INDEX(進捗評価!$N$2:$N$26,MATCH(INDIRECT(("入力シート!N"&amp;$B112)),進捗評価!$M$2:$M$26,0)))</f>
        <v/>
      </c>
      <c r="S112" s="75" t="str" cm="1">
        <f t="array" aca="1" ref="S112" ca="1">IF(INDIRECT(("入力シート!O"&amp;$B112))="","",INDEX(進捗評価!$N$2:$N$26,MATCH(INDIRECT(("入力シート!O"&amp;$B112)),進捗評価!$M$2:$M$26,0)))</f>
        <v/>
      </c>
      <c r="T112" s="70" t="str" cm="1">
        <f t="array" aca="1" ref="T112" ca="1">IF(INDIRECT(("入力シート!P"&amp;$B112))="","",INDEX(進捗評価!$N$2:$N$26,MATCH(INDIRECT(("入力シート!P"&amp;$B112)),進捗評価!$M$2:$M$26,0)))</f>
        <v/>
      </c>
      <c r="U112" s="69" t="str" cm="1">
        <f t="array" aca="1" ref="U112" ca="1">IF(INDIRECT(("入力シート!Q"&amp;$B112))="","",INDEX(進捗評価!$N$2:$N$26,MATCH(INDIRECT(("入力シート!Q"&amp;$B112)),進捗評価!$M$2:$M$26,0)))</f>
        <v/>
      </c>
      <c r="V112" s="69" t="str" cm="1">
        <f t="array" aca="1" ref="V112" ca="1">IF(INDIRECT(("入力シート!R"&amp;$B112))="","",INDEX(進捗評価!$N$2:$N$26,MATCH(INDIRECT(("入力シート!R"&amp;$B112)),進捗評価!$M$2:$M$26,0)))</f>
        <v/>
      </c>
      <c r="W112" s="69" t="str" cm="1">
        <f t="array" aca="1" ref="W112" ca="1">IF(INDIRECT(("入力シート!S"&amp;$B112))="","",INDEX(進捗評価!$N$2:$N$26,MATCH(INDIRECT(("入力シート!S"&amp;$B112)),進捗評価!$M$2:$M$26,0)))</f>
        <v/>
      </c>
      <c r="X112" s="75" t="str" cm="1">
        <f t="array" aca="1" ref="X112" ca="1">IF(INDIRECT(("入力シート!T"&amp;$B112))="","",INDEX(進捗評価!$N$2:$N$26,MATCH(INDIRECT(("入力シート!T"&amp;$B112)),進捗評価!$M$2:$M$26,0)))</f>
        <v/>
      </c>
      <c r="Y112" s="69" t="str" cm="1">
        <f t="array" aca="1" ref="Y112" ca="1">IF(INDIRECT(("入力シート!U"&amp;$B112))="","",INDEX(進捗評価!$N$2:$N$26,MATCH(INDIRECT(("入力シート!U"&amp;$B112)),進捗評価!$M$2:$M$26,0)))</f>
        <v/>
      </c>
      <c r="Z112" s="69" t="str" cm="1">
        <f t="array" aca="1" ref="Z112" ca="1">IF(INDIRECT(("入力シート!V"&amp;$B112))="","",INDEX(進捗評価!$N$2:$N$26,MATCH(INDIRECT(("入力シート!V"&amp;$B112)),進捗評価!$M$2:$M$26,0)))</f>
        <v/>
      </c>
      <c r="AA112" s="69" t="str" cm="1">
        <f t="array" aca="1" ref="AA112" ca="1">IF(INDIRECT(("入力シート!W"&amp;$B112))="","",INDEX(進捗評価!$N$2:$N$26,MATCH(INDIRECT(("入力シート!W"&amp;$B112)),進捗評価!$M$2:$M$26,0)))</f>
        <v/>
      </c>
      <c r="AB112" s="69" t="str" cm="1">
        <f t="array" aca="1" ref="AB112" ca="1">IF(INDIRECT(("入力シート!X"&amp;$B112))="","",INDEX(進捗評価!$N$2:$N$26,MATCH(INDIRECT(("入力シート!X"&amp;$B112)),進捗評価!$M$2:$M$26,0)))</f>
        <v/>
      </c>
      <c r="AC112" s="69" t="str" cm="1">
        <f t="array" aca="1" ref="AC112" ca="1">IF(INDIRECT(("入力シート!Y"&amp;$B112))="","",INDEX(進捗評価!$N$2:$N$26,MATCH(INDIRECT(("入力シート!Y"&amp;$B112)),進捗評価!$M$2:$M$26,0)))</f>
        <v/>
      </c>
      <c r="AD112" s="69" t="str" cm="1">
        <f t="array" aca="1" ref="AD112" ca="1">IF(INDIRECT(("入力シート!Z"&amp;$B112))="","",INDEX(進捗評価!$N$2:$N$26,MATCH(INDIRECT(("入力シート!Z"&amp;$B112)),進捗評価!$M$2:$M$26,0)))</f>
        <v/>
      </c>
      <c r="AE112" s="69" t="str" cm="1">
        <f t="array" aca="1" ref="AE112" ca="1">IF(INDIRECT(("入力シート!AA"&amp;$B112))="","",INDEX(進捗評価!$N$2:$N$26,MATCH(INDIRECT(("入力シート!AA"&amp;$B112)),進捗評価!$M$2:$M$26,0)))</f>
        <v/>
      </c>
      <c r="AF112" s="69" t="str" cm="1">
        <f t="array" aca="1" ref="AF112" ca="1">IF(INDIRECT(("入力シート!AB"&amp;$B112))="","",INDEX(進捗評価!$N$2:$N$26,MATCH(INDIRECT(("入力シート!AB"&amp;$B112)),進捗評価!$M$2:$M$26,0)))</f>
        <v/>
      </c>
      <c r="AG112" s="69" t="str" cm="1">
        <f t="array" aca="1" ref="AG112" ca="1">IF(INDIRECT(("入力シート!AC"&amp;$B112))="","",INDEX(進捗評価!$N$2:$N$26,MATCH(INDIRECT(("入力シート!AC"&amp;$B112)),進捗評価!$M$2:$M$26,0)))</f>
        <v/>
      </c>
      <c r="AH112" s="69" t="str" cm="1">
        <f t="array" aca="1" ref="AH112" ca="1">IF(INDIRECT(("入力シート!AD"&amp;$B112))="","",INDEX(進捗評価!$N$2:$N$26,MATCH(INDIRECT(("入力シート!AD"&amp;$B112)),進捗評価!$M$2:$M$26,0)))</f>
        <v/>
      </c>
      <c r="AI112" s="69" t="str" cm="1">
        <f t="array" aca="1" ref="AI112" ca="1">IF(INDIRECT(("入力シート!AE"&amp;$B112))="","",INDEX(進捗評価!$N$2:$N$26,MATCH(INDIRECT(("入力シート!AE"&amp;$B112)),進捗評価!$M$2:$M$26,0)))</f>
        <v/>
      </c>
      <c r="AJ112" s="69" t="str" cm="1">
        <f t="array" aca="1" ref="AJ112" ca="1">IF(INDIRECT(("入力シート!AF"&amp;$B112))="","",INDEX(進捗評価!$N$2:$N$26,MATCH(INDIRECT(("入力シート!AF"&amp;$B112)),進捗評価!$M$2:$M$26,0)))</f>
        <v/>
      </c>
      <c r="AK112" s="69" t="str" cm="1">
        <f t="array" aca="1" ref="AK112" ca="1">IF(INDIRECT(("入力シート!AG"&amp;$B112))="","",INDEX(進捗評価!$N$2:$N$26,MATCH(INDIRECT(("入力シート!AG"&amp;$B112)),進捗評価!$M$2:$M$26,0)))</f>
        <v/>
      </c>
      <c r="AL112" s="69" t="str" cm="1">
        <f t="array" aca="1" ref="AL112" ca="1">IF(INDIRECT(("入力シート!AH"&amp;$B112))="","",INDEX(進捗評価!$N$2:$N$26,MATCH(INDIRECT(("入力シート!AH"&amp;$B112)),進捗評価!$M$2:$M$26,0)))</f>
        <v/>
      </c>
      <c r="AM112" s="69" t="str" cm="1">
        <f t="array" aca="1" ref="AM112" ca="1">IF(INDIRECT(("入力シート!AI"&amp;$B112))="","",INDEX(進捗評価!$N$2:$N$26,MATCH(INDIRECT(("入力シート!AI"&amp;$B112)),進捗評価!$M$2:$M$26,0)))</f>
        <v/>
      </c>
      <c r="AN112" s="69" t="str" cm="1">
        <f t="array" aca="1" ref="AN112" ca="1">IF(INDIRECT(("入力シート!AJ"&amp;$B112))="","",INDEX(進捗評価!$N$2:$N$26,MATCH(INDIRECT(("入力シート!AJ"&amp;$B112)),進捗評価!$M$2:$M$26,0)))</f>
        <v/>
      </c>
      <c r="AO112" s="69" t="str" cm="1">
        <f t="array" aca="1" ref="AO112" ca="1">IF(INDIRECT(("入力シート!AK"&amp;$B112))="","",INDEX(進捗評価!$N$2:$N$26,MATCH(INDIRECT(("入力シート!AK"&amp;$B112)),進捗評価!$M$2:$M$26,0)))</f>
        <v/>
      </c>
      <c r="AP112" s="69" t="str" cm="1">
        <f t="array" aca="1" ref="AP112" ca="1">IF(INDIRECT(("入力シート!AL"&amp;$B112))="","",INDEX(進捗評価!$N$2:$N$26,MATCH(INDIRECT(("入力シート!AL"&amp;$B112)),進捗評価!$M$2:$M$26,0)))</f>
        <v/>
      </c>
      <c r="AQ112" s="69" t="str" cm="1">
        <f t="array" aca="1" ref="AQ112" ca="1">IF(INDIRECT(("入力シート!AM"&amp;$B112))="","",INDEX(進捗評価!$N$2:$N$26,MATCH(INDIRECT(("入力シート!AM"&amp;$B112)),進捗評価!$M$2:$M$26,0)))</f>
        <v/>
      </c>
      <c r="AR112" s="69" t="str" cm="1">
        <f t="array" aca="1" ref="AR112" ca="1">IF(INDIRECT(("入力シート!AN"&amp;$B112))="","",INDEX(進捗評価!$N$2:$N$26,MATCH(INDIRECT(("入力シート!AN"&amp;$B112)),進捗評価!$M$2:$M$26,0)))</f>
        <v/>
      </c>
      <c r="AS112" s="77" t="str" cm="1">
        <f t="array" aca="1" ref="AS112" ca="1">IF(INDIRECT(("入力シート!AR"&amp;$B112))="","",(INDIRECT(("入力シート!AR"&amp;$B112))))</f>
        <v/>
      </c>
      <c r="AT112" s="77" t="str" cm="1">
        <f t="array" aca="1" ref="AT112" ca="1">IF(INDIRECT(("入力シート!AS"&amp;$B112))="","",(INDIRECT(("入力シート!AS"&amp;$B112))))</f>
        <v/>
      </c>
    </row>
    <row r="113" spans="2:46" ht="72" customHeight="1" x14ac:dyDescent="0.4">
      <c r="B113" s="51">
        <v>123</v>
      </c>
      <c r="C113" s="162"/>
      <c r="D113" s="212"/>
      <c r="E113" s="57" t="str" cm="1">
        <f t="array" aca="1" ref="E113" ca="1">IF(INDIRECT(("入力シート!D"&amp;$B113))="","",(INDIRECT(("入力シート!D"&amp;$B113))))</f>
        <v/>
      </c>
      <c r="F113" s="63" t="str" cm="1">
        <f t="array" aca="1" ref="F113" ca="1">IF(INDIRECT(("入力シート!E"&amp;$B113))="","",(INDIRECT(("入力シート!E"&amp;$B113))))</f>
        <v/>
      </c>
      <c r="G113" s="63" t="str" cm="1">
        <f t="array" aca="1" ref="G113" ca="1">IF(INDIRECT(("入力シート!F"&amp;$B113))="","",(INDIRECT(("入力シート!F"&amp;$B113))))</f>
        <v>〇〇〇、×××</v>
      </c>
      <c r="H113" s="76" t="str" cm="1">
        <f t="array" aca="1" ref="H113" ca="1">IF(INDIRECT(("入力シート!G"&amp;$B113))="","",(INDIRECT(("入力シート!G"&amp;$B113))))</f>
        <v/>
      </c>
      <c r="I113" s="67" t="str" cm="1">
        <f t="array" aca="1" ref="I113" ca="1">IF(INDIRECT(("入力シート!H"&amp;$B113))="","",(INDIRECT(("入力シート!H"&amp;$B113))))</f>
        <v/>
      </c>
      <c r="J113" s="58" t="str" cm="1">
        <f t="array" aca="1" ref="J113" ca="1">IF(INDIRECT(("入力シート!I"&amp;$B113))="","",(INDIRECT(("入力シート!I"&amp;$B113))))</f>
        <v/>
      </c>
      <c r="K113" s="58" t="str" cm="1">
        <f t="array" aca="1" ref="K113" ca="1">IF(INDIRECT(("入力シート!J"&amp;$B113))="","",(INDIRECT(("入力シート!J"&amp;$B113))))</f>
        <v/>
      </c>
      <c r="L113" s="60" t="str" cm="1">
        <f t="array" aca="1" ref="L113" ca="1">IF(INDIRECT(("入力シート!AO"&amp;$B113))="","",(INDIRECT(("入力シート！AO"&amp;$B113))))</f>
        <v/>
      </c>
      <c r="M113" s="60" t="str" cm="1">
        <f t="array" aca="1" ref="M113" ca="1">IF(INDIRECT(("入力シート!AP"&amp;$B113))="","",(INDIRECT(("入力シート！AP"&amp;$B113))))</f>
        <v/>
      </c>
      <c r="N113" s="61" t="str" cm="1">
        <f t="array" aca="1" ref="N113" ca="1">IF(INDIRECT(("入力シート!AQ"&amp;$B113))="","",(INDIRECT(("入力シート!AQ"&amp;$B113))))</f>
        <v/>
      </c>
      <c r="O113" s="70" t="str" cm="1">
        <f t="array" aca="1" ref="O113" ca="1">IF(INDIRECT(("入力シート!K"&amp;$B113))="","",INDEX(進捗評価!$N$2:$N$26,MATCH(INDIRECT(("入力シート!K"&amp;$B113)),進捗評価!$M$2:$M$26,0)))</f>
        <v/>
      </c>
      <c r="P113" s="69" t="str" cm="1">
        <f t="array" aca="1" ref="P113" ca="1">IF(INDIRECT(("入力シート!L"&amp;$B113))="","",INDEX(進捗評価!$N$2:$N$26,MATCH(INDIRECT(("入力シート!L"&amp;$B113)),進捗評価!$M$2:$M$26,0)))</f>
        <v/>
      </c>
      <c r="Q113" s="69" t="str" cm="1">
        <f t="array" aca="1" ref="Q113" ca="1">IF(INDIRECT(("入力シート!M"&amp;$B113))="","",INDEX(進捗評価!$N$2:$N$26,MATCH(INDIRECT(("入力シート!M"&amp;$B113)),進捗評価!$M$2:$M$26,0)))</f>
        <v/>
      </c>
      <c r="R113" s="69" t="str" cm="1">
        <f t="array" aca="1" ref="R113" ca="1">IF(INDIRECT(("入力シート!N"&amp;$B113))="","",INDEX(進捗評価!$N$2:$N$26,MATCH(INDIRECT(("入力シート!N"&amp;$B113)),進捗評価!$M$2:$M$26,0)))</f>
        <v/>
      </c>
      <c r="S113" s="75" t="str" cm="1">
        <f t="array" aca="1" ref="S113" ca="1">IF(INDIRECT(("入力シート!O"&amp;$B113))="","",INDEX(進捗評価!$N$2:$N$26,MATCH(INDIRECT(("入力シート!O"&amp;$B113)),進捗評価!$M$2:$M$26,0)))</f>
        <v/>
      </c>
      <c r="T113" s="70" t="str" cm="1">
        <f t="array" aca="1" ref="T113" ca="1">IF(INDIRECT(("入力シート!P"&amp;$B113))="","",INDEX(進捗評価!$N$2:$N$26,MATCH(INDIRECT(("入力シート!P"&amp;$B113)),進捗評価!$M$2:$M$26,0)))</f>
        <v/>
      </c>
      <c r="U113" s="69" t="str" cm="1">
        <f t="array" aca="1" ref="U113" ca="1">IF(INDIRECT(("入力シート!Q"&amp;$B113))="","",INDEX(進捗評価!$N$2:$N$26,MATCH(INDIRECT(("入力シート!Q"&amp;$B113)),進捗評価!$M$2:$M$26,0)))</f>
        <v/>
      </c>
      <c r="V113" s="69" t="str" cm="1">
        <f t="array" aca="1" ref="V113" ca="1">IF(INDIRECT(("入力シート!R"&amp;$B113))="","",INDEX(進捗評価!$N$2:$N$26,MATCH(INDIRECT(("入力シート!R"&amp;$B113)),進捗評価!$M$2:$M$26,0)))</f>
        <v/>
      </c>
      <c r="W113" s="69" t="str" cm="1">
        <f t="array" aca="1" ref="W113" ca="1">IF(INDIRECT(("入力シート!S"&amp;$B113))="","",INDEX(進捗評価!$N$2:$N$26,MATCH(INDIRECT(("入力シート!S"&amp;$B113)),進捗評価!$M$2:$M$26,0)))</f>
        <v/>
      </c>
      <c r="X113" s="75" t="str" cm="1">
        <f t="array" aca="1" ref="X113" ca="1">IF(INDIRECT(("入力シート!T"&amp;$B113))="","",INDEX(進捗評価!$N$2:$N$26,MATCH(INDIRECT(("入力シート!T"&amp;$B113)),進捗評価!$M$2:$M$26,0)))</f>
        <v/>
      </c>
      <c r="Y113" s="69" t="str" cm="1">
        <f t="array" aca="1" ref="Y113" ca="1">IF(INDIRECT(("入力シート!U"&amp;$B113))="","",INDEX(進捗評価!$N$2:$N$26,MATCH(INDIRECT(("入力シート!U"&amp;$B113)),進捗評価!$M$2:$M$26,0)))</f>
        <v/>
      </c>
      <c r="Z113" s="69" t="str" cm="1">
        <f t="array" aca="1" ref="Z113" ca="1">IF(INDIRECT(("入力シート!V"&amp;$B113))="","",INDEX(進捗評価!$N$2:$N$26,MATCH(INDIRECT(("入力シート!V"&amp;$B113)),進捗評価!$M$2:$M$26,0)))</f>
        <v/>
      </c>
      <c r="AA113" s="69" t="str" cm="1">
        <f t="array" aca="1" ref="AA113" ca="1">IF(INDIRECT(("入力シート!W"&amp;$B113))="","",INDEX(進捗評価!$N$2:$N$26,MATCH(INDIRECT(("入力シート!W"&amp;$B113)),進捗評価!$M$2:$M$26,0)))</f>
        <v/>
      </c>
      <c r="AB113" s="69" t="str" cm="1">
        <f t="array" aca="1" ref="AB113" ca="1">IF(INDIRECT(("入力シート!X"&amp;$B113))="","",INDEX(進捗評価!$N$2:$N$26,MATCH(INDIRECT(("入力シート!X"&amp;$B113)),進捗評価!$M$2:$M$26,0)))</f>
        <v/>
      </c>
      <c r="AC113" s="69" t="str" cm="1">
        <f t="array" aca="1" ref="AC113" ca="1">IF(INDIRECT(("入力シート!Y"&amp;$B113))="","",INDEX(進捗評価!$N$2:$N$26,MATCH(INDIRECT(("入力シート!Y"&amp;$B113)),進捗評価!$M$2:$M$26,0)))</f>
        <v/>
      </c>
      <c r="AD113" s="69" t="str" cm="1">
        <f t="array" aca="1" ref="AD113" ca="1">IF(INDIRECT(("入力シート!Z"&amp;$B113))="","",INDEX(進捗評価!$N$2:$N$26,MATCH(INDIRECT(("入力シート!Z"&amp;$B113)),進捗評価!$M$2:$M$26,0)))</f>
        <v/>
      </c>
      <c r="AE113" s="69" t="str" cm="1">
        <f t="array" aca="1" ref="AE113" ca="1">IF(INDIRECT(("入力シート!AA"&amp;$B113))="","",INDEX(進捗評価!$N$2:$N$26,MATCH(INDIRECT(("入力シート!AA"&amp;$B113)),進捗評価!$M$2:$M$26,0)))</f>
        <v/>
      </c>
      <c r="AF113" s="69" t="str" cm="1">
        <f t="array" aca="1" ref="AF113" ca="1">IF(INDIRECT(("入力シート!AB"&amp;$B113))="","",INDEX(進捗評価!$N$2:$N$26,MATCH(INDIRECT(("入力シート!AB"&amp;$B113)),進捗評価!$M$2:$M$26,0)))</f>
        <v/>
      </c>
      <c r="AG113" s="69" t="str" cm="1">
        <f t="array" aca="1" ref="AG113" ca="1">IF(INDIRECT(("入力シート!AC"&amp;$B113))="","",INDEX(進捗評価!$N$2:$N$26,MATCH(INDIRECT(("入力シート!AC"&amp;$B113)),進捗評価!$M$2:$M$26,0)))</f>
        <v/>
      </c>
      <c r="AH113" s="69" t="str" cm="1">
        <f t="array" aca="1" ref="AH113" ca="1">IF(INDIRECT(("入力シート!AD"&amp;$B113))="","",INDEX(進捗評価!$N$2:$N$26,MATCH(INDIRECT(("入力シート!AD"&amp;$B113)),進捗評価!$M$2:$M$26,0)))</f>
        <v/>
      </c>
      <c r="AI113" s="69" t="str" cm="1">
        <f t="array" aca="1" ref="AI113" ca="1">IF(INDIRECT(("入力シート!AE"&amp;$B113))="","",INDEX(進捗評価!$N$2:$N$26,MATCH(INDIRECT(("入力シート!AE"&amp;$B113)),進捗評価!$M$2:$M$26,0)))</f>
        <v/>
      </c>
      <c r="AJ113" s="69" t="str" cm="1">
        <f t="array" aca="1" ref="AJ113" ca="1">IF(INDIRECT(("入力シート!AF"&amp;$B113))="","",INDEX(進捗評価!$N$2:$N$26,MATCH(INDIRECT(("入力シート!AF"&amp;$B113)),進捗評価!$M$2:$M$26,0)))</f>
        <v/>
      </c>
      <c r="AK113" s="69" t="str" cm="1">
        <f t="array" aca="1" ref="AK113" ca="1">IF(INDIRECT(("入力シート!AG"&amp;$B113))="","",INDEX(進捗評価!$N$2:$N$26,MATCH(INDIRECT(("入力シート!AG"&amp;$B113)),進捗評価!$M$2:$M$26,0)))</f>
        <v/>
      </c>
      <c r="AL113" s="69" t="str" cm="1">
        <f t="array" aca="1" ref="AL113" ca="1">IF(INDIRECT(("入力シート!AH"&amp;$B113))="","",INDEX(進捗評価!$N$2:$N$26,MATCH(INDIRECT(("入力シート!AH"&amp;$B113)),進捗評価!$M$2:$M$26,0)))</f>
        <v/>
      </c>
      <c r="AM113" s="69" t="str" cm="1">
        <f t="array" aca="1" ref="AM113" ca="1">IF(INDIRECT(("入力シート!AI"&amp;$B113))="","",INDEX(進捗評価!$N$2:$N$26,MATCH(INDIRECT(("入力シート!AI"&amp;$B113)),進捗評価!$M$2:$M$26,0)))</f>
        <v/>
      </c>
      <c r="AN113" s="69" t="str" cm="1">
        <f t="array" aca="1" ref="AN113" ca="1">IF(INDIRECT(("入力シート!AJ"&amp;$B113))="","",INDEX(進捗評価!$N$2:$N$26,MATCH(INDIRECT(("入力シート!AJ"&amp;$B113)),進捗評価!$M$2:$M$26,0)))</f>
        <v/>
      </c>
      <c r="AO113" s="69" t="str" cm="1">
        <f t="array" aca="1" ref="AO113" ca="1">IF(INDIRECT(("入力シート!AK"&amp;$B113))="","",INDEX(進捗評価!$N$2:$N$26,MATCH(INDIRECT(("入力シート!AK"&amp;$B113)),進捗評価!$M$2:$M$26,0)))</f>
        <v/>
      </c>
      <c r="AP113" s="69" t="str" cm="1">
        <f t="array" aca="1" ref="AP113" ca="1">IF(INDIRECT(("入力シート!AL"&amp;$B113))="","",INDEX(進捗評価!$N$2:$N$26,MATCH(INDIRECT(("入力シート!AL"&amp;$B113)),進捗評価!$M$2:$M$26,0)))</f>
        <v/>
      </c>
      <c r="AQ113" s="69" t="str" cm="1">
        <f t="array" aca="1" ref="AQ113" ca="1">IF(INDIRECT(("入力シート!AM"&amp;$B113))="","",INDEX(進捗評価!$N$2:$N$26,MATCH(INDIRECT(("入力シート!AM"&amp;$B113)),進捗評価!$M$2:$M$26,0)))</f>
        <v/>
      </c>
      <c r="AR113" s="69" t="str" cm="1">
        <f t="array" aca="1" ref="AR113" ca="1">IF(INDIRECT(("入力シート!AN"&amp;$B113))="","",INDEX(進捗評価!$N$2:$N$26,MATCH(INDIRECT(("入力シート!AN"&amp;$B113)),進捗評価!$M$2:$M$26,0)))</f>
        <v/>
      </c>
      <c r="AS113" s="77" t="str" cm="1">
        <f t="array" aca="1" ref="AS113" ca="1">IF(INDIRECT(("入力シート!AR"&amp;$B113))="","",(INDIRECT(("入力シート!AR"&amp;$B113))))</f>
        <v/>
      </c>
      <c r="AT113" s="77" t="str" cm="1">
        <f t="array" aca="1" ref="AT113" ca="1">IF(INDIRECT(("入力シート!AS"&amp;$B113))="","",(INDIRECT(("入力シート!AS"&amp;$B113))))</f>
        <v/>
      </c>
    </row>
    <row r="114" spans="2:46" ht="72" customHeight="1" x14ac:dyDescent="0.4">
      <c r="B114" s="51">
        <v>124</v>
      </c>
      <c r="C114" s="162"/>
      <c r="D114" s="212"/>
      <c r="E114" s="57" t="str" cm="1">
        <f t="array" aca="1" ref="E114" ca="1">IF(INDIRECT(("入力シート!D"&amp;$B114))="","",(INDIRECT(("入力シート!D"&amp;$B114))))</f>
        <v/>
      </c>
      <c r="F114" s="63" t="str" cm="1">
        <f t="array" aca="1" ref="F114" ca="1">IF(INDIRECT(("入力シート!E"&amp;$B114))="","",(INDIRECT(("入力シート!E"&amp;$B114))))</f>
        <v/>
      </c>
      <c r="G114" s="63" t="str" cm="1">
        <f t="array" aca="1" ref="G114" ca="1">IF(INDIRECT(("入力シート!F"&amp;$B114))="","",(INDIRECT(("入力シート!F"&amp;$B114))))</f>
        <v>〇〇〇、×××</v>
      </c>
      <c r="H114" s="76" t="str" cm="1">
        <f t="array" aca="1" ref="H114" ca="1">IF(INDIRECT(("入力シート!G"&amp;$B114))="","",(INDIRECT(("入力シート!G"&amp;$B114))))</f>
        <v/>
      </c>
      <c r="I114" s="67" t="str" cm="1">
        <f t="array" aca="1" ref="I114" ca="1">IF(INDIRECT(("入力シート!H"&amp;$B114))="","",(INDIRECT(("入力シート!H"&amp;$B114))))</f>
        <v/>
      </c>
      <c r="J114" s="58" t="str" cm="1">
        <f t="array" aca="1" ref="J114" ca="1">IF(INDIRECT(("入力シート!I"&amp;$B114))="","",(INDIRECT(("入力シート!I"&amp;$B114))))</f>
        <v/>
      </c>
      <c r="K114" s="58" t="str" cm="1">
        <f t="array" aca="1" ref="K114" ca="1">IF(INDIRECT(("入力シート!J"&amp;$B114))="","",(INDIRECT(("入力シート!J"&amp;$B114))))</f>
        <v/>
      </c>
      <c r="L114" s="60" t="str" cm="1">
        <f t="array" aca="1" ref="L114" ca="1">IF(INDIRECT(("入力シート!AO"&amp;$B114))="","",(INDIRECT(("入力シート！AO"&amp;$B114))))</f>
        <v/>
      </c>
      <c r="M114" s="60" t="str" cm="1">
        <f t="array" aca="1" ref="M114" ca="1">IF(INDIRECT(("入力シート!AP"&amp;$B114))="","",(INDIRECT(("入力シート！AP"&amp;$B114))))</f>
        <v/>
      </c>
      <c r="N114" s="61" t="str" cm="1">
        <f t="array" aca="1" ref="N114" ca="1">IF(INDIRECT(("入力シート!AQ"&amp;$B114))="","",(INDIRECT(("入力シート!AQ"&amp;$B114))))</f>
        <v/>
      </c>
      <c r="O114" s="70" t="str" cm="1">
        <f t="array" aca="1" ref="O114" ca="1">IF(INDIRECT(("入力シート!K"&amp;$B114))="","",INDEX(進捗評価!$N$2:$N$26,MATCH(INDIRECT(("入力シート!K"&amp;$B114)),進捗評価!$M$2:$M$26,0)))</f>
        <v/>
      </c>
      <c r="P114" s="69" t="str" cm="1">
        <f t="array" aca="1" ref="P114" ca="1">IF(INDIRECT(("入力シート!L"&amp;$B114))="","",INDEX(進捗評価!$N$2:$N$26,MATCH(INDIRECT(("入力シート!L"&amp;$B114)),進捗評価!$M$2:$M$26,0)))</f>
        <v/>
      </c>
      <c r="Q114" s="69" t="str" cm="1">
        <f t="array" aca="1" ref="Q114" ca="1">IF(INDIRECT(("入力シート!M"&amp;$B114))="","",INDEX(進捗評価!$N$2:$N$26,MATCH(INDIRECT(("入力シート!M"&amp;$B114)),進捗評価!$M$2:$M$26,0)))</f>
        <v/>
      </c>
      <c r="R114" s="69" t="str" cm="1">
        <f t="array" aca="1" ref="R114" ca="1">IF(INDIRECT(("入力シート!N"&amp;$B114))="","",INDEX(進捗評価!$N$2:$N$26,MATCH(INDIRECT(("入力シート!N"&amp;$B114)),進捗評価!$M$2:$M$26,0)))</f>
        <v/>
      </c>
      <c r="S114" s="75" t="str" cm="1">
        <f t="array" aca="1" ref="S114" ca="1">IF(INDIRECT(("入力シート!O"&amp;$B114))="","",INDEX(進捗評価!$N$2:$N$26,MATCH(INDIRECT(("入力シート!O"&amp;$B114)),進捗評価!$M$2:$M$26,0)))</f>
        <v/>
      </c>
      <c r="T114" s="70" t="str" cm="1">
        <f t="array" aca="1" ref="T114" ca="1">IF(INDIRECT(("入力シート!P"&amp;$B114))="","",INDEX(進捗評価!$N$2:$N$26,MATCH(INDIRECT(("入力シート!P"&amp;$B114)),進捗評価!$M$2:$M$26,0)))</f>
        <v/>
      </c>
      <c r="U114" s="69" t="str" cm="1">
        <f t="array" aca="1" ref="U114" ca="1">IF(INDIRECT(("入力シート!Q"&amp;$B114))="","",INDEX(進捗評価!$N$2:$N$26,MATCH(INDIRECT(("入力シート!Q"&amp;$B114)),進捗評価!$M$2:$M$26,0)))</f>
        <v/>
      </c>
      <c r="V114" s="69" t="str" cm="1">
        <f t="array" aca="1" ref="V114" ca="1">IF(INDIRECT(("入力シート!R"&amp;$B114))="","",INDEX(進捗評価!$N$2:$N$26,MATCH(INDIRECT(("入力シート!R"&amp;$B114)),進捗評価!$M$2:$M$26,0)))</f>
        <v/>
      </c>
      <c r="W114" s="69" t="str" cm="1">
        <f t="array" aca="1" ref="W114" ca="1">IF(INDIRECT(("入力シート!S"&amp;$B114))="","",INDEX(進捗評価!$N$2:$N$26,MATCH(INDIRECT(("入力シート!S"&amp;$B114)),進捗評価!$M$2:$M$26,0)))</f>
        <v/>
      </c>
      <c r="X114" s="75" t="str" cm="1">
        <f t="array" aca="1" ref="X114" ca="1">IF(INDIRECT(("入力シート!T"&amp;$B114))="","",INDEX(進捗評価!$N$2:$N$26,MATCH(INDIRECT(("入力シート!T"&amp;$B114)),進捗評価!$M$2:$M$26,0)))</f>
        <v/>
      </c>
      <c r="Y114" s="69" t="str" cm="1">
        <f t="array" aca="1" ref="Y114" ca="1">IF(INDIRECT(("入力シート!U"&amp;$B114))="","",INDEX(進捗評価!$N$2:$N$26,MATCH(INDIRECT(("入力シート!U"&amp;$B114)),進捗評価!$M$2:$M$26,0)))</f>
        <v/>
      </c>
      <c r="Z114" s="69" t="str" cm="1">
        <f t="array" aca="1" ref="Z114" ca="1">IF(INDIRECT(("入力シート!V"&amp;$B114))="","",INDEX(進捗評価!$N$2:$N$26,MATCH(INDIRECT(("入力シート!V"&amp;$B114)),進捗評価!$M$2:$M$26,0)))</f>
        <v/>
      </c>
      <c r="AA114" s="69" t="str" cm="1">
        <f t="array" aca="1" ref="AA114" ca="1">IF(INDIRECT(("入力シート!W"&amp;$B114))="","",INDEX(進捗評価!$N$2:$N$26,MATCH(INDIRECT(("入力シート!W"&amp;$B114)),進捗評価!$M$2:$M$26,0)))</f>
        <v/>
      </c>
      <c r="AB114" s="69" t="str" cm="1">
        <f t="array" aca="1" ref="AB114" ca="1">IF(INDIRECT(("入力シート!X"&amp;$B114))="","",INDEX(進捗評価!$N$2:$N$26,MATCH(INDIRECT(("入力シート!X"&amp;$B114)),進捗評価!$M$2:$M$26,0)))</f>
        <v/>
      </c>
      <c r="AC114" s="69" t="str" cm="1">
        <f t="array" aca="1" ref="AC114" ca="1">IF(INDIRECT(("入力シート!Y"&amp;$B114))="","",INDEX(進捗評価!$N$2:$N$26,MATCH(INDIRECT(("入力シート!Y"&amp;$B114)),進捗評価!$M$2:$M$26,0)))</f>
        <v/>
      </c>
      <c r="AD114" s="69" t="str" cm="1">
        <f t="array" aca="1" ref="AD114" ca="1">IF(INDIRECT(("入力シート!Z"&amp;$B114))="","",INDEX(進捗評価!$N$2:$N$26,MATCH(INDIRECT(("入力シート!Z"&amp;$B114)),進捗評価!$M$2:$M$26,0)))</f>
        <v/>
      </c>
      <c r="AE114" s="69" t="str" cm="1">
        <f t="array" aca="1" ref="AE114" ca="1">IF(INDIRECT(("入力シート!AA"&amp;$B114))="","",INDEX(進捗評価!$N$2:$N$26,MATCH(INDIRECT(("入力シート!AA"&amp;$B114)),進捗評価!$M$2:$M$26,0)))</f>
        <v/>
      </c>
      <c r="AF114" s="69" t="str" cm="1">
        <f t="array" aca="1" ref="AF114" ca="1">IF(INDIRECT(("入力シート!AB"&amp;$B114))="","",INDEX(進捗評価!$N$2:$N$26,MATCH(INDIRECT(("入力シート!AB"&amp;$B114)),進捗評価!$M$2:$M$26,0)))</f>
        <v/>
      </c>
      <c r="AG114" s="69" t="str" cm="1">
        <f t="array" aca="1" ref="AG114" ca="1">IF(INDIRECT(("入力シート!AC"&amp;$B114))="","",INDEX(進捗評価!$N$2:$N$26,MATCH(INDIRECT(("入力シート!AC"&amp;$B114)),進捗評価!$M$2:$M$26,0)))</f>
        <v/>
      </c>
      <c r="AH114" s="69" t="str" cm="1">
        <f t="array" aca="1" ref="AH114" ca="1">IF(INDIRECT(("入力シート!AD"&amp;$B114))="","",INDEX(進捗評価!$N$2:$N$26,MATCH(INDIRECT(("入力シート!AD"&amp;$B114)),進捗評価!$M$2:$M$26,0)))</f>
        <v/>
      </c>
      <c r="AI114" s="69" t="str" cm="1">
        <f t="array" aca="1" ref="AI114" ca="1">IF(INDIRECT(("入力シート!AE"&amp;$B114))="","",INDEX(進捗評価!$N$2:$N$26,MATCH(INDIRECT(("入力シート!AE"&amp;$B114)),進捗評価!$M$2:$M$26,0)))</f>
        <v/>
      </c>
      <c r="AJ114" s="69" t="str" cm="1">
        <f t="array" aca="1" ref="AJ114" ca="1">IF(INDIRECT(("入力シート!AF"&amp;$B114))="","",INDEX(進捗評価!$N$2:$N$26,MATCH(INDIRECT(("入力シート!AF"&amp;$B114)),進捗評価!$M$2:$M$26,0)))</f>
        <v/>
      </c>
      <c r="AK114" s="69" t="str" cm="1">
        <f t="array" aca="1" ref="AK114" ca="1">IF(INDIRECT(("入力シート!AG"&amp;$B114))="","",INDEX(進捗評価!$N$2:$N$26,MATCH(INDIRECT(("入力シート!AG"&amp;$B114)),進捗評価!$M$2:$M$26,0)))</f>
        <v/>
      </c>
      <c r="AL114" s="69" t="str" cm="1">
        <f t="array" aca="1" ref="AL114" ca="1">IF(INDIRECT(("入力シート!AH"&amp;$B114))="","",INDEX(進捗評価!$N$2:$N$26,MATCH(INDIRECT(("入力シート!AH"&amp;$B114)),進捗評価!$M$2:$M$26,0)))</f>
        <v/>
      </c>
      <c r="AM114" s="69" t="str" cm="1">
        <f t="array" aca="1" ref="AM114" ca="1">IF(INDIRECT(("入力シート!AI"&amp;$B114))="","",INDEX(進捗評価!$N$2:$N$26,MATCH(INDIRECT(("入力シート!AI"&amp;$B114)),進捗評価!$M$2:$M$26,0)))</f>
        <v/>
      </c>
      <c r="AN114" s="69" t="str" cm="1">
        <f t="array" aca="1" ref="AN114" ca="1">IF(INDIRECT(("入力シート!AJ"&amp;$B114))="","",INDEX(進捗評価!$N$2:$N$26,MATCH(INDIRECT(("入力シート!AJ"&amp;$B114)),進捗評価!$M$2:$M$26,0)))</f>
        <v/>
      </c>
      <c r="AO114" s="69" t="str" cm="1">
        <f t="array" aca="1" ref="AO114" ca="1">IF(INDIRECT(("入力シート!AK"&amp;$B114))="","",INDEX(進捗評価!$N$2:$N$26,MATCH(INDIRECT(("入力シート!AK"&amp;$B114)),進捗評価!$M$2:$M$26,0)))</f>
        <v/>
      </c>
      <c r="AP114" s="69" t="str" cm="1">
        <f t="array" aca="1" ref="AP114" ca="1">IF(INDIRECT(("入力シート!AL"&amp;$B114))="","",INDEX(進捗評価!$N$2:$N$26,MATCH(INDIRECT(("入力シート!AL"&amp;$B114)),進捗評価!$M$2:$M$26,0)))</f>
        <v/>
      </c>
      <c r="AQ114" s="69" t="str" cm="1">
        <f t="array" aca="1" ref="AQ114" ca="1">IF(INDIRECT(("入力シート!AM"&amp;$B114))="","",INDEX(進捗評価!$N$2:$N$26,MATCH(INDIRECT(("入力シート!AM"&amp;$B114)),進捗評価!$M$2:$M$26,0)))</f>
        <v/>
      </c>
      <c r="AR114" s="69" t="str" cm="1">
        <f t="array" aca="1" ref="AR114" ca="1">IF(INDIRECT(("入力シート!AN"&amp;$B114))="","",INDEX(進捗評価!$N$2:$N$26,MATCH(INDIRECT(("入力シート!AN"&amp;$B114)),進捗評価!$M$2:$M$26,0)))</f>
        <v/>
      </c>
      <c r="AS114" s="77" t="str" cm="1">
        <f t="array" aca="1" ref="AS114" ca="1">IF(INDIRECT(("入力シート!AR"&amp;$B114))="","",(INDIRECT(("入力シート!AR"&amp;$B114))))</f>
        <v/>
      </c>
      <c r="AT114" s="77" t="str" cm="1">
        <f t="array" aca="1" ref="AT114" ca="1">IF(INDIRECT(("入力シート!AS"&amp;$B114))="","",(INDIRECT(("入力シート!AS"&amp;$B114))))</f>
        <v/>
      </c>
    </row>
    <row r="115" spans="2:46" ht="72" customHeight="1" x14ac:dyDescent="0.4">
      <c r="B115" s="51">
        <v>125</v>
      </c>
      <c r="C115" s="162"/>
      <c r="D115" s="212"/>
      <c r="E115" s="57" t="str" cm="1">
        <f t="array" aca="1" ref="E115" ca="1">IF(INDIRECT(("入力シート!D"&amp;$B115))="","",(INDIRECT(("入力シート!D"&amp;$B115))))</f>
        <v/>
      </c>
      <c r="F115" s="63" t="str" cm="1">
        <f t="array" aca="1" ref="F115" ca="1">IF(INDIRECT(("入力シート!E"&amp;$B115))="","",(INDIRECT(("入力シート!E"&amp;$B115))))</f>
        <v/>
      </c>
      <c r="G115" s="63" t="str" cm="1">
        <f t="array" aca="1" ref="G115" ca="1">IF(INDIRECT(("入力シート!F"&amp;$B115))="","",(INDIRECT(("入力シート!F"&amp;$B115))))</f>
        <v>〇〇〇、×××</v>
      </c>
      <c r="H115" s="76" t="str" cm="1">
        <f t="array" aca="1" ref="H115" ca="1">IF(INDIRECT(("入力シート!G"&amp;$B115))="","",(INDIRECT(("入力シート!G"&amp;$B115))))</f>
        <v/>
      </c>
      <c r="I115" s="67" t="str" cm="1">
        <f t="array" aca="1" ref="I115" ca="1">IF(INDIRECT(("入力シート!H"&amp;$B115))="","",(INDIRECT(("入力シート!H"&amp;$B115))))</f>
        <v/>
      </c>
      <c r="J115" s="58" t="str" cm="1">
        <f t="array" aca="1" ref="J115" ca="1">IF(INDIRECT(("入力シート!I"&amp;$B115))="","",(INDIRECT(("入力シート!I"&amp;$B115))))</f>
        <v/>
      </c>
      <c r="K115" s="58" t="str" cm="1">
        <f t="array" aca="1" ref="K115" ca="1">IF(INDIRECT(("入力シート!J"&amp;$B115))="","",(INDIRECT(("入力シート!J"&amp;$B115))))</f>
        <v/>
      </c>
      <c r="L115" s="60" t="str" cm="1">
        <f t="array" aca="1" ref="L115" ca="1">IF(INDIRECT(("入力シート!AO"&amp;$B115))="","",(INDIRECT(("入力シート！AO"&amp;$B115))))</f>
        <v/>
      </c>
      <c r="M115" s="60" t="str" cm="1">
        <f t="array" aca="1" ref="M115" ca="1">IF(INDIRECT(("入力シート!AP"&amp;$B115))="","",(INDIRECT(("入力シート！AP"&amp;$B115))))</f>
        <v/>
      </c>
      <c r="N115" s="61" t="str" cm="1">
        <f t="array" aca="1" ref="N115" ca="1">IF(INDIRECT(("入力シート!AQ"&amp;$B115))="","",(INDIRECT(("入力シート!AQ"&amp;$B115))))</f>
        <v/>
      </c>
      <c r="O115" s="70" t="str" cm="1">
        <f t="array" aca="1" ref="O115" ca="1">IF(INDIRECT(("入力シート!K"&amp;$B115))="","",INDEX(進捗評価!$N$2:$N$26,MATCH(INDIRECT(("入力シート!K"&amp;$B115)),進捗評価!$M$2:$M$26,0)))</f>
        <v/>
      </c>
      <c r="P115" s="69" t="str" cm="1">
        <f t="array" aca="1" ref="P115" ca="1">IF(INDIRECT(("入力シート!L"&amp;$B115))="","",INDEX(進捗評価!$N$2:$N$26,MATCH(INDIRECT(("入力シート!L"&amp;$B115)),進捗評価!$M$2:$M$26,0)))</f>
        <v/>
      </c>
      <c r="Q115" s="69" t="str" cm="1">
        <f t="array" aca="1" ref="Q115" ca="1">IF(INDIRECT(("入力シート!M"&amp;$B115))="","",INDEX(進捗評価!$N$2:$N$26,MATCH(INDIRECT(("入力シート!M"&amp;$B115)),進捗評価!$M$2:$M$26,0)))</f>
        <v/>
      </c>
      <c r="R115" s="69" t="str" cm="1">
        <f t="array" aca="1" ref="R115" ca="1">IF(INDIRECT(("入力シート!N"&amp;$B115))="","",INDEX(進捗評価!$N$2:$N$26,MATCH(INDIRECT(("入力シート!N"&amp;$B115)),進捗評価!$M$2:$M$26,0)))</f>
        <v/>
      </c>
      <c r="S115" s="75" t="str" cm="1">
        <f t="array" aca="1" ref="S115" ca="1">IF(INDIRECT(("入力シート!O"&amp;$B115))="","",INDEX(進捗評価!$N$2:$N$26,MATCH(INDIRECT(("入力シート!O"&amp;$B115)),進捗評価!$M$2:$M$26,0)))</f>
        <v/>
      </c>
      <c r="T115" s="70" t="str" cm="1">
        <f t="array" aca="1" ref="T115" ca="1">IF(INDIRECT(("入力シート!P"&amp;$B115))="","",INDEX(進捗評価!$N$2:$N$26,MATCH(INDIRECT(("入力シート!P"&amp;$B115)),進捗評価!$M$2:$M$26,0)))</f>
        <v/>
      </c>
      <c r="U115" s="69" t="str" cm="1">
        <f t="array" aca="1" ref="U115" ca="1">IF(INDIRECT(("入力シート!Q"&amp;$B115))="","",INDEX(進捗評価!$N$2:$N$26,MATCH(INDIRECT(("入力シート!Q"&amp;$B115)),進捗評価!$M$2:$M$26,0)))</f>
        <v/>
      </c>
      <c r="V115" s="69" t="str" cm="1">
        <f t="array" aca="1" ref="V115" ca="1">IF(INDIRECT(("入力シート!R"&amp;$B115))="","",INDEX(進捗評価!$N$2:$N$26,MATCH(INDIRECT(("入力シート!R"&amp;$B115)),進捗評価!$M$2:$M$26,0)))</f>
        <v/>
      </c>
      <c r="W115" s="69" t="str" cm="1">
        <f t="array" aca="1" ref="W115" ca="1">IF(INDIRECT(("入力シート!S"&amp;$B115))="","",INDEX(進捗評価!$N$2:$N$26,MATCH(INDIRECT(("入力シート!S"&amp;$B115)),進捗評価!$M$2:$M$26,0)))</f>
        <v/>
      </c>
      <c r="X115" s="75" t="str" cm="1">
        <f t="array" aca="1" ref="X115" ca="1">IF(INDIRECT(("入力シート!T"&amp;$B115))="","",INDEX(進捗評価!$N$2:$N$26,MATCH(INDIRECT(("入力シート!T"&amp;$B115)),進捗評価!$M$2:$M$26,0)))</f>
        <v/>
      </c>
      <c r="Y115" s="69" t="str" cm="1">
        <f t="array" aca="1" ref="Y115" ca="1">IF(INDIRECT(("入力シート!U"&amp;$B115))="","",INDEX(進捗評価!$N$2:$N$26,MATCH(INDIRECT(("入力シート!U"&amp;$B115)),進捗評価!$M$2:$M$26,0)))</f>
        <v/>
      </c>
      <c r="Z115" s="69" t="str" cm="1">
        <f t="array" aca="1" ref="Z115" ca="1">IF(INDIRECT(("入力シート!V"&amp;$B115))="","",INDEX(進捗評価!$N$2:$N$26,MATCH(INDIRECT(("入力シート!V"&amp;$B115)),進捗評価!$M$2:$M$26,0)))</f>
        <v/>
      </c>
      <c r="AA115" s="69" t="str" cm="1">
        <f t="array" aca="1" ref="AA115" ca="1">IF(INDIRECT(("入力シート!W"&amp;$B115))="","",INDEX(進捗評価!$N$2:$N$26,MATCH(INDIRECT(("入力シート!W"&amp;$B115)),進捗評価!$M$2:$M$26,0)))</f>
        <v/>
      </c>
      <c r="AB115" s="69" t="str" cm="1">
        <f t="array" aca="1" ref="AB115" ca="1">IF(INDIRECT(("入力シート!X"&amp;$B115))="","",INDEX(進捗評価!$N$2:$N$26,MATCH(INDIRECT(("入力シート!X"&amp;$B115)),進捗評価!$M$2:$M$26,0)))</f>
        <v/>
      </c>
      <c r="AC115" s="69" t="str" cm="1">
        <f t="array" aca="1" ref="AC115" ca="1">IF(INDIRECT(("入力シート!Y"&amp;$B115))="","",INDEX(進捗評価!$N$2:$N$26,MATCH(INDIRECT(("入力シート!Y"&amp;$B115)),進捗評価!$M$2:$M$26,0)))</f>
        <v/>
      </c>
      <c r="AD115" s="69" t="str" cm="1">
        <f t="array" aca="1" ref="AD115" ca="1">IF(INDIRECT(("入力シート!Z"&amp;$B115))="","",INDEX(進捗評価!$N$2:$N$26,MATCH(INDIRECT(("入力シート!Z"&amp;$B115)),進捗評価!$M$2:$M$26,0)))</f>
        <v/>
      </c>
      <c r="AE115" s="69" t="str" cm="1">
        <f t="array" aca="1" ref="AE115" ca="1">IF(INDIRECT(("入力シート!AA"&amp;$B115))="","",INDEX(進捗評価!$N$2:$N$26,MATCH(INDIRECT(("入力シート!AA"&amp;$B115)),進捗評価!$M$2:$M$26,0)))</f>
        <v/>
      </c>
      <c r="AF115" s="69" t="str" cm="1">
        <f t="array" aca="1" ref="AF115" ca="1">IF(INDIRECT(("入力シート!AB"&amp;$B115))="","",INDEX(進捗評価!$N$2:$N$26,MATCH(INDIRECT(("入力シート!AB"&amp;$B115)),進捗評価!$M$2:$M$26,0)))</f>
        <v/>
      </c>
      <c r="AG115" s="69" t="str" cm="1">
        <f t="array" aca="1" ref="AG115" ca="1">IF(INDIRECT(("入力シート!AC"&amp;$B115))="","",INDEX(進捗評価!$N$2:$N$26,MATCH(INDIRECT(("入力シート!AC"&amp;$B115)),進捗評価!$M$2:$M$26,0)))</f>
        <v/>
      </c>
      <c r="AH115" s="69" t="str" cm="1">
        <f t="array" aca="1" ref="AH115" ca="1">IF(INDIRECT(("入力シート!AD"&amp;$B115))="","",INDEX(進捗評価!$N$2:$N$26,MATCH(INDIRECT(("入力シート!AD"&amp;$B115)),進捗評価!$M$2:$M$26,0)))</f>
        <v/>
      </c>
      <c r="AI115" s="69" t="str" cm="1">
        <f t="array" aca="1" ref="AI115" ca="1">IF(INDIRECT(("入力シート!AE"&amp;$B115))="","",INDEX(進捗評価!$N$2:$N$26,MATCH(INDIRECT(("入力シート!AE"&amp;$B115)),進捗評価!$M$2:$M$26,0)))</f>
        <v/>
      </c>
      <c r="AJ115" s="69" t="str" cm="1">
        <f t="array" aca="1" ref="AJ115" ca="1">IF(INDIRECT(("入力シート!AF"&amp;$B115))="","",INDEX(進捗評価!$N$2:$N$26,MATCH(INDIRECT(("入力シート!AF"&amp;$B115)),進捗評価!$M$2:$M$26,0)))</f>
        <v/>
      </c>
      <c r="AK115" s="69" t="str" cm="1">
        <f t="array" aca="1" ref="AK115" ca="1">IF(INDIRECT(("入力シート!AG"&amp;$B115))="","",INDEX(進捗評価!$N$2:$N$26,MATCH(INDIRECT(("入力シート!AG"&amp;$B115)),進捗評価!$M$2:$M$26,0)))</f>
        <v/>
      </c>
      <c r="AL115" s="69" t="str" cm="1">
        <f t="array" aca="1" ref="AL115" ca="1">IF(INDIRECT(("入力シート!AH"&amp;$B115))="","",INDEX(進捗評価!$N$2:$N$26,MATCH(INDIRECT(("入力シート!AH"&amp;$B115)),進捗評価!$M$2:$M$26,0)))</f>
        <v/>
      </c>
      <c r="AM115" s="69" t="str" cm="1">
        <f t="array" aca="1" ref="AM115" ca="1">IF(INDIRECT(("入力シート!AI"&amp;$B115))="","",INDEX(進捗評価!$N$2:$N$26,MATCH(INDIRECT(("入力シート!AI"&amp;$B115)),進捗評価!$M$2:$M$26,0)))</f>
        <v/>
      </c>
      <c r="AN115" s="69" t="str" cm="1">
        <f t="array" aca="1" ref="AN115" ca="1">IF(INDIRECT(("入力シート!AJ"&amp;$B115))="","",INDEX(進捗評価!$N$2:$N$26,MATCH(INDIRECT(("入力シート!AJ"&amp;$B115)),進捗評価!$M$2:$M$26,0)))</f>
        <v/>
      </c>
      <c r="AO115" s="69" t="str" cm="1">
        <f t="array" aca="1" ref="AO115" ca="1">IF(INDIRECT(("入力シート!AK"&amp;$B115))="","",INDEX(進捗評価!$N$2:$N$26,MATCH(INDIRECT(("入力シート!AK"&amp;$B115)),進捗評価!$M$2:$M$26,0)))</f>
        <v/>
      </c>
      <c r="AP115" s="69" t="str" cm="1">
        <f t="array" aca="1" ref="AP115" ca="1">IF(INDIRECT(("入力シート!AL"&amp;$B115))="","",INDEX(進捗評価!$N$2:$N$26,MATCH(INDIRECT(("入力シート!AL"&amp;$B115)),進捗評価!$M$2:$M$26,0)))</f>
        <v/>
      </c>
      <c r="AQ115" s="69" t="str" cm="1">
        <f t="array" aca="1" ref="AQ115" ca="1">IF(INDIRECT(("入力シート!AM"&amp;$B115))="","",INDEX(進捗評価!$N$2:$N$26,MATCH(INDIRECT(("入力シート!AM"&amp;$B115)),進捗評価!$M$2:$M$26,0)))</f>
        <v/>
      </c>
      <c r="AR115" s="69" t="str" cm="1">
        <f t="array" aca="1" ref="AR115" ca="1">IF(INDIRECT(("入力シート!AN"&amp;$B115))="","",INDEX(進捗評価!$N$2:$N$26,MATCH(INDIRECT(("入力シート!AN"&amp;$B115)),進捗評価!$M$2:$M$26,0)))</f>
        <v/>
      </c>
      <c r="AS115" s="77" t="str" cm="1">
        <f t="array" aca="1" ref="AS115" ca="1">IF(INDIRECT(("入力シート!AR"&amp;$B115))="","",(INDIRECT(("入力シート!AR"&amp;$B115))))</f>
        <v/>
      </c>
      <c r="AT115" s="77" t="str" cm="1">
        <f t="array" aca="1" ref="AT115" ca="1">IF(INDIRECT(("入力シート!AS"&amp;$B115))="","",(INDIRECT(("入力シート!AS"&amp;$B115))))</f>
        <v/>
      </c>
    </row>
    <row r="116" spans="2:46" ht="72" customHeight="1" x14ac:dyDescent="0.4">
      <c r="B116" s="51">
        <v>126</v>
      </c>
      <c r="C116" s="162"/>
      <c r="D116" s="212"/>
      <c r="E116" s="57" t="str" cm="1">
        <f t="array" aca="1" ref="E116" ca="1">IF(INDIRECT(("入力シート!D"&amp;$B116))="","",(INDIRECT(("入力シート!D"&amp;$B116))))</f>
        <v/>
      </c>
      <c r="F116" s="63" t="str" cm="1">
        <f t="array" aca="1" ref="F116" ca="1">IF(INDIRECT(("入力シート!E"&amp;$B116))="","",(INDIRECT(("入力シート!E"&amp;$B116))))</f>
        <v/>
      </c>
      <c r="G116" s="63" t="str" cm="1">
        <f t="array" aca="1" ref="G116" ca="1">IF(INDIRECT(("入力シート!F"&amp;$B116))="","",(INDIRECT(("入力シート!F"&amp;$B116))))</f>
        <v>〇〇〇、×××</v>
      </c>
      <c r="H116" s="76" t="str" cm="1">
        <f t="array" aca="1" ref="H116" ca="1">IF(INDIRECT(("入力シート!G"&amp;$B116))="","",(INDIRECT(("入力シート!G"&amp;$B116))))</f>
        <v/>
      </c>
      <c r="I116" s="67" t="str" cm="1">
        <f t="array" aca="1" ref="I116" ca="1">IF(INDIRECT(("入力シート!H"&amp;$B116))="","",(INDIRECT(("入力シート!H"&amp;$B116))))</f>
        <v/>
      </c>
      <c r="J116" s="58" t="str" cm="1">
        <f t="array" aca="1" ref="J116" ca="1">IF(INDIRECT(("入力シート!I"&amp;$B116))="","",(INDIRECT(("入力シート!I"&amp;$B116))))</f>
        <v/>
      </c>
      <c r="K116" s="58" t="str" cm="1">
        <f t="array" aca="1" ref="K116" ca="1">IF(INDIRECT(("入力シート!J"&amp;$B116))="","",(INDIRECT(("入力シート!J"&amp;$B116))))</f>
        <v/>
      </c>
      <c r="L116" s="60" t="str" cm="1">
        <f t="array" aca="1" ref="L116" ca="1">IF(INDIRECT(("入力シート!AO"&amp;$B116))="","",(INDIRECT(("入力シート！AO"&amp;$B116))))</f>
        <v/>
      </c>
      <c r="M116" s="60" t="str" cm="1">
        <f t="array" aca="1" ref="M116" ca="1">IF(INDIRECT(("入力シート!AP"&amp;$B116))="","",(INDIRECT(("入力シート！AP"&amp;$B116))))</f>
        <v/>
      </c>
      <c r="N116" s="61" t="str" cm="1">
        <f t="array" aca="1" ref="N116" ca="1">IF(INDIRECT(("入力シート!AQ"&amp;$B116))="","",(INDIRECT(("入力シート!AQ"&amp;$B116))))</f>
        <v/>
      </c>
      <c r="O116" s="70" t="str" cm="1">
        <f t="array" aca="1" ref="O116" ca="1">IF(INDIRECT(("入力シート!K"&amp;$B116))="","",INDEX(進捗評価!$N$2:$N$26,MATCH(INDIRECT(("入力シート!K"&amp;$B116)),進捗評価!$M$2:$M$26,0)))</f>
        <v/>
      </c>
      <c r="P116" s="69" t="str" cm="1">
        <f t="array" aca="1" ref="P116" ca="1">IF(INDIRECT(("入力シート!L"&amp;$B116))="","",INDEX(進捗評価!$N$2:$N$26,MATCH(INDIRECT(("入力シート!L"&amp;$B116)),進捗評価!$M$2:$M$26,0)))</f>
        <v/>
      </c>
      <c r="Q116" s="69" t="str" cm="1">
        <f t="array" aca="1" ref="Q116" ca="1">IF(INDIRECT(("入力シート!M"&amp;$B116))="","",INDEX(進捗評価!$N$2:$N$26,MATCH(INDIRECT(("入力シート!M"&amp;$B116)),進捗評価!$M$2:$M$26,0)))</f>
        <v/>
      </c>
      <c r="R116" s="69" t="str" cm="1">
        <f t="array" aca="1" ref="R116" ca="1">IF(INDIRECT(("入力シート!N"&amp;$B116))="","",INDEX(進捗評価!$N$2:$N$26,MATCH(INDIRECT(("入力シート!N"&amp;$B116)),進捗評価!$M$2:$M$26,0)))</f>
        <v/>
      </c>
      <c r="S116" s="75" t="str" cm="1">
        <f t="array" aca="1" ref="S116" ca="1">IF(INDIRECT(("入力シート!O"&amp;$B116))="","",INDEX(進捗評価!$N$2:$N$26,MATCH(INDIRECT(("入力シート!O"&amp;$B116)),進捗評価!$M$2:$M$26,0)))</f>
        <v/>
      </c>
      <c r="T116" s="70" t="str" cm="1">
        <f t="array" aca="1" ref="T116" ca="1">IF(INDIRECT(("入力シート!P"&amp;$B116))="","",INDEX(進捗評価!$N$2:$N$26,MATCH(INDIRECT(("入力シート!P"&amp;$B116)),進捗評価!$M$2:$M$26,0)))</f>
        <v/>
      </c>
      <c r="U116" s="69" t="str" cm="1">
        <f t="array" aca="1" ref="U116" ca="1">IF(INDIRECT(("入力シート!Q"&amp;$B116))="","",INDEX(進捗評価!$N$2:$N$26,MATCH(INDIRECT(("入力シート!Q"&amp;$B116)),進捗評価!$M$2:$M$26,0)))</f>
        <v/>
      </c>
      <c r="V116" s="69" t="str" cm="1">
        <f t="array" aca="1" ref="V116" ca="1">IF(INDIRECT(("入力シート!R"&amp;$B116))="","",INDEX(進捗評価!$N$2:$N$26,MATCH(INDIRECT(("入力シート!R"&amp;$B116)),進捗評価!$M$2:$M$26,0)))</f>
        <v/>
      </c>
      <c r="W116" s="69" t="str" cm="1">
        <f t="array" aca="1" ref="W116" ca="1">IF(INDIRECT(("入力シート!S"&amp;$B116))="","",INDEX(進捗評価!$N$2:$N$26,MATCH(INDIRECT(("入力シート!S"&amp;$B116)),進捗評価!$M$2:$M$26,0)))</f>
        <v/>
      </c>
      <c r="X116" s="75" t="str" cm="1">
        <f t="array" aca="1" ref="X116" ca="1">IF(INDIRECT(("入力シート!T"&amp;$B116))="","",INDEX(進捗評価!$N$2:$N$26,MATCH(INDIRECT(("入力シート!T"&amp;$B116)),進捗評価!$M$2:$M$26,0)))</f>
        <v/>
      </c>
      <c r="Y116" s="69" t="str" cm="1">
        <f t="array" aca="1" ref="Y116" ca="1">IF(INDIRECT(("入力シート!U"&amp;$B116))="","",INDEX(進捗評価!$N$2:$N$26,MATCH(INDIRECT(("入力シート!U"&amp;$B116)),進捗評価!$M$2:$M$26,0)))</f>
        <v/>
      </c>
      <c r="Z116" s="69" t="str" cm="1">
        <f t="array" aca="1" ref="Z116" ca="1">IF(INDIRECT(("入力シート!V"&amp;$B116))="","",INDEX(進捗評価!$N$2:$N$26,MATCH(INDIRECT(("入力シート!V"&amp;$B116)),進捗評価!$M$2:$M$26,0)))</f>
        <v/>
      </c>
      <c r="AA116" s="69" t="str" cm="1">
        <f t="array" aca="1" ref="AA116" ca="1">IF(INDIRECT(("入力シート!W"&amp;$B116))="","",INDEX(進捗評価!$N$2:$N$26,MATCH(INDIRECT(("入力シート!W"&amp;$B116)),進捗評価!$M$2:$M$26,0)))</f>
        <v/>
      </c>
      <c r="AB116" s="69" t="str" cm="1">
        <f t="array" aca="1" ref="AB116" ca="1">IF(INDIRECT(("入力シート!X"&amp;$B116))="","",INDEX(進捗評価!$N$2:$N$26,MATCH(INDIRECT(("入力シート!X"&amp;$B116)),進捗評価!$M$2:$M$26,0)))</f>
        <v/>
      </c>
      <c r="AC116" s="69" t="str" cm="1">
        <f t="array" aca="1" ref="AC116" ca="1">IF(INDIRECT(("入力シート!Y"&amp;$B116))="","",INDEX(進捗評価!$N$2:$N$26,MATCH(INDIRECT(("入力シート!Y"&amp;$B116)),進捗評価!$M$2:$M$26,0)))</f>
        <v/>
      </c>
      <c r="AD116" s="69" t="str" cm="1">
        <f t="array" aca="1" ref="AD116" ca="1">IF(INDIRECT(("入力シート!Z"&amp;$B116))="","",INDEX(進捗評価!$N$2:$N$26,MATCH(INDIRECT(("入力シート!Z"&amp;$B116)),進捗評価!$M$2:$M$26,0)))</f>
        <v/>
      </c>
      <c r="AE116" s="69" t="str" cm="1">
        <f t="array" aca="1" ref="AE116" ca="1">IF(INDIRECT(("入力シート!AA"&amp;$B116))="","",INDEX(進捗評価!$N$2:$N$26,MATCH(INDIRECT(("入力シート!AA"&amp;$B116)),進捗評価!$M$2:$M$26,0)))</f>
        <v/>
      </c>
      <c r="AF116" s="69" t="str" cm="1">
        <f t="array" aca="1" ref="AF116" ca="1">IF(INDIRECT(("入力シート!AB"&amp;$B116))="","",INDEX(進捗評価!$N$2:$N$26,MATCH(INDIRECT(("入力シート!AB"&amp;$B116)),進捗評価!$M$2:$M$26,0)))</f>
        <v/>
      </c>
      <c r="AG116" s="69" t="str" cm="1">
        <f t="array" aca="1" ref="AG116" ca="1">IF(INDIRECT(("入力シート!AC"&amp;$B116))="","",INDEX(進捗評価!$N$2:$N$26,MATCH(INDIRECT(("入力シート!AC"&amp;$B116)),進捗評価!$M$2:$M$26,0)))</f>
        <v/>
      </c>
      <c r="AH116" s="69" t="str" cm="1">
        <f t="array" aca="1" ref="AH116" ca="1">IF(INDIRECT(("入力シート!AD"&amp;$B116))="","",INDEX(進捗評価!$N$2:$N$26,MATCH(INDIRECT(("入力シート!AD"&amp;$B116)),進捗評価!$M$2:$M$26,0)))</f>
        <v/>
      </c>
      <c r="AI116" s="69" t="str" cm="1">
        <f t="array" aca="1" ref="AI116" ca="1">IF(INDIRECT(("入力シート!AE"&amp;$B116))="","",INDEX(進捗評価!$N$2:$N$26,MATCH(INDIRECT(("入力シート!AE"&amp;$B116)),進捗評価!$M$2:$M$26,0)))</f>
        <v/>
      </c>
      <c r="AJ116" s="69" t="str" cm="1">
        <f t="array" aca="1" ref="AJ116" ca="1">IF(INDIRECT(("入力シート!AF"&amp;$B116))="","",INDEX(進捗評価!$N$2:$N$26,MATCH(INDIRECT(("入力シート!AF"&amp;$B116)),進捗評価!$M$2:$M$26,0)))</f>
        <v/>
      </c>
      <c r="AK116" s="69" t="str" cm="1">
        <f t="array" aca="1" ref="AK116" ca="1">IF(INDIRECT(("入力シート!AG"&amp;$B116))="","",INDEX(進捗評価!$N$2:$N$26,MATCH(INDIRECT(("入力シート!AG"&amp;$B116)),進捗評価!$M$2:$M$26,0)))</f>
        <v/>
      </c>
      <c r="AL116" s="69" t="str" cm="1">
        <f t="array" aca="1" ref="AL116" ca="1">IF(INDIRECT(("入力シート!AH"&amp;$B116))="","",INDEX(進捗評価!$N$2:$N$26,MATCH(INDIRECT(("入力シート!AH"&amp;$B116)),進捗評価!$M$2:$M$26,0)))</f>
        <v/>
      </c>
      <c r="AM116" s="69" t="str" cm="1">
        <f t="array" aca="1" ref="AM116" ca="1">IF(INDIRECT(("入力シート!AI"&amp;$B116))="","",INDEX(進捗評価!$N$2:$N$26,MATCH(INDIRECT(("入力シート!AI"&amp;$B116)),進捗評価!$M$2:$M$26,0)))</f>
        <v/>
      </c>
      <c r="AN116" s="69" t="str" cm="1">
        <f t="array" aca="1" ref="AN116" ca="1">IF(INDIRECT(("入力シート!AJ"&amp;$B116))="","",INDEX(進捗評価!$N$2:$N$26,MATCH(INDIRECT(("入力シート!AJ"&amp;$B116)),進捗評価!$M$2:$M$26,0)))</f>
        <v/>
      </c>
      <c r="AO116" s="69" t="str" cm="1">
        <f t="array" aca="1" ref="AO116" ca="1">IF(INDIRECT(("入力シート!AK"&amp;$B116))="","",INDEX(進捗評価!$N$2:$N$26,MATCH(INDIRECT(("入力シート!AK"&amp;$B116)),進捗評価!$M$2:$M$26,0)))</f>
        <v/>
      </c>
      <c r="AP116" s="69" t="str" cm="1">
        <f t="array" aca="1" ref="AP116" ca="1">IF(INDIRECT(("入力シート!AL"&amp;$B116))="","",INDEX(進捗評価!$N$2:$N$26,MATCH(INDIRECT(("入力シート!AL"&amp;$B116)),進捗評価!$M$2:$M$26,0)))</f>
        <v/>
      </c>
      <c r="AQ116" s="69" t="str" cm="1">
        <f t="array" aca="1" ref="AQ116" ca="1">IF(INDIRECT(("入力シート!AM"&amp;$B116))="","",INDEX(進捗評価!$N$2:$N$26,MATCH(INDIRECT(("入力シート!AM"&amp;$B116)),進捗評価!$M$2:$M$26,0)))</f>
        <v/>
      </c>
      <c r="AR116" s="69" t="str" cm="1">
        <f t="array" aca="1" ref="AR116" ca="1">IF(INDIRECT(("入力シート!AN"&amp;$B116))="","",INDEX(進捗評価!$N$2:$N$26,MATCH(INDIRECT(("入力シート!AN"&amp;$B116)),進捗評価!$M$2:$M$26,0)))</f>
        <v/>
      </c>
      <c r="AS116" s="77" t="str" cm="1">
        <f t="array" aca="1" ref="AS116" ca="1">IF(INDIRECT(("入力シート!AR"&amp;$B116))="","",(INDIRECT(("入力シート!AR"&amp;$B116))))</f>
        <v/>
      </c>
      <c r="AT116" s="77" t="str" cm="1">
        <f t="array" aca="1" ref="AT116" ca="1">IF(INDIRECT(("入力シート!AS"&amp;$B116))="","",(INDIRECT(("入力シート!AS"&amp;$B116))))</f>
        <v/>
      </c>
    </row>
    <row r="117" spans="2:46" ht="72" customHeight="1" x14ac:dyDescent="0.4">
      <c r="B117" s="51">
        <v>127</v>
      </c>
      <c r="C117" s="162"/>
      <c r="D117" s="212"/>
      <c r="E117" s="57" t="str" cm="1">
        <f t="array" aca="1" ref="E117" ca="1">IF(INDIRECT(("入力シート!D"&amp;$B117))="","",(INDIRECT(("入力シート!D"&amp;$B117))))</f>
        <v/>
      </c>
      <c r="F117" s="63" t="str" cm="1">
        <f t="array" aca="1" ref="F117" ca="1">IF(INDIRECT(("入力シート!E"&amp;$B117))="","",(INDIRECT(("入力シート!E"&amp;$B117))))</f>
        <v/>
      </c>
      <c r="G117" s="63" t="str" cm="1">
        <f t="array" aca="1" ref="G117" ca="1">IF(INDIRECT(("入力シート!F"&amp;$B117))="","",(INDIRECT(("入力シート!F"&amp;$B117))))</f>
        <v>〇〇〇、×××</v>
      </c>
      <c r="H117" s="76" t="str" cm="1">
        <f t="array" aca="1" ref="H117" ca="1">IF(INDIRECT(("入力シート!G"&amp;$B117))="","",(INDIRECT(("入力シート!G"&amp;$B117))))</f>
        <v/>
      </c>
      <c r="I117" s="67" t="str" cm="1">
        <f t="array" aca="1" ref="I117" ca="1">IF(INDIRECT(("入力シート!H"&amp;$B117))="","",(INDIRECT(("入力シート!H"&amp;$B117))))</f>
        <v/>
      </c>
      <c r="J117" s="58" t="str" cm="1">
        <f t="array" aca="1" ref="J117" ca="1">IF(INDIRECT(("入力シート!I"&amp;$B117))="","",(INDIRECT(("入力シート!I"&amp;$B117))))</f>
        <v/>
      </c>
      <c r="K117" s="58" t="str" cm="1">
        <f t="array" aca="1" ref="K117" ca="1">IF(INDIRECT(("入力シート!J"&amp;$B117))="","",(INDIRECT(("入力シート!J"&amp;$B117))))</f>
        <v/>
      </c>
      <c r="L117" s="60" t="str" cm="1">
        <f t="array" aca="1" ref="L117" ca="1">IF(INDIRECT(("入力シート!AO"&amp;$B117))="","",(INDIRECT(("入力シート！AO"&amp;$B117))))</f>
        <v/>
      </c>
      <c r="M117" s="60" t="str" cm="1">
        <f t="array" aca="1" ref="M117" ca="1">IF(INDIRECT(("入力シート!AP"&amp;$B117))="","",(INDIRECT(("入力シート！AP"&amp;$B117))))</f>
        <v/>
      </c>
      <c r="N117" s="61" t="str" cm="1">
        <f t="array" aca="1" ref="N117" ca="1">IF(INDIRECT(("入力シート!AQ"&amp;$B117))="","",(INDIRECT(("入力シート!AQ"&amp;$B117))))</f>
        <v/>
      </c>
      <c r="O117" s="70" t="str" cm="1">
        <f t="array" aca="1" ref="O117" ca="1">IF(INDIRECT(("入力シート!K"&amp;$B117))="","",INDEX(進捗評価!$N$2:$N$26,MATCH(INDIRECT(("入力シート!K"&amp;$B117)),進捗評価!$M$2:$M$26,0)))</f>
        <v/>
      </c>
      <c r="P117" s="69" t="str" cm="1">
        <f t="array" aca="1" ref="P117" ca="1">IF(INDIRECT(("入力シート!L"&amp;$B117))="","",INDEX(進捗評価!$N$2:$N$26,MATCH(INDIRECT(("入力シート!L"&amp;$B117)),進捗評価!$M$2:$M$26,0)))</f>
        <v/>
      </c>
      <c r="Q117" s="69" t="str" cm="1">
        <f t="array" aca="1" ref="Q117" ca="1">IF(INDIRECT(("入力シート!M"&amp;$B117))="","",INDEX(進捗評価!$N$2:$N$26,MATCH(INDIRECT(("入力シート!M"&amp;$B117)),進捗評価!$M$2:$M$26,0)))</f>
        <v/>
      </c>
      <c r="R117" s="69" t="str" cm="1">
        <f t="array" aca="1" ref="R117" ca="1">IF(INDIRECT(("入力シート!N"&amp;$B117))="","",INDEX(進捗評価!$N$2:$N$26,MATCH(INDIRECT(("入力シート!N"&amp;$B117)),進捗評価!$M$2:$M$26,0)))</f>
        <v/>
      </c>
      <c r="S117" s="75" t="str" cm="1">
        <f t="array" aca="1" ref="S117" ca="1">IF(INDIRECT(("入力シート!O"&amp;$B117))="","",INDEX(進捗評価!$N$2:$N$26,MATCH(INDIRECT(("入力シート!O"&amp;$B117)),進捗評価!$M$2:$M$26,0)))</f>
        <v/>
      </c>
      <c r="T117" s="70" t="str" cm="1">
        <f t="array" aca="1" ref="T117" ca="1">IF(INDIRECT(("入力シート!P"&amp;$B117))="","",INDEX(進捗評価!$N$2:$N$26,MATCH(INDIRECT(("入力シート!P"&amp;$B117)),進捗評価!$M$2:$M$26,0)))</f>
        <v/>
      </c>
      <c r="U117" s="69" t="str" cm="1">
        <f t="array" aca="1" ref="U117" ca="1">IF(INDIRECT(("入力シート!Q"&amp;$B117))="","",INDEX(進捗評価!$N$2:$N$26,MATCH(INDIRECT(("入力シート!Q"&amp;$B117)),進捗評価!$M$2:$M$26,0)))</f>
        <v/>
      </c>
      <c r="V117" s="69" t="str" cm="1">
        <f t="array" aca="1" ref="V117" ca="1">IF(INDIRECT(("入力シート!R"&amp;$B117))="","",INDEX(進捗評価!$N$2:$N$26,MATCH(INDIRECT(("入力シート!R"&amp;$B117)),進捗評価!$M$2:$M$26,0)))</f>
        <v/>
      </c>
      <c r="W117" s="69" t="str" cm="1">
        <f t="array" aca="1" ref="W117" ca="1">IF(INDIRECT(("入力シート!S"&amp;$B117))="","",INDEX(進捗評価!$N$2:$N$26,MATCH(INDIRECT(("入力シート!S"&amp;$B117)),進捗評価!$M$2:$M$26,0)))</f>
        <v/>
      </c>
      <c r="X117" s="75" t="str" cm="1">
        <f t="array" aca="1" ref="X117" ca="1">IF(INDIRECT(("入力シート!T"&amp;$B117))="","",INDEX(進捗評価!$N$2:$N$26,MATCH(INDIRECT(("入力シート!T"&amp;$B117)),進捗評価!$M$2:$M$26,0)))</f>
        <v/>
      </c>
      <c r="Y117" s="69" t="str" cm="1">
        <f t="array" aca="1" ref="Y117" ca="1">IF(INDIRECT(("入力シート!U"&amp;$B117))="","",INDEX(進捗評価!$N$2:$N$26,MATCH(INDIRECT(("入力シート!U"&amp;$B117)),進捗評価!$M$2:$M$26,0)))</f>
        <v/>
      </c>
      <c r="Z117" s="69" t="str" cm="1">
        <f t="array" aca="1" ref="Z117" ca="1">IF(INDIRECT(("入力シート!V"&amp;$B117))="","",INDEX(進捗評価!$N$2:$N$26,MATCH(INDIRECT(("入力シート!V"&amp;$B117)),進捗評価!$M$2:$M$26,0)))</f>
        <v/>
      </c>
      <c r="AA117" s="69" t="str" cm="1">
        <f t="array" aca="1" ref="AA117" ca="1">IF(INDIRECT(("入力シート!W"&amp;$B117))="","",INDEX(進捗評価!$N$2:$N$26,MATCH(INDIRECT(("入力シート!W"&amp;$B117)),進捗評価!$M$2:$M$26,0)))</f>
        <v/>
      </c>
      <c r="AB117" s="69" t="str" cm="1">
        <f t="array" aca="1" ref="AB117" ca="1">IF(INDIRECT(("入力シート!X"&amp;$B117))="","",INDEX(進捗評価!$N$2:$N$26,MATCH(INDIRECT(("入力シート!X"&amp;$B117)),進捗評価!$M$2:$M$26,0)))</f>
        <v/>
      </c>
      <c r="AC117" s="69" t="str" cm="1">
        <f t="array" aca="1" ref="AC117" ca="1">IF(INDIRECT(("入力シート!Y"&amp;$B117))="","",INDEX(進捗評価!$N$2:$N$26,MATCH(INDIRECT(("入力シート!Y"&amp;$B117)),進捗評価!$M$2:$M$26,0)))</f>
        <v/>
      </c>
      <c r="AD117" s="69" t="str" cm="1">
        <f t="array" aca="1" ref="AD117" ca="1">IF(INDIRECT(("入力シート!Z"&amp;$B117))="","",INDEX(進捗評価!$N$2:$N$26,MATCH(INDIRECT(("入力シート!Z"&amp;$B117)),進捗評価!$M$2:$M$26,0)))</f>
        <v/>
      </c>
      <c r="AE117" s="69" t="str" cm="1">
        <f t="array" aca="1" ref="AE117" ca="1">IF(INDIRECT(("入力シート!AA"&amp;$B117))="","",INDEX(進捗評価!$N$2:$N$26,MATCH(INDIRECT(("入力シート!AA"&amp;$B117)),進捗評価!$M$2:$M$26,0)))</f>
        <v/>
      </c>
      <c r="AF117" s="69" t="str" cm="1">
        <f t="array" aca="1" ref="AF117" ca="1">IF(INDIRECT(("入力シート!AB"&amp;$B117))="","",INDEX(進捗評価!$N$2:$N$26,MATCH(INDIRECT(("入力シート!AB"&amp;$B117)),進捗評価!$M$2:$M$26,0)))</f>
        <v/>
      </c>
      <c r="AG117" s="69" t="str" cm="1">
        <f t="array" aca="1" ref="AG117" ca="1">IF(INDIRECT(("入力シート!AC"&amp;$B117))="","",INDEX(進捗評価!$N$2:$N$26,MATCH(INDIRECT(("入力シート!AC"&amp;$B117)),進捗評価!$M$2:$M$26,0)))</f>
        <v/>
      </c>
      <c r="AH117" s="69" t="str" cm="1">
        <f t="array" aca="1" ref="AH117" ca="1">IF(INDIRECT(("入力シート!AD"&amp;$B117))="","",INDEX(進捗評価!$N$2:$N$26,MATCH(INDIRECT(("入力シート!AD"&amp;$B117)),進捗評価!$M$2:$M$26,0)))</f>
        <v/>
      </c>
      <c r="AI117" s="69" t="str" cm="1">
        <f t="array" aca="1" ref="AI117" ca="1">IF(INDIRECT(("入力シート!AE"&amp;$B117))="","",INDEX(進捗評価!$N$2:$N$26,MATCH(INDIRECT(("入力シート!AE"&amp;$B117)),進捗評価!$M$2:$M$26,0)))</f>
        <v/>
      </c>
      <c r="AJ117" s="69" t="str" cm="1">
        <f t="array" aca="1" ref="AJ117" ca="1">IF(INDIRECT(("入力シート!AF"&amp;$B117))="","",INDEX(進捗評価!$N$2:$N$26,MATCH(INDIRECT(("入力シート!AF"&amp;$B117)),進捗評価!$M$2:$M$26,0)))</f>
        <v/>
      </c>
      <c r="AK117" s="69" t="str" cm="1">
        <f t="array" aca="1" ref="AK117" ca="1">IF(INDIRECT(("入力シート!AG"&amp;$B117))="","",INDEX(進捗評価!$N$2:$N$26,MATCH(INDIRECT(("入力シート!AG"&amp;$B117)),進捗評価!$M$2:$M$26,0)))</f>
        <v/>
      </c>
      <c r="AL117" s="69" t="str" cm="1">
        <f t="array" aca="1" ref="AL117" ca="1">IF(INDIRECT(("入力シート!AH"&amp;$B117))="","",INDEX(進捗評価!$N$2:$N$26,MATCH(INDIRECT(("入力シート!AH"&amp;$B117)),進捗評価!$M$2:$M$26,0)))</f>
        <v/>
      </c>
      <c r="AM117" s="69" t="str" cm="1">
        <f t="array" aca="1" ref="AM117" ca="1">IF(INDIRECT(("入力シート!AI"&amp;$B117))="","",INDEX(進捗評価!$N$2:$N$26,MATCH(INDIRECT(("入力シート!AI"&amp;$B117)),進捗評価!$M$2:$M$26,0)))</f>
        <v/>
      </c>
      <c r="AN117" s="69" t="str" cm="1">
        <f t="array" aca="1" ref="AN117" ca="1">IF(INDIRECT(("入力シート!AJ"&amp;$B117))="","",INDEX(進捗評価!$N$2:$N$26,MATCH(INDIRECT(("入力シート!AJ"&amp;$B117)),進捗評価!$M$2:$M$26,0)))</f>
        <v/>
      </c>
      <c r="AO117" s="69" t="str" cm="1">
        <f t="array" aca="1" ref="AO117" ca="1">IF(INDIRECT(("入力シート!AK"&amp;$B117))="","",INDEX(進捗評価!$N$2:$N$26,MATCH(INDIRECT(("入力シート!AK"&amp;$B117)),進捗評価!$M$2:$M$26,0)))</f>
        <v/>
      </c>
      <c r="AP117" s="69" t="str" cm="1">
        <f t="array" aca="1" ref="AP117" ca="1">IF(INDIRECT(("入力シート!AL"&amp;$B117))="","",INDEX(進捗評価!$N$2:$N$26,MATCH(INDIRECT(("入力シート!AL"&amp;$B117)),進捗評価!$M$2:$M$26,0)))</f>
        <v/>
      </c>
      <c r="AQ117" s="69" t="str" cm="1">
        <f t="array" aca="1" ref="AQ117" ca="1">IF(INDIRECT(("入力シート!AM"&amp;$B117))="","",INDEX(進捗評価!$N$2:$N$26,MATCH(INDIRECT(("入力シート!AM"&amp;$B117)),進捗評価!$M$2:$M$26,0)))</f>
        <v/>
      </c>
      <c r="AR117" s="69" t="str" cm="1">
        <f t="array" aca="1" ref="AR117" ca="1">IF(INDIRECT(("入力シート!AN"&amp;$B117))="","",INDEX(進捗評価!$N$2:$N$26,MATCH(INDIRECT(("入力シート!AN"&amp;$B117)),進捗評価!$M$2:$M$26,0)))</f>
        <v/>
      </c>
      <c r="AS117" s="77" t="str" cm="1">
        <f t="array" aca="1" ref="AS117" ca="1">IF(INDIRECT(("入力シート!AR"&amp;$B117))="","",(INDIRECT(("入力シート!AR"&amp;$B117))))</f>
        <v/>
      </c>
      <c r="AT117" s="77" t="str" cm="1">
        <f t="array" aca="1" ref="AT117" ca="1">IF(INDIRECT(("入力シート!AS"&amp;$B117))="","",(INDIRECT(("入力シート!AS"&amp;$B117))))</f>
        <v/>
      </c>
    </row>
    <row r="118" spans="2:46" ht="72" customHeight="1" x14ac:dyDescent="0.4">
      <c r="B118" s="51">
        <v>128</v>
      </c>
      <c r="C118" s="162"/>
      <c r="D118" s="212"/>
      <c r="E118" s="57" t="str" cm="1">
        <f t="array" aca="1" ref="E118" ca="1">IF(INDIRECT(("入力シート!D"&amp;$B118))="","",(INDIRECT(("入力シート!D"&amp;$B118))))</f>
        <v/>
      </c>
      <c r="F118" s="63" t="str" cm="1">
        <f t="array" aca="1" ref="F118" ca="1">IF(INDIRECT(("入力シート!E"&amp;$B118))="","",(INDIRECT(("入力シート!E"&amp;$B118))))</f>
        <v/>
      </c>
      <c r="G118" s="63" t="str" cm="1">
        <f t="array" aca="1" ref="G118" ca="1">IF(INDIRECT(("入力シート!F"&amp;$B118))="","",(INDIRECT(("入力シート!F"&amp;$B118))))</f>
        <v>〇〇〇、×××</v>
      </c>
      <c r="H118" s="76" t="str" cm="1">
        <f t="array" aca="1" ref="H118" ca="1">IF(INDIRECT(("入力シート!G"&amp;$B118))="","",(INDIRECT(("入力シート!G"&amp;$B118))))</f>
        <v/>
      </c>
      <c r="I118" s="67" t="str" cm="1">
        <f t="array" aca="1" ref="I118" ca="1">IF(INDIRECT(("入力シート!H"&amp;$B118))="","",(INDIRECT(("入力シート!H"&amp;$B118))))</f>
        <v/>
      </c>
      <c r="J118" s="58" t="str" cm="1">
        <f t="array" aca="1" ref="J118" ca="1">IF(INDIRECT(("入力シート!I"&amp;$B118))="","",(INDIRECT(("入力シート!I"&amp;$B118))))</f>
        <v/>
      </c>
      <c r="K118" s="58" t="str" cm="1">
        <f t="array" aca="1" ref="K118" ca="1">IF(INDIRECT(("入力シート!J"&amp;$B118))="","",(INDIRECT(("入力シート!J"&amp;$B118))))</f>
        <v/>
      </c>
      <c r="L118" s="60" t="str" cm="1">
        <f t="array" aca="1" ref="L118" ca="1">IF(INDIRECT(("入力シート!AO"&amp;$B118))="","",(INDIRECT(("入力シート！AO"&amp;$B118))))</f>
        <v/>
      </c>
      <c r="M118" s="60" t="str" cm="1">
        <f t="array" aca="1" ref="M118" ca="1">IF(INDIRECT(("入力シート!AP"&amp;$B118))="","",(INDIRECT(("入力シート！AP"&amp;$B118))))</f>
        <v/>
      </c>
      <c r="N118" s="61" t="str" cm="1">
        <f t="array" aca="1" ref="N118" ca="1">IF(INDIRECT(("入力シート!AQ"&amp;$B118))="","",(INDIRECT(("入力シート!AQ"&amp;$B118))))</f>
        <v/>
      </c>
      <c r="O118" s="70" t="str" cm="1">
        <f t="array" aca="1" ref="O118" ca="1">IF(INDIRECT(("入力シート!K"&amp;$B118))="","",INDEX(進捗評価!$N$2:$N$26,MATCH(INDIRECT(("入力シート!K"&amp;$B118)),進捗評価!$M$2:$M$26,0)))</f>
        <v/>
      </c>
      <c r="P118" s="69" t="str" cm="1">
        <f t="array" aca="1" ref="P118" ca="1">IF(INDIRECT(("入力シート!L"&amp;$B118))="","",INDEX(進捗評価!$N$2:$N$26,MATCH(INDIRECT(("入力シート!L"&amp;$B118)),進捗評価!$M$2:$M$26,0)))</f>
        <v/>
      </c>
      <c r="Q118" s="69" t="str" cm="1">
        <f t="array" aca="1" ref="Q118" ca="1">IF(INDIRECT(("入力シート!M"&amp;$B118))="","",INDEX(進捗評価!$N$2:$N$26,MATCH(INDIRECT(("入力シート!M"&amp;$B118)),進捗評価!$M$2:$M$26,0)))</f>
        <v/>
      </c>
      <c r="R118" s="69" t="str" cm="1">
        <f t="array" aca="1" ref="R118" ca="1">IF(INDIRECT(("入力シート!N"&amp;$B118))="","",INDEX(進捗評価!$N$2:$N$26,MATCH(INDIRECT(("入力シート!N"&amp;$B118)),進捗評価!$M$2:$M$26,0)))</f>
        <v/>
      </c>
      <c r="S118" s="75" t="str" cm="1">
        <f t="array" aca="1" ref="S118" ca="1">IF(INDIRECT(("入力シート!O"&amp;$B118))="","",INDEX(進捗評価!$N$2:$N$26,MATCH(INDIRECT(("入力シート!O"&amp;$B118)),進捗評価!$M$2:$M$26,0)))</f>
        <v/>
      </c>
      <c r="T118" s="70" t="str" cm="1">
        <f t="array" aca="1" ref="T118" ca="1">IF(INDIRECT(("入力シート!P"&amp;$B118))="","",INDEX(進捗評価!$N$2:$N$26,MATCH(INDIRECT(("入力シート!P"&amp;$B118)),進捗評価!$M$2:$M$26,0)))</f>
        <v/>
      </c>
      <c r="U118" s="69" t="str" cm="1">
        <f t="array" aca="1" ref="U118" ca="1">IF(INDIRECT(("入力シート!Q"&amp;$B118))="","",INDEX(進捗評価!$N$2:$N$26,MATCH(INDIRECT(("入力シート!Q"&amp;$B118)),進捗評価!$M$2:$M$26,0)))</f>
        <v/>
      </c>
      <c r="V118" s="69" t="str" cm="1">
        <f t="array" aca="1" ref="V118" ca="1">IF(INDIRECT(("入力シート!R"&amp;$B118))="","",INDEX(進捗評価!$N$2:$N$26,MATCH(INDIRECT(("入力シート!R"&amp;$B118)),進捗評価!$M$2:$M$26,0)))</f>
        <v/>
      </c>
      <c r="W118" s="69" t="str" cm="1">
        <f t="array" aca="1" ref="W118" ca="1">IF(INDIRECT(("入力シート!S"&amp;$B118))="","",INDEX(進捗評価!$N$2:$N$26,MATCH(INDIRECT(("入力シート!S"&amp;$B118)),進捗評価!$M$2:$M$26,0)))</f>
        <v/>
      </c>
      <c r="X118" s="75" t="str" cm="1">
        <f t="array" aca="1" ref="X118" ca="1">IF(INDIRECT(("入力シート!T"&amp;$B118))="","",INDEX(進捗評価!$N$2:$N$26,MATCH(INDIRECT(("入力シート!T"&amp;$B118)),進捗評価!$M$2:$M$26,0)))</f>
        <v/>
      </c>
      <c r="Y118" s="69" t="str" cm="1">
        <f t="array" aca="1" ref="Y118" ca="1">IF(INDIRECT(("入力シート!U"&amp;$B118))="","",INDEX(進捗評価!$N$2:$N$26,MATCH(INDIRECT(("入力シート!U"&amp;$B118)),進捗評価!$M$2:$M$26,0)))</f>
        <v/>
      </c>
      <c r="Z118" s="69" t="str" cm="1">
        <f t="array" aca="1" ref="Z118" ca="1">IF(INDIRECT(("入力シート!V"&amp;$B118))="","",INDEX(進捗評価!$N$2:$N$26,MATCH(INDIRECT(("入力シート!V"&amp;$B118)),進捗評価!$M$2:$M$26,0)))</f>
        <v/>
      </c>
      <c r="AA118" s="69" t="str" cm="1">
        <f t="array" aca="1" ref="AA118" ca="1">IF(INDIRECT(("入力シート!W"&amp;$B118))="","",INDEX(進捗評価!$N$2:$N$26,MATCH(INDIRECT(("入力シート!W"&amp;$B118)),進捗評価!$M$2:$M$26,0)))</f>
        <v/>
      </c>
      <c r="AB118" s="69" t="str" cm="1">
        <f t="array" aca="1" ref="AB118" ca="1">IF(INDIRECT(("入力シート!X"&amp;$B118))="","",INDEX(進捗評価!$N$2:$N$26,MATCH(INDIRECT(("入力シート!X"&amp;$B118)),進捗評価!$M$2:$M$26,0)))</f>
        <v/>
      </c>
      <c r="AC118" s="69" t="str" cm="1">
        <f t="array" aca="1" ref="AC118" ca="1">IF(INDIRECT(("入力シート!Y"&amp;$B118))="","",INDEX(進捗評価!$N$2:$N$26,MATCH(INDIRECT(("入力シート!Y"&amp;$B118)),進捗評価!$M$2:$M$26,0)))</f>
        <v/>
      </c>
      <c r="AD118" s="69" t="str" cm="1">
        <f t="array" aca="1" ref="AD118" ca="1">IF(INDIRECT(("入力シート!Z"&amp;$B118))="","",INDEX(進捗評価!$N$2:$N$26,MATCH(INDIRECT(("入力シート!Z"&amp;$B118)),進捗評価!$M$2:$M$26,0)))</f>
        <v/>
      </c>
      <c r="AE118" s="69" t="str" cm="1">
        <f t="array" aca="1" ref="AE118" ca="1">IF(INDIRECT(("入力シート!AA"&amp;$B118))="","",INDEX(進捗評価!$N$2:$N$26,MATCH(INDIRECT(("入力シート!AA"&amp;$B118)),進捗評価!$M$2:$M$26,0)))</f>
        <v/>
      </c>
      <c r="AF118" s="69" t="str" cm="1">
        <f t="array" aca="1" ref="AF118" ca="1">IF(INDIRECT(("入力シート!AB"&amp;$B118))="","",INDEX(進捗評価!$N$2:$N$26,MATCH(INDIRECT(("入力シート!AB"&amp;$B118)),進捗評価!$M$2:$M$26,0)))</f>
        <v/>
      </c>
      <c r="AG118" s="69" t="str" cm="1">
        <f t="array" aca="1" ref="AG118" ca="1">IF(INDIRECT(("入力シート!AC"&amp;$B118))="","",INDEX(進捗評価!$N$2:$N$26,MATCH(INDIRECT(("入力シート!AC"&amp;$B118)),進捗評価!$M$2:$M$26,0)))</f>
        <v/>
      </c>
      <c r="AH118" s="69" t="str" cm="1">
        <f t="array" aca="1" ref="AH118" ca="1">IF(INDIRECT(("入力シート!AD"&amp;$B118))="","",INDEX(進捗評価!$N$2:$N$26,MATCH(INDIRECT(("入力シート!AD"&amp;$B118)),進捗評価!$M$2:$M$26,0)))</f>
        <v/>
      </c>
      <c r="AI118" s="69" t="str" cm="1">
        <f t="array" aca="1" ref="AI118" ca="1">IF(INDIRECT(("入力シート!AE"&amp;$B118))="","",INDEX(進捗評価!$N$2:$N$26,MATCH(INDIRECT(("入力シート!AE"&amp;$B118)),進捗評価!$M$2:$M$26,0)))</f>
        <v/>
      </c>
      <c r="AJ118" s="69" t="str" cm="1">
        <f t="array" aca="1" ref="AJ118" ca="1">IF(INDIRECT(("入力シート!AF"&amp;$B118))="","",INDEX(進捗評価!$N$2:$N$26,MATCH(INDIRECT(("入力シート!AF"&amp;$B118)),進捗評価!$M$2:$M$26,0)))</f>
        <v/>
      </c>
      <c r="AK118" s="69" t="str" cm="1">
        <f t="array" aca="1" ref="AK118" ca="1">IF(INDIRECT(("入力シート!AG"&amp;$B118))="","",INDEX(進捗評価!$N$2:$N$26,MATCH(INDIRECT(("入力シート!AG"&amp;$B118)),進捗評価!$M$2:$M$26,0)))</f>
        <v/>
      </c>
      <c r="AL118" s="69" t="str" cm="1">
        <f t="array" aca="1" ref="AL118" ca="1">IF(INDIRECT(("入力シート!AH"&amp;$B118))="","",INDEX(進捗評価!$N$2:$N$26,MATCH(INDIRECT(("入力シート!AH"&amp;$B118)),進捗評価!$M$2:$M$26,0)))</f>
        <v/>
      </c>
      <c r="AM118" s="69" t="str" cm="1">
        <f t="array" aca="1" ref="AM118" ca="1">IF(INDIRECT(("入力シート!AI"&amp;$B118))="","",INDEX(進捗評価!$N$2:$N$26,MATCH(INDIRECT(("入力シート!AI"&amp;$B118)),進捗評価!$M$2:$M$26,0)))</f>
        <v/>
      </c>
      <c r="AN118" s="69" t="str" cm="1">
        <f t="array" aca="1" ref="AN118" ca="1">IF(INDIRECT(("入力シート!AJ"&amp;$B118))="","",INDEX(進捗評価!$N$2:$N$26,MATCH(INDIRECT(("入力シート!AJ"&amp;$B118)),進捗評価!$M$2:$M$26,0)))</f>
        <v/>
      </c>
      <c r="AO118" s="69" t="str" cm="1">
        <f t="array" aca="1" ref="AO118" ca="1">IF(INDIRECT(("入力シート!AK"&amp;$B118))="","",INDEX(進捗評価!$N$2:$N$26,MATCH(INDIRECT(("入力シート!AK"&amp;$B118)),進捗評価!$M$2:$M$26,0)))</f>
        <v/>
      </c>
      <c r="AP118" s="69" t="str" cm="1">
        <f t="array" aca="1" ref="AP118" ca="1">IF(INDIRECT(("入力シート!AL"&amp;$B118))="","",INDEX(進捗評価!$N$2:$N$26,MATCH(INDIRECT(("入力シート!AL"&amp;$B118)),進捗評価!$M$2:$M$26,0)))</f>
        <v/>
      </c>
      <c r="AQ118" s="69" t="str" cm="1">
        <f t="array" aca="1" ref="AQ118" ca="1">IF(INDIRECT(("入力シート!AM"&amp;$B118))="","",INDEX(進捗評価!$N$2:$N$26,MATCH(INDIRECT(("入力シート!AM"&amp;$B118)),進捗評価!$M$2:$M$26,0)))</f>
        <v/>
      </c>
      <c r="AR118" s="69" t="str" cm="1">
        <f t="array" aca="1" ref="AR118" ca="1">IF(INDIRECT(("入力シート!AN"&amp;$B118))="","",INDEX(進捗評価!$N$2:$N$26,MATCH(INDIRECT(("入力シート!AN"&amp;$B118)),進捗評価!$M$2:$M$26,0)))</f>
        <v/>
      </c>
      <c r="AS118" s="77" t="str" cm="1">
        <f t="array" aca="1" ref="AS118" ca="1">IF(INDIRECT(("入力シート!AR"&amp;$B118))="","",(INDIRECT(("入力シート!AR"&amp;$B118))))</f>
        <v/>
      </c>
      <c r="AT118" s="77" t="str" cm="1">
        <f t="array" aca="1" ref="AT118" ca="1">IF(INDIRECT(("入力シート!AS"&amp;$B118))="","",(INDIRECT(("入力シート!AS"&amp;$B118))))</f>
        <v/>
      </c>
    </row>
    <row r="119" spans="2:46" ht="72" customHeight="1" x14ac:dyDescent="0.4">
      <c r="B119" s="51">
        <v>129</v>
      </c>
      <c r="C119" s="162"/>
      <c r="D119" s="212"/>
      <c r="E119" s="57" t="str" cm="1">
        <f t="array" aca="1" ref="E119" ca="1">IF(INDIRECT(("入力シート!D"&amp;$B119))="","",(INDIRECT(("入力シート!D"&amp;$B119))))</f>
        <v/>
      </c>
      <c r="F119" s="63" t="str" cm="1">
        <f t="array" aca="1" ref="F119" ca="1">IF(INDIRECT(("入力シート!E"&amp;$B119))="","",(INDIRECT(("入力シート!E"&amp;$B119))))</f>
        <v/>
      </c>
      <c r="G119" s="63" t="str" cm="1">
        <f t="array" aca="1" ref="G119" ca="1">IF(INDIRECT(("入力シート!F"&amp;$B119))="","",(INDIRECT(("入力シート!F"&amp;$B119))))</f>
        <v>〇〇〇、×××</v>
      </c>
      <c r="H119" s="76" t="str" cm="1">
        <f t="array" aca="1" ref="H119" ca="1">IF(INDIRECT(("入力シート!G"&amp;$B119))="","",(INDIRECT(("入力シート!G"&amp;$B119))))</f>
        <v/>
      </c>
      <c r="I119" s="67" t="str" cm="1">
        <f t="array" aca="1" ref="I119" ca="1">IF(INDIRECT(("入力シート!H"&amp;$B119))="","",(INDIRECT(("入力シート!H"&amp;$B119))))</f>
        <v/>
      </c>
      <c r="J119" s="58" t="str" cm="1">
        <f t="array" aca="1" ref="J119" ca="1">IF(INDIRECT(("入力シート!I"&amp;$B119))="","",(INDIRECT(("入力シート!I"&amp;$B119))))</f>
        <v/>
      </c>
      <c r="K119" s="58" t="str" cm="1">
        <f t="array" aca="1" ref="K119" ca="1">IF(INDIRECT(("入力シート!J"&amp;$B119))="","",(INDIRECT(("入力シート!J"&amp;$B119))))</f>
        <v/>
      </c>
      <c r="L119" s="60" t="str" cm="1">
        <f t="array" aca="1" ref="L119" ca="1">IF(INDIRECT(("入力シート!AO"&amp;$B119))="","",(INDIRECT(("入力シート！AO"&amp;$B119))))</f>
        <v/>
      </c>
      <c r="M119" s="60" t="str" cm="1">
        <f t="array" aca="1" ref="M119" ca="1">IF(INDIRECT(("入力シート!AP"&amp;$B119))="","",(INDIRECT(("入力シート！AP"&amp;$B119))))</f>
        <v/>
      </c>
      <c r="N119" s="61" t="str" cm="1">
        <f t="array" aca="1" ref="N119" ca="1">IF(INDIRECT(("入力シート!AQ"&amp;$B119))="","",(INDIRECT(("入力シート!AQ"&amp;$B119))))</f>
        <v/>
      </c>
      <c r="O119" s="70" t="str" cm="1">
        <f t="array" aca="1" ref="O119" ca="1">IF(INDIRECT(("入力シート!K"&amp;$B119))="","",INDEX(進捗評価!$N$2:$N$26,MATCH(INDIRECT(("入力シート!K"&amp;$B119)),進捗評価!$M$2:$M$26,0)))</f>
        <v/>
      </c>
      <c r="P119" s="69" t="str" cm="1">
        <f t="array" aca="1" ref="P119" ca="1">IF(INDIRECT(("入力シート!L"&amp;$B119))="","",INDEX(進捗評価!$N$2:$N$26,MATCH(INDIRECT(("入力シート!L"&amp;$B119)),進捗評価!$M$2:$M$26,0)))</f>
        <v/>
      </c>
      <c r="Q119" s="69" t="str" cm="1">
        <f t="array" aca="1" ref="Q119" ca="1">IF(INDIRECT(("入力シート!M"&amp;$B119))="","",INDEX(進捗評価!$N$2:$N$26,MATCH(INDIRECT(("入力シート!M"&amp;$B119)),進捗評価!$M$2:$M$26,0)))</f>
        <v/>
      </c>
      <c r="R119" s="69" t="str" cm="1">
        <f t="array" aca="1" ref="R119" ca="1">IF(INDIRECT(("入力シート!N"&amp;$B119))="","",INDEX(進捗評価!$N$2:$N$26,MATCH(INDIRECT(("入力シート!N"&amp;$B119)),進捗評価!$M$2:$M$26,0)))</f>
        <v/>
      </c>
      <c r="S119" s="75" t="str" cm="1">
        <f t="array" aca="1" ref="S119" ca="1">IF(INDIRECT(("入力シート!O"&amp;$B119))="","",INDEX(進捗評価!$N$2:$N$26,MATCH(INDIRECT(("入力シート!O"&amp;$B119)),進捗評価!$M$2:$M$26,0)))</f>
        <v/>
      </c>
      <c r="T119" s="70" t="str" cm="1">
        <f t="array" aca="1" ref="T119" ca="1">IF(INDIRECT(("入力シート!P"&amp;$B119))="","",INDEX(進捗評価!$N$2:$N$26,MATCH(INDIRECT(("入力シート!P"&amp;$B119)),進捗評価!$M$2:$M$26,0)))</f>
        <v/>
      </c>
      <c r="U119" s="69" t="str" cm="1">
        <f t="array" aca="1" ref="U119" ca="1">IF(INDIRECT(("入力シート!Q"&amp;$B119))="","",INDEX(進捗評価!$N$2:$N$26,MATCH(INDIRECT(("入力シート!Q"&amp;$B119)),進捗評価!$M$2:$M$26,0)))</f>
        <v/>
      </c>
      <c r="V119" s="69" t="str" cm="1">
        <f t="array" aca="1" ref="V119" ca="1">IF(INDIRECT(("入力シート!R"&amp;$B119))="","",INDEX(進捗評価!$N$2:$N$26,MATCH(INDIRECT(("入力シート!R"&amp;$B119)),進捗評価!$M$2:$M$26,0)))</f>
        <v/>
      </c>
      <c r="W119" s="69" t="str" cm="1">
        <f t="array" aca="1" ref="W119" ca="1">IF(INDIRECT(("入力シート!S"&amp;$B119))="","",INDEX(進捗評価!$N$2:$N$26,MATCH(INDIRECT(("入力シート!S"&amp;$B119)),進捗評価!$M$2:$M$26,0)))</f>
        <v/>
      </c>
      <c r="X119" s="75" t="str" cm="1">
        <f t="array" aca="1" ref="X119" ca="1">IF(INDIRECT(("入力シート!T"&amp;$B119))="","",INDEX(進捗評価!$N$2:$N$26,MATCH(INDIRECT(("入力シート!T"&amp;$B119)),進捗評価!$M$2:$M$26,0)))</f>
        <v/>
      </c>
      <c r="Y119" s="69" t="str" cm="1">
        <f t="array" aca="1" ref="Y119" ca="1">IF(INDIRECT(("入力シート!U"&amp;$B119))="","",INDEX(進捗評価!$N$2:$N$26,MATCH(INDIRECT(("入力シート!U"&amp;$B119)),進捗評価!$M$2:$M$26,0)))</f>
        <v/>
      </c>
      <c r="Z119" s="69" t="str" cm="1">
        <f t="array" aca="1" ref="Z119" ca="1">IF(INDIRECT(("入力シート!V"&amp;$B119))="","",INDEX(進捗評価!$N$2:$N$26,MATCH(INDIRECT(("入力シート!V"&amp;$B119)),進捗評価!$M$2:$M$26,0)))</f>
        <v/>
      </c>
      <c r="AA119" s="69" t="str" cm="1">
        <f t="array" aca="1" ref="AA119" ca="1">IF(INDIRECT(("入力シート!W"&amp;$B119))="","",INDEX(進捗評価!$N$2:$N$26,MATCH(INDIRECT(("入力シート!W"&amp;$B119)),進捗評価!$M$2:$M$26,0)))</f>
        <v/>
      </c>
      <c r="AB119" s="69" t="str" cm="1">
        <f t="array" aca="1" ref="AB119" ca="1">IF(INDIRECT(("入力シート!X"&amp;$B119))="","",INDEX(進捗評価!$N$2:$N$26,MATCH(INDIRECT(("入力シート!X"&amp;$B119)),進捗評価!$M$2:$M$26,0)))</f>
        <v/>
      </c>
      <c r="AC119" s="69" t="str" cm="1">
        <f t="array" aca="1" ref="AC119" ca="1">IF(INDIRECT(("入力シート!Y"&amp;$B119))="","",INDEX(進捗評価!$N$2:$N$26,MATCH(INDIRECT(("入力シート!Y"&amp;$B119)),進捗評価!$M$2:$M$26,0)))</f>
        <v/>
      </c>
      <c r="AD119" s="69" t="str" cm="1">
        <f t="array" aca="1" ref="AD119" ca="1">IF(INDIRECT(("入力シート!Z"&amp;$B119))="","",INDEX(進捗評価!$N$2:$N$26,MATCH(INDIRECT(("入力シート!Z"&amp;$B119)),進捗評価!$M$2:$M$26,0)))</f>
        <v/>
      </c>
      <c r="AE119" s="69" t="str" cm="1">
        <f t="array" aca="1" ref="AE119" ca="1">IF(INDIRECT(("入力シート!AA"&amp;$B119))="","",INDEX(進捗評価!$N$2:$N$26,MATCH(INDIRECT(("入力シート!AA"&amp;$B119)),進捗評価!$M$2:$M$26,0)))</f>
        <v/>
      </c>
      <c r="AF119" s="69" t="str" cm="1">
        <f t="array" aca="1" ref="AF119" ca="1">IF(INDIRECT(("入力シート!AB"&amp;$B119))="","",INDEX(進捗評価!$N$2:$N$26,MATCH(INDIRECT(("入力シート!AB"&amp;$B119)),進捗評価!$M$2:$M$26,0)))</f>
        <v/>
      </c>
      <c r="AG119" s="69" t="str" cm="1">
        <f t="array" aca="1" ref="AG119" ca="1">IF(INDIRECT(("入力シート!AC"&amp;$B119))="","",INDEX(進捗評価!$N$2:$N$26,MATCH(INDIRECT(("入力シート!AC"&amp;$B119)),進捗評価!$M$2:$M$26,0)))</f>
        <v/>
      </c>
      <c r="AH119" s="69" t="str" cm="1">
        <f t="array" aca="1" ref="AH119" ca="1">IF(INDIRECT(("入力シート!AD"&amp;$B119))="","",INDEX(進捗評価!$N$2:$N$26,MATCH(INDIRECT(("入力シート!AD"&amp;$B119)),進捗評価!$M$2:$M$26,0)))</f>
        <v/>
      </c>
      <c r="AI119" s="69" t="str" cm="1">
        <f t="array" aca="1" ref="AI119" ca="1">IF(INDIRECT(("入力シート!AE"&amp;$B119))="","",INDEX(進捗評価!$N$2:$N$26,MATCH(INDIRECT(("入力シート!AE"&amp;$B119)),進捗評価!$M$2:$M$26,0)))</f>
        <v/>
      </c>
      <c r="AJ119" s="69" t="str" cm="1">
        <f t="array" aca="1" ref="AJ119" ca="1">IF(INDIRECT(("入力シート!AF"&amp;$B119))="","",INDEX(進捗評価!$N$2:$N$26,MATCH(INDIRECT(("入力シート!AF"&amp;$B119)),進捗評価!$M$2:$M$26,0)))</f>
        <v/>
      </c>
      <c r="AK119" s="69" t="str" cm="1">
        <f t="array" aca="1" ref="AK119" ca="1">IF(INDIRECT(("入力シート!AG"&amp;$B119))="","",INDEX(進捗評価!$N$2:$N$26,MATCH(INDIRECT(("入力シート!AG"&amp;$B119)),進捗評価!$M$2:$M$26,0)))</f>
        <v/>
      </c>
      <c r="AL119" s="69" t="str" cm="1">
        <f t="array" aca="1" ref="AL119" ca="1">IF(INDIRECT(("入力シート!AH"&amp;$B119))="","",INDEX(進捗評価!$N$2:$N$26,MATCH(INDIRECT(("入力シート!AH"&amp;$B119)),進捗評価!$M$2:$M$26,0)))</f>
        <v/>
      </c>
      <c r="AM119" s="69" t="str" cm="1">
        <f t="array" aca="1" ref="AM119" ca="1">IF(INDIRECT(("入力シート!AI"&amp;$B119))="","",INDEX(進捗評価!$N$2:$N$26,MATCH(INDIRECT(("入力シート!AI"&amp;$B119)),進捗評価!$M$2:$M$26,0)))</f>
        <v/>
      </c>
      <c r="AN119" s="69" t="str" cm="1">
        <f t="array" aca="1" ref="AN119" ca="1">IF(INDIRECT(("入力シート!AJ"&amp;$B119))="","",INDEX(進捗評価!$N$2:$N$26,MATCH(INDIRECT(("入力シート!AJ"&amp;$B119)),進捗評価!$M$2:$M$26,0)))</f>
        <v/>
      </c>
      <c r="AO119" s="69" t="str" cm="1">
        <f t="array" aca="1" ref="AO119" ca="1">IF(INDIRECT(("入力シート!AK"&amp;$B119))="","",INDEX(進捗評価!$N$2:$N$26,MATCH(INDIRECT(("入力シート!AK"&amp;$B119)),進捗評価!$M$2:$M$26,0)))</f>
        <v/>
      </c>
      <c r="AP119" s="69" t="str" cm="1">
        <f t="array" aca="1" ref="AP119" ca="1">IF(INDIRECT(("入力シート!AL"&amp;$B119))="","",INDEX(進捗評価!$N$2:$N$26,MATCH(INDIRECT(("入力シート!AL"&amp;$B119)),進捗評価!$M$2:$M$26,0)))</f>
        <v/>
      </c>
      <c r="AQ119" s="69" t="str" cm="1">
        <f t="array" aca="1" ref="AQ119" ca="1">IF(INDIRECT(("入力シート!AM"&amp;$B119))="","",INDEX(進捗評価!$N$2:$N$26,MATCH(INDIRECT(("入力シート!AM"&amp;$B119)),進捗評価!$M$2:$M$26,0)))</f>
        <v/>
      </c>
      <c r="AR119" s="69" t="str" cm="1">
        <f t="array" aca="1" ref="AR119" ca="1">IF(INDIRECT(("入力シート!AN"&amp;$B119))="","",INDEX(進捗評価!$N$2:$N$26,MATCH(INDIRECT(("入力シート!AN"&amp;$B119)),進捗評価!$M$2:$M$26,0)))</f>
        <v/>
      </c>
      <c r="AS119" s="77" t="str" cm="1">
        <f t="array" aca="1" ref="AS119" ca="1">IF(INDIRECT(("入力シート!AR"&amp;$B119))="","",(INDIRECT(("入力シート!AR"&amp;$B119))))</f>
        <v/>
      </c>
      <c r="AT119" s="77" t="str" cm="1">
        <f t="array" aca="1" ref="AT119" ca="1">IF(INDIRECT(("入力シート!AS"&amp;$B119))="","",(INDIRECT(("入力シート!AS"&amp;$B119))))</f>
        <v/>
      </c>
    </row>
    <row r="120" spans="2:46" ht="72" customHeight="1" x14ac:dyDescent="0.4">
      <c r="B120" s="51">
        <v>130</v>
      </c>
      <c r="C120" s="162"/>
      <c r="D120" s="212"/>
      <c r="E120" s="57" t="str" cm="1">
        <f t="array" aca="1" ref="E120" ca="1">IF(INDIRECT(("入力シート!D"&amp;$B120))="","",(INDIRECT(("入力シート!D"&amp;$B120))))</f>
        <v/>
      </c>
      <c r="F120" s="63" t="str" cm="1">
        <f t="array" aca="1" ref="F120" ca="1">IF(INDIRECT(("入力シート!E"&amp;$B120))="","",(INDIRECT(("入力シート!E"&amp;$B120))))</f>
        <v/>
      </c>
      <c r="G120" s="63" t="str" cm="1">
        <f t="array" aca="1" ref="G120" ca="1">IF(INDIRECT(("入力シート!F"&amp;$B120))="","",(INDIRECT(("入力シート!F"&amp;$B120))))</f>
        <v>〇〇〇、×××</v>
      </c>
      <c r="H120" s="76" t="str" cm="1">
        <f t="array" aca="1" ref="H120" ca="1">IF(INDIRECT(("入力シート!G"&amp;$B120))="","",(INDIRECT(("入力シート!G"&amp;$B120))))</f>
        <v/>
      </c>
      <c r="I120" s="67" t="str" cm="1">
        <f t="array" aca="1" ref="I120" ca="1">IF(INDIRECT(("入力シート!H"&amp;$B120))="","",(INDIRECT(("入力シート!H"&amp;$B120))))</f>
        <v/>
      </c>
      <c r="J120" s="58" t="str" cm="1">
        <f t="array" aca="1" ref="J120" ca="1">IF(INDIRECT(("入力シート!I"&amp;$B120))="","",(INDIRECT(("入力シート!I"&amp;$B120))))</f>
        <v/>
      </c>
      <c r="K120" s="58" t="str" cm="1">
        <f t="array" aca="1" ref="K120" ca="1">IF(INDIRECT(("入力シート!J"&amp;$B120))="","",(INDIRECT(("入力シート!J"&amp;$B120))))</f>
        <v/>
      </c>
      <c r="L120" s="60" t="str" cm="1">
        <f t="array" aca="1" ref="L120" ca="1">IF(INDIRECT(("入力シート!AO"&amp;$B120))="","",(INDIRECT(("入力シート！AO"&amp;$B120))))</f>
        <v/>
      </c>
      <c r="M120" s="60" t="str" cm="1">
        <f t="array" aca="1" ref="M120" ca="1">IF(INDIRECT(("入力シート!AP"&amp;$B120))="","",(INDIRECT(("入力シート！AP"&amp;$B120))))</f>
        <v/>
      </c>
      <c r="N120" s="61" t="str" cm="1">
        <f t="array" aca="1" ref="N120" ca="1">IF(INDIRECT(("入力シート!AQ"&amp;$B120))="","",(INDIRECT(("入力シート!AQ"&amp;$B120))))</f>
        <v/>
      </c>
      <c r="O120" s="70" t="str" cm="1">
        <f t="array" aca="1" ref="O120" ca="1">IF(INDIRECT(("入力シート!K"&amp;$B120))="","",INDEX(進捗評価!$N$2:$N$26,MATCH(INDIRECT(("入力シート!K"&amp;$B120)),進捗評価!$M$2:$M$26,0)))</f>
        <v/>
      </c>
      <c r="P120" s="69" t="str" cm="1">
        <f t="array" aca="1" ref="P120" ca="1">IF(INDIRECT(("入力シート!L"&amp;$B120))="","",INDEX(進捗評価!$N$2:$N$26,MATCH(INDIRECT(("入力シート!L"&amp;$B120)),進捗評価!$M$2:$M$26,0)))</f>
        <v/>
      </c>
      <c r="Q120" s="69" t="str" cm="1">
        <f t="array" aca="1" ref="Q120" ca="1">IF(INDIRECT(("入力シート!M"&amp;$B120))="","",INDEX(進捗評価!$N$2:$N$26,MATCH(INDIRECT(("入力シート!M"&amp;$B120)),進捗評価!$M$2:$M$26,0)))</f>
        <v/>
      </c>
      <c r="R120" s="69" t="str" cm="1">
        <f t="array" aca="1" ref="R120" ca="1">IF(INDIRECT(("入力シート!N"&amp;$B120))="","",INDEX(進捗評価!$N$2:$N$26,MATCH(INDIRECT(("入力シート!N"&amp;$B120)),進捗評価!$M$2:$M$26,0)))</f>
        <v/>
      </c>
      <c r="S120" s="75" t="str" cm="1">
        <f t="array" aca="1" ref="S120" ca="1">IF(INDIRECT(("入力シート!O"&amp;$B120))="","",INDEX(進捗評価!$N$2:$N$26,MATCH(INDIRECT(("入力シート!O"&amp;$B120)),進捗評価!$M$2:$M$26,0)))</f>
        <v/>
      </c>
      <c r="T120" s="70" t="str" cm="1">
        <f t="array" aca="1" ref="T120" ca="1">IF(INDIRECT(("入力シート!P"&amp;$B120))="","",INDEX(進捗評価!$N$2:$N$26,MATCH(INDIRECT(("入力シート!P"&amp;$B120)),進捗評価!$M$2:$M$26,0)))</f>
        <v/>
      </c>
      <c r="U120" s="69" t="str" cm="1">
        <f t="array" aca="1" ref="U120" ca="1">IF(INDIRECT(("入力シート!Q"&amp;$B120))="","",INDEX(進捗評価!$N$2:$N$26,MATCH(INDIRECT(("入力シート!Q"&amp;$B120)),進捗評価!$M$2:$M$26,0)))</f>
        <v/>
      </c>
      <c r="V120" s="69" t="str" cm="1">
        <f t="array" aca="1" ref="V120" ca="1">IF(INDIRECT(("入力シート!R"&amp;$B120))="","",INDEX(進捗評価!$N$2:$N$26,MATCH(INDIRECT(("入力シート!R"&amp;$B120)),進捗評価!$M$2:$M$26,0)))</f>
        <v/>
      </c>
      <c r="W120" s="69" t="str" cm="1">
        <f t="array" aca="1" ref="W120" ca="1">IF(INDIRECT(("入力シート!S"&amp;$B120))="","",INDEX(進捗評価!$N$2:$N$26,MATCH(INDIRECT(("入力シート!S"&amp;$B120)),進捗評価!$M$2:$M$26,0)))</f>
        <v/>
      </c>
      <c r="X120" s="75" t="str" cm="1">
        <f t="array" aca="1" ref="X120" ca="1">IF(INDIRECT(("入力シート!T"&amp;$B120))="","",INDEX(進捗評価!$N$2:$N$26,MATCH(INDIRECT(("入力シート!T"&amp;$B120)),進捗評価!$M$2:$M$26,0)))</f>
        <v/>
      </c>
      <c r="Y120" s="69" t="str" cm="1">
        <f t="array" aca="1" ref="Y120" ca="1">IF(INDIRECT(("入力シート!U"&amp;$B120))="","",INDEX(進捗評価!$N$2:$N$26,MATCH(INDIRECT(("入力シート!U"&amp;$B120)),進捗評価!$M$2:$M$26,0)))</f>
        <v/>
      </c>
      <c r="Z120" s="69" t="str" cm="1">
        <f t="array" aca="1" ref="Z120" ca="1">IF(INDIRECT(("入力シート!V"&amp;$B120))="","",INDEX(進捗評価!$N$2:$N$26,MATCH(INDIRECT(("入力シート!V"&amp;$B120)),進捗評価!$M$2:$M$26,0)))</f>
        <v/>
      </c>
      <c r="AA120" s="69" t="str" cm="1">
        <f t="array" aca="1" ref="AA120" ca="1">IF(INDIRECT(("入力シート!W"&amp;$B120))="","",INDEX(進捗評価!$N$2:$N$26,MATCH(INDIRECT(("入力シート!W"&amp;$B120)),進捗評価!$M$2:$M$26,0)))</f>
        <v/>
      </c>
      <c r="AB120" s="69" t="str" cm="1">
        <f t="array" aca="1" ref="AB120" ca="1">IF(INDIRECT(("入力シート!X"&amp;$B120))="","",INDEX(進捗評価!$N$2:$N$26,MATCH(INDIRECT(("入力シート!X"&amp;$B120)),進捗評価!$M$2:$M$26,0)))</f>
        <v/>
      </c>
      <c r="AC120" s="69" t="str" cm="1">
        <f t="array" aca="1" ref="AC120" ca="1">IF(INDIRECT(("入力シート!Y"&amp;$B120))="","",INDEX(進捗評価!$N$2:$N$26,MATCH(INDIRECT(("入力シート!Y"&amp;$B120)),進捗評価!$M$2:$M$26,0)))</f>
        <v/>
      </c>
      <c r="AD120" s="69" t="str" cm="1">
        <f t="array" aca="1" ref="AD120" ca="1">IF(INDIRECT(("入力シート!Z"&amp;$B120))="","",INDEX(進捗評価!$N$2:$N$26,MATCH(INDIRECT(("入力シート!Z"&amp;$B120)),進捗評価!$M$2:$M$26,0)))</f>
        <v/>
      </c>
      <c r="AE120" s="69" t="str" cm="1">
        <f t="array" aca="1" ref="AE120" ca="1">IF(INDIRECT(("入力シート!AA"&amp;$B120))="","",INDEX(進捗評価!$N$2:$N$26,MATCH(INDIRECT(("入力シート!AA"&amp;$B120)),進捗評価!$M$2:$M$26,0)))</f>
        <v/>
      </c>
      <c r="AF120" s="69" t="str" cm="1">
        <f t="array" aca="1" ref="AF120" ca="1">IF(INDIRECT(("入力シート!AB"&amp;$B120))="","",INDEX(進捗評価!$N$2:$N$26,MATCH(INDIRECT(("入力シート!AB"&amp;$B120)),進捗評価!$M$2:$M$26,0)))</f>
        <v/>
      </c>
      <c r="AG120" s="69" t="str" cm="1">
        <f t="array" aca="1" ref="AG120" ca="1">IF(INDIRECT(("入力シート!AC"&amp;$B120))="","",INDEX(進捗評価!$N$2:$N$26,MATCH(INDIRECT(("入力シート!AC"&amp;$B120)),進捗評価!$M$2:$M$26,0)))</f>
        <v/>
      </c>
      <c r="AH120" s="69" t="str" cm="1">
        <f t="array" aca="1" ref="AH120" ca="1">IF(INDIRECT(("入力シート!AD"&amp;$B120))="","",INDEX(進捗評価!$N$2:$N$26,MATCH(INDIRECT(("入力シート!AD"&amp;$B120)),進捗評価!$M$2:$M$26,0)))</f>
        <v/>
      </c>
      <c r="AI120" s="69" t="str" cm="1">
        <f t="array" aca="1" ref="AI120" ca="1">IF(INDIRECT(("入力シート!AE"&amp;$B120))="","",INDEX(進捗評価!$N$2:$N$26,MATCH(INDIRECT(("入力シート!AE"&amp;$B120)),進捗評価!$M$2:$M$26,0)))</f>
        <v/>
      </c>
      <c r="AJ120" s="69" t="str" cm="1">
        <f t="array" aca="1" ref="AJ120" ca="1">IF(INDIRECT(("入力シート!AF"&amp;$B120))="","",INDEX(進捗評価!$N$2:$N$26,MATCH(INDIRECT(("入力シート!AF"&amp;$B120)),進捗評価!$M$2:$M$26,0)))</f>
        <v/>
      </c>
      <c r="AK120" s="69" t="str" cm="1">
        <f t="array" aca="1" ref="AK120" ca="1">IF(INDIRECT(("入力シート!AG"&amp;$B120))="","",INDEX(進捗評価!$N$2:$N$26,MATCH(INDIRECT(("入力シート!AG"&amp;$B120)),進捗評価!$M$2:$M$26,0)))</f>
        <v/>
      </c>
      <c r="AL120" s="69" t="str" cm="1">
        <f t="array" aca="1" ref="AL120" ca="1">IF(INDIRECT(("入力シート!AH"&amp;$B120))="","",INDEX(進捗評価!$N$2:$N$26,MATCH(INDIRECT(("入力シート!AH"&amp;$B120)),進捗評価!$M$2:$M$26,0)))</f>
        <v/>
      </c>
      <c r="AM120" s="69" t="str" cm="1">
        <f t="array" aca="1" ref="AM120" ca="1">IF(INDIRECT(("入力シート!AI"&amp;$B120))="","",INDEX(進捗評価!$N$2:$N$26,MATCH(INDIRECT(("入力シート!AI"&amp;$B120)),進捗評価!$M$2:$M$26,0)))</f>
        <v/>
      </c>
      <c r="AN120" s="69" t="str" cm="1">
        <f t="array" aca="1" ref="AN120" ca="1">IF(INDIRECT(("入力シート!AJ"&amp;$B120))="","",INDEX(進捗評価!$N$2:$N$26,MATCH(INDIRECT(("入力シート!AJ"&amp;$B120)),進捗評価!$M$2:$M$26,0)))</f>
        <v/>
      </c>
      <c r="AO120" s="69" t="str" cm="1">
        <f t="array" aca="1" ref="AO120" ca="1">IF(INDIRECT(("入力シート!AK"&amp;$B120))="","",INDEX(進捗評価!$N$2:$N$26,MATCH(INDIRECT(("入力シート!AK"&amp;$B120)),進捗評価!$M$2:$M$26,0)))</f>
        <v/>
      </c>
      <c r="AP120" s="69" t="str" cm="1">
        <f t="array" aca="1" ref="AP120" ca="1">IF(INDIRECT(("入力シート!AL"&amp;$B120))="","",INDEX(進捗評価!$N$2:$N$26,MATCH(INDIRECT(("入力シート!AL"&amp;$B120)),進捗評価!$M$2:$M$26,0)))</f>
        <v/>
      </c>
      <c r="AQ120" s="69" t="str" cm="1">
        <f t="array" aca="1" ref="AQ120" ca="1">IF(INDIRECT(("入力シート!AM"&amp;$B120))="","",INDEX(進捗評価!$N$2:$N$26,MATCH(INDIRECT(("入力シート!AM"&amp;$B120)),進捗評価!$M$2:$M$26,0)))</f>
        <v/>
      </c>
      <c r="AR120" s="69" t="str" cm="1">
        <f t="array" aca="1" ref="AR120" ca="1">IF(INDIRECT(("入力シート!AN"&amp;$B120))="","",INDEX(進捗評価!$N$2:$N$26,MATCH(INDIRECT(("入力シート!AN"&amp;$B120)),進捗評価!$M$2:$M$26,0)))</f>
        <v/>
      </c>
      <c r="AS120" s="77" t="str" cm="1">
        <f t="array" aca="1" ref="AS120" ca="1">IF(INDIRECT(("入力シート!AR"&amp;$B120))="","",(INDIRECT(("入力シート!AR"&amp;$B120))))</f>
        <v/>
      </c>
      <c r="AT120" s="77" t="str" cm="1">
        <f t="array" aca="1" ref="AT120" ca="1">IF(INDIRECT(("入力シート!AS"&amp;$B120))="","",(INDIRECT(("入力シート!AS"&amp;$B120))))</f>
        <v/>
      </c>
    </row>
    <row r="121" spans="2:46" ht="72" customHeight="1" x14ac:dyDescent="0.4">
      <c r="B121" s="51">
        <v>131</v>
      </c>
      <c r="C121" s="162"/>
      <c r="D121" s="212"/>
      <c r="E121" s="57" t="str" cm="1">
        <f t="array" aca="1" ref="E121" ca="1">IF(INDIRECT(("入力シート!D"&amp;$B121))="","",(INDIRECT(("入力シート!D"&amp;$B121))))</f>
        <v/>
      </c>
      <c r="F121" s="63" t="str" cm="1">
        <f t="array" aca="1" ref="F121" ca="1">IF(INDIRECT(("入力シート!E"&amp;$B121))="","",(INDIRECT(("入力シート!E"&amp;$B121))))</f>
        <v/>
      </c>
      <c r="G121" s="63" t="str" cm="1">
        <f t="array" aca="1" ref="G121" ca="1">IF(INDIRECT(("入力シート!F"&amp;$B121))="","",(INDIRECT(("入力シート!F"&amp;$B121))))</f>
        <v>〇〇〇、×××</v>
      </c>
      <c r="H121" s="76" t="str" cm="1">
        <f t="array" aca="1" ref="H121" ca="1">IF(INDIRECT(("入力シート!G"&amp;$B121))="","",(INDIRECT(("入力シート!G"&amp;$B121))))</f>
        <v/>
      </c>
      <c r="I121" s="67" t="str" cm="1">
        <f t="array" aca="1" ref="I121" ca="1">IF(INDIRECT(("入力シート!H"&amp;$B121))="","",(INDIRECT(("入力シート!H"&amp;$B121))))</f>
        <v/>
      </c>
      <c r="J121" s="58" t="str" cm="1">
        <f t="array" aca="1" ref="J121" ca="1">IF(INDIRECT(("入力シート!I"&amp;$B121))="","",(INDIRECT(("入力シート!I"&amp;$B121))))</f>
        <v/>
      </c>
      <c r="K121" s="58" t="str" cm="1">
        <f t="array" aca="1" ref="K121" ca="1">IF(INDIRECT(("入力シート!J"&amp;$B121))="","",(INDIRECT(("入力シート!J"&amp;$B121))))</f>
        <v/>
      </c>
      <c r="L121" s="60" t="str" cm="1">
        <f t="array" aca="1" ref="L121" ca="1">IF(INDIRECT(("入力シート!AO"&amp;$B121))="","",(INDIRECT(("入力シート！AO"&amp;$B121))))</f>
        <v/>
      </c>
      <c r="M121" s="60" t="str" cm="1">
        <f t="array" aca="1" ref="M121" ca="1">IF(INDIRECT(("入力シート!AP"&amp;$B121))="","",(INDIRECT(("入力シート！AP"&amp;$B121))))</f>
        <v/>
      </c>
      <c r="N121" s="61" t="str" cm="1">
        <f t="array" aca="1" ref="N121" ca="1">IF(INDIRECT(("入力シート!AQ"&amp;$B121))="","",(INDIRECT(("入力シート!AQ"&amp;$B121))))</f>
        <v/>
      </c>
      <c r="O121" s="70" t="str" cm="1">
        <f t="array" aca="1" ref="O121" ca="1">IF(INDIRECT(("入力シート!K"&amp;$B121))="","",INDEX(進捗評価!$N$2:$N$26,MATCH(INDIRECT(("入力シート!K"&amp;$B121)),進捗評価!$M$2:$M$26,0)))</f>
        <v/>
      </c>
      <c r="P121" s="69" t="str" cm="1">
        <f t="array" aca="1" ref="P121" ca="1">IF(INDIRECT(("入力シート!L"&amp;$B121))="","",INDEX(進捗評価!$N$2:$N$26,MATCH(INDIRECT(("入力シート!L"&amp;$B121)),進捗評価!$M$2:$M$26,0)))</f>
        <v/>
      </c>
      <c r="Q121" s="69" t="str" cm="1">
        <f t="array" aca="1" ref="Q121" ca="1">IF(INDIRECT(("入力シート!M"&amp;$B121))="","",INDEX(進捗評価!$N$2:$N$26,MATCH(INDIRECT(("入力シート!M"&amp;$B121)),進捗評価!$M$2:$M$26,0)))</f>
        <v/>
      </c>
      <c r="R121" s="69" t="str" cm="1">
        <f t="array" aca="1" ref="R121" ca="1">IF(INDIRECT(("入力シート!N"&amp;$B121))="","",INDEX(進捗評価!$N$2:$N$26,MATCH(INDIRECT(("入力シート!N"&amp;$B121)),進捗評価!$M$2:$M$26,0)))</f>
        <v/>
      </c>
      <c r="S121" s="75" t="str" cm="1">
        <f t="array" aca="1" ref="S121" ca="1">IF(INDIRECT(("入力シート!O"&amp;$B121))="","",INDEX(進捗評価!$N$2:$N$26,MATCH(INDIRECT(("入力シート!O"&amp;$B121)),進捗評価!$M$2:$M$26,0)))</f>
        <v/>
      </c>
      <c r="T121" s="70" t="str" cm="1">
        <f t="array" aca="1" ref="T121" ca="1">IF(INDIRECT(("入力シート!P"&amp;$B121))="","",INDEX(進捗評価!$N$2:$N$26,MATCH(INDIRECT(("入力シート!P"&amp;$B121)),進捗評価!$M$2:$M$26,0)))</f>
        <v/>
      </c>
      <c r="U121" s="69" t="str" cm="1">
        <f t="array" aca="1" ref="U121" ca="1">IF(INDIRECT(("入力シート!Q"&amp;$B121))="","",INDEX(進捗評価!$N$2:$N$26,MATCH(INDIRECT(("入力シート!Q"&amp;$B121)),進捗評価!$M$2:$M$26,0)))</f>
        <v/>
      </c>
      <c r="V121" s="69" t="str" cm="1">
        <f t="array" aca="1" ref="V121" ca="1">IF(INDIRECT(("入力シート!R"&amp;$B121))="","",INDEX(進捗評価!$N$2:$N$26,MATCH(INDIRECT(("入力シート!R"&amp;$B121)),進捗評価!$M$2:$M$26,0)))</f>
        <v/>
      </c>
      <c r="W121" s="69" t="str" cm="1">
        <f t="array" aca="1" ref="W121" ca="1">IF(INDIRECT(("入力シート!S"&amp;$B121))="","",INDEX(進捗評価!$N$2:$N$26,MATCH(INDIRECT(("入力シート!S"&amp;$B121)),進捗評価!$M$2:$M$26,0)))</f>
        <v/>
      </c>
      <c r="X121" s="75" t="str" cm="1">
        <f t="array" aca="1" ref="X121" ca="1">IF(INDIRECT(("入力シート!T"&amp;$B121))="","",INDEX(進捗評価!$N$2:$N$26,MATCH(INDIRECT(("入力シート!T"&amp;$B121)),進捗評価!$M$2:$M$26,0)))</f>
        <v/>
      </c>
      <c r="Y121" s="69" t="str" cm="1">
        <f t="array" aca="1" ref="Y121" ca="1">IF(INDIRECT(("入力シート!U"&amp;$B121))="","",INDEX(進捗評価!$N$2:$N$26,MATCH(INDIRECT(("入力シート!U"&amp;$B121)),進捗評価!$M$2:$M$26,0)))</f>
        <v/>
      </c>
      <c r="Z121" s="69" t="str" cm="1">
        <f t="array" aca="1" ref="Z121" ca="1">IF(INDIRECT(("入力シート!V"&amp;$B121))="","",INDEX(進捗評価!$N$2:$N$26,MATCH(INDIRECT(("入力シート!V"&amp;$B121)),進捗評価!$M$2:$M$26,0)))</f>
        <v/>
      </c>
      <c r="AA121" s="69" t="str" cm="1">
        <f t="array" aca="1" ref="AA121" ca="1">IF(INDIRECT(("入力シート!W"&amp;$B121))="","",INDEX(進捗評価!$N$2:$N$26,MATCH(INDIRECT(("入力シート!W"&amp;$B121)),進捗評価!$M$2:$M$26,0)))</f>
        <v/>
      </c>
      <c r="AB121" s="69" t="str" cm="1">
        <f t="array" aca="1" ref="AB121" ca="1">IF(INDIRECT(("入力シート!X"&amp;$B121))="","",INDEX(進捗評価!$N$2:$N$26,MATCH(INDIRECT(("入力シート!X"&amp;$B121)),進捗評価!$M$2:$M$26,0)))</f>
        <v/>
      </c>
      <c r="AC121" s="69" t="str" cm="1">
        <f t="array" aca="1" ref="AC121" ca="1">IF(INDIRECT(("入力シート!Y"&amp;$B121))="","",INDEX(進捗評価!$N$2:$N$26,MATCH(INDIRECT(("入力シート!Y"&amp;$B121)),進捗評価!$M$2:$M$26,0)))</f>
        <v/>
      </c>
      <c r="AD121" s="69" t="str" cm="1">
        <f t="array" aca="1" ref="AD121" ca="1">IF(INDIRECT(("入力シート!Z"&amp;$B121))="","",INDEX(進捗評価!$N$2:$N$26,MATCH(INDIRECT(("入力シート!Z"&amp;$B121)),進捗評価!$M$2:$M$26,0)))</f>
        <v/>
      </c>
      <c r="AE121" s="69" t="str" cm="1">
        <f t="array" aca="1" ref="AE121" ca="1">IF(INDIRECT(("入力シート!AA"&amp;$B121))="","",INDEX(進捗評価!$N$2:$N$26,MATCH(INDIRECT(("入力シート!AA"&amp;$B121)),進捗評価!$M$2:$M$26,0)))</f>
        <v/>
      </c>
      <c r="AF121" s="69" t="str" cm="1">
        <f t="array" aca="1" ref="AF121" ca="1">IF(INDIRECT(("入力シート!AB"&amp;$B121))="","",INDEX(進捗評価!$N$2:$N$26,MATCH(INDIRECT(("入力シート!AB"&amp;$B121)),進捗評価!$M$2:$M$26,0)))</f>
        <v/>
      </c>
      <c r="AG121" s="69" t="str" cm="1">
        <f t="array" aca="1" ref="AG121" ca="1">IF(INDIRECT(("入力シート!AC"&amp;$B121))="","",INDEX(進捗評価!$N$2:$N$26,MATCH(INDIRECT(("入力シート!AC"&amp;$B121)),進捗評価!$M$2:$M$26,0)))</f>
        <v/>
      </c>
      <c r="AH121" s="69" t="str" cm="1">
        <f t="array" aca="1" ref="AH121" ca="1">IF(INDIRECT(("入力シート!AD"&amp;$B121))="","",INDEX(進捗評価!$N$2:$N$26,MATCH(INDIRECT(("入力シート!AD"&amp;$B121)),進捗評価!$M$2:$M$26,0)))</f>
        <v/>
      </c>
      <c r="AI121" s="69" t="str" cm="1">
        <f t="array" aca="1" ref="AI121" ca="1">IF(INDIRECT(("入力シート!AE"&amp;$B121))="","",INDEX(進捗評価!$N$2:$N$26,MATCH(INDIRECT(("入力シート!AE"&amp;$B121)),進捗評価!$M$2:$M$26,0)))</f>
        <v/>
      </c>
      <c r="AJ121" s="69" t="str" cm="1">
        <f t="array" aca="1" ref="AJ121" ca="1">IF(INDIRECT(("入力シート!AF"&amp;$B121))="","",INDEX(進捗評価!$N$2:$N$26,MATCH(INDIRECT(("入力シート!AF"&amp;$B121)),進捗評価!$M$2:$M$26,0)))</f>
        <v/>
      </c>
      <c r="AK121" s="69" t="str" cm="1">
        <f t="array" aca="1" ref="AK121" ca="1">IF(INDIRECT(("入力シート!AG"&amp;$B121))="","",INDEX(進捗評価!$N$2:$N$26,MATCH(INDIRECT(("入力シート!AG"&amp;$B121)),進捗評価!$M$2:$M$26,0)))</f>
        <v/>
      </c>
      <c r="AL121" s="69" t="str" cm="1">
        <f t="array" aca="1" ref="AL121" ca="1">IF(INDIRECT(("入力シート!AH"&amp;$B121))="","",INDEX(進捗評価!$N$2:$N$26,MATCH(INDIRECT(("入力シート!AH"&amp;$B121)),進捗評価!$M$2:$M$26,0)))</f>
        <v/>
      </c>
      <c r="AM121" s="69" t="str" cm="1">
        <f t="array" aca="1" ref="AM121" ca="1">IF(INDIRECT(("入力シート!AI"&amp;$B121))="","",INDEX(進捗評価!$N$2:$N$26,MATCH(INDIRECT(("入力シート!AI"&amp;$B121)),進捗評価!$M$2:$M$26,0)))</f>
        <v/>
      </c>
      <c r="AN121" s="69" t="str" cm="1">
        <f t="array" aca="1" ref="AN121" ca="1">IF(INDIRECT(("入力シート!AJ"&amp;$B121))="","",INDEX(進捗評価!$N$2:$N$26,MATCH(INDIRECT(("入力シート!AJ"&amp;$B121)),進捗評価!$M$2:$M$26,0)))</f>
        <v/>
      </c>
      <c r="AO121" s="69" t="str" cm="1">
        <f t="array" aca="1" ref="AO121" ca="1">IF(INDIRECT(("入力シート!AK"&amp;$B121))="","",INDEX(進捗評価!$N$2:$N$26,MATCH(INDIRECT(("入力シート!AK"&amp;$B121)),進捗評価!$M$2:$M$26,0)))</f>
        <v/>
      </c>
      <c r="AP121" s="69" t="str" cm="1">
        <f t="array" aca="1" ref="AP121" ca="1">IF(INDIRECT(("入力シート!AL"&amp;$B121))="","",INDEX(進捗評価!$N$2:$N$26,MATCH(INDIRECT(("入力シート!AL"&amp;$B121)),進捗評価!$M$2:$M$26,0)))</f>
        <v/>
      </c>
      <c r="AQ121" s="69" t="str" cm="1">
        <f t="array" aca="1" ref="AQ121" ca="1">IF(INDIRECT(("入力シート!AM"&amp;$B121))="","",INDEX(進捗評価!$N$2:$N$26,MATCH(INDIRECT(("入力シート!AM"&amp;$B121)),進捗評価!$M$2:$M$26,0)))</f>
        <v/>
      </c>
      <c r="AR121" s="69" t="str" cm="1">
        <f t="array" aca="1" ref="AR121" ca="1">IF(INDIRECT(("入力シート!AN"&amp;$B121))="","",INDEX(進捗評価!$N$2:$N$26,MATCH(INDIRECT(("入力シート!AN"&amp;$B121)),進捗評価!$M$2:$M$26,0)))</f>
        <v/>
      </c>
      <c r="AS121" s="77" t="str" cm="1">
        <f t="array" aca="1" ref="AS121" ca="1">IF(INDIRECT(("入力シート!AR"&amp;$B121))="","",(INDIRECT(("入力シート!AR"&amp;$B121))))</f>
        <v/>
      </c>
      <c r="AT121" s="77" t="str" cm="1">
        <f t="array" aca="1" ref="AT121" ca="1">IF(INDIRECT(("入力シート!AS"&amp;$B121))="","",(INDIRECT(("入力シート!AS"&amp;$B121))))</f>
        <v/>
      </c>
    </row>
    <row r="122" spans="2:46" ht="72" customHeight="1" x14ac:dyDescent="0.4">
      <c r="B122" s="51">
        <v>132</v>
      </c>
      <c r="C122" s="162"/>
      <c r="D122" s="212"/>
      <c r="E122" s="57" t="str" cm="1">
        <f t="array" aca="1" ref="E122" ca="1">IF(INDIRECT(("入力シート!D"&amp;$B122))="","",(INDIRECT(("入力シート!D"&amp;$B122))))</f>
        <v/>
      </c>
      <c r="F122" s="63" t="str" cm="1">
        <f t="array" aca="1" ref="F122" ca="1">IF(INDIRECT(("入力シート!E"&amp;$B122))="","",(INDIRECT(("入力シート!E"&amp;$B122))))</f>
        <v/>
      </c>
      <c r="G122" s="63" t="str" cm="1">
        <f t="array" aca="1" ref="G122" ca="1">IF(INDIRECT(("入力シート!F"&amp;$B122))="","",(INDIRECT(("入力シート!F"&amp;$B122))))</f>
        <v>〇〇〇、×××</v>
      </c>
      <c r="H122" s="76" t="str" cm="1">
        <f t="array" aca="1" ref="H122" ca="1">IF(INDIRECT(("入力シート!G"&amp;$B122))="","",(INDIRECT(("入力シート!G"&amp;$B122))))</f>
        <v/>
      </c>
      <c r="I122" s="67" t="str" cm="1">
        <f t="array" aca="1" ref="I122" ca="1">IF(INDIRECT(("入力シート!H"&amp;$B122))="","",(INDIRECT(("入力シート!H"&amp;$B122))))</f>
        <v/>
      </c>
      <c r="J122" s="58" t="str" cm="1">
        <f t="array" aca="1" ref="J122" ca="1">IF(INDIRECT(("入力シート!I"&amp;$B122))="","",(INDIRECT(("入力シート!I"&amp;$B122))))</f>
        <v/>
      </c>
      <c r="K122" s="58" t="str" cm="1">
        <f t="array" aca="1" ref="K122" ca="1">IF(INDIRECT(("入力シート!J"&amp;$B122))="","",(INDIRECT(("入力シート!J"&amp;$B122))))</f>
        <v/>
      </c>
      <c r="L122" s="60" t="str" cm="1">
        <f t="array" aca="1" ref="L122" ca="1">IF(INDIRECT(("入力シート!AO"&amp;$B122))="","",(INDIRECT(("入力シート！AO"&amp;$B122))))</f>
        <v/>
      </c>
      <c r="M122" s="60" t="str" cm="1">
        <f t="array" aca="1" ref="M122" ca="1">IF(INDIRECT(("入力シート!AP"&amp;$B122))="","",(INDIRECT(("入力シート！AP"&amp;$B122))))</f>
        <v/>
      </c>
      <c r="N122" s="61" t="str" cm="1">
        <f t="array" aca="1" ref="N122" ca="1">IF(INDIRECT(("入力シート!AQ"&amp;$B122))="","",(INDIRECT(("入力シート!AQ"&amp;$B122))))</f>
        <v/>
      </c>
      <c r="O122" s="70" t="str" cm="1">
        <f t="array" aca="1" ref="O122" ca="1">IF(INDIRECT(("入力シート!K"&amp;$B122))="","",INDEX(進捗評価!$N$2:$N$26,MATCH(INDIRECT(("入力シート!K"&amp;$B122)),進捗評価!$M$2:$M$26,0)))</f>
        <v/>
      </c>
      <c r="P122" s="69" t="str" cm="1">
        <f t="array" aca="1" ref="P122" ca="1">IF(INDIRECT(("入力シート!L"&amp;$B122))="","",INDEX(進捗評価!$N$2:$N$26,MATCH(INDIRECT(("入力シート!L"&amp;$B122)),進捗評価!$M$2:$M$26,0)))</f>
        <v/>
      </c>
      <c r="Q122" s="69" t="str" cm="1">
        <f t="array" aca="1" ref="Q122" ca="1">IF(INDIRECT(("入力シート!M"&amp;$B122))="","",INDEX(進捗評価!$N$2:$N$26,MATCH(INDIRECT(("入力シート!M"&amp;$B122)),進捗評価!$M$2:$M$26,0)))</f>
        <v/>
      </c>
      <c r="R122" s="69" t="str" cm="1">
        <f t="array" aca="1" ref="R122" ca="1">IF(INDIRECT(("入力シート!N"&amp;$B122))="","",INDEX(進捗評価!$N$2:$N$26,MATCH(INDIRECT(("入力シート!N"&amp;$B122)),進捗評価!$M$2:$M$26,0)))</f>
        <v/>
      </c>
      <c r="S122" s="75" t="str" cm="1">
        <f t="array" aca="1" ref="S122" ca="1">IF(INDIRECT(("入力シート!O"&amp;$B122))="","",INDEX(進捗評価!$N$2:$N$26,MATCH(INDIRECT(("入力シート!O"&amp;$B122)),進捗評価!$M$2:$M$26,0)))</f>
        <v/>
      </c>
      <c r="T122" s="70" t="str" cm="1">
        <f t="array" aca="1" ref="T122" ca="1">IF(INDIRECT(("入力シート!P"&amp;$B122))="","",INDEX(進捗評価!$N$2:$N$26,MATCH(INDIRECT(("入力シート!P"&amp;$B122)),進捗評価!$M$2:$M$26,0)))</f>
        <v/>
      </c>
      <c r="U122" s="69" t="str" cm="1">
        <f t="array" aca="1" ref="U122" ca="1">IF(INDIRECT(("入力シート!Q"&amp;$B122))="","",INDEX(進捗評価!$N$2:$N$26,MATCH(INDIRECT(("入力シート!Q"&amp;$B122)),進捗評価!$M$2:$M$26,0)))</f>
        <v/>
      </c>
      <c r="V122" s="69" t="str" cm="1">
        <f t="array" aca="1" ref="V122" ca="1">IF(INDIRECT(("入力シート!R"&amp;$B122))="","",INDEX(進捗評価!$N$2:$N$26,MATCH(INDIRECT(("入力シート!R"&amp;$B122)),進捗評価!$M$2:$M$26,0)))</f>
        <v/>
      </c>
      <c r="W122" s="69" t="str" cm="1">
        <f t="array" aca="1" ref="W122" ca="1">IF(INDIRECT(("入力シート!S"&amp;$B122))="","",INDEX(進捗評価!$N$2:$N$26,MATCH(INDIRECT(("入力シート!S"&amp;$B122)),進捗評価!$M$2:$M$26,0)))</f>
        <v/>
      </c>
      <c r="X122" s="75" t="str" cm="1">
        <f t="array" aca="1" ref="X122" ca="1">IF(INDIRECT(("入力シート!T"&amp;$B122))="","",INDEX(進捗評価!$N$2:$N$26,MATCH(INDIRECT(("入力シート!T"&amp;$B122)),進捗評価!$M$2:$M$26,0)))</f>
        <v/>
      </c>
      <c r="Y122" s="69" t="str" cm="1">
        <f t="array" aca="1" ref="Y122" ca="1">IF(INDIRECT(("入力シート!U"&amp;$B122))="","",INDEX(進捗評価!$N$2:$N$26,MATCH(INDIRECT(("入力シート!U"&amp;$B122)),進捗評価!$M$2:$M$26,0)))</f>
        <v/>
      </c>
      <c r="Z122" s="69" t="str" cm="1">
        <f t="array" aca="1" ref="Z122" ca="1">IF(INDIRECT(("入力シート!V"&amp;$B122))="","",INDEX(進捗評価!$N$2:$N$26,MATCH(INDIRECT(("入力シート!V"&amp;$B122)),進捗評価!$M$2:$M$26,0)))</f>
        <v/>
      </c>
      <c r="AA122" s="69" t="str" cm="1">
        <f t="array" aca="1" ref="AA122" ca="1">IF(INDIRECT(("入力シート!W"&amp;$B122))="","",INDEX(進捗評価!$N$2:$N$26,MATCH(INDIRECT(("入力シート!W"&amp;$B122)),進捗評価!$M$2:$M$26,0)))</f>
        <v/>
      </c>
      <c r="AB122" s="69" t="str" cm="1">
        <f t="array" aca="1" ref="AB122" ca="1">IF(INDIRECT(("入力シート!X"&amp;$B122))="","",INDEX(進捗評価!$N$2:$N$26,MATCH(INDIRECT(("入力シート!X"&amp;$B122)),進捗評価!$M$2:$M$26,0)))</f>
        <v/>
      </c>
      <c r="AC122" s="69" t="str" cm="1">
        <f t="array" aca="1" ref="AC122" ca="1">IF(INDIRECT(("入力シート!Y"&amp;$B122))="","",INDEX(進捗評価!$N$2:$N$26,MATCH(INDIRECT(("入力シート!Y"&amp;$B122)),進捗評価!$M$2:$M$26,0)))</f>
        <v/>
      </c>
      <c r="AD122" s="69" t="str" cm="1">
        <f t="array" aca="1" ref="AD122" ca="1">IF(INDIRECT(("入力シート!Z"&amp;$B122))="","",INDEX(進捗評価!$N$2:$N$26,MATCH(INDIRECT(("入力シート!Z"&amp;$B122)),進捗評価!$M$2:$M$26,0)))</f>
        <v/>
      </c>
      <c r="AE122" s="69" t="str" cm="1">
        <f t="array" aca="1" ref="AE122" ca="1">IF(INDIRECT(("入力シート!AA"&amp;$B122))="","",INDEX(進捗評価!$N$2:$N$26,MATCH(INDIRECT(("入力シート!AA"&amp;$B122)),進捗評価!$M$2:$M$26,0)))</f>
        <v/>
      </c>
      <c r="AF122" s="69" t="str" cm="1">
        <f t="array" aca="1" ref="AF122" ca="1">IF(INDIRECT(("入力シート!AB"&amp;$B122))="","",INDEX(進捗評価!$N$2:$N$26,MATCH(INDIRECT(("入力シート!AB"&amp;$B122)),進捗評価!$M$2:$M$26,0)))</f>
        <v/>
      </c>
      <c r="AG122" s="69" t="str" cm="1">
        <f t="array" aca="1" ref="AG122" ca="1">IF(INDIRECT(("入力シート!AC"&amp;$B122))="","",INDEX(進捗評価!$N$2:$N$26,MATCH(INDIRECT(("入力シート!AC"&amp;$B122)),進捗評価!$M$2:$M$26,0)))</f>
        <v/>
      </c>
      <c r="AH122" s="69" t="str" cm="1">
        <f t="array" aca="1" ref="AH122" ca="1">IF(INDIRECT(("入力シート!AD"&amp;$B122))="","",INDEX(進捗評価!$N$2:$N$26,MATCH(INDIRECT(("入力シート!AD"&amp;$B122)),進捗評価!$M$2:$M$26,0)))</f>
        <v/>
      </c>
      <c r="AI122" s="69" t="str" cm="1">
        <f t="array" aca="1" ref="AI122" ca="1">IF(INDIRECT(("入力シート!AE"&amp;$B122))="","",INDEX(進捗評価!$N$2:$N$26,MATCH(INDIRECT(("入力シート!AE"&amp;$B122)),進捗評価!$M$2:$M$26,0)))</f>
        <v/>
      </c>
      <c r="AJ122" s="69" t="str" cm="1">
        <f t="array" aca="1" ref="AJ122" ca="1">IF(INDIRECT(("入力シート!AF"&amp;$B122))="","",INDEX(進捗評価!$N$2:$N$26,MATCH(INDIRECT(("入力シート!AF"&amp;$B122)),進捗評価!$M$2:$M$26,0)))</f>
        <v/>
      </c>
      <c r="AK122" s="69" t="str" cm="1">
        <f t="array" aca="1" ref="AK122" ca="1">IF(INDIRECT(("入力シート!AG"&amp;$B122))="","",INDEX(進捗評価!$N$2:$N$26,MATCH(INDIRECT(("入力シート!AG"&amp;$B122)),進捗評価!$M$2:$M$26,0)))</f>
        <v/>
      </c>
      <c r="AL122" s="69" t="str" cm="1">
        <f t="array" aca="1" ref="AL122" ca="1">IF(INDIRECT(("入力シート!AH"&amp;$B122))="","",INDEX(進捗評価!$N$2:$N$26,MATCH(INDIRECT(("入力シート!AH"&amp;$B122)),進捗評価!$M$2:$M$26,0)))</f>
        <v/>
      </c>
      <c r="AM122" s="69" t="str" cm="1">
        <f t="array" aca="1" ref="AM122" ca="1">IF(INDIRECT(("入力シート!AI"&amp;$B122))="","",INDEX(進捗評価!$N$2:$N$26,MATCH(INDIRECT(("入力シート!AI"&amp;$B122)),進捗評価!$M$2:$M$26,0)))</f>
        <v/>
      </c>
      <c r="AN122" s="69" t="str" cm="1">
        <f t="array" aca="1" ref="AN122" ca="1">IF(INDIRECT(("入力シート!AJ"&amp;$B122))="","",INDEX(進捗評価!$N$2:$N$26,MATCH(INDIRECT(("入力シート!AJ"&amp;$B122)),進捗評価!$M$2:$M$26,0)))</f>
        <v/>
      </c>
      <c r="AO122" s="69" t="str" cm="1">
        <f t="array" aca="1" ref="AO122" ca="1">IF(INDIRECT(("入力シート!AK"&amp;$B122))="","",INDEX(進捗評価!$N$2:$N$26,MATCH(INDIRECT(("入力シート!AK"&amp;$B122)),進捗評価!$M$2:$M$26,0)))</f>
        <v/>
      </c>
      <c r="AP122" s="69" t="str" cm="1">
        <f t="array" aca="1" ref="AP122" ca="1">IF(INDIRECT(("入力シート!AL"&amp;$B122))="","",INDEX(進捗評価!$N$2:$N$26,MATCH(INDIRECT(("入力シート!AL"&amp;$B122)),進捗評価!$M$2:$M$26,0)))</f>
        <v/>
      </c>
      <c r="AQ122" s="69" t="str" cm="1">
        <f t="array" aca="1" ref="AQ122" ca="1">IF(INDIRECT(("入力シート!AM"&amp;$B122))="","",INDEX(進捗評価!$N$2:$N$26,MATCH(INDIRECT(("入力シート!AM"&amp;$B122)),進捗評価!$M$2:$M$26,0)))</f>
        <v/>
      </c>
      <c r="AR122" s="69" t="str" cm="1">
        <f t="array" aca="1" ref="AR122" ca="1">IF(INDIRECT(("入力シート!AN"&amp;$B122))="","",INDEX(進捗評価!$N$2:$N$26,MATCH(INDIRECT(("入力シート!AN"&amp;$B122)),進捗評価!$M$2:$M$26,0)))</f>
        <v/>
      </c>
      <c r="AS122" s="77" t="str" cm="1">
        <f t="array" aca="1" ref="AS122" ca="1">IF(INDIRECT(("入力シート!AR"&amp;$B122))="","",(INDIRECT(("入力シート!AR"&amp;$B122))))</f>
        <v/>
      </c>
      <c r="AT122" s="77" t="str" cm="1">
        <f t="array" aca="1" ref="AT122" ca="1">IF(INDIRECT(("入力シート!AS"&amp;$B122))="","",(INDIRECT(("入力シート!AS"&amp;$B122))))</f>
        <v/>
      </c>
    </row>
    <row r="123" spans="2:46" ht="72" customHeight="1" x14ac:dyDescent="0.4">
      <c r="B123" s="51">
        <v>133</v>
      </c>
      <c r="C123" s="162"/>
      <c r="D123" s="212"/>
      <c r="E123" s="57" t="str" cm="1">
        <f t="array" aca="1" ref="E123" ca="1">IF(INDIRECT(("入力シート!D"&amp;$B123))="","",(INDIRECT(("入力シート!D"&amp;$B123))))</f>
        <v/>
      </c>
      <c r="F123" s="63" t="str" cm="1">
        <f t="array" aca="1" ref="F123" ca="1">IF(INDIRECT(("入力シート!E"&amp;$B123))="","",(INDIRECT(("入力シート!E"&amp;$B123))))</f>
        <v/>
      </c>
      <c r="G123" s="63" t="str" cm="1">
        <f t="array" aca="1" ref="G123" ca="1">IF(INDIRECT(("入力シート!F"&amp;$B123))="","",(INDIRECT(("入力シート!F"&amp;$B123))))</f>
        <v>〇〇〇、×××</v>
      </c>
      <c r="H123" s="76" t="str" cm="1">
        <f t="array" aca="1" ref="H123" ca="1">IF(INDIRECT(("入力シート!G"&amp;$B123))="","",(INDIRECT(("入力シート!G"&amp;$B123))))</f>
        <v/>
      </c>
      <c r="I123" s="67" t="str" cm="1">
        <f t="array" aca="1" ref="I123" ca="1">IF(INDIRECT(("入力シート!H"&amp;$B123))="","",(INDIRECT(("入力シート!H"&amp;$B123))))</f>
        <v/>
      </c>
      <c r="J123" s="58" t="str" cm="1">
        <f t="array" aca="1" ref="J123" ca="1">IF(INDIRECT(("入力シート!I"&amp;$B123))="","",(INDIRECT(("入力シート!I"&amp;$B123))))</f>
        <v/>
      </c>
      <c r="K123" s="58" t="str" cm="1">
        <f t="array" aca="1" ref="K123" ca="1">IF(INDIRECT(("入力シート!J"&amp;$B123))="","",(INDIRECT(("入力シート!J"&amp;$B123))))</f>
        <v/>
      </c>
      <c r="L123" s="60" t="str" cm="1">
        <f t="array" aca="1" ref="L123" ca="1">IF(INDIRECT(("入力シート!AO"&amp;$B123))="","",(INDIRECT(("入力シート！AO"&amp;$B123))))</f>
        <v/>
      </c>
      <c r="M123" s="60" t="str" cm="1">
        <f t="array" aca="1" ref="M123" ca="1">IF(INDIRECT(("入力シート!AP"&amp;$B123))="","",(INDIRECT(("入力シート！AP"&amp;$B123))))</f>
        <v/>
      </c>
      <c r="N123" s="61" t="str" cm="1">
        <f t="array" aca="1" ref="N123" ca="1">IF(INDIRECT(("入力シート!AQ"&amp;$B123))="","",(INDIRECT(("入力シート!AQ"&amp;$B123))))</f>
        <v/>
      </c>
      <c r="O123" s="70" t="str" cm="1">
        <f t="array" aca="1" ref="O123" ca="1">IF(INDIRECT(("入力シート!K"&amp;$B123))="","",INDEX(進捗評価!$N$2:$N$26,MATCH(INDIRECT(("入力シート!K"&amp;$B123)),進捗評価!$M$2:$M$26,0)))</f>
        <v/>
      </c>
      <c r="P123" s="69" t="str" cm="1">
        <f t="array" aca="1" ref="P123" ca="1">IF(INDIRECT(("入力シート!L"&amp;$B123))="","",INDEX(進捗評価!$N$2:$N$26,MATCH(INDIRECT(("入力シート!L"&amp;$B123)),進捗評価!$M$2:$M$26,0)))</f>
        <v/>
      </c>
      <c r="Q123" s="69" t="str" cm="1">
        <f t="array" aca="1" ref="Q123" ca="1">IF(INDIRECT(("入力シート!M"&amp;$B123))="","",INDEX(進捗評価!$N$2:$N$26,MATCH(INDIRECT(("入力シート!M"&amp;$B123)),進捗評価!$M$2:$M$26,0)))</f>
        <v/>
      </c>
      <c r="R123" s="69" t="str" cm="1">
        <f t="array" aca="1" ref="R123" ca="1">IF(INDIRECT(("入力シート!N"&amp;$B123))="","",INDEX(進捗評価!$N$2:$N$26,MATCH(INDIRECT(("入力シート!N"&amp;$B123)),進捗評価!$M$2:$M$26,0)))</f>
        <v/>
      </c>
      <c r="S123" s="75" t="str" cm="1">
        <f t="array" aca="1" ref="S123" ca="1">IF(INDIRECT(("入力シート!O"&amp;$B123))="","",INDEX(進捗評価!$N$2:$N$26,MATCH(INDIRECT(("入力シート!O"&amp;$B123)),進捗評価!$M$2:$M$26,0)))</f>
        <v/>
      </c>
      <c r="T123" s="70" t="str" cm="1">
        <f t="array" aca="1" ref="T123" ca="1">IF(INDIRECT(("入力シート!P"&amp;$B123))="","",INDEX(進捗評価!$N$2:$N$26,MATCH(INDIRECT(("入力シート!P"&amp;$B123)),進捗評価!$M$2:$M$26,0)))</f>
        <v/>
      </c>
      <c r="U123" s="69" t="str" cm="1">
        <f t="array" aca="1" ref="U123" ca="1">IF(INDIRECT(("入力シート!Q"&amp;$B123))="","",INDEX(進捗評価!$N$2:$N$26,MATCH(INDIRECT(("入力シート!Q"&amp;$B123)),進捗評価!$M$2:$M$26,0)))</f>
        <v/>
      </c>
      <c r="V123" s="69" t="str" cm="1">
        <f t="array" aca="1" ref="V123" ca="1">IF(INDIRECT(("入力シート!R"&amp;$B123))="","",INDEX(進捗評価!$N$2:$N$26,MATCH(INDIRECT(("入力シート!R"&amp;$B123)),進捗評価!$M$2:$M$26,0)))</f>
        <v/>
      </c>
      <c r="W123" s="69" t="str" cm="1">
        <f t="array" aca="1" ref="W123" ca="1">IF(INDIRECT(("入力シート!S"&amp;$B123))="","",INDEX(進捗評価!$N$2:$N$26,MATCH(INDIRECT(("入力シート!S"&amp;$B123)),進捗評価!$M$2:$M$26,0)))</f>
        <v/>
      </c>
      <c r="X123" s="75" t="str" cm="1">
        <f t="array" aca="1" ref="X123" ca="1">IF(INDIRECT(("入力シート!T"&amp;$B123))="","",INDEX(進捗評価!$N$2:$N$26,MATCH(INDIRECT(("入力シート!T"&amp;$B123)),進捗評価!$M$2:$M$26,0)))</f>
        <v/>
      </c>
      <c r="Y123" s="69" t="str" cm="1">
        <f t="array" aca="1" ref="Y123" ca="1">IF(INDIRECT(("入力シート!U"&amp;$B123))="","",INDEX(進捗評価!$N$2:$N$26,MATCH(INDIRECT(("入力シート!U"&amp;$B123)),進捗評価!$M$2:$M$26,0)))</f>
        <v/>
      </c>
      <c r="Z123" s="69" t="str" cm="1">
        <f t="array" aca="1" ref="Z123" ca="1">IF(INDIRECT(("入力シート!V"&amp;$B123))="","",INDEX(進捗評価!$N$2:$N$26,MATCH(INDIRECT(("入力シート!V"&amp;$B123)),進捗評価!$M$2:$M$26,0)))</f>
        <v/>
      </c>
      <c r="AA123" s="69" t="str" cm="1">
        <f t="array" aca="1" ref="AA123" ca="1">IF(INDIRECT(("入力シート!W"&amp;$B123))="","",INDEX(進捗評価!$N$2:$N$26,MATCH(INDIRECT(("入力シート!W"&amp;$B123)),進捗評価!$M$2:$M$26,0)))</f>
        <v/>
      </c>
      <c r="AB123" s="69" t="str" cm="1">
        <f t="array" aca="1" ref="AB123" ca="1">IF(INDIRECT(("入力シート!X"&amp;$B123))="","",INDEX(進捗評価!$N$2:$N$26,MATCH(INDIRECT(("入力シート!X"&amp;$B123)),進捗評価!$M$2:$M$26,0)))</f>
        <v/>
      </c>
      <c r="AC123" s="69" t="str" cm="1">
        <f t="array" aca="1" ref="AC123" ca="1">IF(INDIRECT(("入力シート!Y"&amp;$B123))="","",INDEX(進捗評価!$N$2:$N$26,MATCH(INDIRECT(("入力シート!Y"&amp;$B123)),進捗評価!$M$2:$M$26,0)))</f>
        <v/>
      </c>
      <c r="AD123" s="69" t="str" cm="1">
        <f t="array" aca="1" ref="AD123" ca="1">IF(INDIRECT(("入力シート!Z"&amp;$B123))="","",INDEX(進捗評価!$N$2:$N$26,MATCH(INDIRECT(("入力シート!Z"&amp;$B123)),進捗評価!$M$2:$M$26,0)))</f>
        <v/>
      </c>
      <c r="AE123" s="69" t="str" cm="1">
        <f t="array" aca="1" ref="AE123" ca="1">IF(INDIRECT(("入力シート!AA"&amp;$B123))="","",INDEX(進捗評価!$N$2:$N$26,MATCH(INDIRECT(("入力シート!AA"&amp;$B123)),進捗評価!$M$2:$M$26,0)))</f>
        <v/>
      </c>
      <c r="AF123" s="69" t="str" cm="1">
        <f t="array" aca="1" ref="AF123" ca="1">IF(INDIRECT(("入力シート!AB"&amp;$B123))="","",INDEX(進捗評価!$N$2:$N$26,MATCH(INDIRECT(("入力シート!AB"&amp;$B123)),進捗評価!$M$2:$M$26,0)))</f>
        <v/>
      </c>
      <c r="AG123" s="69" t="str" cm="1">
        <f t="array" aca="1" ref="AG123" ca="1">IF(INDIRECT(("入力シート!AC"&amp;$B123))="","",INDEX(進捗評価!$N$2:$N$26,MATCH(INDIRECT(("入力シート!AC"&amp;$B123)),進捗評価!$M$2:$M$26,0)))</f>
        <v/>
      </c>
      <c r="AH123" s="69" t="str" cm="1">
        <f t="array" aca="1" ref="AH123" ca="1">IF(INDIRECT(("入力シート!AD"&amp;$B123))="","",INDEX(進捗評価!$N$2:$N$26,MATCH(INDIRECT(("入力シート!AD"&amp;$B123)),進捗評価!$M$2:$M$26,0)))</f>
        <v/>
      </c>
      <c r="AI123" s="69" t="str" cm="1">
        <f t="array" aca="1" ref="AI123" ca="1">IF(INDIRECT(("入力シート!AE"&amp;$B123))="","",INDEX(進捗評価!$N$2:$N$26,MATCH(INDIRECT(("入力シート!AE"&amp;$B123)),進捗評価!$M$2:$M$26,0)))</f>
        <v/>
      </c>
      <c r="AJ123" s="69" t="str" cm="1">
        <f t="array" aca="1" ref="AJ123" ca="1">IF(INDIRECT(("入力シート!AF"&amp;$B123))="","",INDEX(進捗評価!$N$2:$N$26,MATCH(INDIRECT(("入力シート!AF"&amp;$B123)),進捗評価!$M$2:$M$26,0)))</f>
        <v/>
      </c>
      <c r="AK123" s="69" t="str" cm="1">
        <f t="array" aca="1" ref="AK123" ca="1">IF(INDIRECT(("入力シート!AG"&amp;$B123))="","",INDEX(進捗評価!$N$2:$N$26,MATCH(INDIRECT(("入力シート!AG"&amp;$B123)),進捗評価!$M$2:$M$26,0)))</f>
        <v/>
      </c>
      <c r="AL123" s="69" t="str" cm="1">
        <f t="array" aca="1" ref="AL123" ca="1">IF(INDIRECT(("入力シート!AH"&amp;$B123))="","",INDEX(進捗評価!$N$2:$N$26,MATCH(INDIRECT(("入力シート!AH"&amp;$B123)),進捗評価!$M$2:$M$26,0)))</f>
        <v/>
      </c>
      <c r="AM123" s="69" t="str" cm="1">
        <f t="array" aca="1" ref="AM123" ca="1">IF(INDIRECT(("入力シート!AI"&amp;$B123))="","",INDEX(進捗評価!$N$2:$N$26,MATCH(INDIRECT(("入力シート!AI"&amp;$B123)),進捗評価!$M$2:$M$26,0)))</f>
        <v/>
      </c>
      <c r="AN123" s="69" t="str" cm="1">
        <f t="array" aca="1" ref="AN123" ca="1">IF(INDIRECT(("入力シート!AJ"&amp;$B123))="","",INDEX(進捗評価!$N$2:$N$26,MATCH(INDIRECT(("入力シート!AJ"&amp;$B123)),進捗評価!$M$2:$M$26,0)))</f>
        <v/>
      </c>
      <c r="AO123" s="69" t="str" cm="1">
        <f t="array" aca="1" ref="AO123" ca="1">IF(INDIRECT(("入力シート!AK"&amp;$B123))="","",INDEX(進捗評価!$N$2:$N$26,MATCH(INDIRECT(("入力シート!AK"&amp;$B123)),進捗評価!$M$2:$M$26,0)))</f>
        <v/>
      </c>
      <c r="AP123" s="69" t="str" cm="1">
        <f t="array" aca="1" ref="AP123" ca="1">IF(INDIRECT(("入力シート!AL"&amp;$B123))="","",INDEX(進捗評価!$N$2:$N$26,MATCH(INDIRECT(("入力シート!AL"&amp;$B123)),進捗評価!$M$2:$M$26,0)))</f>
        <v/>
      </c>
      <c r="AQ123" s="69" t="str" cm="1">
        <f t="array" aca="1" ref="AQ123" ca="1">IF(INDIRECT(("入力シート!AM"&amp;$B123))="","",INDEX(進捗評価!$N$2:$N$26,MATCH(INDIRECT(("入力シート!AM"&amp;$B123)),進捗評価!$M$2:$M$26,0)))</f>
        <v/>
      </c>
      <c r="AR123" s="69" t="str" cm="1">
        <f t="array" aca="1" ref="AR123" ca="1">IF(INDIRECT(("入力シート!AN"&amp;$B123))="","",INDEX(進捗評価!$N$2:$N$26,MATCH(INDIRECT(("入力シート!AN"&amp;$B123)),進捗評価!$M$2:$M$26,0)))</f>
        <v/>
      </c>
      <c r="AS123" s="77" t="str" cm="1">
        <f t="array" aca="1" ref="AS123" ca="1">IF(INDIRECT(("入力シート!AR"&amp;$B123))="","",(INDIRECT(("入力シート!AR"&amp;$B123))))</f>
        <v/>
      </c>
      <c r="AT123" s="77" t="str" cm="1">
        <f t="array" aca="1" ref="AT123" ca="1">IF(INDIRECT(("入力シート!AS"&amp;$B123))="","",(INDIRECT(("入力シート!AS"&amp;$B123))))</f>
        <v/>
      </c>
    </row>
    <row r="124" spans="2:46" ht="72" customHeight="1" x14ac:dyDescent="0.4">
      <c r="B124" s="51">
        <v>134</v>
      </c>
      <c r="C124" s="162"/>
      <c r="D124" s="212"/>
      <c r="E124" s="57" t="str" cm="1">
        <f t="array" aca="1" ref="E124" ca="1">IF(INDIRECT(("入力シート!D"&amp;$B124))="","",(INDIRECT(("入力シート!D"&amp;$B124))))</f>
        <v/>
      </c>
      <c r="F124" s="63" t="str" cm="1">
        <f t="array" aca="1" ref="F124" ca="1">IF(INDIRECT(("入力シート!E"&amp;$B124))="","",(INDIRECT(("入力シート!E"&amp;$B124))))</f>
        <v/>
      </c>
      <c r="G124" s="63" t="str" cm="1">
        <f t="array" aca="1" ref="G124" ca="1">IF(INDIRECT(("入力シート!F"&amp;$B124))="","",(INDIRECT(("入力シート!F"&amp;$B124))))</f>
        <v>〇〇〇、×××</v>
      </c>
      <c r="H124" s="76" t="str" cm="1">
        <f t="array" aca="1" ref="H124" ca="1">IF(INDIRECT(("入力シート!G"&amp;$B124))="","",(INDIRECT(("入力シート!G"&amp;$B124))))</f>
        <v/>
      </c>
      <c r="I124" s="67" t="str" cm="1">
        <f t="array" aca="1" ref="I124" ca="1">IF(INDIRECT(("入力シート!H"&amp;$B124))="","",(INDIRECT(("入力シート!H"&amp;$B124))))</f>
        <v/>
      </c>
      <c r="J124" s="58" t="str" cm="1">
        <f t="array" aca="1" ref="J124" ca="1">IF(INDIRECT(("入力シート!I"&amp;$B124))="","",(INDIRECT(("入力シート!I"&amp;$B124))))</f>
        <v/>
      </c>
      <c r="K124" s="58" t="str" cm="1">
        <f t="array" aca="1" ref="K124" ca="1">IF(INDIRECT(("入力シート!J"&amp;$B124))="","",(INDIRECT(("入力シート!J"&amp;$B124))))</f>
        <v/>
      </c>
      <c r="L124" s="60" t="str" cm="1">
        <f t="array" aca="1" ref="L124" ca="1">IF(INDIRECT(("入力シート!AO"&amp;$B124))="","",(INDIRECT(("入力シート！AO"&amp;$B124))))</f>
        <v/>
      </c>
      <c r="M124" s="60" t="str" cm="1">
        <f t="array" aca="1" ref="M124" ca="1">IF(INDIRECT(("入力シート!AP"&amp;$B124))="","",(INDIRECT(("入力シート！AP"&amp;$B124))))</f>
        <v/>
      </c>
      <c r="N124" s="61" t="str" cm="1">
        <f t="array" aca="1" ref="N124" ca="1">IF(INDIRECT(("入力シート!AQ"&amp;$B124))="","",(INDIRECT(("入力シート!AQ"&amp;$B124))))</f>
        <v/>
      </c>
      <c r="O124" s="70" t="str" cm="1">
        <f t="array" aca="1" ref="O124" ca="1">IF(INDIRECT(("入力シート!K"&amp;$B124))="","",INDEX(進捗評価!$N$2:$N$26,MATCH(INDIRECT(("入力シート!K"&amp;$B124)),進捗評価!$M$2:$M$26,0)))</f>
        <v/>
      </c>
      <c r="P124" s="69" t="str" cm="1">
        <f t="array" aca="1" ref="P124" ca="1">IF(INDIRECT(("入力シート!L"&amp;$B124))="","",INDEX(進捗評価!$N$2:$N$26,MATCH(INDIRECT(("入力シート!L"&amp;$B124)),進捗評価!$M$2:$M$26,0)))</f>
        <v/>
      </c>
      <c r="Q124" s="69" t="str" cm="1">
        <f t="array" aca="1" ref="Q124" ca="1">IF(INDIRECT(("入力シート!M"&amp;$B124))="","",INDEX(進捗評価!$N$2:$N$26,MATCH(INDIRECT(("入力シート!M"&amp;$B124)),進捗評価!$M$2:$M$26,0)))</f>
        <v/>
      </c>
      <c r="R124" s="69" t="str" cm="1">
        <f t="array" aca="1" ref="R124" ca="1">IF(INDIRECT(("入力シート!N"&amp;$B124))="","",INDEX(進捗評価!$N$2:$N$26,MATCH(INDIRECT(("入力シート!N"&amp;$B124)),進捗評価!$M$2:$M$26,0)))</f>
        <v/>
      </c>
      <c r="S124" s="75" t="str" cm="1">
        <f t="array" aca="1" ref="S124" ca="1">IF(INDIRECT(("入力シート!O"&amp;$B124))="","",INDEX(進捗評価!$N$2:$N$26,MATCH(INDIRECT(("入力シート!O"&amp;$B124)),進捗評価!$M$2:$M$26,0)))</f>
        <v/>
      </c>
      <c r="T124" s="70" t="str" cm="1">
        <f t="array" aca="1" ref="T124" ca="1">IF(INDIRECT(("入力シート!P"&amp;$B124))="","",INDEX(進捗評価!$N$2:$N$26,MATCH(INDIRECT(("入力シート!P"&amp;$B124)),進捗評価!$M$2:$M$26,0)))</f>
        <v/>
      </c>
      <c r="U124" s="69" t="str" cm="1">
        <f t="array" aca="1" ref="U124" ca="1">IF(INDIRECT(("入力シート!Q"&amp;$B124))="","",INDEX(進捗評価!$N$2:$N$26,MATCH(INDIRECT(("入力シート!Q"&amp;$B124)),進捗評価!$M$2:$M$26,0)))</f>
        <v/>
      </c>
      <c r="V124" s="69" t="str" cm="1">
        <f t="array" aca="1" ref="V124" ca="1">IF(INDIRECT(("入力シート!R"&amp;$B124))="","",INDEX(進捗評価!$N$2:$N$26,MATCH(INDIRECT(("入力シート!R"&amp;$B124)),進捗評価!$M$2:$M$26,0)))</f>
        <v/>
      </c>
      <c r="W124" s="69" t="str" cm="1">
        <f t="array" aca="1" ref="W124" ca="1">IF(INDIRECT(("入力シート!S"&amp;$B124))="","",INDEX(進捗評価!$N$2:$N$26,MATCH(INDIRECT(("入力シート!S"&amp;$B124)),進捗評価!$M$2:$M$26,0)))</f>
        <v/>
      </c>
      <c r="X124" s="75" t="str" cm="1">
        <f t="array" aca="1" ref="X124" ca="1">IF(INDIRECT(("入力シート!T"&amp;$B124))="","",INDEX(進捗評価!$N$2:$N$26,MATCH(INDIRECT(("入力シート!T"&amp;$B124)),進捗評価!$M$2:$M$26,0)))</f>
        <v/>
      </c>
      <c r="Y124" s="69" t="str" cm="1">
        <f t="array" aca="1" ref="Y124" ca="1">IF(INDIRECT(("入力シート!U"&amp;$B124))="","",INDEX(進捗評価!$N$2:$N$26,MATCH(INDIRECT(("入力シート!U"&amp;$B124)),進捗評価!$M$2:$M$26,0)))</f>
        <v/>
      </c>
      <c r="Z124" s="69" t="str" cm="1">
        <f t="array" aca="1" ref="Z124" ca="1">IF(INDIRECT(("入力シート!V"&amp;$B124))="","",INDEX(進捗評価!$N$2:$N$26,MATCH(INDIRECT(("入力シート!V"&amp;$B124)),進捗評価!$M$2:$M$26,0)))</f>
        <v/>
      </c>
      <c r="AA124" s="69" t="str" cm="1">
        <f t="array" aca="1" ref="AA124" ca="1">IF(INDIRECT(("入力シート!W"&amp;$B124))="","",INDEX(進捗評価!$N$2:$N$26,MATCH(INDIRECT(("入力シート!W"&amp;$B124)),進捗評価!$M$2:$M$26,0)))</f>
        <v/>
      </c>
      <c r="AB124" s="69" t="str" cm="1">
        <f t="array" aca="1" ref="AB124" ca="1">IF(INDIRECT(("入力シート!X"&amp;$B124))="","",INDEX(進捗評価!$N$2:$N$26,MATCH(INDIRECT(("入力シート!X"&amp;$B124)),進捗評価!$M$2:$M$26,0)))</f>
        <v/>
      </c>
      <c r="AC124" s="69" t="str" cm="1">
        <f t="array" aca="1" ref="AC124" ca="1">IF(INDIRECT(("入力シート!Y"&amp;$B124))="","",INDEX(進捗評価!$N$2:$N$26,MATCH(INDIRECT(("入力シート!Y"&amp;$B124)),進捗評価!$M$2:$M$26,0)))</f>
        <v/>
      </c>
      <c r="AD124" s="69" t="str" cm="1">
        <f t="array" aca="1" ref="AD124" ca="1">IF(INDIRECT(("入力シート!Z"&amp;$B124))="","",INDEX(進捗評価!$N$2:$N$26,MATCH(INDIRECT(("入力シート!Z"&amp;$B124)),進捗評価!$M$2:$M$26,0)))</f>
        <v/>
      </c>
      <c r="AE124" s="69" t="str" cm="1">
        <f t="array" aca="1" ref="AE124" ca="1">IF(INDIRECT(("入力シート!AA"&amp;$B124))="","",INDEX(進捗評価!$N$2:$N$26,MATCH(INDIRECT(("入力シート!AA"&amp;$B124)),進捗評価!$M$2:$M$26,0)))</f>
        <v/>
      </c>
      <c r="AF124" s="69" t="str" cm="1">
        <f t="array" aca="1" ref="AF124" ca="1">IF(INDIRECT(("入力シート!AB"&amp;$B124))="","",INDEX(進捗評価!$N$2:$N$26,MATCH(INDIRECT(("入力シート!AB"&amp;$B124)),進捗評価!$M$2:$M$26,0)))</f>
        <v/>
      </c>
      <c r="AG124" s="69" t="str" cm="1">
        <f t="array" aca="1" ref="AG124" ca="1">IF(INDIRECT(("入力シート!AC"&amp;$B124))="","",INDEX(進捗評価!$N$2:$N$26,MATCH(INDIRECT(("入力シート!AC"&amp;$B124)),進捗評価!$M$2:$M$26,0)))</f>
        <v/>
      </c>
      <c r="AH124" s="69" t="str" cm="1">
        <f t="array" aca="1" ref="AH124" ca="1">IF(INDIRECT(("入力シート!AD"&amp;$B124))="","",INDEX(進捗評価!$N$2:$N$26,MATCH(INDIRECT(("入力シート!AD"&amp;$B124)),進捗評価!$M$2:$M$26,0)))</f>
        <v/>
      </c>
      <c r="AI124" s="69" t="str" cm="1">
        <f t="array" aca="1" ref="AI124" ca="1">IF(INDIRECT(("入力シート!AE"&amp;$B124))="","",INDEX(進捗評価!$N$2:$N$26,MATCH(INDIRECT(("入力シート!AE"&amp;$B124)),進捗評価!$M$2:$M$26,0)))</f>
        <v/>
      </c>
      <c r="AJ124" s="69" t="str" cm="1">
        <f t="array" aca="1" ref="AJ124" ca="1">IF(INDIRECT(("入力シート!AF"&amp;$B124))="","",INDEX(進捗評価!$N$2:$N$26,MATCH(INDIRECT(("入力シート!AF"&amp;$B124)),進捗評価!$M$2:$M$26,0)))</f>
        <v/>
      </c>
      <c r="AK124" s="69" t="str" cm="1">
        <f t="array" aca="1" ref="AK124" ca="1">IF(INDIRECT(("入力シート!AG"&amp;$B124))="","",INDEX(進捗評価!$N$2:$N$26,MATCH(INDIRECT(("入力シート!AG"&amp;$B124)),進捗評価!$M$2:$M$26,0)))</f>
        <v/>
      </c>
      <c r="AL124" s="69" t="str" cm="1">
        <f t="array" aca="1" ref="AL124" ca="1">IF(INDIRECT(("入力シート!AH"&amp;$B124))="","",INDEX(進捗評価!$N$2:$N$26,MATCH(INDIRECT(("入力シート!AH"&amp;$B124)),進捗評価!$M$2:$M$26,0)))</f>
        <v/>
      </c>
      <c r="AM124" s="69" t="str" cm="1">
        <f t="array" aca="1" ref="AM124" ca="1">IF(INDIRECT(("入力シート!AI"&amp;$B124))="","",INDEX(進捗評価!$N$2:$N$26,MATCH(INDIRECT(("入力シート!AI"&amp;$B124)),進捗評価!$M$2:$M$26,0)))</f>
        <v/>
      </c>
      <c r="AN124" s="69" t="str" cm="1">
        <f t="array" aca="1" ref="AN124" ca="1">IF(INDIRECT(("入力シート!AJ"&amp;$B124))="","",INDEX(進捗評価!$N$2:$N$26,MATCH(INDIRECT(("入力シート!AJ"&amp;$B124)),進捗評価!$M$2:$M$26,0)))</f>
        <v/>
      </c>
      <c r="AO124" s="69" t="str" cm="1">
        <f t="array" aca="1" ref="AO124" ca="1">IF(INDIRECT(("入力シート!AK"&amp;$B124))="","",INDEX(進捗評価!$N$2:$N$26,MATCH(INDIRECT(("入力シート!AK"&amp;$B124)),進捗評価!$M$2:$M$26,0)))</f>
        <v/>
      </c>
      <c r="AP124" s="69" t="str" cm="1">
        <f t="array" aca="1" ref="AP124" ca="1">IF(INDIRECT(("入力シート!AL"&amp;$B124))="","",INDEX(進捗評価!$N$2:$N$26,MATCH(INDIRECT(("入力シート!AL"&amp;$B124)),進捗評価!$M$2:$M$26,0)))</f>
        <v/>
      </c>
      <c r="AQ124" s="69" t="str" cm="1">
        <f t="array" aca="1" ref="AQ124" ca="1">IF(INDIRECT(("入力シート!AM"&amp;$B124))="","",INDEX(進捗評価!$N$2:$N$26,MATCH(INDIRECT(("入力シート!AM"&amp;$B124)),進捗評価!$M$2:$M$26,0)))</f>
        <v/>
      </c>
      <c r="AR124" s="69" t="str" cm="1">
        <f t="array" aca="1" ref="AR124" ca="1">IF(INDIRECT(("入力シート!AN"&amp;$B124))="","",INDEX(進捗評価!$N$2:$N$26,MATCH(INDIRECT(("入力シート!AN"&amp;$B124)),進捗評価!$M$2:$M$26,0)))</f>
        <v/>
      </c>
      <c r="AS124" s="77" t="str" cm="1">
        <f t="array" aca="1" ref="AS124" ca="1">IF(INDIRECT(("入力シート!AR"&amp;$B124))="","",(INDIRECT(("入力シート!AR"&amp;$B124))))</f>
        <v/>
      </c>
      <c r="AT124" s="77" t="str" cm="1">
        <f t="array" aca="1" ref="AT124" ca="1">IF(INDIRECT(("入力シート!AS"&amp;$B124))="","",(INDIRECT(("入力シート!AS"&amp;$B124))))</f>
        <v/>
      </c>
    </row>
    <row r="125" spans="2:46" ht="72" customHeight="1" x14ac:dyDescent="0.4">
      <c r="B125" s="51">
        <v>135</v>
      </c>
      <c r="C125" s="162"/>
      <c r="D125" s="212"/>
      <c r="E125" s="57" t="str" cm="1">
        <f t="array" aca="1" ref="E125" ca="1">IF(INDIRECT(("入力シート!D"&amp;$B125))="","",(INDIRECT(("入力シート!D"&amp;$B125))))</f>
        <v/>
      </c>
      <c r="F125" s="63" t="str" cm="1">
        <f t="array" aca="1" ref="F125" ca="1">IF(INDIRECT(("入力シート!E"&amp;$B125))="","",(INDIRECT(("入力シート!E"&amp;$B125))))</f>
        <v/>
      </c>
      <c r="G125" s="63" t="str" cm="1">
        <f t="array" aca="1" ref="G125" ca="1">IF(INDIRECT(("入力シート!F"&amp;$B125))="","",(INDIRECT(("入力シート!F"&amp;$B125))))</f>
        <v>〇〇〇、×××</v>
      </c>
      <c r="H125" s="76" t="str" cm="1">
        <f t="array" aca="1" ref="H125" ca="1">IF(INDIRECT(("入力シート!G"&amp;$B125))="","",(INDIRECT(("入力シート!G"&amp;$B125))))</f>
        <v/>
      </c>
      <c r="I125" s="67" t="str" cm="1">
        <f t="array" aca="1" ref="I125" ca="1">IF(INDIRECT(("入力シート!H"&amp;$B125))="","",(INDIRECT(("入力シート!H"&amp;$B125))))</f>
        <v/>
      </c>
      <c r="J125" s="58" t="str" cm="1">
        <f t="array" aca="1" ref="J125" ca="1">IF(INDIRECT(("入力シート!I"&amp;$B125))="","",(INDIRECT(("入力シート!I"&amp;$B125))))</f>
        <v/>
      </c>
      <c r="K125" s="58" t="str" cm="1">
        <f t="array" aca="1" ref="K125" ca="1">IF(INDIRECT(("入力シート!J"&amp;$B125))="","",(INDIRECT(("入力シート!J"&amp;$B125))))</f>
        <v/>
      </c>
      <c r="L125" s="60" t="str" cm="1">
        <f t="array" aca="1" ref="L125" ca="1">IF(INDIRECT(("入力シート!AO"&amp;$B125))="","",(INDIRECT(("入力シート！AO"&amp;$B125))))</f>
        <v/>
      </c>
      <c r="M125" s="60" t="str" cm="1">
        <f t="array" aca="1" ref="M125" ca="1">IF(INDIRECT(("入力シート!AP"&amp;$B125))="","",(INDIRECT(("入力シート！AP"&amp;$B125))))</f>
        <v/>
      </c>
      <c r="N125" s="61" t="str" cm="1">
        <f t="array" aca="1" ref="N125" ca="1">IF(INDIRECT(("入力シート!AQ"&amp;$B125))="","",(INDIRECT(("入力シート!AQ"&amp;$B125))))</f>
        <v/>
      </c>
      <c r="O125" s="70" t="str" cm="1">
        <f t="array" aca="1" ref="O125" ca="1">IF(INDIRECT(("入力シート!K"&amp;$B125))="","",INDEX(進捗評価!$N$2:$N$26,MATCH(INDIRECT(("入力シート!K"&amp;$B125)),進捗評価!$M$2:$M$26,0)))</f>
        <v/>
      </c>
      <c r="P125" s="69" t="str" cm="1">
        <f t="array" aca="1" ref="P125" ca="1">IF(INDIRECT(("入力シート!L"&amp;$B125))="","",INDEX(進捗評価!$N$2:$N$26,MATCH(INDIRECT(("入力シート!L"&amp;$B125)),進捗評価!$M$2:$M$26,0)))</f>
        <v/>
      </c>
      <c r="Q125" s="69" t="str" cm="1">
        <f t="array" aca="1" ref="Q125" ca="1">IF(INDIRECT(("入力シート!M"&amp;$B125))="","",INDEX(進捗評価!$N$2:$N$26,MATCH(INDIRECT(("入力シート!M"&amp;$B125)),進捗評価!$M$2:$M$26,0)))</f>
        <v/>
      </c>
      <c r="R125" s="69" t="str" cm="1">
        <f t="array" aca="1" ref="R125" ca="1">IF(INDIRECT(("入力シート!N"&amp;$B125))="","",INDEX(進捗評価!$N$2:$N$26,MATCH(INDIRECT(("入力シート!N"&amp;$B125)),進捗評価!$M$2:$M$26,0)))</f>
        <v/>
      </c>
      <c r="S125" s="75" t="str" cm="1">
        <f t="array" aca="1" ref="S125" ca="1">IF(INDIRECT(("入力シート!O"&amp;$B125))="","",INDEX(進捗評価!$N$2:$N$26,MATCH(INDIRECT(("入力シート!O"&amp;$B125)),進捗評価!$M$2:$M$26,0)))</f>
        <v/>
      </c>
      <c r="T125" s="70" t="str" cm="1">
        <f t="array" aca="1" ref="T125" ca="1">IF(INDIRECT(("入力シート!P"&amp;$B125))="","",INDEX(進捗評価!$N$2:$N$26,MATCH(INDIRECT(("入力シート!P"&amp;$B125)),進捗評価!$M$2:$M$26,0)))</f>
        <v/>
      </c>
      <c r="U125" s="69" t="str" cm="1">
        <f t="array" aca="1" ref="U125" ca="1">IF(INDIRECT(("入力シート!Q"&amp;$B125))="","",INDEX(進捗評価!$N$2:$N$26,MATCH(INDIRECT(("入力シート!Q"&amp;$B125)),進捗評価!$M$2:$M$26,0)))</f>
        <v/>
      </c>
      <c r="V125" s="69" t="str" cm="1">
        <f t="array" aca="1" ref="V125" ca="1">IF(INDIRECT(("入力シート!R"&amp;$B125))="","",INDEX(進捗評価!$N$2:$N$26,MATCH(INDIRECT(("入力シート!R"&amp;$B125)),進捗評価!$M$2:$M$26,0)))</f>
        <v/>
      </c>
      <c r="W125" s="69" t="str" cm="1">
        <f t="array" aca="1" ref="W125" ca="1">IF(INDIRECT(("入力シート!S"&amp;$B125))="","",INDEX(進捗評価!$N$2:$N$26,MATCH(INDIRECT(("入力シート!S"&amp;$B125)),進捗評価!$M$2:$M$26,0)))</f>
        <v/>
      </c>
      <c r="X125" s="75" t="str" cm="1">
        <f t="array" aca="1" ref="X125" ca="1">IF(INDIRECT(("入力シート!T"&amp;$B125))="","",INDEX(進捗評価!$N$2:$N$26,MATCH(INDIRECT(("入力シート!T"&amp;$B125)),進捗評価!$M$2:$M$26,0)))</f>
        <v/>
      </c>
      <c r="Y125" s="69" t="str" cm="1">
        <f t="array" aca="1" ref="Y125" ca="1">IF(INDIRECT(("入力シート!U"&amp;$B125))="","",INDEX(進捗評価!$N$2:$N$26,MATCH(INDIRECT(("入力シート!U"&amp;$B125)),進捗評価!$M$2:$M$26,0)))</f>
        <v/>
      </c>
      <c r="Z125" s="69" t="str" cm="1">
        <f t="array" aca="1" ref="Z125" ca="1">IF(INDIRECT(("入力シート!V"&amp;$B125))="","",INDEX(進捗評価!$N$2:$N$26,MATCH(INDIRECT(("入力シート!V"&amp;$B125)),進捗評価!$M$2:$M$26,0)))</f>
        <v/>
      </c>
      <c r="AA125" s="69" t="str" cm="1">
        <f t="array" aca="1" ref="AA125" ca="1">IF(INDIRECT(("入力シート!W"&amp;$B125))="","",INDEX(進捗評価!$N$2:$N$26,MATCH(INDIRECT(("入力シート!W"&amp;$B125)),進捗評価!$M$2:$M$26,0)))</f>
        <v/>
      </c>
      <c r="AB125" s="69" t="str" cm="1">
        <f t="array" aca="1" ref="AB125" ca="1">IF(INDIRECT(("入力シート!X"&amp;$B125))="","",INDEX(進捗評価!$N$2:$N$26,MATCH(INDIRECT(("入力シート!X"&amp;$B125)),進捗評価!$M$2:$M$26,0)))</f>
        <v/>
      </c>
      <c r="AC125" s="69" t="str" cm="1">
        <f t="array" aca="1" ref="AC125" ca="1">IF(INDIRECT(("入力シート!Y"&amp;$B125))="","",INDEX(進捗評価!$N$2:$N$26,MATCH(INDIRECT(("入力シート!Y"&amp;$B125)),進捗評価!$M$2:$M$26,0)))</f>
        <v/>
      </c>
      <c r="AD125" s="69" t="str" cm="1">
        <f t="array" aca="1" ref="AD125" ca="1">IF(INDIRECT(("入力シート!Z"&amp;$B125))="","",INDEX(進捗評価!$N$2:$N$26,MATCH(INDIRECT(("入力シート!Z"&amp;$B125)),進捗評価!$M$2:$M$26,0)))</f>
        <v/>
      </c>
      <c r="AE125" s="69" t="str" cm="1">
        <f t="array" aca="1" ref="AE125" ca="1">IF(INDIRECT(("入力シート!AA"&amp;$B125))="","",INDEX(進捗評価!$N$2:$N$26,MATCH(INDIRECT(("入力シート!AA"&amp;$B125)),進捗評価!$M$2:$M$26,0)))</f>
        <v/>
      </c>
      <c r="AF125" s="69" t="str" cm="1">
        <f t="array" aca="1" ref="AF125" ca="1">IF(INDIRECT(("入力シート!AB"&amp;$B125))="","",INDEX(進捗評価!$N$2:$N$26,MATCH(INDIRECT(("入力シート!AB"&amp;$B125)),進捗評価!$M$2:$M$26,0)))</f>
        <v/>
      </c>
      <c r="AG125" s="69" t="str" cm="1">
        <f t="array" aca="1" ref="AG125" ca="1">IF(INDIRECT(("入力シート!AC"&amp;$B125))="","",INDEX(進捗評価!$N$2:$N$26,MATCH(INDIRECT(("入力シート!AC"&amp;$B125)),進捗評価!$M$2:$M$26,0)))</f>
        <v/>
      </c>
      <c r="AH125" s="69" t="str" cm="1">
        <f t="array" aca="1" ref="AH125" ca="1">IF(INDIRECT(("入力シート!AD"&amp;$B125))="","",INDEX(進捗評価!$N$2:$N$26,MATCH(INDIRECT(("入力シート!AD"&amp;$B125)),進捗評価!$M$2:$M$26,0)))</f>
        <v/>
      </c>
      <c r="AI125" s="69" t="str" cm="1">
        <f t="array" aca="1" ref="AI125" ca="1">IF(INDIRECT(("入力シート!AE"&amp;$B125))="","",INDEX(進捗評価!$N$2:$N$26,MATCH(INDIRECT(("入力シート!AE"&amp;$B125)),進捗評価!$M$2:$M$26,0)))</f>
        <v/>
      </c>
      <c r="AJ125" s="69" t="str" cm="1">
        <f t="array" aca="1" ref="AJ125" ca="1">IF(INDIRECT(("入力シート!AF"&amp;$B125))="","",INDEX(進捗評価!$N$2:$N$26,MATCH(INDIRECT(("入力シート!AF"&amp;$B125)),進捗評価!$M$2:$M$26,0)))</f>
        <v/>
      </c>
      <c r="AK125" s="69" t="str" cm="1">
        <f t="array" aca="1" ref="AK125" ca="1">IF(INDIRECT(("入力シート!AG"&amp;$B125))="","",INDEX(進捗評価!$N$2:$N$26,MATCH(INDIRECT(("入力シート!AG"&amp;$B125)),進捗評価!$M$2:$M$26,0)))</f>
        <v/>
      </c>
      <c r="AL125" s="69" t="str" cm="1">
        <f t="array" aca="1" ref="AL125" ca="1">IF(INDIRECT(("入力シート!AH"&amp;$B125))="","",INDEX(進捗評価!$N$2:$N$26,MATCH(INDIRECT(("入力シート!AH"&amp;$B125)),進捗評価!$M$2:$M$26,0)))</f>
        <v/>
      </c>
      <c r="AM125" s="69" t="str" cm="1">
        <f t="array" aca="1" ref="AM125" ca="1">IF(INDIRECT(("入力シート!AI"&amp;$B125))="","",INDEX(進捗評価!$N$2:$N$26,MATCH(INDIRECT(("入力シート!AI"&amp;$B125)),進捗評価!$M$2:$M$26,0)))</f>
        <v/>
      </c>
      <c r="AN125" s="69" t="str" cm="1">
        <f t="array" aca="1" ref="AN125" ca="1">IF(INDIRECT(("入力シート!AJ"&amp;$B125))="","",INDEX(進捗評価!$N$2:$N$26,MATCH(INDIRECT(("入力シート!AJ"&amp;$B125)),進捗評価!$M$2:$M$26,0)))</f>
        <v/>
      </c>
      <c r="AO125" s="69" t="str" cm="1">
        <f t="array" aca="1" ref="AO125" ca="1">IF(INDIRECT(("入力シート!AK"&amp;$B125))="","",INDEX(進捗評価!$N$2:$N$26,MATCH(INDIRECT(("入力シート!AK"&amp;$B125)),進捗評価!$M$2:$M$26,0)))</f>
        <v/>
      </c>
      <c r="AP125" s="69" t="str" cm="1">
        <f t="array" aca="1" ref="AP125" ca="1">IF(INDIRECT(("入力シート!AL"&amp;$B125))="","",INDEX(進捗評価!$N$2:$N$26,MATCH(INDIRECT(("入力シート!AL"&amp;$B125)),進捗評価!$M$2:$M$26,0)))</f>
        <v/>
      </c>
      <c r="AQ125" s="69" t="str" cm="1">
        <f t="array" aca="1" ref="AQ125" ca="1">IF(INDIRECT(("入力シート!AM"&amp;$B125))="","",INDEX(進捗評価!$N$2:$N$26,MATCH(INDIRECT(("入力シート!AM"&amp;$B125)),進捗評価!$M$2:$M$26,0)))</f>
        <v/>
      </c>
      <c r="AR125" s="69" t="str" cm="1">
        <f t="array" aca="1" ref="AR125" ca="1">IF(INDIRECT(("入力シート!AN"&amp;$B125))="","",INDEX(進捗評価!$N$2:$N$26,MATCH(INDIRECT(("入力シート!AN"&amp;$B125)),進捗評価!$M$2:$M$26,0)))</f>
        <v/>
      </c>
      <c r="AS125" s="77" t="str" cm="1">
        <f t="array" aca="1" ref="AS125" ca="1">IF(INDIRECT(("入力シート!AR"&amp;$B125))="","",(INDIRECT(("入力シート!AR"&amp;$B125))))</f>
        <v/>
      </c>
      <c r="AT125" s="77" t="str" cm="1">
        <f t="array" aca="1" ref="AT125" ca="1">IF(INDIRECT(("入力シート!AS"&amp;$B125))="","",(INDIRECT(("入力シート!AS"&amp;$B125))))</f>
        <v/>
      </c>
    </row>
    <row r="126" spans="2:46" ht="72" customHeight="1" x14ac:dyDescent="0.4">
      <c r="B126" s="51">
        <v>136</v>
      </c>
      <c r="C126" s="162"/>
      <c r="D126" s="212"/>
      <c r="E126" s="57" t="str" cm="1">
        <f t="array" aca="1" ref="E126" ca="1">IF(INDIRECT(("入力シート!D"&amp;$B126))="","",(INDIRECT(("入力シート!D"&amp;$B126))))</f>
        <v/>
      </c>
      <c r="F126" s="63" t="str" cm="1">
        <f t="array" aca="1" ref="F126" ca="1">IF(INDIRECT(("入力シート!E"&amp;$B126))="","",(INDIRECT(("入力シート!E"&amp;$B126))))</f>
        <v/>
      </c>
      <c r="G126" s="63" t="str" cm="1">
        <f t="array" aca="1" ref="G126" ca="1">IF(INDIRECT(("入力シート!F"&amp;$B126))="","",(INDIRECT(("入力シート!F"&amp;$B126))))</f>
        <v>〇〇〇、×××</v>
      </c>
      <c r="H126" s="76" t="str" cm="1">
        <f t="array" aca="1" ref="H126" ca="1">IF(INDIRECT(("入力シート!G"&amp;$B126))="","",(INDIRECT(("入力シート!G"&amp;$B126))))</f>
        <v/>
      </c>
      <c r="I126" s="67" t="str" cm="1">
        <f t="array" aca="1" ref="I126" ca="1">IF(INDIRECT(("入力シート!H"&amp;$B126))="","",(INDIRECT(("入力シート!H"&amp;$B126))))</f>
        <v/>
      </c>
      <c r="J126" s="58" t="str" cm="1">
        <f t="array" aca="1" ref="J126" ca="1">IF(INDIRECT(("入力シート!I"&amp;$B126))="","",(INDIRECT(("入力シート!I"&amp;$B126))))</f>
        <v/>
      </c>
      <c r="K126" s="58" t="str" cm="1">
        <f t="array" aca="1" ref="K126" ca="1">IF(INDIRECT(("入力シート!J"&amp;$B126))="","",(INDIRECT(("入力シート!J"&amp;$B126))))</f>
        <v/>
      </c>
      <c r="L126" s="60" t="str" cm="1">
        <f t="array" aca="1" ref="L126" ca="1">IF(INDIRECT(("入力シート!AO"&amp;$B126))="","",(INDIRECT(("入力シート！AO"&amp;$B126))))</f>
        <v/>
      </c>
      <c r="M126" s="60" t="str" cm="1">
        <f t="array" aca="1" ref="M126" ca="1">IF(INDIRECT(("入力シート!AP"&amp;$B126))="","",(INDIRECT(("入力シート！AP"&amp;$B126))))</f>
        <v/>
      </c>
      <c r="N126" s="61" t="str" cm="1">
        <f t="array" aca="1" ref="N126" ca="1">IF(INDIRECT(("入力シート!AQ"&amp;$B126))="","",(INDIRECT(("入力シート!AQ"&amp;$B126))))</f>
        <v/>
      </c>
      <c r="O126" s="70" t="str" cm="1">
        <f t="array" aca="1" ref="O126" ca="1">IF(INDIRECT(("入力シート!K"&amp;$B126))="","",INDEX(進捗評価!$N$2:$N$26,MATCH(INDIRECT(("入力シート!K"&amp;$B126)),進捗評価!$M$2:$M$26,0)))</f>
        <v/>
      </c>
      <c r="P126" s="69" t="str" cm="1">
        <f t="array" aca="1" ref="P126" ca="1">IF(INDIRECT(("入力シート!L"&amp;$B126))="","",INDEX(進捗評価!$N$2:$N$26,MATCH(INDIRECT(("入力シート!L"&amp;$B126)),進捗評価!$M$2:$M$26,0)))</f>
        <v/>
      </c>
      <c r="Q126" s="69" t="str" cm="1">
        <f t="array" aca="1" ref="Q126" ca="1">IF(INDIRECT(("入力シート!M"&amp;$B126))="","",INDEX(進捗評価!$N$2:$N$26,MATCH(INDIRECT(("入力シート!M"&amp;$B126)),進捗評価!$M$2:$M$26,0)))</f>
        <v/>
      </c>
      <c r="R126" s="69" t="str" cm="1">
        <f t="array" aca="1" ref="R126" ca="1">IF(INDIRECT(("入力シート!N"&amp;$B126))="","",INDEX(進捗評価!$N$2:$N$26,MATCH(INDIRECT(("入力シート!N"&amp;$B126)),進捗評価!$M$2:$M$26,0)))</f>
        <v/>
      </c>
      <c r="S126" s="75" t="str" cm="1">
        <f t="array" aca="1" ref="S126" ca="1">IF(INDIRECT(("入力シート!O"&amp;$B126))="","",INDEX(進捗評価!$N$2:$N$26,MATCH(INDIRECT(("入力シート!O"&amp;$B126)),進捗評価!$M$2:$M$26,0)))</f>
        <v/>
      </c>
      <c r="T126" s="70" t="str" cm="1">
        <f t="array" aca="1" ref="T126" ca="1">IF(INDIRECT(("入力シート!P"&amp;$B126))="","",INDEX(進捗評価!$N$2:$N$26,MATCH(INDIRECT(("入力シート!P"&amp;$B126)),進捗評価!$M$2:$M$26,0)))</f>
        <v/>
      </c>
      <c r="U126" s="69" t="str" cm="1">
        <f t="array" aca="1" ref="U126" ca="1">IF(INDIRECT(("入力シート!Q"&amp;$B126))="","",INDEX(進捗評価!$N$2:$N$26,MATCH(INDIRECT(("入力シート!Q"&amp;$B126)),進捗評価!$M$2:$M$26,0)))</f>
        <v/>
      </c>
      <c r="V126" s="69" t="str" cm="1">
        <f t="array" aca="1" ref="V126" ca="1">IF(INDIRECT(("入力シート!R"&amp;$B126))="","",INDEX(進捗評価!$N$2:$N$26,MATCH(INDIRECT(("入力シート!R"&amp;$B126)),進捗評価!$M$2:$M$26,0)))</f>
        <v/>
      </c>
      <c r="W126" s="69" t="str" cm="1">
        <f t="array" aca="1" ref="W126" ca="1">IF(INDIRECT(("入力シート!S"&amp;$B126))="","",INDEX(進捗評価!$N$2:$N$26,MATCH(INDIRECT(("入力シート!S"&amp;$B126)),進捗評価!$M$2:$M$26,0)))</f>
        <v/>
      </c>
      <c r="X126" s="75" t="str" cm="1">
        <f t="array" aca="1" ref="X126" ca="1">IF(INDIRECT(("入力シート!T"&amp;$B126))="","",INDEX(進捗評価!$N$2:$N$26,MATCH(INDIRECT(("入力シート!T"&amp;$B126)),進捗評価!$M$2:$M$26,0)))</f>
        <v/>
      </c>
      <c r="Y126" s="69" t="str" cm="1">
        <f t="array" aca="1" ref="Y126" ca="1">IF(INDIRECT(("入力シート!U"&amp;$B126))="","",INDEX(進捗評価!$N$2:$N$26,MATCH(INDIRECT(("入力シート!U"&amp;$B126)),進捗評価!$M$2:$M$26,0)))</f>
        <v/>
      </c>
      <c r="Z126" s="69" t="str" cm="1">
        <f t="array" aca="1" ref="Z126" ca="1">IF(INDIRECT(("入力シート!V"&amp;$B126))="","",INDEX(進捗評価!$N$2:$N$26,MATCH(INDIRECT(("入力シート!V"&amp;$B126)),進捗評価!$M$2:$M$26,0)))</f>
        <v/>
      </c>
      <c r="AA126" s="69" t="str" cm="1">
        <f t="array" aca="1" ref="AA126" ca="1">IF(INDIRECT(("入力シート!W"&amp;$B126))="","",INDEX(進捗評価!$N$2:$N$26,MATCH(INDIRECT(("入力シート!W"&amp;$B126)),進捗評価!$M$2:$M$26,0)))</f>
        <v/>
      </c>
      <c r="AB126" s="69" t="str" cm="1">
        <f t="array" aca="1" ref="AB126" ca="1">IF(INDIRECT(("入力シート!X"&amp;$B126))="","",INDEX(進捗評価!$N$2:$N$26,MATCH(INDIRECT(("入力シート!X"&amp;$B126)),進捗評価!$M$2:$M$26,0)))</f>
        <v/>
      </c>
      <c r="AC126" s="69" t="str" cm="1">
        <f t="array" aca="1" ref="AC126" ca="1">IF(INDIRECT(("入力シート!Y"&amp;$B126))="","",INDEX(進捗評価!$N$2:$N$26,MATCH(INDIRECT(("入力シート!Y"&amp;$B126)),進捗評価!$M$2:$M$26,0)))</f>
        <v/>
      </c>
      <c r="AD126" s="69" t="str" cm="1">
        <f t="array" aca="1" ref="AD126" ca="1">IF(INDIRECT(("入力シート!Z"&amp;$B126))="","",INDEX(進捗評価!$N$2:$N$26,MATCH(INDIRECT(("入力シート!Z"&amp;$B126)),進捗評価!$M$2:$M$26,0)))</f>
        <v/>
      </c>
      <c r="AE126" s="69" t="str" cm="1">
        <f t="array" aca="1" ref="AE126" ca="1">IF(INDIRECT(("入力シート!AA"&amp;$B126))="","",INDEX(進捗評価!$N$2:$N$26,MATCH(INDIRECT(("入力シート!AA"&amp;$B126)),進捗評価!$M$2:$M$26,0)))</f>
        <v/>
      </c>
      <c r="AF126" s="69" t="str" cm="1">
        <f t="array" aca="1" ref="AF126" ca="1">IF(INDIRECT(("入力シート!AB"&amp;$B126))="","",INDEX(進捗評価!$N$2:$N$26,MATCH(INDIRECT(("入力シート!AB"&amp;$B126)),進捗評価!$M$2:$M$26,0)))</f>
        <v/>
      </c>
      <c r="AG126" s="69" t="str" cm="1">
        <f t="array" aca="1" ref="AG126" ca="1">IF(INDIRECT(("入力シート!AC"&amp;$B126))="","",INDEX(進捗評価!$N$2:$N$26,MATCH(INDIRECT(("入力シート!AC"&amp;$B126)),進捗評価!$M$2:$M$26,0)))</f>
        <v/>
      </c>
      <c r="AH126" s="69" t="str" cm="1">
        <f t="array" aca="1" ref="AH126" ca="1">IF(INDIRECT(("入力シート!AD"&amp;$B126))="","",INDEX(進捗評価!$N$2:$N$26,MATCH(INDIRECT(("入力シート!AD"&amp;$B126)),進捗評価!$M$2:$M$26,0)))</f>
        <v/>
      </c>
      <c r="AI126" s="69" t="str" cm="1">
        <f t="array" aca="1" ref="AI126" ca="1">IF(INDIRECT(("入力シート!AE"&amp;$B126))="","",INDEX(進捗評価!$N$2:$N$26,MATCH(INDIRECT(("入力シート!AE"&amp;$B126)),進捗評価!$M$2:$M$26,0)))</f>
        <v/>
      </c>
      <c r="AJ126" s="69" t="str" cm="1">
        <f t="array" aca="1" ref="AJ126" ca="1">IF(INDIRECT(("入力シート!AF"&amp;$B126))="","",INDEX(進捗評価!$N$2:$N$26,MATCH(INDIRECT(("入力シート!AF"&amp;$B126)),進捗評価!$M$2:$M$26,0)))</f>
        <v/>
      </c>
      <c r="AK126" s="69" t="str" cm="1">
        <f t="array" aca="1" ref="AK126" ca="1">IF(INDIRECT(("入力シート!AG"&amp;$B126))="","",INDEX(進捗評価!$N$2:$N$26,MATCH(INDIRECT(("入力シート!AG"&amp;$B126)),進捗評価!$M$2:$M$26,0)))</f>
        <v/>
      </c>
      <c r="AL126" s="69" t="str" cm="1">
        <f t="array" aca="1" ref="AL126" ca="1">IF(INDIRECT(("入力シート!AH"&amp;$B126))="","",INDEX(進捗評価!$N$2:$N$26,MATCH(INDIRECT(("入力シート!AH"&amp;$B126)),進捗評価!$M$2:$M$26,0)))</f>
        <v/>
      </c>
      <c r="AM126" s="69" t="str" cm="1">
        <f t="array" aca="1" ref="AM126" ca="1">IF(INDIRECT(("入力シート!AI"&amp;$B126))="","",INDEX(進捗評価!$N$2:$N$26,MATCH(INDIRECT(("入力シート!AI"&amp;$B126)),進捗評価!$M$2:$M$26,0)))</f>
        <v/>
      </c>
      <c r="AN126" s="69" t="str" cm="1">
        <f t="array" aca="1" ref="AN126" ca="1">IF(INDIRECT(("入力シート!AJ"&amp;$B126))="","",INDEX(進捗評価!$N$2:$N$26,MATCH(INDIRECT(("入力シート!AJ"&amp;$B126)),進捗評価!$M$2:$M$26,0)))</f>
        <v/>
      </c>
      <c r="AO126" s="69" t="str" cm="1">
        <f t="array" aca="1" ref="AO126" ca="1">IF(INDIRECT(("入力シート!AK"&amp;$B126))="","",INDEX(進捗評価!$N$2:$N$26,MATCH(INDIRECT(("入力シート!AK"&amp;$B126)),進捗評価!$M$2:$M$26,0)))</f>
        <v/>
      </c>
      <c r="AP126" s="69" t="str" cm="1">
        <f t="array" aca="1" ref="AP126" ca="1">IF(INDIRECT(("入力シート!AL"&amp;$B126))="","",INDEX(進捗評価!$N$2:$N$26,MATCH(INDIRECT(("入力シート!AL"&amp;$B126)),進捗評価!$M$2:$M$26,0)))</f>
        <v/>
      </c>
      <c r="AQ126" s="69" t="str" cm="1">
        <f t="array" aca="1" ref="AQ126" ca="1">IF(INDIRECT(("入力シート!AM"&amp;$B126))="","",INDEX(進捗評価!$N$2:$N$26,MATCH(INDIRECT(("入力シート!AM"&amp;$B126)),進捗評価!$M$2:$M$26,0)))</f>
        <v/>
      </c>
      <c r="AR126" s="69" t="str" cm="1">
        <f t="array" aca="1" ref="AR126" ca="1">IF(INDIRECT(("入力シート!AN"&amp;$B126))="","",INDEX(進捗評価!$N$2:$N$26,MATCH(INDIRECT(("入力シート!AN"&amp;$B126)),進捗評価!$M$2:$M$26,0)))</f>
        <v/>
      </c>
      <c r="AS126" s="77" t="str" cm="1">
        <f t="array" aca="1" ref="AS126" ca="1">IF(INDIRECT(("入力シート!AR"&amp;$B126))="","",(INDIRECT(("入力シート!AR"&amp;$B126))))</f>
        <v/>
      </c>
      <c r="AT126" s="77" t="str" cm="1">
        <f t="array" aca="1" ref="AT126" ca="1">IF(INDIRECT(("入力シート!AS"&amp;$B126))="","",(INDIRECT(("入力シート!AS"&amp;$B126))))</f>
        <v/>
      </c>
    </row>
    <row r="127" spans="2:46" ht="72" customHeight="1" x14ac:dyDescent="0.4">
      <c r="B127" s="51">
        <v>137</v>
      </c>
      <c r="C127" s="162"/>
      <c r="D127" s="212"/>
      <c r="E127" s="57" t="str" cm="1">
        <f t="array" aca="1" ref="E127" ca="1">IF(INDIRECT(("入力シート!D"&amp;$B127))="","",(INDIRECT(("入力シート!D"&amp;$B127))))</f>
        <v/>
      </c>
      <c r="F127" s="63" t="str" cm="1">
        <f t="array" aca="1" ref="F127" ca="1">IF(INDIRECT(("入力シート!E"&amp;$B127))="","",(INDIRECT(("入力シート!E"&amp;$B127))))</f>
        <v/>
      </c>
      <c r="G127" s="63" t="str" cm="1">
        <f t="array" aca="1" ref="G127" ca="1">IF(INDIRECT(("入力シート!F"&amp;$B127))="","",(INDIRECT(("入力シート!F"&amp;$B127))))</f>
        <v>〇〇〇、×××</v>
      </c>
      <c r="H127" s="76" t="str" cm="1">
        <f t="array" aca="1" ref="H127" ca="1">IF(INDIRECT(("入力シート!G"&amp;$B127))="","",(INDIRECT(("入力シート!G"&amp;$B127))))</f>
        <v/>
      </c>
      <c r="I127" s="67" t="str" cm="1">
        <f t="array" aca="1" ref="I127" ca="1">IF(INDIRECT(("入力シート!H"&amp;$B127))="","",(INDIRECT(("入力シート!H"&amp;$B127))))</f>
        <v/>
      </c>
      <c r="J127" s="58" t="str" cm="1">
        <f t="array" aca="1" ref="J127" ca="1">IF(INDIRECT(("入力シート!I"&amp;$B127))="","",(INDIRECT(("入力シート!I"&amp;$B127))))</f>
        <v/>
      </c>
      <c r="K127" s="58" t="str" cm="1">
        <f t="array" aca="1" ref="K127" ca="1">IF(INDIRECT(("入力シート!J"&amp;$B127))="","",(INDIRECT(("入力シート!J"&amp;$B127))))</f>
        <v/>
      </c>
      <c r="L127" s="60" t="str" cm="1">
        <f t="array" aca="1" ref="L127" ca="1">IF(INDIRECT(("入力シート!AO"&amp;$B127))="","",(INDIRECT(("入力シート！AO"&amp;$B127))))</f>
        <v/>
      </c>
      <c r="M127" s="60" t="str" cm="1">
        <f t="array" aca="1" ref="M127" ca="1">IF(INDIRECT(("入力シート!AP"&amp;$B127))="","",(INDIRECT(("入力シート！AP"&amp;$B127))))</f>
        <v/>
      </c>
      <c r="N127" s="61" t="str" cm="1">
        <f t="array" aca="1" ref="N127" ca="1">IF(INDIRECT(("入力シート!AQ"&amp;$B127))="","",(INDIRECT(("入力シート!AQ"&amp;$B127))))</f>
        <v/>
      </c>
      <c r="O127" s="70" t="str" cm="1">
        <f t="array" aca="1" ref="O127" ca="1">IF(INDIRECT(("入力シート!K"&amp;$B127))="","",INDEX(進捗評価!$N$2:$N$26,MATCH(INDIRECT(("入力シート!K"&amp;$B127)),進捗評価!$M$2:$M$26,0)))</f>
        <v/>
      </c>
      <c r="P127" s="69" t="str" cm="1">
        <f t="array" aca="1" ref="P127" ca="1">IF(INDIRECT(("入力シート!L"&amp;$B127))="","",INDEX(進捗評価!$N$2:$N$26,MATCH(INDIRECT(("入力シート!L"&amp;$B127)),進捗評価!$M$2:$M$26,0)))</f>
        <v/>
      </c>
      <c r="Q127" s="69" t="str" cm="1">
        <f t="array" aca="1" ref="Q127" ca="1">IF(INDIRECT(("入力シート!M"&amp;$B127))="","",INDEX(進捗評価!$N$2:$N$26,MATCH(INDIRECT(("入力シート!M"&amp;$B127)),進捗評価!$M$2:$M$26,0)))</f>
        <v/>
      </c>
      <c r="R127" s="69" t="str" cm="1">
        <f t="array" aca="1" ref="R127" ca="1">IF(INDIRECT(("入力シート!N"&amp;$B127))="","",INDEX(進捗評価!$N$2:$N$26,MATCH(INDIRECT(("入力シート!N"&amp;$B127)),進捗評価!$M$2:$M$26,0)))</f>
        <v/>
      </c>
      <c r="S127" s="75" t="str" cm="1">
        <f t="array" aca="1" ref="S127" ca="1">IF(INDIRECT(("入力シート!O"&amp;$B127))="","",INDEX(進捗評価!$N$2:$N$26,MATCH(INDIRECT(("入力シート!O"&amp;$B127)),進捗評価!$M$2:$M$26,0)))</f>
        <v/>
      </c>
      <c r="T127" s="70" t="str" cm="1">
        <f t="array" aca="1" ref="T127" ca="1">IF(INDIRECT(("入力シート!P"&amp;$B127))="","",INDEX(進捗評価!$N$2:$N$26,MATCH(INDIRECT(("入力シート!P"&amp;$B127)),進捗評価!$M$2:$M$26,0)))</f>
        <v/>
      </c>
      <c r="U127" s="69" t="str" cm="1">
        <f t="array" aca="1" ref="U127" ca="1">IF(INDIRECT(("入力シート!Q"&amp;$B127))="","",INDEX(進捗評価!$N$2:$N$26,MATCH(INDIRECT(("入力シート!Q"&amp;$B127)),進捗評価!$M$2:$M$26,0)))</f>
        <v/>
      </c>
      <c r="V127" s="69" t="str" cm="1">
        <f t="array" aca="1" ref="V127" ca="1">IF(INDIRECT(("入力シート!R"&amp;$B127))="","",INDEX(進捗評価!$N$2:$N$26,MATCH(INDIRECT(("入力シート!R"&amp;$B127)),進捗評価!$M$2:$M$26,0)))</f>
        <v/>
      </c>
      <c r="W127" s="69" t="str" cm="1">
        <f t="array" aca="1" ref="W127" ca="1">IF(INDIRECT(("入力シート!S"&amp;$B127))="","",INDEX(進捗評価!$N$2:$N$26,MATCH(INDIRECT(("入力シート!S"&amp;$B127)),進捗評価!$M$2:$M$26,0)))</f>
        <v/>
      </c>
      <c r="X127" s="75" t="str" cm="1">
        <f t="array" aca="1" ref="X127" ca="1">IF(INDIRECT(("入力シート!T"&amp;$B127))="","",INDEX(進捗評価!$N$2:$N$26,MATCH(INDIRECT(("入力シート!T"&amp;$B127)),進捗評価!$M$2:$M$26,0)))</f>
        <v/>
      </c>
      <c r="Y127" s="69" t="str" cm="1">
        <f t="array" aca="1" ref="Y127" ca="1">IF(INDIRECT(("入力シート!U"&amp;$B127))="","",INDEX(進捗評価!$N$2:$N$26,MATCH(INDIRECT(("入力シート!U"&amp;$B127)),進捗評価!$M$2:$M$26,0)))</f>
        <v/>
      </c>
      <c r="Z127" s="69" t="str" cm="1">
        <f t="array" aca="1" ref="Z127" ca="1">IF(INDIRECT(("入力シート!V"&amp;$B127))="","",INDEX(進捗評価!$N$2:$N$26,MATCH(INDIRECT(("入力シート!V"&amp;$B127)),進捗評価!$M$2:$M$26,0)))</f>
        <v/>
      </c>
      <c r="AA127" s="69" t="str" cm="1">
        <f t="array" aca="1" ref="AA127" ca="1">IF(INDIRECT(("入力シート!W"&amp;$B127))="","",INDEX(進捗評価!$N$2:$N$26,MATCH(INDIRECT(("入力シート!W"&amp;$B127)),進捗評価!$M$2:$M$26,0)))</f>
        <v/>
      </c>
      <c r="AB127" s="69" t="str" cm="1">
        <f t="array" aca="1" ref="AB127" ca="1">IF(INDIRECT(("入力シート!X"&amp;$B127))="","",INDEX(進捗評価!$N$2:$N$26,MATCH(INDIRECT(("入力シート!X"&amp;$B127)),進捗評価!$M$2:$M$26,0)))</f>
        <v/>
      </c>
      <c r="AC127" s="69" t="str" cm="1">
        <f t="array" aca="1" ref="AC127" ca="1">IF(INDIRECT(("入力シート!Y"&amp;$B127))="","",INDEX(進捗評価!$N$2:$N$26,MATCH(INDIRECT(("入力シート!Y"&amp;$B127)),進捗評価!$M$2:$M$26,0)))</f>
        <v/>
      </c>
      <c r="AD127" s="69" t="str" cm="1">
        <f t="array" aca="1" ref="AD127" ca="1">IF(INDIRECT(("入力シート!Z"&amp;$B127))="","",INDEX(進捗評価!$N$2:$N$26,MATCH(INDIRECT(("入力シート!Z"&amp;$B127)),進捗評価!$M$2:$M$26,0)))</f>
        <v/>
      </c>
      <c r="AE127" s="69" t="str" cm="1">
        <f t="array" aca="1" ref="AE127" ca="1">IF(INDIRECT(("入力シート!AA"&amp;$B127))="","",INDEX(進捗評価!$N$2:$N$26,MATCH(INDIRECT(("入力シート!AA"&amp;$B127)),進捗評価!$M$2:$M$26,0)))</f>
        <v/>
      </c>
      <c r="AF127" s="69" t="str" cm="1">
        <f t="array" aca="1" ref="AF127" ca="1">IF(INDIRECT(("入力シート!AB"&amp;$B127))="","",INDEX(進捗評価!$N$2:$N$26,MATCH(INDIRECT(("入力シート!AB"&amp;$B127)),進捗評価!$M$2:$M$26,0)))</f>
        <v/>
      </c>
      <c r="AG127" s="69" t="str" cm="1">
        <f t="array" aca="1" ref="AG127" ca="1">IF(INDIRECT(("入力シート!AC"&amp;$B127))="","",INDEX(進捗評価!$N$2:$N$26,MATCH(INDIRECT(("入力シート!AC"&amp;$B127)),進捗評価!$M$2:$M$26,0)))</f>
        <v/>
      </c>
      <c r="AH127" s="69" t="str" cm="1">
        <f t="array" aca="1" ref="AH127" ca="1">IF(INDIRECT(("入力シート!AD"&amp;$B127))="","",INDEX(進捗評価!$N$2:$N$26,MATCH(INDIRECT(("入力シート!AD"&amp;$B127)),進捗評価!$M$2:$M$26,0)))</f>
        <v/>
      </c>
      <c r="AI127" s="69" t="str" cm="1">
        <f t="array" aca="1" ref="AI127" ca="1">IF(INDIRECT(("入力シート!AE"&amp;$B127))="","",INDEX(進捗評価!$N$2:$N$26,MATCH(INDIRECT(("入力シート!AE"&amp;$B127)),進捗評価!$M$2:$M$26,0)))</f>
        <v/>
      </c>
      <c r="AJ127" s="69" t="str" cm="1">
        <f t="array" aca="1" ref="AJ127" ca="1">IF(INDIRECT(("入力シート!AF"&amp;$B127))="","",INDEX(進捗評価!$N$2:$N$26,MATCH(INDIRECT(("入力シート!AF"&amp;$B127)),進捗評価!$M$2:$M$26,0)))</f>
        <v/>
      </c>
      <c r="AK127" s="69" t="str" cm="1">
        <f t="array" aca="1" ref="AK127" ca="1">IF(INDIRECT(("入力シート!AG"&amp;$B127))="","",INDEX(進捗評価!$N$2:$N$26,MATCH(INDIRECT(("入力シート!AG"&amp;$B127)),進捗評価!$M$2:$M$26,0)))</f>
        <v/>
      </c>
      <c r="AL127" s="69" t="str" cm="1">
        <f t="array" aca="1" ref="AL127" ca="1">IF(INDIRECT(("入力シート!AH"&amp;$B127))="","",INDEX(進捗評価!$N$2:$N$26,MATCH(INDIRECT(("入力シート!AH"&amp;$B127)),進捗評価!$M$2:$M$26,0)))</f>
        <v/>
      </c>
      <c r="AM127" s="69" t="str" cm="1">
        <f t="array" aca="1" ref="AM127" ca="1">IF(INDIRECT(("入力シート!AI"&amp;$B127))="","",INDEX(進捗評価!$N$2:$N$26,MATCH(INDIRECT(("入力シート!AI"&amp;$B127)),進捗評価!$M$2:$M$26,0)))</f>
        <v/>
      </c>
      <c r="AN127" s="69" t="str" cm="1">
        <f t="array" aca="1" ref="AN127" ca="1">IF(INDIRECT(("入力シート!AJ"&amp;$B127))="","",INDEX(進捗評価!$N$2:$N$26,MATCH(INDIRECT(("入力シート!AJ"&amp;$B127)),進捗評価!$M$2:$M$26,0)))</f>
        <v/>
      </c>
      <c r="AO127" s="69" t="str" cm="1">
        <f t="array" aca="1" ref="AO127" ca="1">IF(INDIRECT(("入力シート!AK"&amp;$B127))="","",INDEX(進捗評価!$N$2:$N$26,MATCH(INDIRECT(("入力シート!AK"&amp;$B127)),進捗評価!$M$2:$M$26,0)))</f>
        <v/>
      </c>
      <c r="AP127" s="69" t="str" cm="1">
        <f t="array" aca="1" ref="AP127" ca="1">IF(INDIRECT(("入力シート!AL"&amp;$B127))="","",INDEX(進捗評価!$N$2:$N$26,MATCH(INDIRECT(("入力シート!AL"&amp;$B127)),進捗評価!$M$2:$M$26,0)))</f>
        <v/>
      </c>
      <c r="AQ127" s="69" t="str" cm="1">
        <f t="array" aca="1" ref="AQ127" ca="1">IF(INDIRECT(("入力シート!AM"&amp;$B127))="","",INDEX(進捗評価!$N$2:$N$26,MATCH(INDIRECT(("入力シート!AM"&amp;$B127)),進捗評価!$M$2:$M$26,0)))</f>
        <v/>
      </c>
      <c r="AR127" s="69" t="str" cm="1">
        <f t="array" aca="1" ref="AR127" ca="1">IF(INDIRECT(("入力シート!AN"&amp;$B127))="","",INDEX(進捗評価!$N$2:$N$26,MATCH(INDIRECT(("入力シート!AN"&amp;$B127)),進捗評価!$M$2:$M$26,0)))</f>
        <v/>
      </c>
      <c r="AS127" s="77" t="str" cm="1">
        <f t="array" aca="1" ref="AS127" ca="1">IF(INDIRECT(("入力シート!AR"&amp;$B127))="","",(INDIRECT(("入力シート!AR"&amp;$B127))))</f>
        <v/>
      </c>
      <c r="AT127" s="77" t="str" cm="1">
        <f t="array" aca="1" ref="AT127" ca="1">IF(INDIRECT(("入力シート!AS"&amp;$B127))="","",(INDIRECT(("入力シート!AS"&amp;$B127))))</f>
        <v/>
      </c>
    </row>
    <row r="128" spans="2:46" ht="72" customHeight="1" x14ac:dyDescent="0.4">
      <c r="B128" s="51">
        <v>138</v>
      </c>
      <c r="C128" s="162"/>
      <c r="D128" s="212"/>
      <c r="E128" s="57" t="str" cm="1">
        <f t="array" aca="1" ref="E128" ca="1">IF(INDIRECT(("入力シート!D"&amp;$B128))="","",(INDIRECT(("入力シート!D"&amp;$B128))))</f>
        <v/>
      </c>
      <c r="F128" s="63" t="str" cm="1">
        <f t="array" aca="1" ref="F128" ca="1">IF(INDIRECT(("入力シート!E"&amp;$B128))="","",(INDIRECT(("入力シート!E"&amp;$B128))))</f>
        <v/>
      </c>
      <c r="G128" s="63" t="str" cm="1">
        <f t="array" aca="1" ref="G128" ca="1">IF(INDIRECT(("入力シート!F"&amp;$B128))="","",(INDIRECT(("入力シート!F"&amp;$B128))))</f>
        <v>〇〇〇、×××</v>
      </c>
      <c r="H128" s="76" t="str" cm="1">
        <f t="array" aca="1" ref="H128" ca="1">IF(INDIRECT(("入力シート!G"&amp;$B128))="","",(INDIRECT(("入力シート!G"&amp;$B128))))</f>
        <v/>
      </c>
      <c r="I128" s="67" t="str" cm="1">
        <f t="array" aca="1" ref="I128" ca="1">IF(INDIRECT(("入力シート!H"&amp;$B128))="","",(INDIRECT(("入力シート!H"&amp;$B128))))</f>
        <v/>
      </c>
      <c r="J128" s="58" t="str" cm="1">
        <f t="array" aca="1" ref="J128" ca="1">IF(INDIRECT(("入力シート!I"&amp;$B128))="","",(INDIRECT(("入力シート!I"&amp;$B128))))</f>
        <v/>
      </c>
      <c r="K128" s="58" t="str" cm="1">
        <f t="array" aca="1" ref="K128" ca="1">IF(INDIRECT(("入力シート!J"&amp;$B128))="","",(INDIRECT(("入力シート!J"&amp;$B128))))</f>
        <v/>
      </c>
      <c r="L128" s="60" t="str" cm="1">
        <f t="array" aca="1" ref="L128" ca="1">IF(INDIRECT(("入力シート!AO"&amp;$B128))="","",(INDIRECT(("入力シート！AO"&amp;$B128))))</f>
        <v/>
      </c>
      <c r="M128" s="60" t="str" cm="1">
        <f t="array" aca="1" ref="M128" ca="1">IF(INDIRECT(("入力シート!AP"&amp;$B128))="","",(INDIRECT(("入力シート！AP"&amp;$B128))))</f>
        <v/>
      </c>
      <c r="N128" s="61" t="str" cm="1">
        <f t="array" aca="1" ref="N128" ca="1">IF(INDIRECT(("入力シート!AQ"&amp;$B128))="","",(INDIRECT(("入力シート!AQ"&amp;$B128))))</f>
        <v/>
      </c>
      <c r="O128" s="70" t="str" cm="1">
        <f t="array" aca="1" ref="O128" ca="1">IF(INDIRECT(("入力シート!K"&amp;$B128))="","",INDEX(進捗評価!$N$2:$N$26,MATCH(INDIRECT(("入力シート!K"&amp;$B128)),進捗評価!$M$2:$M$26,0)))</f>
        <v/>
      </c>
      <c r="P128" s="69" t="str" cm="1">
        <f t="array" aca="1" ref="P128" ca="1">IF(INDIRECT(("入力シート!L"&amp;$B128))="","",INDEX(進捗評価!$N$2:$N$26,MATCH(INDIRECT(("入力シート!L"&amp;$B128)),進捗評価!$M$2:$M$26,0)))</f>
        <v/>
      </c>
      <c r="Q128" s="69" t="str" cm="1">
        <f t="array" aca="1" ref="Q128" ca="1">IF(INDIRECT(("入力シート!M"&amp;$B128))="","",INDEX(進捗評価!$N$2:$N$26,MATCH(INDIRECT(("入力シート!M"&amp;$B128)),進捗評価!$M$2:$M$26,0)))</f>
        <v/>
      </c>
      <c r="R128" s="69" t="str" cm="1">
        <f t="array" aca="1" ref="R128" ca="1">IF(INDIRECT(("入力シート!N"&amp;$B128))="","",INDEX(進捗評価!$N$2:$N$26,MATCH(INDIRECT(("入力シート!N"&amp;$B128)),進捗評価!$M$2:$M$26,0)))</f>
        <v/>
      </c>
      <c r="S128" s="75" t="str" cm="1">
        <f t="array" aca="1" ref="S128" ca="1">IF(INDIRECT(("入力シート!O"&amp;$B128))="","",INDEX(進捗評価!$N$2:$N$26,MATCH(INDIRECT(("入力シート!O"&amp;$B128)),進捗評価!$M$2:$M$26,0)))</f>
        <v/>
      </c>
      <c r="T128" s="70" t="str" cm="1">
        <f t="array" aca="1" ref="T128" ca="1">IF(INDIRECT(("入力シート!P"&amp;$B128))="","",INDEX(進捗評価!$N$2:$N$26,MATCH(INDIRECT(("入力シート!P"&amp;$B128)),進捗評価!$M$2:$M$26,0)))</f>
        <v/>
      </c>
      <c r="U128" s="69" t="str" cm="1">
        <f t="array" aca="1" ref="U128" ca="1">IF(INDIRECT(("入力シート!Q"&amp;$B128))="","",INDEX(進捗評価!$N$2:$N$26,MATCH(INDIRECT(("入力シート!Q"&amp;$B128)),進捗評価!$M$2:$M$26,0)))</f>
        <v/>
      </c>
      <c r="V128" s="69" t="str" cm="1">
        <f t="array" aca="1" ref="V128" ca="1">IF(INDIRECT(("入力シート!R"&amp;$B128))="","",INDEX(進捗評価!$N$2:$N$26,MATCH(INDIRECT(("入力シート!R"&amp;$B128)),進捗評価!$M$2:$M$26,0)))</f>
        <v/>
      </c>
      <c r="W128" s="69" t="str" cm="1">
        <f t="array" aca="1" ref="W128" ca="1">IF(INDIRECT(("入力シート!S"&amp;$B128))="","",INDEX(進捗評価!$N$2:$N$26,MATCH(INDIRECT(("入力シート!S"&amp;$B128)),進捗評価!$M$2:$M$26,0)))</f>
        <v/>
      </c>
      <c r="X128" s="75" t="str" cm="1">
        <f t="array" aca="1" ref="X128" ca="1">IF(INDIRECT(("入力シート!T"&amp;$B128))="","",INDEX(進捗評価!$N$2:$N$26,MATCH(INDIRECT(("入力シート!T"&amp;$B128)),進捗評価!$M$2:$M$26,0)))</f>
        <v/>
      </c>
      <c r="Y128" s="69" t="str" cm="1">
        <f t="array" aca="1" ref="Y128" ca="1">IF(INDIRECT(("入力シート!U"&amp;$B128))="","",INDEX(進捗評価!$N$2:$N$26,MATCH(INDIRECT(("入力シート!U"&amp;$B128)),進捗評価!$M$2:$M$26,0)))</f>
        <v/>
      </c>
      <c r="Z128" s="69" t="str" cm="1">
        <f t="array" aca="1" ref="Z128" ca="1">IF(INDIRECT(("入力シート!V"&amp;$B128))="","",INDEX(進捗評価!$N$2:$N$26,MATCH(INDIRECT(("入力シート!V"&amp;$B128)),進捗評価!$M$2:$M$26,0)))</f>
        <v/>
      </c>
      <c r="AA128" s="69" t="str" cm="1">
        <f t="array" aca="1" ref="AA128" ca="1">IF(INDIRECT(("入力シート!W"&amp;$B128))="","",INDEX(進捗評価!$N$2:$N$26,MATCH(INDIRECT(("入力シート!W"&amp;$B128)),進捗評価!$M$2:$M$26,0)))</f>
        <v/>
      </c>
      <c r="AB128" s="69" t="str" cm="1">
        <f t="array" aca="1" ref="AB128" ca="1">IF(INDIRECT(("入力シート!X"&amp;$B128))="","",INDEX(進捗評価!$N$2:$N$26,MATCH(INDIRECT(("入力シート!X"&amp;$B128)),進捗評価!$M$2:$M$26,0)))</f>
        <v/>
      </c>
      <c r="AC128" s="69" t="str" cm="1">
        <f t="array" aca="1" ref="AC128" ca="1">IF(INDIRECT(("入力シート!Y"&amp;$B128))="","",INDEX(進捗評価!$N$2:$N$26,MATCH(INDIRECT(("入力シート!Y"&amp;$B128)),進捗評価!$M$2:$M$26,0)))</f>
        <v/>
      </c>
      <c r="AD128" s="69" t="str" cm="1">
        <f t="array" aca="1" ref="AD128" ca="1">IF(INDIRECT(("入力シート!Z"&amp;$B128))="","",INDEX(進捗評価!$N$2:$N$26,MATCH(INDIRECT(("入力シート!Z"&amp;$B128)),進捗評価!$M$2:$M$26,0)))</f>
        <v/>
      </c>
      <c r="AE128" s="69" t="str" cm="1">
        <f t="array" aca="1" ref="AE128" ca="1">IF(INDIRECT(("入力シート!AA"&amp;$B128))="","",INDEX(進捗評価!$N$2:$N$26,MATCH(INDIRECT(("入力シート!AA"&amp;$B128)),進捗評価!$M$2:$M$26,0)))</f>
        <v/>
      </c>
      <c r="AF128" s="69" t="str" cm="1">
        <f t="array" aca="1" ref="AF128" ca="1">IF(INDIRECT(("入力シート!AB"&amp;$B128))="","",INDEX(進捗評価!$N$2:$N$26,MATCH(INDIRECT(("入力シート!AB"&amp;$B128)),進捗評価!$M$2:$M$26,0)))</f>
        <v/>
      </c>
      <c r="AG128" s="69" t="str" cm="1">
        <f t="array" aca="1" ref="AG128" ca="1">IF(INDIRECT(("入力シート!AC"&amp;$B128))="","",INDEX(進捗評価!$N$2:$N$26,MATCH(INDIRECT(("入力シート!AC"&amp;$B128)),進捗評価!$M$2:$M$26,0)))</f>
        <v/>
      </c>
      <c r="AH128" s="69" t="str" cm="1">
        <f t="array" aca="1" ref="AH128" ca="1">IF(INDIRECT(("入力シート!AD"&amp;$B128))="","",INDEX(進捗評価!$N$2:$N$26,MATCH(INDIRECT(("入力シート!AD"&amp;$B128)),進捗評価!$M$2:$M$26,0)))</f>
        <v/>
      </c>
      <c r="AI128" s="69" t="str" cm="1">
        <f t="array" aca="1" ref="AI128" ca="1">IF(INDIRECT(("入力シート!AE"&amp;$B128))="","",INDEX(進捗評価!$N$2:$N$26,MATCH(INDIRECT(("入力シート!AE"&amp;$B128)),進捗評価!$M$2:$M$26,0)))</f>
        <v/>
      </c>
      <c r="AJ128" s="69" t="str" cm="1">
        <f t="array" aca="1" ref="AJ128" ca="1">IF(INDIRECT(("入力シート!AF"&amp;$B128))="","",INDEX(進捗評価!$N$2:$N$26,MATCH(INDIRECT(("入力シート!AF"&amp;$B128)),進捗評価!$M$2:$M$26,0)))</f>
        <v/>
      </c>
      <c r="AK128" s="69" t="str" cm="1">
        <f t="array" aca="1" ref="AK128" ca="1">IF(INDIRECT(("入力シート!AG"&amp;$B128))="","",INDEX(進捗評価!$N$2:$N$26,MATCH(INDIRECT(("入力シート!AG"&amp;$B128)),進捗評価!$M$2:$M$26,0)))</f>
        <v/>
      </c>
      <c r="AL128" s="69" t="str" cm="1">
        <f t="array" aca="1" ref="AL128" ca="1">IF(INDIRECT(("入力シート!AH"&amp;$B128))="","",INDEX(進捗評価!$N$2:$N$26,MATCH(INDIRECT(("入力シート!AH"&amp;$B128)),進捗評価!$M$2:$M$26,0)))</f>
        <v/>
      </c>
      <c r="AM128" s="69" t="str" cm="1">
        <f t="array" aca="1" ref="AM128" ca="1">IF(INDIRECT(("入力シート!AI"&amp;$B128))="","",INDEX(進捗評価!$N$2:$N$26,MATCH(INDIRECT(("入力シート!AI"&amp;$B128)),進捗評価!$M$2:$M$26,0)))</f>
        <v/>
      </c>
      <c r="AN128" s="69" t="str" cm="1">
        <f t="array" aca="1" ref="AN128" ca="1">IF(INDIRECT(("入力シート!AJ"&amp;$B128))="","",INDEX(進捗評価!$N$2:$N$26,MATCH(INDIRECT(("入力シート!AJ"&amp;$B128)),進捗評価!$M$2:$M$26,0)))</f>
        <v/>
      </c>
      <c r="AO128" s="69" t="str" cm="1">
        <f t="array" aca="1" ref="AO128" ca="1">IF(INDIRECT(("入力シート!AK"&amp;$B128))="","",INDEX(進捗評価!$N$2:$N$26,MATCH(INDIRECT(("入力シート!AK"&amp;$B128)),進捗評価!$M$2:$M$26,0)))</f>
        <v/>
      </c>
      <c r="AP128" s="69" t="str" cm="1">
        <f t="array" aca="1" ref="AP128" ca="1">IF(INDIRECT(("入力シート!AL"&amp;$B128))="","",INDEX(進捗評価!$N$2:$N$26,MATCH(INDIRECT(("入力シート!AL"&amp;$B128)),進捗評価!$M$2:$M$26,0)))</f>
        <v/>
      </c>
      <c r="AQ128" s="69" t="str" cm="1">
        <f t="array" aca="1" ref="AQ128" ca="1">IF(INDIRECT(("入力シート!AM"&amp;$B128))="","",INDEX(進捗評価!$N$2:$N$26,MATCH(INDIRECT(("入力シート!AM"&amp;$B128)),進捗評価!$M$2:$M$26,0)))</f>
        <v/>
      </c>
      <c r="AR128" s="69" t="str" cm="1">
        <f t="array" aca="1" ref="AR128" ca="1">IF(INDIRECT(("入力シート!AN"&amp;$B128))="","",INDEX(進捗評価!$N$2:$N$26,MATCH(INDIRECT(("入力シート!AN"&amp;$B128)),進捗評価!$M$2:$M$26,0)))</f>
        <v/>
      </c>
      <c r="AS128" s="77" t="str" cm="1">
        <f t="array" aca="1" ref="AS128" ca="1">IF(INDIRECT(("入力シート!AR"&amp;$B128))="","",(INDIRECT(("入力シート!AR"&amp;$B128))))</f>
        <v/>
      </c>
      <c r="AT128" s="77" t="str" cm="1">
        <f t="array" aca="1" ref="AT128" ca="1">IF(INDIRECT(("入力シート!AS"&amp;$B128))="","",(INDIRECT(("入力シート!AS"&amp;$B128))))</f>
        <v/>
      </c>
    </row>
    <row r="129" spans="2:46" ht="72" customHeight="1" x14ac:dyDescent="0.4">
      <c r="B129" s="51">
        <v>139</v>
      </c>
      <c r="C129" s="162"/>
      <c r="D129" s="212"/>
      <c r="E129" s="57" t="str" cm="1">
        <f t="array" aca="1" ref="E129" ca="1">IF(INDIRECT(("入力シート!D"&amp;$B129))="","",(INDIRECT(("入力シート!D"&amp;$B129))))</f>
        <v/>
      </c>
      <c r="F129" s="63" t="str" cm="1">
        <f t="array" aca="1" ref="F129" ca="1">IF(INDIRECT(("入力シート!E"&amp;$B129))="","",(INDIRECT(("入力シート!E"&amp;$B129))))</f>
        <v/>
      </c>
      <c r="G129" s="63" t="str" cm="1">
        <f t="array" aca="1" ref="G129" ca="1">IF(INDIRECT(("入力シート!F"&amp;$B129))="","",(INDIRECT(("入力シート!F"&amp;$B129))))</f>
        <v>〇〇〇、×××</v>
      </c>
      <c r="H129" s="76" t="str" cm="1">
        <f t="array" aca="1" ref="H129" ca="1">IF(INDIRECT(("入力シート!G"&amp;$B129))="","",(INDIRECT(("入力シート!G"&amp;$B129))))</f>
        <v/>
      </c>
      <c r="I129" s="67" t="str" cm="1">
        <f t="array" aca="1" ref="I129" ca="1">IF(INDIRECT(("入力シート!H"&amp;$B129))="","",(INDIRECT(("入力シート!H"&amp;$B129))))</f>
        <v/>
      </c>
      <c r="J129" s="58" t="str" cm="1">
        <f t="array" aca="1" ref="J129" ca="1">IF(INDIRECT(("入力シート!I"&amp;$B129))="","",(INDIRECT(("入力シート!I"&amp;$B129))))</f>
        <v/>
      </c>
      <c r="K129" s="58" t="str" cm="1">
        <f t="array" aca="1" ref="K129" ca="1">IF(INDIRECT(("入力シート!J"&amp;$B129))="","",(INDIRECT(("入力シート!J"&amp;$B129))))</f>
        <v/>
      </c>
      <c r="L129" s="60" t="str" cm="1">
        <f t="array" aca="1" ref="L129" ca="1">IF(INDIRECT(("入力シート!AO"&amp;$B129))="","",(INDIRECT(("入力シート！AO"&amp;$B129))))</f>
        <v/>
      </c>
      <c r="M129" s="60" t="str" cm="1">
        <f t="array" aca="1" ref="M129" ca="1">IF(INDIRECT(("入力シート!AP"&amp;$B129))="","",(INDIRECT(("入力シート！AP"&amp;$B129))))</f>
        <v/>
      </c>
      <c r="N129" s="61" t="str" cm="1">
        <f t="array" aca="1" ref="N129" ca="1">IF(INDIRECT(("入力シート!AQ"&amp;$B129))="","",(INDIRECT(("入力シート!AQ"&amp;$B129))))</f>
        <v/>
      </c>
      <c r="O129" s="70" t="str" cm="1">
        <f t="array" aca="1" ref="O129" ca="1">IF(INDIRECT(("入力シート!K"&amp;$B129))="","",INDEX(進捗評価!$N$2:$N$26,MATCH(INDIRECT(("入力シート!K"&amp;$B129)),進捗評価!$M$2:$M$26,0)))</f>
        <v/>
      </c>
      <c r="P129" s="69" t="str" cm="1">
        <f t="array" aca="1" ref="P129" ca="1">IF(INDIRECT(("入力シート!L"&amp;$B129))="","",INDEX(進捗評価!$N$2:$N$26,MATCH(INDIRECT(("入力シート!L"&amp;$B129)),進捗評価!$M$2:$M$26,0)))</f>
        <v/>
      </c>
      <c r="Q129" s="69" t="str" cm="1">
        <f t="array" aca="1" ref="Q129" ca="1">IF(INDIRECT(("入力シート!M"&amp;$B129))="","",INDEX(進捗評価!$N$2:$N$26,MATCH(INDIRECT(("入力シート!M"&amp;$B129)),進捗評価!$M$2:$M$26,0)))</f>
        <v/>
      </c>
      <c r="R129" s="69" t="str" cm="1">
        <f t="array" aca="1" ref="R129" ca="1">IF(INDIRECT(("入力シート!N"&amp;$B129))="","",INDEX(進捗評価!$N$2:$N$26,MATCH(INDIRECT(("入力シート!N"&amp;$B129)),進捗評価!$M$2:$M$26,0)))</f>
        <v/>
      </c>
      <c r="S129" s="75" t="str" cm="1">
        <f t="array" aca="1" ref="S129" ca="1">IF(INDIRECT(("入力シート!O"&amp;$B129))="","",INDEX(進捗評価!$N$2:$N$26,MATCH(INDIRECT(("入力シート!O"&amp;$B129)),進捗評価!$M$2:$M$26,0)))</f>
        <v/>
      </c>
      <c r="T129" s="70" t="str" cm="1">
        <f t="array" aca="1" ref="T129" ca="1">IF(INDIRECT(("入力シート!P"&amp;$B129))="","",INDEX(進捗評価!$N$2:$N$26,MATCH(INDIRECT(("入力シート!P"&amp;$B129)),進捗評価!$M$2:$M$26,0)))</f>
        <v/>
      </c>
      <c r="U129" s="69" t="str" cm="1">
        <f t="array" aca="1" ref="U129" ca="1">IF(INDIRECT(("入力シート!Q"&amp;$B129))="","",INDEX(進捗評価!$N$2:$N$26,MATCH(INDIRECT(("入力シート!Q"&amp;$B129)),進捗評価!$M$2:$M$26,0)))</f>
        <v/>
      </c>
      <c r="V129" s="69" t="str" cm="1">
        <f t="array" aca="1" ref="V129" ca="1">IF(INDIRECT(("入力シート!R"&amp;$B129))="","",INDEX(進捗評価!$N$2:$N$26,MATCH(INDIRECT(("入力シート!R"&amp;$B129)),進捗評価!$M$2:$M$26,0)))</f>
        <v/>
      </c>
      <c r="W129" s="69" t="str" cm="1">
        <f t="array" aca="1" ref="W129" ca="1">IF(INDIRECT(("入力シート!S"&amp;$B129))="","",INDEX(進捗評価!$N$2:$N$26,MATCH(INDIRECT(("入力シート!S"&amp;$B129)),進捗評価!$M$2:$M$26,0)))</f>
        <v/>
      </c>
      <c r="X129" s="75" t="str" cm="1">
        <f t="array" aca="1" ref="X129" ca="1">IF(INDIRECT(("入力シート!T"&amp;$B129))="","",INDEX(進捗評価!$N$2:$N$26,MATCH(INDIRECT(("入力シート!T"&amp;$B129)),進捗評価!$M$2:$M$26,0)))</f>
        <v/>
      </c>
      <c r="Y129" s="69" t="str" cm="1">
        <f t="array" aca="1" ref="Y129" ca="1">IF(INDIRECT(("入力シート!U"&amp;$B129))="","",INDEX(進捗評価!$N$2:$N$26,MATCH(INDIRECT(("入力シート!U"&amp;$B129)),進捗評価!$M$2:$M$26,0)))</f>
        <v/>
      </c>
      <c r="Z129" s="69" t="str" cm="1">
        <f t="array" aca="1" ref="Z129" ca="1">IF(INDIRECT(("入力シート!V"&amp;$B129))="","",INDEX(進捗評価!$N$2:$N$26,MATCH(INDIRECT(("入力シート!V"&amp;$B129)),進捗評価!$M$2:$M$26,0)))</f>
        <v/>
      </c>
      <c r="AA129" s="69" t="str" cm="1">
        <f t="array" aca="1" ref="AA129" ca="1">IF(INDIRECT(("入力シート!W"&amp;$B129))="","",INDEX(進捗評価!$N$2:$N$26,MATCH(INDIRECT(("入力シート!W"&amp;$B129)),進捗評価!$M$2:$M$26,0)))</f>
        <v/>
      </c>
      <c r="AB129" s="69" t="str" cm="1">
        <f t="array" aca="1" ref="AB129" ca="1">IF(INDIRECT(("入力シート!X"&amp;$B129))="","",INDEX(進捗評価!$N$2:$N$26,MATCH(INDIRECT(("入力シート!X"&amp;$B129)),進捗評価!$M$2:$M$26,0)))</f>
        <v/>
      </c>
      <c r="AC129" s="69" t="str" cm="1">
        <f t="array" aca="1" ref="AC129" ca="1">IF(INDIRECT(("入力シート!Y"&amp;$B129))="","",INDEX(進捗評価!$N$2:$N$26,MATCH(INDIRECT(("入力シート!Y"&amp;$B129)),進捗評価!$M$2:$M$26,0)))</f>
        <v/>
      </c>
      <c r="AD129" s="69" t="str" cm="1">
        <f t="array" aca="1" ref="AD129" ca="1">IF(INDIRECT(("入力シート!Z"&amp;$B129))="","",INDEX(進捗評価!$N$2:$N$26,MATCH(INDIRECT(("入力シート!Z"&amp;$B129)),進捗評価!$M$2:$M$26,0)))</f>
        <v/>
      </c>
      <c r="AE129" s="69" t="str" cm="1">
        <f t="array" aca="1" ref="AE129" ca="1">IF(INDIRECT(("入力シート!AA"&amp;$B129))="","",INDEX(進捗評価!$N$2:$N$26,MATCH(INDIRECT(("入力シート!AA"&amp;$B129)),進捗評価!$M$2:$M$26,0)))</f>
        <v/>
      </c>
      <c r="AF129" s="69" t="str" cm="1">
        <f t="array" aca="1" ref="AF129" ca="1">IF(INDIRECT(("入力シート!AB"&amp;$B129))="","",INDEX(進捗評価!$N$2:$N$26,MATCH(INDIRECT(("入力シート!AB"&amp;$B129)),進捗評価!$M$2:$M$26,0)))</f>
        <v/>
      </c>
      <c r="AG129" s="69" t="str" cm="1">
        <f t="array" aca="1" ref="AG129" ca="1">IF(INDIRECT(("入力シート!AC"&amp;$B129))="","",INDEX(進捗評価!$N$2:$N$26,MATCH(INDIRECT(("入力シート!AC"&amp;$B129)),進捗評価!$M$2:$M$26,0)))</f>
        <v/>
      </c>
      <c r="AH129" s="69" t="str" cm="1">
        <f t="array" aca="1" ref="AH129" ca="1">IF(INDIRECT(("入力シート!AD"&amp;$B129))="","",INDEX(進捗評価!$N$2:$N$26,MATCH(INDIRECT(("入力シート!AD"&amp;$B129)),進捗評価!$M$2:$M$26,0)))</f>
        <v/>
      </c>
      <c r="AI129" s="69" t="str" cm="1">
        <f t="array" aca="1" ref="AI129" ca="1">IF(INDIRECT(("入力シート!AE"&amp;$B129))="","",INDEX(進捗評価!$N$2:$N$26,MATCH(INDIRECT(("入力シート!AE"&amp;$B129)),進捗評価!$M$2:$M$26,0)))</f>
        <v/>
      </c>
      <c r="AJ129" s="69" t="str" cm="1">
        <f t="array" aca="1" ref="AJ129" ca="1">IF(INDIRECT(("入力シート!AF"&amp;$B129))="","",INDEX(進捗評価!$N$2:$N$26,MATCH(INDIRECT(("入力シート!AF"&amp;$B129)),進捗評価!$M$2:$M$26,0)))</f>
        <v/>
      </c>
      <c r="AK129" s="69" t="str" cm="1">
        <f t="array" aca="1" ref="AK129" ca="1">IF(INDIRECT(("入力シート!AG"&amp;$B129))="","",INDEX(進捗評価!$N$2:$N$26,MATCH(INDIRECT(("入力シート!AG"&amp;$B129)),進捗評価!$M$2:$M$26,0)))</f>
        <v/>
      </c>
      <c r="AL129" s="69" t="str" cm="1">
        <f t="array" aca="1" ref="AL129" ca="1">IF(INDIRECT(("入力シート!AH"&amp;$B129))="","",INDEX(進捗評価!$N$2:$N$26,MATCH(INDIRECT(("入力シート!AH"&amp;$B129)),進捗評価!$M$2:$M$26,0)))</f>
        <v/>
      </c>
      <c r="AM129" s="69" t="str" cm="1">
        <f t="array" aca="1" ref="AM129" ca="1">IF(INDIRECT(("入力シート!AI"&amp;$B129))="","",INDEX(進捗評価!$N$2:$N$26,MATCH(INDIRECT(("入力シート!AI"&amp;$B129)),進捗評価!$M$2:$M$26,0)))</f>
        <v/>
      </c>
      <c r="AN129" s="69" t="str" cm="1">
        <f t="array" aca="1" ref="AN129" ca="1">IF(INDIRECT(("入力シート!AJ"&amp;$B129))="","",INDEX(進捗評価!$N$2:$N$26,MATCH(INDIRECT(("入力シート!AJ"&amp;$B129)),進捗評価!$M$2:$M$26,0)))</f>
        <v/>
      </c>
      <c r="AO129" s="69" t="str" cm="1">
        <f t="array" aca="1" ref="AO129" ca="1">IF(INDIRECT(("入力シート!AK"&amp;$B129))="","",INDEX(進捗評価!$N$2:$N$26,MATCH(INDIRECT(("入力シート!AK"&amp;$B129)),進捗評価!$M$2:$M$26,0)))</f>
        <v/>
      </c>
      <c r="AP129" s="69" t="str" cm="1">
        <f t="array" aca="1" ref="AP129" ca="1">IF(INDIRECT(("入力シート!AL"&amp;$B129))="","",INDEX(進捗評価!$N$2:$N$26,MATCH(INDIRECT(("入力シート!AL"&amp;$B129)),進捗評価!$M$2:$M$26,0)))</f>
        <v/>
      </c>
      <c r="AQ129" s="69" t="str" cm="1">
        <f t="array" aca="1" ref="AQ129" ca="1">IF(INDIRECT(("入力シート!AM"&amp;$B129))="","",INDEX(進捗評価!$N$2:$N$26,MATCH(INDIRECT(("入力シート!AM"&amp;$B129)),進捗評価!$M$2:$M$26,0)))</f>
        <v/>
      </c>
      <c r="AR129" s="69" t="str" cm="1">
        <f t="array" aca="1" ref="AR129" ca="1">IF(INDIRECT(("入力シート!AN"&amp;$B129))="","",INDEX(進捗評価!$N$2:$N$26,MATCH(INDIRECT(("入力シート!AN"&amp;$B129)),進捗評価!$M$2:$M$26,0)))</f>
        <v/>
      </c>
      <c r="AS129" s="77" t="str" cm="1">
        <f t="array" aca="1" ref="AS129" ca="1">IF(INDIRECT(("入力シート!AR"&amp;$B129))="","",(INDIRECT(("入力シート!AR"&amp;$B129))))</f>
        <v/>
      </c>
      <c r="AT129" s="77" t="str" cm="1">
        <f t="array" aca="1" ref="AT129" ca="1">IF(INDIRECT(("入力シート!AS"&amp;$B129))="","",(INDIRECT(("入力シート!AS"&amp;$B129))))</f>
        <v/>
      </c>
    </row>
    <row r="130" spans="2:46" ht="72" customHeight="1" x14ac:dyDescent="0.4">
      <c r="B130" s="51">
        <v>140</v>
      </c>
      <c r="C130" s="162"/>
      <c r="D130" s="212"/>
      <c r="E130" s="57" t="str" cm="1">
        <f t="array" aca="1" ref="E130" ca="1">IF(INDIRECT(("入力シート!D"&amp;$B130))="","",(INDIRECT(("入力シート!D"&amp;$B130))))</f>
        <v/>
      </c>
      <c r="F130" s="63" t="str" cm="1">
        <f t="array" aca="1" ref="F130" ca="1">IF(INDIRECT(("入力シート!E"&amp;$B130))="","",(INDIRECT(("入力シート!E"&amp;$B130))))</f>
        <v/>
      </c>
      <c r="G130" s="63" t="str" cm="1">
        <f t="array" aca="1" ref="G130" ca="1">IF(INDIRECT(("入力シート!F"&amp;$B130))="","",(INDIRECT(("入力シート!F"&amp;$B130))))</f>
        <v>〇〇〇、×××</v>
      </c>
      <c r="H130" s="76" t="str" cm="1">
        <f t="array" aca="1" ref="H130" ca="1">IF(INDIRECT(("入力シート!G"&amp;$B130))="","",(INDIRECT(("入力シート!G"&amp;$B130))))</f>
        <v/>
      </c>
      <c r="I130" s="67" t="str" cm="1">
        <f t="array" aca="1" ref="I130" ca="1">IF(INDIRECT(("入力シート!H"&amp;$B130))="","",(INDIRECT(("入力シート!H"&amp;$B130))))</f>
        <v/>
      </c>
      <c r="J130" s="58" t="str" cm="1">
        <f t="array" aca="1" ref="J130" ca="1">IF(INDIRECT(("入力シート!I"&amp;$B130))="","",(INDIRECT(("入力シート!I"&amp;$B130))))</f>
        <v/>
      </c>
      <c r="K130" s="58" t="str" cm="1">
        <f t="array" aca="1" ref="K130" ca="1">IF(INDIRECT(("入力シート!J"&amp;$B130))="","",(INDIRECT(("入力シート!J"&amp;$B130))))</f>
        <v/>
      </c>
      <c r="L130" s="60" t="str" cm="1">
        <f t="array" aca="1" ref="L130" ca="1">IF(INDIRECT(("入力シート!AO"&amp;$B130))="","",(INDIRECT(("入力シート！AO"&amp;$B130))))</f>
        <v/>
      </c>
      <c r="M130" s="60" t="str" cm="1">
        <f t="array" aca="1" ref="M130" ca="1">IF(INDIRECT(("入力シート!AP"&amp;$B130))="","",(INDIRECT(("入力シート！AP"&amp;$B130))))</f>
        <v/>
      </c>
      <c r="N130" s="61" t="str" cm="1">
        <f t="array" aca="1" ref="N130" ca="1">IF(INDIRECT(("入力シート!AQ"&amp;$B130))="","",(INDIRECT(("入力シート!AQ"&amp;$B130))))</f>
        <v/>
      </c>
      <c r="O130" s="70" t="str" cm="1">
        <f t="array" aca="1" ref="O130" ca="1">IF(INDIRECT(("入力シート!K"&amp;$B130))="","",INDEX(進捗評価!$N$2:$N$26,MATCH(INDIRECT(("入力シート!K"&amp;$B130)),進捗評価!$M$2:$M$26,0)))</f>
        <v/>
      </c>
      <c r="P130" s="69" t="str" cm="1">
        <f t="array" aca="1" ref="P130" ca="1">IF(INDIRECT(("入力シート!L"&amp;$B130))="","",INDEX(進捗評価!$N$2:$N$26,MATCH(INDIRECT(("入力シート!L"&amp;$B130)),進捗評価!$M$2:$M$26,0)))</f>
        <v/>
      </c>
      <c r="Q130" s="69" t="str" cm="1">
        <f t="array" aca="1" ref="Q130" ca="1">IF(INDIRECT(("入力シート!M"&amp;$B130))="","",INDEX(進捗評価!$N$2:$N$26,MATCH(INDIRECT(("入力シート!M"&amp;$B130)),進捗評価!$M$2:$M$26,0)))</f>
        <v/>
      </c>
      <c r="R130" s="69" t="str" cm="1">
        <f t="array" aca="1" ref="R130" ca="1">IF(INDIRECT(("入力シート!N"&amp;$B130))="","",INDEX(進捗評価!$N$2:$N$26,MATCH(INDIRECT(("入力シート!N"&amp;$B130)),進捗評価!$M$2:$M$26,0)))</f>
        <v/>
      </c>
      <c r="S130" s="75" t="str" cm="1">
        <f t="array" aca="1" ref="S130" ca="1">IF(INDIRECT(("入力シート!O"&amp;$B130))="","",INDEX(進捗評価!$N$2:$N$26,MATCH(INDIRECT(("入力シート!O"&amp;$B130)),進捗評価!$M$2:$M$26,0)))</f>
        <v/>
      </c>
      <c r="T130" s="70" t="str" cm="1">
        <f t="array" aca="1" ref="T130" ca="1">IF(INDIRECT(("入力シート!P"&amp;$B130))="","",INDEX(進捗評価!$N$2:$N$26,MATCH(INDIRECT(("入力シート!P"&amp;$B130)),進捗評価!$M$2:$M$26,0)))</f>
        <v/>
      </c>
      <c r="U130" s="69" t="str" cm="1">
        <f t="array" aca="1" ref="U130" ca="1">IF(INDIRECT(("入力シート!Q"&amp;$B130))="","",INDEX(進捗評価!$N$2:$N$26,MATCH(INDIRECT(("入力シート!Q"&amp;$B130)),進捗評価!$M$2:$M$26,0)))</f>
        <v/>
      </c>
      <c r="V130" s="69" t="str" cm="1">
        <f t="array" aca="1" ref="V130" ca="1">IF(INDIRECT(("入力シート!R"&amp;$B130))="","",INDEX(進捗評価!$N$2:$N$26,MATCH(INDIRECT(("入力シート!R"&amp;$B130)),進捗評価!$M$2:$M$26,0)))</f>
        <v/>
      </c>
      <c r="W130" s="69" t="str" cm="1">
        <f t="array" aca="1" ref="W130" ca="1">IF(INDIRECT(("入力シート!S"&amp;$B130))="","",INDEX(進捗評価!$N$2:$N$26,MATCH(INDIRECT(("入力シート!S"&amp;$B130)),進捗評価!$M$2:$M$26,0)))</f>
        <v/>
      </c>
      <c r="X130" s="75" t="str" cm="1">
        <f t="array" aca="1" ref="X130" ca="1">IF(INDIRECT(("入力シート!T"&amp;$B130))="","",INDEX(進捗評価!$N$2:$N$26,MATCH(INDIRECT(("入力シート!T"&amp;$B130)),進捗評価!$M$2:$M$26,0)))</f>
        <v/>
      </c>
      <c r="Y130" s="69" t="str" cm="1">
        <f t="array" aca="1" ref="Y130" ca="1">IF(INDIRECT(("入力シート!U"&amp;$B130))="","",INDEX(進捗評価!$N$2:$N$26,MATCH(INDIRECT(("入力シート!U"&amp;$B130)),進捗評価!$M$2:$M$26,0)))</f>
        <v/>
      </c>
      <c r="Z130" s="69" t="str" cm="1">
        <f t="array" aca="1" ref="Z130" ca="1">IF(INDIRECT(("入力シート!V"&amp;$B130))="","",INDEX(進捗評価!$N$2:$N$26,MATCH(INDIRECT(("入力シート!V"&amp;$B130)),進捗評価!$M$2:$M$26,0)))</f>
        <v/>
      </c>
      <c r="AA130" s="69" t="str" cm="1">
        <f t="array" aca="1" ref="AA130" ca="1">IF(INDIRECT(("入力シート!W"&amp;$B130))="","",INDEX(進捗評価!$N$2:$N$26,MATCH(INDIRECT(("入力シート!W"&amp;$B130)),進捗評価!$M$2:$M$26,0)))</f>
        <v/>
      </c>
      <c r="AB130" s="69" t="str" cm="1">
        <f t="array" aca="1" ref="AB130" ca="1">IF(INDIRECT(("入力シート!X"&amp;$B130))="","",INDEX(進捗評価!$N$2:$N$26,MATCH(INDIRECT(("入力シート!X"&amp;$B130)),進捗評価!$M$2:$M$26,0)))</f>
        <v/>
      </c>
      <c r="AC130" s="69" t="str" cm="1">
        <f t="array" aca="1" ref="AC130" ca="1">IF(INDIRECT(("入力シート!Y"&amp;$B130))="","",INDEX(進捗評価!$N$2:$N$26,MATCH(INDIRECT(("入力シート!Y"&amp;$B130)),進捗評価!$M$2:$M$26,0)))</f>
        <v/>
      </c>
      <c r="AD130" s="69" t="str" cm="1">
        <f t="array" aca="1" ref="AD130" ca="1">IF(INDIRECT(("入力シート!Z"&amp;$B130))="","",INDEX(進捗評価!$N$2:$N$26,MATCH(INDIRECT(("入力シート!Z"&amp;$B130)),進捗評価!$M$2:$M$26,0)))</f>
        <v/>
      </c>
      <c r="AE130" s="69" t="str" cm="1">
        <f t="array" aca="1" ref="AE130" ca="1">IF(INDIRECT(("入力シート!AA"&amp;$B130))="","",INDEX(進捗評価!$N$2:$N$26,MATCH(INDIRECT(("入力シート!AA"&amp;$B130)),進捗評価!$M$2:$M$26,0)))</f>
        <v/>
      </c>
      <c r="AF130" s="69" t="str" cm="1">
        <f t="array" aca="1" ref="AF130" ca="1">IF(INDIRECT(("入力シート!AB"&amp;$B130))="","",INDEX(進捗評価!$N$2:$N$26,MATCH(INDIRECT(("入力シート!AB"&amp;$B130)),進捗評価!$M$2:$M$26,0)))</f>
        <v/>
      </c>
      <c r="AG130" s="69" t="str" cm="1">
        <f t="array" aca="1" ref="AG130" ca="1">IF(INDIRECT(("入力シート!AC"&amp;$B130))="","",INDEX(進捗評価!$N$2:$N$26,MATCH(INDIRECT(("入力シート!AC"&amp;$B130)),進捗評価!$M$2:$M$26,0)))</f>
        <v/>
      </c>
      <c r="AH130" s="69" t="str" cm="1">
        <f t="array" aca="1" ref="AH130" ca="1">IF(INDIRECT(("入力シート!AD"&amp;$B130))="","",INDEX(進捗評価!$N$2:$N$26,MATCH(INDIRECT(("入力シート!AD"&amp;$B130)),進捗評価!$M$2:$M$26,0)))</f>
        <v/>
      </c>
      <c r="AI130" s="69" t="str" cm="1">
        <f t="array" aca="1" ref="AI130" ca="1">IF(INDIRECT(("入力シート!AE"&amp;$B130))="","",INDEX(進捗評価!$N$2:$N$26,MATCH(INDIRECT(("入力シート!AE"&amp;$B130)),進捗評価!$M$2:$M$26,0)))</f>
        <v/>
      </c>
      <c r="AJ130" s="69" t="str" cm="1">
        <f t="array" aca="1" ref="AJ130" ca="1">IF(INDIRECT(("入力シート!AF"&amp;$B130))="","",INDEX(進捗評価!$N$2:$N$26,MATCH(INDIRECT(("入力シート!AF"&amp;$B130)),進捗評価!$M$2:$M$26,0)))</f>
        <v/>
      </c>
      <c r="AK130" s="69" t="str" cm="1">
        <f t="array" aca="1" ref="AK130" ca="1">IF(INDIRECT(("入力シート!AG"&amp;$B130))="","",INDEX(進捗評価!$N$2:$N$26,MATCH(INDIRECT(("入力シート!AG"&amp;$B130)),進捗評価!$M$2:$M$26,0)))</f>
        <v/>
      </c>
      <c r="AL130" s="69" t="str" cm="1">
        <f t="array" aca="1" ref="AL130" ca="1">IF(INDIRECT(("入力シート!AH"&amp;$B130))="","",INDEX(進捗評価!$N$2:$N$26,MATCH(INDIRECT(("入力シート!AH"&amp;$B130)),進捗評価!$M$2:$M$26,0)))</f>
        <v/>
      </c>
      <c r="AM130" s="69" t="str" cm="1">
        <f t="array" aca="1" ref="AM130" ca="1">IF(INDIRECT(("入力シート!AI"&amp;$B130))="","",INDEX(進捗評価!$N$2:$N$26,MATCH(INDIRECT(("入力シート!AI"&amp;$B130)),進捗評価!$M$2:$M$26,0)))</f>
        <v/>
      </c>
      <c r="AN130" s="69" t="str" cm="1">
        <f t="array" aca="1" ref="AN130" ca="1">IF(INDIRECT(("入力シート!AJ"&amp;$B130))="","",INDEX(進捗評価!$N$2:$N$26,MATCH(INDIRECT(("入力シート!AJ"&amp;$B130)),進捗評価!$M$2:$M$26,0)))</f>
        <v/>
      </c>
      <c r="AO130" s="69" t="str" cm="1">
        <f t="array" aca="1" ref="AO130" ca="1">IF(INDIRECT(("入力シート!AK"&amp;$B130))="","",INDEX(進捗評価!$N$2:$N$26,MATCH(INDIRECT(("入力シート!AK"&amp;$B130)),進捗評価!$M$2:$M$26,0)))</f>
        <v/>
      </c>
      <c r="AP130" s="69" t="str" cm="1">
        <f t="array" aca="1" ref="AP130" ca="1">IF(INDIRECT(("入力シート!AL"&amp;$B130))="","",INDEX(進捗評価!$N$2:$N$26,MATCH(INDIRECT(("入力シート!AL"&amp;$B130)),進捗評価!$M$2:$M$26,0)))</f>
        <v/>
      </c>
      <c r="AQ130" s="69" t="str" cm="1">
        <f t="array" aca="1" ref="AQ130" ca="1">IF(INDIRECT(("入力シート!AM"&amp;$B130))="","",INDEX(進捗評価!$N$2:$N$26,MATCH(INDIRECT(("入力シート!AM"&amp;$B130)),進捗評価!$M$2:$M$26,0)))</f>
        <v/>
      </c>
      <c r="AR130" s="69" t="str" cm="1">
        <f t="array" aca="1" ref="AR130" ca="1">IF(INDIRECT(("入力シート!AN"&amp;$B130))="","",INDEX(進捗評価!$N$2:$N$26,MATCH(INDIRECT(("入力シート!AN"&amp;$B130)),進捗評価!$M$2:$M$26,0)))</f>
        <v/>
      </c>
      <c r="AS130" s="77" t="str" cm="1">
        <f t="array" aca="1" ref="AS130" ca="1">IF(INDIRECT(("入力シート!AR"&amp;$B130))="","",(INDIRECT(("入力シート!AR"&amp;$B130))))</f>
        <v/>
      </c>
      <c r="AT130" s="77" t="str" cm="1">
        <f t="array" aca="1" ref="AT130" ca="1">IF(INDIRECT(("入力シート!AS"&amp;$B130))="","",(INDIRECT(("入力シート!AS"&amp;$B130))))</f>
        <v/>
      </c>
    </row>
    <row r="131" spans="2:46" ht="72" customHeight="1" x14ac:dyDescent="0.4">
      <c r="B131" s="51">
        <v>141</v>
      </c>
      <c r="C131" s="162"/>
      <c r="D131" s="212"/>
      <c r="E131" s="57" t="str" cm="1">
        <f t="array" aca="1" ref="E131" ca="1">IF(INDIRECT(("入力シート!D"&amp;$B131))="","",(INDIRECT(("入力シート!D"&amp;$B131))))</f>
        <v/>
      </c>
      <c r="F131" s="63" t="str" cm="1">
        <f t="array" aca="1" ref="F131" ca="1">IF(INDIRECT(("入力シート!E"&amp;$B131))="","",(INDIRECT(("入力シート!E"&amp;$B131))))</f>
        <v/>
      </c>
      <c r="G131" s="63" t="str" cm="1">
        <f t="array" aca="1" ref="G131" ca="1">IF(INDIRECT(("入力シート!F"&amp;$B131))="","",(INDIRECT(("入力シート!F"&amp;$B131))))</f>
        <v>〇〇〇、×××</v>
      </c>
      <c r="H131" s="76" t="str" cm="1">
        <f t="array" aca="1" ref="H131" ca="1">IF(INDIRECT(("入力シート!G"&amp;$B131))="","",(INDIRECT(("入力シート!G"&amp;$B131))))</f>
        <v/>
      </c>
      <c r="I131" s="67" t="str" cm="1">
        <f t="array" aca="1" ref="I131" ca="1">IF(INDIRECT(("入力シート!H"&amp;$B131))="","",(INDIRECT(("入力シート!H"&amp;$B131))))</f>
        <v/>
      </c>
      <c r="J131" s="58" t="str" cm="1">
        <f t="array" aca="1" ref="J131" ca="1">IF(INDIRECT(("入力シート!I"&amp;$B131))="","",(INDIRECT(("入力シート!I"&amp;$B131))))</f>
        <v/>
      </c>
      <c r="K131" s="58" t="str" cm="1">
        <f t="array" aca="1" ref="K131" ca="1">IF(INDIRECT(("入力シート!J"&amp;$B131))="","",(INDIRECT(("入力シート!J"&amp;$B131))))</f>
        <v/>
      </c>
      <c r="L131" s="60" t="str" cm="1">
        <f t="array" aca="1" ref="L131" ca="1">IF(INDIRECT(("入力シート!AO"&amp;$B131))="","",(INDIRECT(("入力シート！AO"&amp;$B131))))</f>
        <v/>
      </c>
      <c r="M131" s="60" t="str" cm="1">
        <f t="array" aca="1" ref="M131" ca="1">IF(INDIRECT(("入力シート!AP"&amp;$B131))="","",(INDIRECT(("入力シート！AP"&amp;$B131))))</f>
        <v/>
      </c>
      <c r="N131" s="61" t="str" cm="1">
        <f t="array" aca="1" ref="N131" ca="1">IF(INDIRECT(("入力シート!AQ"&amp;$B131))="","",(INDIRECT(("入力シート!AQ"&amp;$B131))))</f>
        <v/>
      </c>
      <c r="O131" s="70" t="str" cm="1">
        <f t="array" aca="1" ref="O131" ca="1">IF(INDIRECT(("入力シート!K"&amp;$B131))="","",INDEX(進捗評価!$N$2:$N$26,MATCH(INDIRECT(("入力シート!K"&amp;$B131)),進捗評価!$M$2:$M$26,0)))</f>
        <v/>
      </c>
      <c r="P131" s="69" t="str" cm="1">
        <f t="array" aca="1" ref="P131" ca="1">IF(INDIRECT(("入力シート!L"&amp;$B131))="","",INDEX(進捗評価!$N$2:$N$26,MATCH(INDIRECT(("入力シート!L"&amp;$B131)),進捗評価!$M$2:$M$26,0)))</f>
        <v/>
      </c>
      <c r="Q131" s="69" t="str" cm="1">
        <f t="array" aca="1" ref="Q131" ca="1">IF(INDIRECT(("入力シート!M"&amp;$B131))="","",INDEX(進捗評価!$N$2:$N$26,MATCH(INDIRECT(("入力シート!M"&amp;$B131)),進捗評価!$M$2:$M$26,0)))</f>
        <v/>
      </c>
      <c r="R131" s="69" t="str" cm="1">
        <f t="array" aca="1" ref="R131" ca="1">IF(INDIRECT(("入力シート!N"&amp;$B131))="","",INDEX(進捗評価!$N$2:$N$26,MATCH(INDIRECT(("入力シート!N"&amp;$B131)),進捗評価!$M$2:$M$26,0)))</f>
        <v/>
      </c>
      <c r="S131" s="75" t="str" cm="1">
        <f t="array" aca="1" ref="S131" ca="1">IF(INDIRECT(("入力シート!O"&amp;$B131))="","",INDEX(進捗評価!$N$2:$N$26,MATCH(INDIRECT(("入力シート!O"&amp;$B131)),進捗評価!$M$2:$M$26,0)))</f>
        <v/>
      </c>
      <c r="T131" s="70" t="str" cm="1">
        <f t="array" aca="1" ref="T131" ca="1">IF(INDIRECT(("入力シート!P"&amp;$B131))="","",INDEX(進捗評価!$N$2:$N$26,MATCH(INDIRECT(("入力シート!P"&amp;$B131)),進捗評価!$M$2:$M$26,0)))</f>
        <v/>
      </c>
      <c r="U131" s="69" t="str" cm="1">
        <f t="array" aca="1" ref="U131" ca="1">IF(INDIRECT(("入力シート!Q"&amp;$B131))="","",INDEX(進捗評価!$N$2:$N$26,MATCH(INDIRECT(("入力シート!Q"&amp;$B131)),進捗評価!$M$2:$M$26,0)))</f>
        <v/>
      </c>
      <c r="V131" s="69" t="str" cm="1">
        <f t="array" aca="1" ref="V131" ca="1">IF(INDIRECT(("入力シート!R"&amp;$B131))="","",INDEX(進捗評価!$N$2:$N$26,MATCH(INDIRECT(("入力シート!R"&amp;$B131)),進捗評価!$M$2:$M$26,0)))</f>
        <v/>
      </c>
      <c r="W131" s="69" t="str" cm="1">
        <f t="array" aca="1" ref="W131" ca="1">IF(INDIRECT(("入力シート!S"&amp;$B131))="","",INDEX(進捗評価!$N$2:$N$26,MATCH(INDIRECT(("入力シート!S"&amp;$B131)),進捗評価!$M$2:$M$26,0)))</f>
        <v/>
      </c>
      <c r="X131" s="75" t="str" cm="1">
        <f t="array" aca="1" ref="X131" ca="1">IF(INDIRECT(("入力シート!T"&amp;$B131))="","",INDEX(進捗評価!$N$2:$N$26,MATCH(INDIRECT(("入力シート!T"&amp;$B131)),進捗評価!$M$2:$M$26,0)))</f>
        <v/>
      </c>
      <c r="Y131" s="69" t="str" cm="1">
        <f t="array" aca="1" ref="Y131" ca="1">IF(INDIRECT(("入力シート!U"&amp;$B131))="","",INDEX(進捗評価!$N$2:$N$26,MATCH(INDIRECT(("入力シート!U"&amp;$B131)),進捗評価!$M$2:$M$26,0)))</f>
        <v/>
      </c>
      <c r="Z131" s="69" t="str" cm="1">
        <f t="array" aca="1" ref="Z131" ca="1">IF(INDIRECT(("入力シート!V"&amp;$B131))="","",INDEX(進捗評価!$N$2:$N$26,MATCH(INDIRECT(("入力シート!V"&amp;$B131)),進捗評価!$M$2:$M$26,0)))</f>
        <v/>
      </c>
      <c r="AA131" s="69" t="str" cm="1">
        <f t="array" aca="1" ref="AA131" ca="1">IF(INDIRECT(("入力シート!W"&amp;$B131))="","",INDEX(進捗評価!$N$2:$N$26,MATCH(INDIRECT(("入力シート!W"&amp;$B131)),進捗評価!$M$2:$M$26,0)))</f>
        <v/>
      </c>
      <c r="AB131" s="69" t="str" cm="1">
        <f t="array" aca="1" ref="AB131" ca="1">IF(INDIRECT(("入力シート!X"&amp;$B131))="","",INDEX(進捗評価!$N$2:$N$26,MATCH(INDIRECT(("入力シート!X"&amp;$B131)),進捗評価!$M$2:$M$26,0)))</f>
        <v/>
      </c>
      <c r="AC131" s="69" t="str" cm="1">
        <f t="array" aca="1" ref="AC131" ca="1">IF(INDIRECT(("入力シート!Y"&amp;$B131))="","",INDEX(進捗評価!$N$2:$N$26,MATCH(INDIRECT(("入力シート!Y"&amp;$B131)),進捗評価!$M$2:$M$26,0)))</f>
        <v/>
      </c>
      <c r="AD131" s="69" t="str" cm="1">
        <f t="array" aca="1" ref="AD131" ca="1">IF(INDIRECT(("入力シート!Z"&amp;$B131))="","",INDEX(進捗評価!$N$2:$N$26,MATCH(INDIRECT(("入力シート!Z"&amp;$B131)),進捗評価!$M$2:$M$26,0)))</f>
        <v/>
      </c>
      <c r="AE131" s="69" t="str" cm="1">
        <f t="array" aca="1" ref="AE131" ca="1">IF(INDIRECT(("入力シート!AA"&amp;$B131))="","",INDEX(進捗評価!$N$2:$N$26,MATCH(INDIRECT(("入力シート!AA"&amp;$B131)),進捗評価!$M$2:$M$26,0)))</f>
        <v/>
      </c>
      <c r="AF131" s="69" t="str" cm="1">
        <f t="array" aca="1" ref="AF131" ca="1">IF(INDIRECT(("入力シート!AB"&amp;$B131))="","",INDEX(進捗評価!$N$2:$N$26,MATCH(INDIRECT(("入力シート!AB"&amp;$B131)),進捗評価!$M$2:$M$26,0)))</f>
        <v/>
      </c>
      <c r="AG131" s="69" t="str" cm="1">
        <f t="array" aca="1" ref="AG131" ca="1">IF(INDIRECT(("入力シート!AC"&amp;$B131))="","",INDEX(進捗評価!$N$2:$N$26,MATCH(INDIRECT(("入力シート!AC"&amp;$B131)),進捗評価!$M$2:$M$26,0)))</f>
        <v/>
      </c>
      <c r="AH131" s="69" t="str" cm="1">
        <f t="array" aca="1" ref="AH131" ca="1">IF(INDIRECT(("入力シート!AD"&amp;$B131))="","",INDEX(進捗評価!$N$2:$N$26,MATCH(INDIRECT(("入力シート!AD"&amp;$B131)),進捗評価!$M$2:$M$26,0)))</f>
        <v/>
      </c>
      <c r="AI131" s="69" t="str" cm="1">
        <f t="array" aca="1" ref="AI131" ca="1">IF(INDIRECT(("入力シート!AE"&amp;$B131))="","",INDEX(進捗評価!$N$2:$N$26,MATCH(INDIRECT(("入力シート!AE"&amp;$B131)),進捗評価!$M$2:$M$26,0)))</f>
        <v/>
      </c>
      <c r="AJ131" s="69" t="str" cm="1">
        <f t="array" aca="1" ref="AJ131" ca="1">IF(INDIRECT(("入力シート!AF"&amp;$B131))="","",INDEX(進捗評価!$N$2:$N$26,MATCH(INDIRECT(("入力シート!AF"&amp;$B131)),進捗評価!$M$2:$M$26,0)))</f>
        <v/>
      </c>
      <c r="AK131" s="69" t="str" cm="1">
        <f t="array" aca="1" ref="AK131" ca="1">IF(INDIRECT(("入力シート!AG"&amp;$B131))="","",INDEX(進捗評価!$N$2:$N$26,MATCH(INDIRECT(("入力シート!AG"&amp;$B131)),進捗評価!$M$2:$M$26,0)))</f>
        <v/>
      </c>
      <c r="AL131" s="69" t="str" cm="1">
        <f t="array" aca="1" ref="AL131" ca="1">IF(INDIRECT(("入力シート!AH"&amp;$B131))="","",INDEX(進捗評価!$N$2:$N$26,MATCH(INDIRECT(("入力シート!AH"&amp;$B131)),進捗評価!$M$2:$M$26,0)))</f>
        <v/>
      </c>
      <c r="AM131" s="69" t="str" cm="1">
        <f t="array" aca="1" ref="AM131" ca="1">IF(INDIRECT(("入力シート!AI"&amp;$B131))="","",INDEX(進捗評価!$N$2:$N$26,MATCH(INDIRECT(("入力シート!AI"&amp;$B131)),進捗評価!$M$2:$M$26,0)))</f>
        <v/>
      </c>
      <c r="AN131" s="69" t="str" cm="1">
        <f t="array" aca="1" ref="AN131" ca="1">IF(INDIRECT(("入力シート!AJ"&amp;$B131))="","",INDEX(進捗評価!$N$2:$N$26,MATCH(INDIRECT(("入力シート!AJ"&amp;$B131)),進捗評価!$M$2:$M$26,0)))</f>
        <v/>
      </c>
      <c r="AO131" s="69" t="str" cm="1">
        <f t="array" aca="1" ref="AO131" ca="1">IF(INDIRECT(("入力シート!AK"&amp;$B131))="","",INDEX(進捗評価!$N$2:$N$26,MATCH(INDIRECT(("入力シート!AK"&amp;$B131)),進捗評価!$M$2:$M$26,0)))</f>
        <v/>
      </c>
      <c r="AP131" s="69" t="str" cm="1">
        <f t="array" aca="1" ref="AP131" ca="1">IF(INDIRECT(("入力シート!AL"&amp;$B131))="","",INDEX(進捗評価!$N$2:$N$26,MATCH(INDIRECT(("入力シート!AL"&amp;$B131)),進捗評価!$M$2:$M$26,0)))</f>
        <v/>
      </c>
      <c r="AQ131" s="69" t="str" cm="1">
        <f t="array" aca="1" ref="AQ131" ca="1">IF(INDIRECT(("入力シート!AM"&amp;$B131))="","",INDEX(進捗評価!$N$2:$N$26,MATCH(INDIRECT(("入力シート!AM"&amp;$B131)),進捗評価!$M$2:$M$26,0)))</f>
        <v/>
      </c>
      <c r="AR131" s="69" t="str" cm="1">
        <f t="array" aca="1" ref="AR131" ca="1">IF(INDIRECT(("入力シート!AN"&amp;$B131))="","",INDEX(進捗評価!$N$2:$N$26,MATCH(INDIRECT(("入力シート!AN"&amp;$B131)),進捗評価!$M$2:$M$26,0)))</f>
        <v/>
      </c>
      <c r="AS131" s="77" t="str" cm="1">
        <f t="array" aca="1" ref="AS131" ca="1">IF(INDIRECT(("入力シート!AR"&amp;$B131))="","",(INDIRECT(("入力シート!AR"&amp;$B131))))</f>
        <v/>
      </c>
      <c r="AT131" s="77" t="str" cm="1">
        <f t="array" aca="1" ref="AT131" ca="1">IF(INDIRECT(("入力シート!AS"&amp;$B131))="","",(INDIRECT(("入力シート!AS"&amp;$B131))))</f>
        <v/>
      </c>
    </row>
    <row r="132" spans="2:46" ht="72" customHeight="1" x14ac:dyDescent="0.4">
      <c r="B132" s="51">
        <v>142</v>
      </c>
      <c r="C132" s="162"/>
      <c r="D132" s="212"/>
      <c r="E132" s="57" t="str" cm="1">
        <f t="array" aca="1" ref="E132" ca="1">IF(INDIRECT(("入力シート!D"&amp;$B132))="","",(INDIRECT(("入力シート!D"&amp;$B132))))</f>
        <v/>
      </c>
      <c r="F132" s="63" t="str" cm="1">
        <f t="array" aca="1" ref="F132" ca="1">IF(INDIRECT(("入力シート!E"&amp;$B132))="","",(INDIRECT(("入力シート!E"&amp;$B132))))</f>
        <v/>
      </c>
      <c r="G132" s="63" t="str" cm="1">
        <f t="array" aca="1" ref="G132" ca="1">IF(INDIRECT(("入力シート!F"&amp;$B132))="","",(INDIRECT(("入力シート!F"&amp;$B132))))</f>
        <v>〇〇〇、×××</v>
      </c>
      <c r="H132" s="76" t="str" cm="1">
        <f t="array" aca="1" ref="H132" ca="1">IF(INDIRECT(("入力シート!G"&amp;$B132))="","",(INDIRECT(("入力シート!G"&amp;$B132))))</f>
        <v/>
      </c>
      <c r="I132" s="67" t="str" cm="1">
        <f t="array" aca="1" ref="I132" ca="1">IF(INDIRECT(("入力シート!H"&amp;$B132))="","",(INDIRECT(("入力シート!H"&amp;$B132))))</f>
        <v/>
      </c>
      <c r="J132" s="58" t="str" cm="1">
        <f t="array" aca="1" ref="J132" ca="1">IF(INDIRECT(("入力シート!I"&amp;$B132))="","",(INDIRECT(("入力シート!I"&amp;$B132))))</f>
        <v/>
      </c>
      <c r="K132" s="58" t="str" cm="1">
        <f t="array" aca="1" ref="K132" ca="1">IF(INDIRECT(("入力シート!J"&amp;$B132))="","",(INDIRECT(("入力シート!J"&amp;$B132))))</f>
        <v/>
      </c>
      <c r="L132" s="60" t="str" cm="1">
        <f t="array" aca="1" ref="L132" ca="1">IF(INDIRECT(("入力シート!AO"&amp;$B132))="","",(INDIRECT(("入力シート！AO"&amp;$B132))))</f>
        <v/>
      </c>
      <c r="M132" s="60" t="str" cm="1">
        <f t="array" aca="1" ref="M132" ca="1">IF(INDIRECT(("入力シート!AP"&amp;$B132))="","",(INDIRECT(("入力シート！AP"&amp;$B132))))</f>
        <v/>
      </c>
      <c r="N132" s="61" t="str" cm="1">
        <f t="array" aca="1" ref="N132" ca="1">IF(INDIRECT(("入力シート!AQ"&amp;$B132))="","",(INDIRECT(("入力シート!AQ"&amp;$B132))))</f>
        <v/>
      </c>
      <c r="O132" s="70" t="str" cm="1">
        <f t="array" aca="1" ref="O132" ca="1">IF(INDIRECT(("入力シート!K"&amp;$B132))="","",INDEX(進捗評価!$N$2:$N$26,MATCH(INDIRECT(("入力シート!K"&amp;$B132)),進捗評価!$M$2:$M$26,0)))</f>
        <v/>
      </c>
      <c r="P132" s="69" t="str" cm="1">
        <f t="array" aca="1" ref="P132" ca="1">IF(INDIRECT(("入力シート!L"&amp;$B132))="","",INDEX(進捗評価!$N$2:$N$26,MATCH(INDIRECT(("入力シート!L"&amp;$B132)),進捗評価!$M$2:$M$26,0)))</f>
        <v/>
      </c>
      <c r="Q132" s="69" t="str" cm="1">
        <f t="array" aca="1" ref="Q132" ca="1">IF(INDIRECT(("入力シート!M"&amp;$B132))="","",INDEX(進捗評価!$N$2:$N$26,MATCH(INDIRECT(("入力シート!M"&amp;$B132)),進捗評価!$M$2:$M$26,0)))</f>
        <v/>
      </c>
      <c r="R132" s="69" t="str" cm="1">
        <f t="array" aca="1" ref="R132" ca="1">IF(INDIRECT(("入力シート!N"&amp;$B132))="","",INDEX(進捗評価!$N$2:$N$26,MATCH(INDIRECT(("入力シート!N"&amp;$B132)),進捗評価!$M$2:$M$26,0)))</f>
        <v/>
      </c>
      <c r="S132" s="75" t="str" cm="1">
        <f t="array" aca="1" ref="S132" ca="1">IF(INDIRECT(("入力シート!O"&amp;$B132))="","",INDEX(進捗評価!$N$2:$N$26,MATCH(INDIRECT(("入力シート!O"&amp;$B132)),進捗評価!$M$2:$M$26,0)))</f>
        <v/>
      </c>
      <c r="T132" s="70" t="str" cm="1">
        <f t="array" aca="1" ref="T132" ca="1">IF(INDIRECT(("入力シート!P"&amp;$B132))="","",INDEX(進捗評価!$N$2:$N$26,MATCH(INDIRECT(("入力シート!P"&amp;$B132)),進捗評価!$M$2:$M$26,0)))</f>
        <v/>
      </c>
      <c r="U132" s="69" t="str" cm="1">
        <f t="array" aca="1" ref="U132" ca="1">IF(INDIRECT(("入力シート!Q"&amp;$B132))="","",INDEX(進捗評価!$N$2:$N$26,MATCH(INDIRECT(("入力シート!Q"&amp;$B132)),進捗評価!$M$2:$M$26,0)))</f>
        <v/>
      </c>
      <c r="V132" s="69" t="str" cm="1">
        <f t="array" aca="1" ref="V132" ca="1">IF(INDIRECT(("入力シート!R"&amp;$B132))="","",INDEX(進捗評価!$N$2:$N$26,MATCH(INDIRECT(("入力シート!R"&amp;$B132)),進捗評価!$M$2:$M$26,0)))</f>
        <v/>
      </c>
      <c r="W132" s="69" t="str" cm="1">
        <f t="array" aca="1" ref="W132" ca="1">IF(INDIRECT(("入力シート!S"&amp;$B132))="","",INDEX(進捗評価!$N$2:$N$26,MATCH(INDIRECT(("入力シート!S"&amp;$B132)),進捗評価!$M$2:$M$26,0)))</f>
        <v/>
      </c>
      <c r="X132" s="75" t="str" cm="1">
        <f t="array" aca="1" ref="X132" ca="1">IF(INDIRECT(("入力シート!T"&amp;$B132))="","",INDEX(進捗評価!$N$2:$N$26,MATCH(INDIRECT(("入力シート!T"&amp;$B132)),進捗評価!$M$2:$M$26,0)))</f>
        <v/>
      </c>
      <c r="Y132" s="69" t="str" cm="1">
        <f t="array" aca="1" ref="Y132" ca="1">IF(INDIRECT(("入力シート!U"&amp;$B132))="","",INDEX(進捗評価!$N$2:$N$26,MATCH(INDIRECT(("入力シート!U"&amp;$B132)),進捗評価!$M$2:$M$26,0)))</f>
        <v/>
      </c>
      <c r="Z132" s="69" t="str" cm="1">
        <f t="array" aca="1" ref="Z132" ca="1">IF(INDIRECT(("入力シート!V"&amp;$B132))="","",INDEX(進捗評価!$N$2:$N$26,MATCH(INDIRECT(("入力シート!V"&amp;$B132)),進捗評価!$M$2:$M$26,0)))</f>
        <v/>
      </c>
      <c r="AA132" s="69" t="str" cm="1">
        <f t="array" aca="1" ref="AA132" ca="1">IF(INDIRECT(("入力シート!W"&amp;$B132))="","",INDEX(進捗評価!$N$2:$N$26,MATCH(INDIRECT(("入力シート!W"&amp;$B132)),進捗評価!$M$2:$M$26,0)))</f>
        <v/>
      </c>
      <c r="AB132" s="69" t="str" cm="1">
        <f t="array" aca="1" ref="AB132" ca="1">IF(INDIRECT(("入力シート!X"&amp;$B132))="","",INDEX(進捗評価!$N$2:$N$26,MATCH(INDIRECT(("入力シート!X"&amp;$B132)),進捗評価!$M$2:$M$26,0)))</f>
        <v/>
      </c>
      <c r="AC132" s="69" t="str" cm="1">
        <f t="array" aca="1" ref="AC132" ca="1">IF(INDIRECT(("入力シート!Y"&amp;$B132))="","",INDEX(進捗評価!$N$2:$N$26,MATCH(INDIRECT(("入力シート!Y"&amp;$B132)),進捗評価!$M$2:$M$26,0)))</f>
        <v/>
      </c>
      <c r="AD132" s="69" t="str" cm="1">
        <f t="array" aca="1" ref="AD132" ca="1">IF(INDIRECT(("入力シート!Z"&amp;$B132))="","",INDEX(進捗評価!$N$2:$N$26,MATCH(INDIRECT(("入力シート!Z"&amp;$B132)),進捗評価!$M$2:$M$26,0)))</f>
        <v/>
      </c>
      <c r="AE132" s="69" t="str" cm="1">
        <f t="array" aca="1" ref="AE132" ca="1">IF(INDIRECT(("入力シート!AA"&amp;$B132))="","",INDEX(進捗評価!$N$2:$N$26,MATCH(INDIRECT(("入力シート!AA"&amp;$B132)),進捗評価!$M$2:$M$26,0)))</f>
        <v/>
      </c>
      <c r="AF132" s="69" t="str" cm="1">
        <f t="array" aca="1" ref="AF132" ca="1">IF(INDIRECT(("入力シート!AB"&amp;$B132))="","",INDEX(進捗評価!$N$2:$N$26,MATCH(INDIRECT(("入力シート!AB"&amp;$B132)),進捗評価!$M$2:$M$26,0)))</f>
        <v/>
      </c>
      <c r="AG132" s="69" t="str" cm="1">
        <f t="array" aca="1" ref="AG132" ca="1">IF(INDIRECT(("入力シート!AC"&amp;$B132))="","",INDEX(進捗評価!$N$2:$N$26,MATCH(INDIRECT(("入力シート!AC"&amp;$B132)),進捗評価!$M$2:$M$26,0)))</f>
        <v/>
      </c>
      <c r="AH132" s="69" t="str" cm="1">
        <f t="array" aca="1" ref="AH132" ca="1">IF(INDIRECT(("入力シート!AD"&amp;$B132))="","",INDEX(進捗評価!$N$2:$N$26,MATCH(INDIRECT(("入力シート!AD"&amp;$B132)),進捗評価!$M$2:$M$26,0)))</f>
        <v/>
      </c>
      <c r="AI132" s="69" t="str" cm="1">
        <f t="array" aca="1" ref="AI132" ca="1">IF(INDIRECT(("入力シート!AE"&amp;$B132))="","",INDEX(進捗評価!$N$2:$N$26,MATCH(INDIRECT(("入力シート!AE"&amp;$B132)),進捗評価!$M$2:$M$26,0)))</f>
        <v/>
      </c>
      <c r="AJ132" s="69" t="str" cm="1">
        <f t="array" aca="1" ref="AJ132" ca="1">IF(INDIRECT(("入力シート!AF"&amp;$B132))="","",INDEX(進捗評価!$N$2:$N$26,MATCH(INDIRECT(("入力シート!AF"&amp;$B132)),進捗評価!$M$2:$M$26,0)))</f>
        <v/>
      </c>
      <c r="AK132" s="69" t="str" cm="1">
        <f t="array" aca="1" ref="AK132" ca="1">IF(INDIRECT(("入力シート!AG"&amp;$B132))="","",INDEX(進捗評価!$N$2:$N$26,MATCH(INDIRECT(("入力シート!AG"&amp;$B132)),進捗評価!$M$2:$M$26,0)))</f>
        <v/>
      </c>
      <c r="AL132" s="69" t="str" cm="1">
        <f t="array" aca="1" ref="AL132" ca="1">IF(INDIRECT(("入力シート!AH"&amp;$B132))="","",INDEX(進捗評価!$N$2:$N$26,MATCH(INDIRECT(("入力シート!AH"&amp;$B132)),進捗評価!$M$2:$M$26,0)))</f>
        <v/>
      </c>
      <c r="AM132" s="69" t="str" cm="1">
        <f t="array" aca="1" ref="AM132" ca="1">IF(INDIRECT(("入力シート!AI"&amp;$B132))="","",INDEX(進捗評価!$N$2:$N$26,MATCH(INDIRECT(("入力シート!AI"&amp;$B132)),進捗評価!$M$2:$M$26,0)))</f>
        <v/>
      </c>
      <c r="AN132" s="69" t="str" cm="1">
        <f t="array" aca="1" ref="AN132" ca="1">IF(INDIRECT(("入力シート!AJ"&amp;$B132))="","",INDEX(進捗評価!$N$2:$N$26,MATCH(INDIRECT(("入力シート!AJ"&amp;$B132)),進捗評価!$M$2:$M$26,0)))</f>
        <v/>
      </c>
      <c r="AO132" s="69" t="str" cm="1">
        <f t="array" aca="1" ref="AO132" ca="1">IF(INDIRECT(("入力シート!AK"&amp;$B132))="","",INDEX(進捗評価!$N$2:$N$26,MATCH(INDIRECT(("入力シート!AK"&amp;$B132)),進捗評価!$M$2:$M$26,0)))</f>
        <v/>
      </c>
      <c r="AP132" s="69" t="str" cm="1">
        <f t="array" aca="1" ref="AP132" ca="1">IF(INDIRECT(("入力シート!AL"&amp;$B132))="","",INDEX(進捗評価!$N$2:$N$26,MATCH(INDIRECT(("入力シート!AL"&amp;$B132)),進捗評価!$M$2:$M$26,0)))</f>
        <v/>
      </c>
      <c r="AQ132" s="69" t="str" cm="1">
        <f t="array" aca="1" ref="AQ132" ca="1">IF(INDIRECT(("入力シート!AM"&amp;$B132))="","",INDEX(進捗評価!$N$2:$N$26,MATCH(INDIRECT(("入力シート!AM"&amp;$B132)),進捗評価!$M$2:$M$26,0)))</f>
        <v/>
      </c>
      <c r="AR132" s="69" t="str" cm="1">
        <f t="array" aca="1" ref="AR132" ca="1">IF(INDIRECT(("入力シート!AN"&amp;$B132))="","",INDEX(進捗評価!$N$2:$N$26,MATCH(INDIRECT(("入力シート!AN"&amp;$B132)),進捗評価!$M$2:$M$26,0)))</f>
        <v/>
      </c>
      <c r="AS132" s="77" t="str" cm="1">
        <f t="array" aca="1" ref="AS132" ca="1">IF(INDIRECT(("入力シート!AR"&amp;$B132))="","",(INDIRECT(("入力シート!AR"&amp;$B132))))</f>
        <v/>
      </c>
      <c r="AT132" s="77" t="str" cm="1">
        <f t="array" aca="1" ref="AT132" ca="1">IF(INDIRECT(("入力シート!AS"&amp;$B132))="","",(INDIRECT(("入力シート!AS"&amp;$B132))))</f>
        <v/>
      </c>
    </row>
    <row r="133" spans="2:46" ht="72" customHeight="1" x14ac:dyDescent="0.4">
      <c r="B133" s="51">
        <v>143</v>
      </c>
      <c r="C133" s="162"/>
      <c r="D133" s="212"/>
      <c r="E133" s="57" t="str" cm="1">
        <f t="array" aca="1" ref="E133" ca="1">IF(INDIRECT(("入力シート!D"&amp;$B133))="","",(INDIRECT(("入力シート!D"&amp;$B133))))</f>
        <v/>
      </c>
      <c r="F133" s="63" t="str" cm="1">
        <f t="array" aca="1" ref="F133" ca="1">IF(INDIRECT(("入力シート!E"&amp;$B133))="","",(INDIRECT(("入力シート!E"&amp;$B133))))</f>
        <v/>
      </c>
      <c r="G133" s="63" t="str" cm="1">
        <f t="array" aca="1" ref="G133" ca="1">IF(INDIRECT(("入力シート!F"&amp;$B133))="","",(INDIRECT(("入力シート!F"&amp;$B133))))</f>
        <v>〇〇〇、×××</v>
      </c>
      <c r="H133" s="76" t="str" cm="1">
        <f t="array" aca="1" ref="H133" ca="1">IF(INDIRECT(("入力シート!G"&amp;$B133))="","",(INDIRECT(("入力シート!G"&amp;$B133))))</f>
        <v/>
      </c>
      <c r="I133" s="67" t="str" cm="1">
        <f t="array" aca="1" ref="I133" ca="1">IF(INDIRECT(("入力シート!H"&amp;$B133))="","",(INDIRECT(("入力シート!H"&amp;$B133))))</f>
        <v/>
      </c>
      <c r="J133" s="58" t="str" cm="1">
        <f t="array" aca="1" ref="J133" ca="1">IF(INDIRECT(("入力シート!I"&amp;$B133))="","",(INDIRECT(("入力シート!I"&amp;$B133))))</f>
        <v/>
      </c>
      <c r="K133" s="58" t="str" cm="1">
        <f t="array" aca="1" ref="K133" ca="1">IF(INDIRECT(("入力シート!J"&amp;$B133))="","",(INDIRECT(("入力シート!J"&amp;$B133))))</f>
        <v/>
      </c>
      <c r="L133" s="60" t="str" cm="1">
        <f t="array" aca="1" ref="L133" ca="1">IF(INDIRECT(("入力シート!AO"&amp;$B133))="","",(INDIRECT(("入力シート！AO"&amp;$B133))))</f>
        <v/>
      </c>
      <c r="M133" s="60" t="str" cm="1">
        <f t="array" aca="1" ref="M133" ca="1">IF(INDIRECT(("入力シート!AP"&amp;$B133))="","",(INDIRECT(("入力シート！AP"&amp;$B133))))</f>
        <v/>
      </c>
      <c r="N133" s="61" t="str" cm="1">
        <f t="array" aca="1" ref="N133" ca="1">IF(INDIRECT(("入力シート!AQ"&amp;$B133))="","",(INDIRECT(("入力シート!AQ"&amp;$B133))))</f>
        <v/>
      </c>
      <c r="O133" s="70" t="str" cm="1">
        <f t="array" aca="1" ref="O133" ca="1">IF(INDIRECT(("入力シート!K"&amp;$B133))="","",INDEX(進捗評価!$N$2:$N$26,MATCH(INDIRECT(("入力シート!K"&amp;$B133)),進捗評価!$M$2:$M$26,0)))</f>
        <v/>
      </c>
      <c r="P133" s="69" t="str" cm="1">
        <f t="array" aca="1" ref="P133" ca="1">IF(INDIRECT(("入力シート!L"&amp;$B133))="","",INDEX(進捗評価!$N$2:$N$26,MATCH(INDIRECT(("入力シート!L"&amp;$B133)),進捗評価!$M$2:$M$26,0)))</f>
        <v/>
      </c>
      <c r="Q133" s="69" t="str" cm="1">
        <f t="array" aca="1" ref="Q133" ca="1">IF(INDIRECT(("入力シート!M"&amp;$B133))="","",INDEX(進捗評価!$N$2:$N$26,MATCH(INDIRECT(("入力シート!M"&amp;$B133)),進捗評価!$M$2:$M$26,0)))</f>
        <v/>
      </c>
      <c r="R133" s="69" t="str" cm="1">
        <f t="array" aca="1" ref="R133" ca="1">IF(INDIRECT(("入力シート!N"&amp;$B133))="","",INDEX(進捗評価!$N$2:$N$26,MATCH(INDIRECT(("入力シート!N"&amp;$B133)),進捗評価!$M$2:$M$26,0)))</f>
        <v/>
      </c>
      <c r="S133" s="75" t="str" cm="1">
        <f t="array" aca="1" ref="S133" ca="1">IF(INDIRECT(("入力シート!O"&amp;$B133))="","",INDEX(進捗評価!$N$2:$N$26,MATCH(INDIRECT(("入力シート!O"&amp;$B133)),進捗評価!$M$2:$M$26,0)))</f>
        <v/>
      </c>
      <c r="T133" s="70" t="str" cm="1">
        <f t="array" aca="1" ref="T133" ca="1">IF(INDIRECT(("入力シート!P"&amp;$B133))="","",INDEX(進捗評価!$N$2:$N$26,MATCH(INDIRECT(("入力シート!P"&amp;$B133)),進捗評価!$M$2:$M$26,0)))</f>
        <v/>
      </c>
      <c r="U133" s="69" t="str" cm="1">
        <f t="array" aca="1" ref="U133" ca="1">IF(INDIRECT(("入力シート!Q"&amp;$B133))="","",INDEX(進捗評価!$N$2:$N$26,MATCH(INDIRECT(("入力シート!Q"&amp;$B133)),進捗評価!$M$2:$M$26,0)))</f>
        <v/>
      </c>
      <c r="V133" s="69" t="str" cm="1">
        <f t="array" aca="1" ref="V133" ca="1">IF(INDIRECT(("入力シート!R"&amp;$B133))="","",INDEX(進捗評価!$N$2:$N$26,MATCH(INDIRECT(("入力シート!R"&amp;$B133)),進捗評価!$M$2:$M$26,0)))</f>
        <v/>
      </c>
      <c r="W133" s="69" t="str" cm="1">
        <f t="array" aca="1" ref="W133" ca="1">IF(INDIRECT(("入力シート!S"&amp;$B133))="","",INDEX(進捗評価!$N$2:$N$26,MATCH(INDIRECT(("入力シート!S"&amp;$B133)),進捗評価!$M$2:$M$26,0)))</f>
        <v/>
      </c>
      <c r="X133" s="75" t="str" cm="1">
        <f t="array" aca="1" ref="X133" ca="1">IF(INDIRECT(("入力シート!T"&amp;$B133))="","",INDEX(進捗評価!$N$2:$N$26,MATCH(INDIRECT(("入力シート!T"&amp;$B133)),進捗評価!$M$2:$M$26,0)))</f>
        <v/>
      </c>
      <c r="Y133" s="69" t="str" cm="1">
        <f t="array" aca="1" ref="Y133" ca="1">IF(INDIRECT(("入力シート!U"&amp;$B133))="","",INDEX(進捗評価!$N$2:$N$26,MATCH(INDIRECT(("入力シート!U"&amp;$B133)),進捗評価!$M$2:$M$26,0)))</f>
        <v/>
      </c>
      <c r="Z133" s="69" t="str" cm="1">
        <f t="array" aca="1" ref="Z133" ca="1">IF(INDIRECT(("入力シート!V"&amp;$B133))="","",INDEX(進捗評価!$N$2:$N$26,MATCH(INDIRECT(("入力シート!V"&amp;$B133)),進捗評価!$M$2:$M$26,0)))</f>
        <v/>
      </c>
      <c r="AA133" s="69" t="str" cm="1">
        <f t="array" aca="1" ref="AA133" ca="1">IF(INDIRECT(("入力シート!W"&amp;$B133))="","",INDEX(進捗評価!$N$2:$N$26,MATCH(INDIRECT(("入力シート!W"&amp;$B133)),進捗評価!$M$2:$M$26,0)))</f>
        <v/>
      </c>
      <c r="AB133" s="69" t="str" cm="1">
        <f t="array" aca="1" ref="AB133" ca="1">IF(INDIRECT(("入力シート!X"&amp;$B133))="","",INDEX(進捗評価!$N$2:$N$26,MATCH(INDIRECT(("入力シート!X"&amp;$B133)),進捗評価!$M$2:$M$26,0)))</f>
        <v/>
      </c>
      <c r="AC133" s="69" t="str" cm="1">
        <f t="array" aca="1" ref="AC133" ca="1">IF(INDIRECT(("入力シート!Y"&amp;$B133))="","",INDEX(進捗評価!$N$2:$N$26,MATCH(INDIRECT(("入力シート!Y"&amp;$B133)),進捗評価!$M$2:$M$26,0)))</f>
        <v/>
      </c>
      <c r="AD133" s="69" t="str" cm="1">
        <f t="array" aca="1" ref="AD133" ca="1">IF(INDIRECT(("入力シート!Z"&amp;$B133))="","",INDEX(進捗評価!$N$2:$N$26,MATCH(INDIRECT(("入力シート!Z"&amp;$B133)),進捗評価!$M$2:$M$26,0)))</f>
        <v/>
      </c>
      <c r="AE133" s="69" t="str" cm="1">
        <f t="array" aca="1" ref="AE133" ca="1">IF(INDIRECT(("入力シート!AA"&amp;$B133))="","",INDEX(進捗評価!$N$2:$N$26,MATCH(INDIRECT(("入力シート!AA"&amp;$B133)),進捗評価!$M$2:$M$26,0)))</f>
        <v/>
      </c>
      <c r="AF133" s="69" t="str" cm="1">
        <f t="array" aca="1" ref="AF133" ca="1">IF(INDIRECT(("入力シート!AB"&amp;$B133))="","",INDEX(進捗評価!$N$2:$N$26,MATCH(INDIRECT(("入力シート!AB"&amp;$B133)),進捗評価!$M$2:$M$26,0)))</f>
        <v/>
      </c>
      <c r="AG133" s="69" t="str" cm="1">
        <f t="array" aca="1" ref="AG133" ca="1">IF(INDIRECT(("入力シート!AC"&amp;$B133))="","",INDEX(進捗評価!$N$2:$N$26,MATCH(INDIRECT(("入力シート!AC"&amp;$B133)),進捗評価!$M$2:$M$26,0)))</f>
        <v/>
      </c>
      <c r="AH133" s="69" t="str" cm="1">
        <f t="array" aca="1" ref="AH133" ca="1">IF(INDIRECT(("入力シート!AD"&amp;$B133))="","",INDEX(進捗評価!$N$2:$N$26,MATCH(INDIRECT(("入力シート!AD"&amp;$B133)),進捗評価!$M$2:$M$26,0)))</f>
        <v/>
      </c>
      <c r="AI133" s="69" t="str" cm="1">
        <f t="array" aca="1" ref="AI133" ca="1">IF(INDIRECT(("入力シート!AE"&amp;$B133))="","",INDEX(進捗評価!$N$2:$N$26,MATCH(INDIRECT(("入力シート!AE"&amp;$B133)),進捗評価!$M$2:$M$26,0)))</f>
        <v/>
      </c>
      <c r="AJ133" s="69" t="str" cm="1">
        <f t="array" aca="1" ref="AJ133" ca="1">IF(INDIRECT(("入力シート!AF"&amp;$B133))="","",INDEX(進捗評価!$N$2:$N$26,MATCH(INDIRECT(("入力シート!AF"&amp;$B133)),進捗評価!$M$2:$M$26,0)))</f>
        <v/>
      </c>
      <c r="AK133" s="69" t="str" cm="1">
        <f t="array" aca="1" ref="AK133" ca="1">IF(INDIRECT(("入力シート!AG"&amp;$B133))="","",INDEX(進捗評価!$N$2:$N$26,MATCH(INDIRECT(("入力シート!AG"&amp;$B133)),進捗評価!$M$2:$M$26,0)))</f>
        <v/>
      </c>
      <c r="AL133" s="69" t="str" cm="1">
        <f t="array" aca="1" ref="AL133" ca="1">IF(INDIRECT(("入力シート!AH"&amp;$B133))="","",INDEX(進捗評価!$N$2:$N$26,MATCH(INDIRECT(("入力シート!AH"&amp;$B133)),進捗評価!$M$2:$M$26,0)))</f>
        <v/>
      </c>
      <c r="AM133" s="69" t="str" cm="1">
        <f t="array" aca="1" ref="AM133" ca="1">IF(INDIRECT(("入力シート!AI"&amp;$B133))="","",INDEX(進捗評価!$N$2:$N$26,MATCH(INDIRECT(("入力シート!AI"&amp;$B133)),進捗評価!$M$2:$M$26,0)))</f>
        <v/>
      </c>
      <c r="AN133" s="69" t="str" cm="1">
        <f t="array" aca="1" ref="AN133" ca="1">IF(INDIRECT(("入力シート!AJ"&amp;$B133))="","",INDEX(進捗評価!$N$2:$N$26,MATCH(INDIRECT(("入力シート!AJ"&amp;$B133)),進捗評価!$M$2:$M$26,0)))</f>
        <v/>
      </c>
      <c r="AO133" s="69" t="str" cm="1">
        <f t="array" aca="1" ref="AO133" ca="1">IF(INDIRECT(("入力シート!AK"&amp;$B133))="","",INDEX(進捗評価!$N$2:$N$26,MATCH(INDIRECT(("入力シート!AK"&amp;$B133)),進捗評価!$M$2:$M$26,0)))</f>
        <v/>
      </c>
      <c r="AP133" s="69" t="str" cm="1">
        <f t="array" aca="1" ref="AP133" ca="1">IF(INDIRECT(("入力シート!AL"&amp;$B133))="","",INDEX(進捗評価!$N$2:$N$26,MATCH(INDIRECT(("入力シート!AL"&amp;$B133)),進捗評価!$M$2:$M$26,0)))</f>
        <v/>
      </c>
      <c r="AQ133" s="69" t="str" cm="1">
        <f t="array" aca="1" ref="AQ133" ca="1">IF(INDIRECT(("入力シート!AM"&amp;$B133))="","",INDEX(進捗評価!$N$2:$N$26,MATCH(INDIRECT(("入力シート!AM"&amp;$B133)),進捗評価!$M$2:$M$26,0)))</f>
        <v/>
      </c>
      <c r="AR133" s="69" t="str" cm="1">
        <f t="array" aca="1" ref="AR133" ca="1">IF(INDIRECT(("入力シート!AN"&amp;$B133))="","",INDEX(進捗評価!$N$2:$N$26,MATCH(INDIRECT(("入力シート!AN"&amp;$B133)),進捗評価!$M$2:$M$26,0)))</f>
        <v/>
      </c>
      <c r="AS133" s="77" t="str" cm="1">
        <f t="array" aca="1" ref="AS133" ca="1">IF(INDIRECT(("入力シート!AR"&amp;$B133))="","",(INDIRECT(("入力シート!AR"&amp;$B133))))</f>
        <v/>
      </c>
      <c r="AT133" s="77" t="str" cm="1">
        <f t="array" aca="1" ref="AT133" ca="1">IF(INDIRECT(("入力シート!AS"&amp;$B133))="","",(INDIRECT(("入力シート!AS"&amp;$B133))))</f>
        <v/>
      </c>
    </row>
    <row r="134" spans="2:46" ht="72" customHeight="1" x14ac:dyDescent="0.4">
      <c r="B134" s="51">
        <v>144</v>
      </c>
      <c r="C134" s="162"/>
      <c r="D134" s="212"/>
      <c r="E134" s="57" t="str" cm="1">
        <f t="array" aca="1" ref="E134" ca="1">IF(INDIRECT(("入力シート!D"&amp;$B134))="","",(INDIRECT(("入力シート!D"&amp;$B134))))</f>
        <v/>
      </c>
      <c r="F134" s="63" t="str" cm="1">
        <f t="array" aca="1" ref="F134" ca="1">IF(INDIRECT(("入力シート!E"&amp;$B134))="","",(INDIRECT(("入力シート!E"&amp;$B134))))</f>
        <v/>
      </c>
      <c r="G134" s="63" t="str" cm="1">
        <f t="array" aca="1" ref="G134" ca="1">IF(INDIRECT(("入力シート!F"&amp;$B134))="","",(INDIRECT(("入力シート!F"&amp;$B134))))</f>
        <v>〇〇〇、×××</v>
      </c>
      <c r="H134" s="76" t="str" cm="1">
        <f t="array" aca="1" ref="H134" ca="1">IF(INDIRECT(("入力シート!G"&amp;$B134))="","",(INDIRECT(("入力シート!G"&amp;$B134))))</f>
        <v/>
      </c>
      <c r="I134" s="67" t="str" cm="1">
        <f t="array" aca="1" ref="I134" ca="1">IF(INDIRECT(("入力シート!H"&amp;$B134))="","",(INDIRECT(("入力シート!H"&amp;$B134))))</f>
        <v/>
      </c>
      <c r="J134" s="58" t="str" cm="1">
        <f t="array" aca="1" ref="J134" ca="1">IF(INDIRECT(("入力シート!I"&amp;$B134))="","",(INDIRECT(("入力シート!I"&amp;$B134))))</f>
        <v/>
      </c>
      <c r="K134" s="58" t="str" cm="1">
        <f t="array" aca="1" ref="K134" ca="1">IF(INDIRECT(("入力シート!J"&amp;$B134))="","",(INDIRECT(("入力シート!J"&amp;$B134))))</f>
        <v/>
      </c>
      <c r="L134" s="60" t="str" cm="1">
        <f t="array" aca="1" ref="L134" ca="1">IF(INDIRECT(("入力シート!AO"&amp;$B134))="","",(INDIRECT(("入力シート！AO"&amp;$B134))))</f>
        <v/>
      </c>
      <c r="M134" s="60" t="str" cm="1">
        <f t="array" aca="1" ref="M134" ca="1">IF(INDIRECT(("入力シート!AP"&amp;$B134))="","",(INDIRECT(("入力シート！AP"&amp;$B134))))</f>
        <v/>
      </c>
      <c r="N134" s="61" t="str" cm="1">
        <f t="array" aca="1" ref="N134" ca="1">IF(INDIRECT(("入力シート!AQ"&amp;$B134))="","",(INDIRECT(("入力シート!AQ"&amp;$B134))))</f>
        <v/>
      </c>
      <c r="O134" s="70" t="str" cm="1">
        <f t="array" aca="1" ref="O134" ca="1">IF(INDIRECT(("入力シート!K"&amp;$B134))="","",INDEX(進捗評価!$N$2:$N$26,MATCH(INDIRECT(("入力シート!K"&amp;$B134)),進捗評価!$M$2:$M$26,0)))</f>
        <v/>
      </c>
      <c r="P134" s="69" t="str" cm="1">
        <f t="array" aca="1" ref="P134" ca="1">IF(INDIRECT(("入力シート!L"&amp;$B134))="","",INDEX(進捗評価!$N$2:$N$26,MATCH(INDIRECT(("入力シート!L"&amp;$B134)),進捗評価!$M$2:$M$26,0)))</f>
        <v/>
      </c>
      <c r="Q134" s="69" t="str" cm="1">
        <f t="array" aca="1" ref="Q134" ca="1">IF(INDIRECT(("入力シート!M"&amp;$B134))="","",INDEX(進捗評価!$N$2:$N$26,MATCH(INDIRECT(("入力シート!M"&amp;$B134)),進捗評価!$M$2:$M$26,0)))</f>
        <v/>
      </c>
      <c r="R134" s="69" t="str" cm="1">
        <f t="array" aca="1" ref="R134" ca="1">IF(INDIRECT(("入力シート!N"&amp;$B134))="","",INDEX(進捗評価!$N$2:$N$26,MATCH(INDIRECT(("入力シート!N"&amp;$B134)),進捗評価!$M$2:$M$26,0)))</f>
        <v/>
      </c>
      <c r="S134" s="75" t="str" cm="1">
        <f t="array" aca="1" ref="S134" ca="1">IF(INDIRECT(("入力シート!O"&amp;$B134))="","",INDEX(進捗評価!$N$2:$N$26,MATCH(INDIRECT(("入力シート!O"&amp;$B134)),進捗評価!$M$2:$M$26,0)))</f>
        <v/>
      </c>
      <c r="T134" s="70" t="str" cm="1">
        <f t="array" aca="1" ref="T134" ca="1">IF(INDIRECT(("入力シート!P"&amp;$B134))="","",INDEX(進捗評価!$N$2:$N$26,MATCH(INDIRECT(("入力シート!P"&amp;$B134)),進捗評価!$M$2:$M$26,0)))</f>
        <v/>
      </c>
      <c r="U134" s="69" t="str" cm="1">
        <f t="array" aca="1" ref="U134" ca="1">IF(INDIRECT(("入力シート!Q"&amp;$B134))="","",INDEX(進捗評価!$N$2:$N$26,MATCH(INDIRECT(("入力シート!Q"&amp;$B134)),進捗評価!$M$2:$M$26,0)))</f>
        <v/>
      </c>
      <c r="V134" s="69" t="str" cm="1">
        <f t="array" aca="1" ref="V134" ca="1">IF(INDIRECT(("入力シート!R"&amp;$B134))="","",INDEX(進捗評価!$N$2:$N$26,MATCH(INDIRECT(("入力シート!R"&amp;$B134)),進捗評価!$M$2:$M$26,0)))</f>
        <v/>
      </c>
      <c r="W134" s="69" t="str" cm="1">
        <f t="array" aca="1" ref="W134" ca="1">IF(INDIRECT(("入力シート!S"&amp;$B134))="","",INDEX(進捗評価!$N$2:$N$26,MATCH(INDIRECT(("入力シート!S"&amp;$B134)),進捗評価!$M$2:$M$26,0)))</f>
        <v/>
      </c>
      <c r="X134" s="75" t="str" cm="1">
        <f t="array" aca="1" ref="X134" ca="1">IF(INDIRECT(("入力シート!T"&amp;$B134))="","",INDEX(進捗評価!$N$2:$N$26,MATCH(INDIRECT(("入力シート!T"&amp;$B134)),進捗評価!$M$2:$M$26,0)))</f>
        <v/>
      </c>
      <c r="Y134" s="69" t="str" cm="1">
        <f t="array" aca="1" ref="Y134" ca="1">IF(INDIRECT(("入力シート!U"&amp;$B134))="","",INDEX(進捗評価!$N$2:$N$26,MATCH(INDIRECT(("入力シート!U"&amp;$B134)),進捗評価!$M$2:$M$26,0)))</f>
        <v/>
      </c>
      <c r="Z134" s="69" t="str" cm="1">
        <f t="array" aca="1" ref="Z134" ca="1">IF(INDIRECT(("入力シート!V"&amp;$B134))="","",INDEX(進捗評価!$N$2:$N$26,MATCH(INDIRECT(("入力シート!V"&amp;$B134)),進捗評価!$M$2:$M$26,0)))</f>
        <v/>
      </c>
      <c r="AA134" s="69" t="str" cm="1">
        <f t="array" aca="1" ref="AA134" ca="1">IF(INDIRECT(("入力シート!W"&amp;$B134))="","",INDEX(進捗評価!$N$2:$N$26,MATCH(INDIRECT(("入力シート!W"&amp;$B134)),進捗評価!$M$2:$M$26,0)))</f>
        <v/>
      </c>
      <c r="AB134" s="69" t="str" cm="1">
        <f t="array" aca="1" ref="AB134" ca="1">IF(INDIRECT(("入力シート!X"&amp;$B134))="","",INDEX(進捗評価!$N$2:$N$26,MATCH(INDIRECT(("入力シート!X"&amp;$B134)),進捗評価!$M$2:$M$26,0)))</f>
        <v/>
      </c>
      <c r="AC134" s="69" t="str" cm="1">
        <f t="array" aca="1" ref="AC134" ca="1">IF(INDIRECT(("入力シート!Y"&amp;$B134))="","",INDEX(進捗評価!$N$2:$N$26,MATCH(INDIRECT(("入力シート!Y"&amp;$B134)),進捗評価!$M$2:$M$26,0)))</f>
        <v/>
      </c>
      <c r="AD134" s="69" t="str" cm="1">
        <f t="array" aca="1" ref="AD134" ca="1">IF(INDIRECT(("入力シート!Z"&amp;$B134))="","",INDEX(進捗評価!$N$2:$N$26,MATCH(INDIRECT(("入力シート!Z"&amp;$B134)),進捗評価!$M$2:$M$26,0)))</f>
        <v/>
      </c>
      <c r="AE134" s="69" t="str" cm="1">
        <f t="array" aca="1" ref="AE134" ca="1">IF(INDIRECT(("入力シート!AA"&amp;$B134))="","",INDEX(進捗評価!$N$2:$N$26,MATCH(INDIRECT(("入力シート!AA"&amp;$B134)),進捗評価!$M$2:$M$26,0)))</f>
        <v/>
      </c>
      <c r="AF134" s="69" t="str" cm="1">
        <f t="array" aca="1" ref="AF134" ca="1">IF(INDIRECT(("入力シート!AB"&amp;$B134))="","",INDEX(進捗評価!$N$2:$N$26,MATCH(INDIRECT(("入力シート!AB"&amp;$B134)),進捗評価!$M$2:$M$26,0)))</f>
        <v/>
      </c>
      <c r="AG134" s="69" t="str" cm="1">
        <f t="array" aca="1" ref="AG134" ca="1">IF(INDIRECT(("入力シート!AC"&amp;$B134))="","",INDEX(進捗評価!$N$2:$N$26,MATCH(INDIRECT(("入力シート!AC"&amp;$B134)),進捗評価!$M$2:$M$26,0)))</f>
        <v/>
      </c>
      <c r="AH134" s="69" t="str" cm="1">
        <f t="array" aca="1" ref="AH134" ca="1">IF(INDIRECT(("入力シート!AD"&amp;$B134))="","",INDEX(進捗評価!$N$2:$N$26,MATCH(INDIRECT(("入力シート!AD"&amp;$B134)),進捗評価!$M$2:$M$26,0)))</f>
        <v/>
      </c>
      <c r="AI134" s="69" t="str" cm="1">
        <f t="array" aca="1" ref="AI134" ca="1">IF(INDIRECT(("入力シート!AE"&amp;$B134))="","",INDEX(進捗評価!$N$2:$N$26,MATCH(INDIRECT(("入力シート!AE"&amp;$B134)),進捗評価!$M$2:$M$26,0)))</f>
        <v/>
      </c>
      <c r="AJ134" s="69" t="str" cm="1">
        <f t="array" aca="1" ref="AJ134" ca="1">IF(INDIRECT(("入力シート!AF"&amp;$B134))="","",INDEX(進捗評価!$N$2:$N$26,MATCH(INDIRECT(("入力シート!AF"&amp;$B134)),進捗評価!$M$2:$M$26,0)))</f>
        <v/>
      </c>
      <c r="AK134" s="69" t="str" cm="1">
        <f t="array" aca="1" ref="AK134" ca="1">IF(INDIRECT(("入力シート!AG"&amp;$B134))="","",INDEX(進捗評価!$N$2:$N$26,MATCH(INDIRECT(("入力シート!AG"&amp;$B134)),進捗評価!$M$2:$M$26,0)))</f>
        <v/>
      </c>
      <c r="AL134" s="69" t="str" cm="1">
        <f t="array" aca="1" ref="AL134" ca="1">IF(INDIRECT(("入力シート!AH"&amp;$B134))="","",INDEX(進捗評価!$N$2:$N$26,MATCH(INDIRECT(("入力シート!AH"&amp;$B134)),進捗評価!$M$2:$M$26,0)))</f>
        <v/>
      </c>
      <c r="AM134" s="69" t="str" cm="1">
        <f t="array" aca="1" ref="AM134" ca="1">IF(INDIRECT(("入力シート!AI"&amp;$B134))="","",INDEX(進捗評価!$N$2:$N$26,MATCH(INDIRECT(("入力シート!AI"&amp;$B134)),進捗評価!$M$2:$M$26,0)))</f>
        <v/>
      </c>
      <c r="AN134" s="69" t="str" cm="1">
        <f t="array" aca="1" ref="AN134" ca="1">IF(INDIRECT(("入力シート!AJ"&amp;$B134))="","",INDEX(進捗評価!$N$2:$N$26,MATCH(INDIRECT(("入力シート!AJ"&amp;$B134)),進捗評価!$M$2:$M$26,0)))</f>
        <v/>
      </c>
      <c r="AO134" s="69" t="str" cm="1">
        <f t="array" aca="1" ref="AO134" ca="1">IF(INDIRECT(("入力シート!AK"&amp;$B134))="","",INDEX(進捗評価!$N$2:$N$26,MATCH(INDIRECT(("入力シート!AK"&amp;$B134)),進捗評価!$M$2:$M$26,0)))</f>
        <v/>
      </c>
      <c r="AP134" s="69" t="str" cm="1">
        <f t="array" aca="1" ref="AP134" ca="1">IF(INDIRECT(("入力シート!AL"&amp;$B134))="","",INDEX(進捗評価!$N$2:$N$26,MATCH(INDIRECT(("入力シート!AL"&amp;$B134)),進捗評価!$M$2:$M$26,0)))</f>
        <v/>
      </c>
      <c r="AQ134" s="69" t="str" cm="1">
        <f t="array" aca="1" ref="AQ134" ca="1">IF(INDIRECT(("入力シート!AM"&amp;$B134))="","",INDEX(進捗評価!$N$2:$N$26,MATCH(INDIRECT(("入力シート!AM"&amp;$B134)),進捗評価!$M$2:$M$26,0)))</f>
        <v/>
      </c>
      <c r="AR134" s="69" t="str" cm="1">
        <f t="array" aca="1" ref="AR134" ca="1">IF(INDIRECT(("入力シート!AN"&amp;$B134))="","",INDEX(進捗評価!$N$2:$N$26,MATCH(INDIRECT(("入力シート!AN"&amp;$B134)),進捗評価!$M$2:$M$26,0)))</f>
        <v/>
      </c>
      <c r="AS134" s="77" t="str" cm="1">
        <f t="array" aca="1" ref="AS134" ca="1">IF(INDIRECT(("入力シート!AR"&amp;$B134))="","",(INDIRECT(("入力シート!AR"&amp;$B134))))</f>
        <v/>
      </c>
      <c r="AT134" s="77" t="str" cm="1">
        <f t="array" aca="1" ref="AT134" ca="1">IF(INDIRECT(("入力シート!AS"&amp;$B134))="","",(INDIRECT(("入力シート!AS"&amp;$B134))))</f>
        <v/>
      </c>
    </row>
    <row r="135" spans="2:46" ht="72" customHeight="1" x14ac:dyDescent="0.4">
      <c r="B135" s="51">
        <v>145</v>
      </c>
      <c r="C135" s="162"/>
      <c r="D135" s="212"/>
      <c r="E135" s="57" t="str" cm="1">
        <f t="array" aca="1" ref="E135" ca="1">IF(INDIRECT(("入力シート!D"&amp;$B135))="","",(INDIRECT(("入力シート!D"&amp;$B135))))</f>
        <v/>
      </c>
      <c r="F135" s="63" t="str" cm="1">
        <f t="array" aca="1" ref="F135" ca="1">IF(INDIRECT(("入力シート!E"&amp;$B135))="","",(INDIRECT(("入力シート!E"&amp;$B135))))</f>
        <v/>
      </c>
      <c r="G135" s="63" t="str" cm="1">
        <f t="array" aca="1" ref="G135" ca="1">IF(INDIRECT(("入力シート!F"&amp;$B135))="","",(INDIRECT(("入力シート!F"&amp;$B135))))</f>
        <v>〇〇〇、×××</v>
      </c>
      <c r="H135" s="76" t="str" cm="1">
        <f t="array" aca="1" ref="H135" ca="1">IF(INDIRECT(("入力シート!G"&amp;$B135))="","",(INDIRECT(("入力シート!G"&amp;$B135))))</f>
        <v/>
      </c>
      <c r="I135" s="67" t="str" cm="1">
        <f t="array" aca="1" ref="I135" ca="1">IF(INDIRECT(("入力シート!H"&amp;$B135))="","",(INDIRECT(("入力シート!H"&amp;$B135))))</f>
        <v/>
      </c>
      <c r="J135" s="58" t="str" cm="1">
        <f t="array" aca="1" ref="J135" ca="1">IF(INDIRECT(("入力シート!I"&amp;$B135))="","",(INDIRECT(("入力シート!I"&amp;$B135))))</f>
        <v/>
      </c>
      <c r="K135" s="58" t="str" cm="1">
        <f t="array" aca="1" ref="K135" ca="1">IF(INDIRECT(("入力シート!J"&amp;$B135))="","",(INDIRECT(("入力シート!J"&amp;$B135))))</f>
        <v/>
      </c>
      <c r="L135" s="60" t="str" cm="1">
        <f t="array" aca="1" ref="L135" ca="1">IF(INDIRECT(("入力シート!AO"&amp;$B135))="","",(INDIRECT(("入力シート！AO"&amp;$B135))))</f>
        <v/>
      </c>
      <c r="M135" s="60" t="str" cm="1">
        <f t="array" aca="1" ref="M135" ca="1">IF(INDIRECT(("入力シート!AP"&amp;$B135))="","",(INDIRECT(("入力シート！AP"&amp;$B135))))</f>
        <v/>
      </c>
      <c r="N135" s="61" t="str" cm="1">
        <f t="array" aca="1" ref="N135" ca="1">IF(INDIRECT(("入力シート!AQ"&amp;$B135))="","",(INDIRECT(("入力シート!AQ"&amp;$B135))))</f>
        <v/>
      </c>
      <c r="O135" s="70" t="str" cm="1">
        <f t="array" aca="1" ref="O135" ca="1">IF(INDIRECT(("入力シート!K"&amp;$B135))="","",INDEX(進捗評価!$N$2:$N$26,MATCH(INDIRECT(("入力シート!K"&amp;$B135)),進捗評価!$M$2:$M$26,0)))</f>
        <v/>
      </c>
      <c r="P135" s="69" t="str" cm="1">
        <f t="array" aca="1" ref="P135" ca="1">IF(INDIRECT(("入力シート!L"&amp;$B135))="","",INDEX(進捗評価!$N$2:$N$26,MATCH(INDIRECT(("入力シート!L"&amp;$B135)),進捗評価!$M$2:$M$26,0)))</f>
        <v/>
      </c>
      <c r="Q135" s="69" t="str" cm="1">
        <f t="array" aca="1" ref="Q135" ca="1">IF(INDIRECT(("入力シート!M"&amp;$B135))="","",INDEX(進捗評価!$N$2:$N$26,MATCH(INDIRECT(("入力シート!M"&amp;$B135)),進捗評価!$M$2:$M$26,0)))</f>
        <v/>
      </c>
      <c r="R135" s="69" t="str" cm="1">
        <f t="array" aca="1" ref="R135" ca="1">IF(INDIRECT(("入力シート!N"&amp;$B135))="","",INDEX(進捗評価!$N$2:$N$26,MATCH(INDIRECT(("入力シート!N"&amp;$B135)),進捗評価!$M$2:$M$26,0)))</f>
        <v/>
      </c>
      <c r="S135" s="75" t="str" cm="1">
        <f t="array" aca="1" ref="S135" ca="1">IF(INDIRECT(("入力シート!O"&amp;$B135))="","",INDEX(進捗評価!$N$2:$N$26,MATCH(INDIRECT(("入力シート!O"&amp;$B135)),進捗評価!$M$2:$M$26,0)))</f>
        <v/>
      </c>
      <c r="T135" s="70" t="str" cm="1">
        <f t="array" aca="1" ref="T135" ca="1">IF(INDIRECT(("入力シート!P"&amp;$B135))="","",INDEX(進捗評価!$N$2:$N$26,MATCH(INDIRECT(("入力シート!P"&amp;$B135)),進捗評価!$M$2:$M$26,0)))</f>
        <v/>
      </c>
      <c r="U135" s="69" t="str" cm="1">
        <f t="array" aca="1" ref="U135" ca="1">IF(INDIRECT(("入力シート!Q"&amp;$B135))="","",INDEX(進捗評価!$N$2:$N$26,MATCH(INDIRECT(("入力シート!Q"&amp;$B135)),進捗評価!$M$2:$M$26,0)))</f>
        <v/>
      </c>
      <c r="V135" s="69" t="str" cm="1">
        <f t="array" aca="1" ref="V135" ca="1">IF(INDIRECT(("入力シート!R"&amp;$B135))="","",INDEX(進捗評価!$N$2:$N$26,MATCH(INDIRECT(("入力シート!R"&amp;$B135)),進捗評価!$M$2:$M$26,0)))</f>
        <v/>
      </c>
      <c r="W135" s="69" t="str" cm="1">
        <f t="array" aca="1" ref="W135" ca="1">IF(INDIRECT(("入力シート!S"&amp;$B135))="","",INDEX(進捗評価!$N$2:$N$26,MATCH(INDIRECT(("入力シート!S"&amp;$B135)),進捗評価!$M$2:$M$26,0)))</f>
        <v/>
      </c>
      <c r="X135" s="75" t="str" cm="1">
        <f t="array" aca="1" ref="X135" ca="1">IF(INDIRECT(("入力シート!T"&amp;$B135))="","",INDEX(進捗評価!$N$2:$N$26,MATCH(INDIRECT(("入力シート!T"&amp;$B135)),進捗評価!$M$2:$M$26,0)))</f>
        <v/>
      </c>
      <c r="Y135" s="69" t="str" cm="1">
        <f t="array" aca="1" ref="Y135" ca="1">IF(INDIRECT(("入力シート!U"&amp;$B135))="","",INDEX(進捗評価!$N$2:$N$26,MATCH(INDIRECT(("入力シート!U"&amp;$B135)),進捗評価!$M$2:$M$26,0)))</f>
        <v/>
      </c>
      <c r="Z135" s="69" t="str" cm="1">
        <f t="array" aca="1" ref="Z135" ca="1">IF(INDIRECT(("入力シート!V"&amp;$B135))="","",INDEX(進捗評価!$N$2:$N$26,MATCH(INDIRECT(("入力シート!V"&amp;$B135)),進捗評価!$M$2:$M$26,0)))</f>
        <v/>
      </c>
      <c r="AA135" s="69" t="str" cm="1">
        <f t="array" aca="1" ref="AA135" ca="1">IF(INDIRECT(("入力シート!W"&amp;$B135))="","",INDEX(進捗評価!$N$2:$N$26,MATCH(INDIRECT(("入力シート!W"&amp;$B135)),進捗評価!$M$2:$M$26,0)))</f>
        <v/>
      </c>
      <c r="AB135" s="69" t="str" cm="1">
        <f t="array" aca="1" ref="AB135" ca="1">IF(INDIRECT(("入力シート!X"&amp;$B135))="","",INDEX(進捗評価!$N$2:$N$26,MATCH(INDIRECT(("入力シート!X"&amp;$B135)),進捗評価!$M$2:$M$26,0)))</f>
        <v/>
      </c>
      <c r="AC135" s="69" t="str" cm="1">
        <f t="array" aca="1" ref="AC135" ca="1">IF(INDIRECT(("入力シート!Y"&amp;$B135))="","",INDEX(進捗評価!$N$2:$N$26,MATCH(INDIRECT(("入力シート!Y"&amp;$B135)),進捗評価!$M$2:$M$26,0)))</f>
        <v/>
      </c>
      <c r="AD135" s="69" t="str" cm="1">
        <f t="array" aca="1" ref="AD135" ca="1">IF(INDIRECT(("入力シート!Z"&amp;$B135))="","",INDEX(進捗評価!$N$2:$N$26,MATCH(INDIRECT(("入力シート!Z"&amp;$B135)),進捗評価!$M$2:$M$26,0)))</f>
        <v/>
      </c>
      <c r="AE135" s="69" t="str" cm="1">
        <f t="array" aca="1" ref="AE135" ca="1">IF(INDIRECT(("入力シート!AA"&amp;$B135))="","",INDEX(進捗評価!$N$2:$N$26,MATCH(INDIRECT(("入力シート!AA"&amp;$B135)),進捗評価!$M$2:$M$26,0)))</f>
        <v/>
      </c>
      <c r="AF135" s="69" t="str" cm="1">
        <f t="array" aca="1" ref="AF135" ca="1">IF(INDIRECT(("入力シート!AB"&amp;$B135))="","",INDEX(進捗評価!$N$2:$N$26,MATCH(INDIRECT(("入力シート!AB"&amp;$B135)),進捗評価!$M$2:$M$26,0)))</f>
        <v/>
      </c>
      <c r="AG135" s="69" t="str" cm="1">
        <f t="array" aca="1" ref="AG135" ca="1">IF(INDIRECT(("入力シート!AC"&amp;$B135))="","",INDEX(進捗評価!$N$2:$N$26,MATCH(INDIRECT(("入力シート!AC"&amp;$B135)),進捗評価!$M$2:$M$26,0)))</f>
        <v/>
      </c>
      <c r="AH135" s="69" t="str" cm="1">
        <f t="array" aca="1" ref="AH135" ca="1">IF(INDIRECT(("入力シート!AD"&amp;$B135))="","",INDEX(進捗評価!$N$2:$N$26,MATCH(INDIRECT(("入力シート!AD"&amp;$B135)),進捗評価!$M$2:$M$26,0)))</f>
        <v/>
      </c>
      <c r="AI135" s="69" t="str" cm="1">
        <f t="array" aca="1" ref="AI135" ca="1">IF(INDIRECT(("入力シート!AE"&amp;$B135))="","",INDEX(進捗評価!$N$2:$N$26,MATCH(INDIRECT(("入力シート!AE"&amp;$B135)),進捗評価!$M$2:$M$26,0)))</f>
        <v/>
      </c>
      <c r="AJ135" s="69" t="str" cm="1">
        <f t="array" aca="1" ref="AJ135" ca="1">IF(INDIRECT(("入力シート!AF"&amp;$B135))="","",INDEX(進捗評価!$N$2:$N$26,MATCH(INDIRECT(("入力シート!AF"&amp;$B135)),進捗評価!$M$2:$M$26,0)))</f>
        <v/>
      </c>
      <c r="AK135" s="69" t="str" cm="1">
        <f t="array" aca="1" ref="AK135" ca="1">IF(INDIRECT(("入力シート!AG"&amp;$B135))="","",INDEX(進捗評価!$N$2:$N$26,MATCH(INDIRECT(("入力シート!AG"&amp;$B135)),進捗評価!$M$2:$M$26,0)))</f>
        <v/>
      </c>
      <c r="AL135" s="69" t="str" cm="1">
        <f t="array" aca="1" ref="AL135" ca="1">IF(INDIRECT(("入力シート!AH"&amp;$B135))="","",INDEX(進捗評価!$N$2:$N$26,MATCH(INDIRECT(("入力シート!AH"&amp;$B135)),進捗評価!$M$2:$M$26,0)))</f>
        <v/>
      </c>
      <c r="AM135" s="69" t="str" cm="1">
        <f t="array" aca="1" ref="AM135" ca="1">IF(INDIRECT(("入力シート!AI"&amp;$B135))="","",INDEX(進捗評価!$N$2:$N$26,MATCH(INDIRECT(("入力シート!AI"&amp;$B135)),進捗評価!$M$2:$M$26,0)))</f>
        <v/>
      </c>
      <c r="AN135" s="69" t="str" cm="1">
        <f t="array" aca="1" ref="AN135" ca="1">IF(INDIRECT(("入力シート!AJ"&amp;$B135))="","",INDEX(進捗評価!$N$2:$N$26,MATCH(INDIRECT(("入力シート!AJ"&amp;$B135)),進捗評価!$M$2:$M$26,0)))</f>
        <v/>
      </c>
      <c r="AO135" s="69" t="str" cm="1">
        <f t="array" aca="1" ref="AO135" ca="1">IF(INDIRECT(("入力シート!AK"&amp;$B135))="","",INDEX(進捗評価!$N$2:$N$26,MATCH(INDIRECT(("入力シート!AK"&amp;$B135)),進捗評価!$M$2:$M$26,0)))</f>
        <v/>
      </c>
      <c r="AP135" s="69" t="str" cm="1">
        <f t="array" aca="1" ref="AP135" ca="1">IF(INDIRECT(("入力シート!AL"&amp;$B135))="","",INDEX(進捗評価!$N$2:$N$26,MATCH(INDIRECT(("入力シート!AL"&amp;$B135)),進捗評価!$M$2:$M$26,0)))</f>
        <v/>
      </c>
      <c r="AQ135" s="69" t="str" cm="1">
        <f t="array" aca="1" ref="AQ135" ca="1">IF(INDIRECT(("入力シート!AM"&amp;$B135))="","",INDEX(進捗評価!$N$2:$N$26,MATCH(INDIRECT(("入力シート!AM"&amp;$B135)),進捗評価!$M$2:$M$26,0)))</f>
        <v/>
      </c>
      <c r="AR135" s="69" t="str" cm="1">
        <f t="array" aca="1" ref="AR135" ca="1">IF(INDIRECT(("入力シート!AN"&amp;$B135))="","",INDEX(進捗評価!$N$2:$N$26,MATCH(INDIRECT(("入力シート!AN"&amp;$B135)),進捗評価!$M$2:$M$26,0)))</f>
        <v/>
      </c>
      <c r="AS135" s="77" t="str" cm="1">
        <f t="array" aca="1" ref="AS135" ca="1">IF(INDIRECT(("入力シート!AR"&amp;$B135))="","",(INDIRECT(("入力シート!AR"&amp;$B135))))</f>
        <v/>
      </c>
      <c r="AT135" s="77" t="str" cm="1">
        <f t="array" aca="1" ref="AT135" ca="1">IF(INDIRECT(("入力シート!AS"&amp;$B135))="","",(INDIRECT(("入力シート!AS"&amp;$B135))))</f>
        <v/>
      </c>
    </row>
    <row r="136" spans="2:46" ht="72" customHeight="1" x14ac:dyDescent="0.4">
      <c r="B136" s="51">
        <v>146</v>
      </c>
      <c r="C136" s="162"/>
      <c r="D136" s="212"/>
      <c r="E136" s="57" t="str" cm="1">
        <f t="array" aca="1" ref="E136" ca="1">IF(INDIRECT(("入力シート!D"&amp;$B136))="","",(INDIRECT(("入力シート!D"&amp;$B136))))</f>
        <v/>
      </c>
      <c r="F136" s="63" t="str" cm="1">
        <f t="array" aca="1" ref="F136" ca="1">IF(INDIRECT(("入力シート!E"&amp;$B136))="","",(INDIRECT(("入力シート!E"&amp;$B136))))</f>
        <v/>
      </c>
      <c r="G136" s="63" t="str" cm="1">
        <f t="array" aca="1" ref="G136" ca="1">IF(INDIRECT(("入力シート!F"&amp;$B136))="","",(INDIRECT(("入力シート!F"&amp;$B136))))</f>
        <v>〇〇〇、×××</v>
      </c>
      <c r="H136" s="76" t="str" cm="1">
        <f t="array" aca="1" ref="H136" ca="1">IF(INDIRECT(("入力シート!G"&amp;$B136))="","",(INDIRECT(("入力シート!G"&amp;$B136))))</f>
        <v/>
      </c>
      <c r="I136" s="67" t="str" cm="1">
        <f t="array" aca="1" ref="I136" ca="1">IF(INDIRECT(("入力シート!H"&amp;$B136))="","",(INDIRECT(("入力シート!H"&amp;$B136))))</f>
        <v/>
      </c>
      <c r="J136" s="58" t="str" cm="1">
        <f t="array" aca="1" ref="J136" ca="1">IF(INDIRECT(("入力シート!I"&amp;$B136))="","",(INDIRECT(("入力シート!I"&amp;$B136))))</f>
        <v/>
      </c>
      <c r="K136" s="58" t="str" cm="1">
        <f t="array" aca="1" ref="K136" ca="1">IF(INDIRECT(("入力シート!J"&amp;$B136))="","",(INDIRECT(("入力シート!J"&amp;$B136))))</f>
        <v/>
      </c>
      <c r="L136" s="60" t="str" cm="1">
        <f t="array" aca="1" ref="L136" ca="1">IF(INDIRECT(("入力シート!AO"&amp;$B136))="","",(INDIRECT(("入力シート！AO"&amp;$B136))))</f>
        <v/>
      </c>
      <c r="M136" s="60" t="str" cm="1">
        <f t="array" aca="1" ref="M136" ca="1">IF(INDIRECT(("入力シート!AP"&amp;$B136))="","",(INDIRECT(("入力シート！AP"&amp;$B136))))</f>
        <v/>
      </c>
      <c r="N136" s="61" t="str" cm="1">
        <f t="array" aca="1" ref="N136" ca="1">IF(INDIRECT(("入力シート!AQ"&amp;$B136))="","",(INDIRECT(("入力シート!AQ"&amp;$B136))))</f>
        <v/>
      </c>
      <c r="O136" s="70" t="str" cm="1">
        <f t="array" aca="1" ref="O136" ca="1">IF(INDIRECT(("入力シート!K"&amp;$B136))="","",INDEX(進捗評価!$N$2:$N$26,MATCH(INDIRECT(("入力シート!K"&amp;$B136)),進捗評価!$M$2:$M$26,0)))</f>
        <v/>
      </c>
      <c r="P136" s="69" t="str" cm="1">
        <f t="array" aca="1" ref="P136" ca="1">IF(INDIRECT(("入力シート!L"&amp;$B136))="","",INDEX(進捗評価!$N$2:$N$26,MATCH(INDIRECT(("入力シート!L"&amp;$B136)),進捗評価!$M$2:$M$26,0)))</f>
        <v/>
      </c>
      <c r="Q136" s="69" t="str" cm="1">
        <f t="array" aca="1" ref="Q136" ca="1">IF(INDIRECT(("入力シート!M"&amp;$B136))="","",INDEX(進捗評価!$N$2:$N$26,MATCH(INDIRECT(("入力シート!M"&amp;$B136)),進捗評価!$M$2:$M$26,0)))</f>
        <v/>
      </c>
      <c r="R136" s="69" t="str" cm="1">
        <f t="array" aca="1" ref="R136" ca="1">IF(INDIRECT(("入力シート!N"&amp;$B136))="","",INDEX(進捗評価!$N$2:$N$26,MATCH(INDIRECT(("入力シート!N"&amp;$B136)),進捗評価!$M$2:$M$26,0)))</f>
        <v/>
      </c>
      <c r="S136" s="75" t="str" cm="1">
        <f t="array" aca="1" ref="S136" ca="1">IF(INDIRECT(("入力シート!O"&amp;$B136))="","",INDEX(進捗評価!$N$2:$N$26,MATCH(INDIRECT(("入力シート!O"&amp;$B136)),進捗評価!$M$2:$M$26,0)))</f>
        <v/>
      </c>
      <c r="T136" s="70" t="str" cm="1">
        <f t="array" aca="1" ref="T136" ca="1">IF(INDIRECT(("入力シート!P"&amp;$B136))="","",INDEX(進捗評価!$N$2:$N$26,MATCH(INDIRECT(("入力シート!P"&amp;$B136)),進捗評価!$M$2:$M$26,0)))</f>
        <v/>
      </c>
      <c r="U136" s="69" t="str" cm="1">
        <f t="array" aca="1" ref="U136" ca="1">IF(INDIRECT(("入力シート!Q"&amp;$B136))="","",INDEX(進捗評価!$N$2:$N$26,MATCH(INDIRECT(("入力シート!Q"&amp;$B136)),進捗評価!$M$2:$M$26,0)))</f>
        <v/>
      </c>
      <c r="V136" s="69" t="str" cm="1">
        <f t="array" aca="1" ref="V136" ca="1">IF(INDIRECT(("入力シート!R"&amp;$B136))="","",INDEX(進捗評価!$N$2:$N$26,MATCH(INDIRECT(("入力シート!R"&amp;$B136)),進捗評価!$M$2:$M$26,0)))</f>
        <v/>
      </c>
      <c r="W136" s="69" t="str" cm="1">
        <f t="array" aca="1" ref="W136" ca="1">IF(INDIRECT(("入力シート!S"&amp;$B136))="","",INDEX(進捗評価!$N$2:$N$26,MATCH(INDIRECT(("入力シート!S"&amp;$B136)),進捗評価!$M$2:$M$26,0)))</f>
        <v/>
      </c>
      <c r="X136" s="75" t="str" cm="1">
        <f t="array" aca="1" ref="X136" ca="1">IF(INDIRECT(("入力シート!T"&amp;$B136))="","",INDEX(進捗評価!$N$2:$N$26,MATCH(INDIRECT(("入力シート!T"&amp;$B136)),進捗評価!$M$2:$M$26,0)))</f>
        <v/>
      </c>
      <c r="Y136" s="69" t="str" cm="1">
        <f t="array" aca="1" ref="Y136" ca="1">IF(INDIRECT(("入力シート!U"&amp;$B136))="","",INDEX(進捗評価!$N$2:$N$26,MATCH(INDIRECT(("入力シート!U"&amp;$B136)),進捗評価!$M$2:$M$26,0)))</f>
        <v/>
      </c>
      <c r="Z136" s="69" t="str" cm="1">
        <f t="array" aca="1" ref="Z136" ca="1">IF(INDIRECT(("入力シート!V"&amp;$B136))="","",INDEX(進捗評価!$N$2:$N$26,MATCH(INDIRECT(("入力シート!V"&amp;$B136)),進捗評価!$M$2:$M$26,0)))</f>
        <v/>
      </c>
      <c r="AA136" s="69" t="str" cm="1">
        <f t="array" aca="1" ref="AA136" ca="1">IF(INDIRECT(("入力シート!W"&amp;$B136))="","",INDEX(進捗評価!$N$2:$N$26,MATCH(INDIRECT(("入力シート!W"&amp;$B136)),進捗評価!$M$2:$M$26,0)))</f>
        <v/>
      </c>
      <c r="AB136" s="69" t="str" cm="1">
        <f t="array" aca="1" ref="AB136" ca="1">IF(INDIRECT(("入力シート!X"&amp;$B136))="","",INDEX(進捗評価!$N$2:$N$26,MATCH(INDIRECT(("入力シート!X"&amp;$B136)),進捗評価!$M$2:$M$26,0)))</f>
        <v/>
      </c>
      <c r="AC136" s="69" t="str" cm="1">
        <f t="array" aca="1" ref="AC136" ca="1">IF(INDIRECT(("入力シート!Y"&amp;$B136))="","",INDEX(進捗評価!$N$2:$N$26,MATCH(INDIRECT(("入力シート!Y"&amp;$B136)),進捗評価!$M$2:$M$26,0)))</f>
        <v/>
      </c>
      <c r="AD136" s="69" t="str" cm="1">
        <f t="array" aca="1" ref="AD136" ca="1">IF(INDIRECT(("入力シート!Z"&amp;$B136))="","",INDEX(進捗評価!$N$2:$N$26,MATCH(INDIRECT(("入力シート!Z"&amp;$B136)),進捗評価!$M$2:$M$26,0)))</f>
        <v/>
      </c>
      <c r="AE136" s="69" t="str" cm="1">
        <f t="array" aca="1" ref="AE136" ca="1">IF(INDIRECT(("入力シート!AA"&amp;$B136))="","",INDEX(進捗評価!$N$2:$N$26,MATCH(INDIRECT(("入力シート!AA"&amp;$B136)),進捗評価!$M$2:$M$26,0)))</f>
        <v/>
      </c>
      <c r="AF136" s="69" t="str" cm="1">
        <f t="array" aca="1" ref="AF136" ca="1">IF(INDIRECT(("入力シート!AB"&amp;$B136))="","",INDEX(進捗評価!$N$2:$N$26,MATCH(INDIRECT(("入力シート!AB"&amp;$B136)),進捗評価!$M$2:$M$26,0)))</f>
        <v/>
      </c>
      <c r="AG136" s="69" t="str" cm="1">
        <f t="array" aca="1" ref="AG136" ca="1">IF(INDIRECT(("入力シート!AC"&amp;$B136))="","",INDEX(進捗評価!$N$2:$N$26,MATCH(INDIRECT(("入力シート!AC"&amp;$B136)),進捗評価!$M$2:$M$26,0)))</f>
        <v/>
      </c>
      <c r="AH136" s="69" t="str" cm="1">
        <f t="array" aca="1" ref="AH136" ca="1">IF(INDIRECT(("入力シート!AD"&amp;$B136))="","",INDEX(進捗評価!$N$2:$N$26,MATCH(INDIRECT(("入力シート!AD"&amp;$B136)),進捗評価!$M$2:$M$26,0)))</f>
        <v/>
      </c>
      <c r="AI136" s="69" t="str" cm="1">
        <f t="array" aca="1" ref="AI136" ca="1">IF(INDIRECT(("入力シート!AE"&amp;$B136))="","",INDEX(進捗評価!$N$2:$N$26,MATCH(INDIRECT(("入力シート!AE"&amp;$B136)),進捗評価!$M$2:$M$26,0)))</f>
        <v/>
      </c>
      <c r="AJ136" s="69" t="str" cm="1">
        <f t="array" aca="1" ref="AJ136" ca="1">IF(INDIRECT(("入力シート!AF"&amp;$B136))="","",INDEX(進捗評価!$N$2:$N$26,MATCH(INDIRECT(("入力シート!AF"&amp;$B136)),進捗評価!$M$2:$M$26,0)))</f>
        <v/>
      </c>
      <c r="AK136" s="69" t="str" cm="1">
        <f t="array" aca="1" ref="AK136" ca="1">IF(INDIRECT(("入力シート!AG"&amp;$B136))="","",INDEX(進捗評価!$N$2:$N$26,MATCH(INDIRECT(("入力シート!AG"&amp;$B136)),進捗評価!$M$2:$M$26,0)))</f>
        <v/>
      </c>
      <c r="AL136" s="69" t="str" cm="1">
        <f t="array" aca="1" ref="AL136" ca="1">IF(INDIRECT(("入力シート!AH"&amp;$B136))="","",INDEX(進捗評価!$N$2:$N$26,MATCH(INDIRECT(("入力シート!AH"&amp;$B136)),進捗評価!$M$2:$M$26,0)))</f>
        <v/>
      </c>
      <c r="AM136" s="69" t="str" cm="1">
        <f t="array" aca="1" ref="AM136" ca="1">IF(INDIRECT(("入力シート!AI"&amp;$B136))="","",INDEX(進捗評価!$N$2:$N$26,MATCH(INDIRECT(("入力シート!AI"&amp;$B136)),進捗評価!$M$2:$M$26,0)))</f>
        <v/>
      </c>
      <c r="AN136" s="69" t="str" cm="1">
        <f t="array" aca="1" ref="AN136" ca="1">IF(INDIRECT(("入力シート!AJ"&amp;$B136))="","",INDEX(進捗評価!$N$2:$N$26,MATCH(INDIRECT(("入力シート!AJ"&amp;$B136)),進捗評価!$M$2:$M$26,0)))</f>
        <v/>
      </c>
      <c r="AO136" s="69" t="str" cm="1">
        <f t="array" aca="1" ref="AO136" ca="1">IF(INDIRECT(("入力シート!AK"&amp;$B136))="","",INDEX(進捗評価!$N$2:$N$26,MATCH(INDIRECT(("入力シート!AK"&amp;$B136)),進捗評価!$M$2:$M$26,0)))</f>
        <v/>
      </c>
      <c r="AP136" s="69" t="str" cm="1">
        <f t="array" aca="1" ref="AP136" ca="1">IF(INDIRECT(("入力シート!AL"&amp;$B136))="","",INDEX(進捗評価!$N$2:$N$26,MATCH(INDIRECT(("入力シート!AL"&amp;$B136)),進捗評価!$M$2:$M$26,0)))</f>
        <v/>
      </c>
      <c r="AQ136" s="69" t="str" cm="1">
        <f t="array" aca="1" ref="AQ136" ca="1">IF(INDIRECT(("入力シート!AM"&amp;$B136))="","",INDEX(進捗評価!$N$2:$N$26,MATCH(INDIRECT(("入力シート!AM"&amp;$B136)),進捗評価!$M$2:$M$26,0)))</f>
        <v/>
      </c>
      <c r="AR136" s="69" t="str" cm="1">
        <f t="array" aca="1" ref="AR136" ca="1">IF(INDIRECT(("入力シート!AN"&amp;$B136))="","",INDEX(進捗評価!$N$2:$N$26,MATCH(INDIRECT(("入力シート!AN"&amp;$B136)),進捗評価!$M$2:$M$26,0)))</f>
        <v/>
      </c>
      <c r="AS136" s="77" t="str" cm="1">
        <f t="array" aca="1" ref="AS136" ca="1">IF(INDIRECT(("入力シート!AR"&amp;$B136))="","",(INDIRECT(("入力シート!AR"&amp;$B136))))</f>
        <v/>
      </c>
      <c r="AT136" s="77" t="str" cm="1">
        <f t="array" aca="1" ref="AT136" ca="1">IF(INDIRECT(("入力シート!AS"&amp;$B136))="","",(INDIRECT(("入力シート!AS"&amp;$B136))))</f>
        <v/>
      </c>
    </row>
    <row r="137" spans="2:46" ht="72" customHeight="1" x14ac:dyDescent="0.4">
      <c r="B137" s="51">
        <v>147</v>
      </c>
      <c r="C137" s="162"/>
      <c r="D137" s="212"/>
      <c r="E137" s="57" t="str" cm="1">
        <f t="array" aca="1" ref="E137" ca="1">IF(INDIRECT(("入力シート!D"&amp;$B137))="","",(INDIRECT(("入力シート!D"&amp;$B137))))</f>
        <v/>
      </c>
      <c r="F137" s="63" t="str" cm="1">
        <f t="array" aca="1" ref="F137" ca="1">IF(INDIRECT(("入力シート!E"&amp;$B137))="","",(INDIRECT(("入力シート!E"&amp;$B137))))</f>
        <v/>
      </c>
      <c r="G137" s="63" t="str" cm="1">
        <f t="array" aca="1" ref="G137" ca="1">IF(INDIRECT(("入力シート!F"&amp;$B137))="","",(INDIRECT(("入力シート!F"&amp;$B137))))</f>
        <v>〇〇〇、×××</v>
      </c>
      <c r="H137" s="76" t="str" cm="1">
        <f t="array" aca="1" ref="H137" ca="1">IF(INDIRECT(("入力シート!G"&amp;$B137))="","",(INDIRECT(("入力シート!G"&amp;$B137))))</f>
        <v/>
      </c>
      <c r="I137" s="67" t="str" cm="1">
        <f t="array" aca="1" ref="I137" ca="1">IF(INDIRECT(("入力シート!H"&amp;$B137))="","",(INDIRECT(("入力シート!H"&amp;$B137))))</f>
        <v/>
      </c>
      <c r="J137" s="58" t="str" cm="1">
        <f t="array" aca="1" ref="J137" ca="1">IF(INDIRECT(("入力シート!I"&amp;$B137))="","",(INDIRECT(("入力シート!I"&amp;$B137))))</f>
        <v/>
      </c>
      <c r="K137" s="58" t="str" cm="1">
        <f t="array" aca="1" ref="K137" ca="1">IF(INDIRECT(("入力シート!J"&amp;$B137))="","",(INDIRECT(("入力シート!J"&amp;$B137))))</f>
        <v/>
      </c>
      <c r="L137" s="60" t="str" cm="1">
        <f t="array" aca="1" ref="L137" ca="1">IF(INDIRECT(("入力シート!AO"&amp;$B137))="","",(INDIRECT(("入力シート！AO"&amp;$B137))))</f>
        <v/>
      </c>
      <c r="M137" s="60" t="str" cm="1">
        <f t="array" aca="1" ref="M137" ca="1">IF(INDIRECT(("入力シート!AP"&amp;$B137))="","",(INDIRECT(("入力シート！AP"&amp;$B137))))</f>
        <v/>
      </c>
      <c r="N137" s="61" t="str" cm="1">
        <f t="array" aca="1" ref="N137" ca="1">IF(INDIRECT(("入力シート!AQ"&amp;$B137))="","",(INDIRECT(("入力シート!AQ"&amp;$B137))))</f>
        <v/>
      </c>
      <c r="O137" s="70" t="str" cm="1">
        <f t="array" aca="1" ref="O137" ca="1">IF(INDIRECT(("入力シート!K"&amp;$B137))="","",INDEX(進捗評価!$N$2:$N$26,MATCH(INDIRECT(("入力シート!K"&amp;$B137)),進捗評価!$M$2:$M$26,0)))</f>
        <v/>
      </c>
      <c r="P137" s="69" t="str" cm="1">
        <f t="array" aca="1" ref="P137" ca="1">IF(INDIRECT(("入力シート!L"&amp;$B137))="","",INDEX(進捗評価!$N$2:$N$26,MATCH(INDIRECT(("入力シート!L"&amp;$B137)),進捗評価!$M$2:$M$26,0)))</f>
        <v/>
      </c>
      <c r="Q137" s="69" t="str" cm="1">
        <f t="array" aca="1" ref="Q137" ca="1">IF(INDIRECT(("入力シート!M"&amp;$B137))="","",INDEX(進捗評価!$N$2:$N$26,MATCH(INDIRECT(("入力シート!M"&amp;$B137)),進捗評価!$M$2:$M$26,0)))</f>
        <v/>
      </c>
      <c r="R137" s="69" t="str" cm="1">
        <f t="array" aca="1" ref="R137" ca="1">IF(INDIRECT(("入力シート!N"&amp;$B137))="","",INDEX(進捗評価!$N$2:$N$26,MATCH(INDIRECT(("入力シート!N"&amp;$B137)),進捗評価!$M$2:$M$26,0)))</f>
        <v/>
      </c>
      <c r="S137" s="75" t="str" cm="1">
        <f t="array" aca="1" ref="S137" ca="1">IF(INDIRECT(("入力シート!O"&amp;$B137))="","",INDEX(進捗評価!$N$2:$N$26,MATCH(INDIRECT(("入力シート!O"&amp;$B137)),進捗評価!$M$2:$M$26,0)))</f>
        <v/>
      </c>
      <c r="T137" s="70" t="str" cm="1">
        <f t="array" aca="1" ref="T137" ca="1">IF(INDIRECT(("入力シート!P"&amp;$B137))="","",INDEX(進捗評価!$N$2:$N$26,MATCH(INDIRECT(("入力シート!P"&amp;$B137)),進捗評価!$M$2:$M$26,0)))</f>
        <v/>
      </c>
      <c r="U137" s="69" t="str" cm="1">
        <f t="array" aca="1" ref="U137" ca="1">IF(INDIRECT(("入力シート!Q"&amp;$B137))="","",INDEX(進捗評価!$N$2:$N$26,MATCH(INDIRECT(("入力シート!Q"&amp;$B137)),進捗評価!$M$2:$M$26,0)))</f>
        <v/>
      </c>
      <c r="V137" s="69" t="str" cm="1">
        <f t="array" aca="1" ref="V137" ca="1">IF(INDIRECT(("入力シート!R"&amp;$B137))="","",INDEX(進捗評価!$N$2:$N$26,MATCH(INDIRECT(("入力シート!R"&amp;$B137)),進捗評価!$M$2:$M$26,0)))</f>
        <v/>
      </c>
      <c r="W137" s="69" t="str" cm="1">
        <f t="array" aca="1" ref="W137" ca="1">IF(INDIRECT(("入力シート!S"&amp;$B137))="","",INDEX(進捗評価!$N$2:$N$26,MATCH(INDIRECT(("入力シート!S"&amp;$B137)),進捗評価!$M$2:$M$26,0)))</f>
        <v/>
      </c>
      <c r="X137" s="75" t="str" cm="1">
        <f t="array" aca="1" ref="X137" ca="1">IF(INDIRECT(("入力シート!T"&amp;$B137))="","",INDEX(進捗評価!$N$2:$N$26,MATCH(INDIRECT(("入力シート!T"&amp;$B137)),進捗評価!$M$2:$M$26,0)))</f>
        <v/>
      </c>
      <c r="Y137" s="69" t="str" cm="1">
        <f t="array" aca="1" ref="Y137" ca="1">IF(INDIRECT(("入力シート!U"&amp;$B137))="","",INDEX(進捗評価!$N$2:$N$26,MATCH(INDIRECT(("入力シート!U"&amp;$B137)),進捗評価!$M$2:$M$26,0)))</f>
        <v/>
      </c>
      <c r="Z137" s="69" t="str" cm="1">
        <f t="array" aca="1" ref="Z137" ca="1">IF(INDIRECT(("入力シート!V"&amp;$B137))="","",INDEX(進捗評価!$N$2:$N$26,MATCH(INDIRECT(("入力シート!V"&amp;$B137)),進捗評価!$M$2:$M$26,0)))</f>
        <v/>
      </c>
      <c r="AA137" s="69" t="str" cm="1">
        <f t="array" aca="1" ref="AA137" ca="1">IF(INDIRECT(("入力シート!W"&amp;$B137))="","",INDEX(進捗評価!$N$2:$N$26,MATCH(INDIRECT(("入力シート!W"&amp;$B137)),進捗評価!$M$2:$M$26,0)))</f>
        <v/>
      </c>
      <c r="AB137" s="69" t="str" cm="1">
        <f t="array" aca="1" ref="AB137" ca="1">IF(INDIRECT(("入力シート!X"&amp;$B137))="","",INDEX(進捗評価!$N$2:$N$26,MATCH(INDIRECT(("入力シート!X"&amp;$B137)),進捗評価!$M$2:$M$26,0)))</f>
        <v/>
      </c>
      <c r="AC137" s="69" t="str" cm="1">
        <f t="array" aca="1" ref="AC137" ca="1">IF(INDIRECT(("入力シート!Y"&amp;$B137))="","",INDEX(進捗評価!$N$2:$N$26,MATCH(INDIRECT(("入力シート!Y"&amp;$B137)),進捗評価!$M$2:$M$26,0)))</f>
        <v/>
      </c>
      <c r="AD137" s="69" t="str" cm="1">
        <f t="array" aca="1" ref="AD137" ca="1">IF(INDIRECT(("入力シート!Z"&amp;$B137))="","",INDEX(進捗評価!$N$2:$N$26,MATCH(INDIRECT(("入力シート!Z"&amp;$B137)),進捗評価!$M$2:$M$26,0)))</f>
        <v/>
      </c>
      <c r="AE137" s="69" t="str" cm="1">
        <f t="array" aca="1" ref="AE137" ca="1">IF(INDIRECT(("入力シート!AA"&amp;$B137))="","",INDEX(進捗評価!$N$2:$N$26,MATCH(INDIRECT(("入力シート!AA"&amp;$B137)),進捗評価!$M$2:$M$26,0)))</f>
        <v/>
      </c>
      <c r="AF137" s="69" t="str" cm="1">
        <f t="array" aca="1" ref="AF137" ca="1">IF(INDIRECT(("入力シート!AB"&amp;$B137))="","",INDEX(進捗評価!$N$2:$N$26,MATCH(INDIRECT(("入力シート!AB"&amp;$B137)),進捗評価!$M$2:$M$26,0)))</f>
        <v/>
      </c>
      <c r="AG137" s="69" t="str" cm="1">
        <f t="array" aca="1" ref="AG137" ca="1">IF(INDIRECT(("入力シート!AC"&amp;$B137))="","",INDEX(進捗評価!$N$2:$N$26,MATCH(INDIRECT(("入力シート!AC"&amp;$B137)),進捗評価!$M$2:$M$26,0)))</f>
        <v/>
      </c>
      <c r="AH137" s="69" t="str" cm="1">
        <f t="array" aca="1" ref="AH137" ca="1">IF(INDIRECT(("入力シート!AD"&amp;$B137))="","",INDEX(進捗評価!$N$2:$N$26,MATCH(INDIRECT(("入力シート!AD"&amp;$B137)),進捗評価!$M$2:$M$26,0)))</f>
        <v/>
      </c>
      <c r="AI137" s="69" t="str" cm="1">
        <f t="array" aca="1" ref="AI137" ca="1">IF(INDIRECT(("入力シート!AE"&amp;$B137))="","",INDEX(進捗評価!$N$2:$N$26,MATCH(INDIRECT(("入力シート!AE"&amp;$B137)),進捗評価!$M$2:$M$26,0)))</f>
        <v/>
      </c>
      <c r="AJ137" s="69" t="str" cm="1">
        <f t="array" aca="1" ref="AJ137" ca="1">IF(INDIRECT(("入力シート!AF"&amp;$B137))="","",INDEX(進捗評価!$N$2:$N$26,MATCH(INDIRECT(("入力シート!AF"&amp;$B137)),進捗評価!$M$2:$M$26,0)))</f>
        <v/>
      </c>
      <c r="AK137" s="69" t="str" cm="1">
        <f t="array" aca="1" ref="AK137" ca="1">IF(INDIRECT(("入力シート!AG"&amp;$B137))="","",INDEX(進捗評価!$N$2:$N$26,MATCH(INDIRECT(("入力シート!AG"&amp;$B137)),進捗評価!$M$2:$M$26,0)))</f>
        <v/>
      </c>
      <c r="AL137" s="69" t="str" cm="1">
        <f t="array" aca="1" ref="AL137" ca="1">IF(INDIRECT(("入力シート!AH"&amp;$B137))="","",INDEX(進捗評価!$N$2:$N$26,MATCH(INDIRECT(("入力シート!AH"&amp;$B137)),進捗評価!$M$2:$M$26,0)))</f>
        <v/>
      </c>
      <c r="AM137" s="69" t="str" cm="1">
        <f t="array" aca="1" ref="AM137" ca="1">IF(INDIRECT(("入力シート!AI"&amp;$B137))="","",INDEX(進捗評価!$N$2:$N$26,MATCH(INDIRECT(("入力シート!AI"&amp;$B137)),進捗評価!$M$2:$M$26,0)))</f>
        <v/>
      </c>
      <c r="AN137" s="69" t="str" cm="1">
        <f t="array" aca="1" ref="AN137" ca="1">IF(INDIRECT(("入力シート!AJ"&amp;$B137))="","",INDEX(進捗評価!$N$2:$N$26,MATCH(INDIRECT(("入力シート!AJ"&amp;$B137)),進捗評価!$M$2:$M$26,0)))</f>
        <v/>
      </c>
      <c r="AO137" s="69" t="str" cm="1">
        <f t="array" aca="1" ref="AO137" ca="1">IF(INDIRECT(("入力シート!AK"&amp;$B137))="","",INDEX(進捗評価!$N$2:$N$26,MATCH(INDIRECT(("入力シート!AK"&amp;$B137)),進捗評価!$M$2:$M$26,0)))</f>
        <v/>
      </c>
      <c r="AP137" s="69" t="str" cm="1">
        <f t="array" aca="1" ref="AP137" ca="1">IF(INDIRECT(("入力シート!AL"&amp;$B137))="","",INDEX(進捗評価!$N$2:$N$26,MATCH(INDIRECT(("入力シート!AL"&amp;$B137)),進捗評価!$M$2:$M$26,0)))</f>
        <v/>
      </c>
      <c r="AQ137" s="69" t="str" cm="1">
        <f t="array" aca="1" ref="AQ137" ca="1">IF(INDIRECT(("入力シート!AM"&amp;$B137))="","",INDEX(進捗評価!$N$2:$N$26,MATCH(INDIRECT(("入力シート!AM"&amp;$B137)),進捗評価!$M$2:$M$26,0)))</f>
        <v/>
      </c>
      <c r="AR137" s="69" t="str" cm="1">
        <f t="array" aca="1" ref="AR137" ca="1">IF(INDIRECT(("入力シート!AN"&amp;$B137))="","",INDEX(進捗評価!$N$2:$N$26,MATCH(INDIRECT(("入力シート!AN"&amp;$B137)),進捗評価!$M$2:$M$26,0)))</f>
        <v/>
      </c>
      <c r="AS137" s="77" t="str" cm="1">
        <f t="array" aca="1" ref="AS137" ca="1">IF(INDIRECT(("入力シート!AR"&amp;$B137))="","",(INDIRECT(("入力シート!AR"&amp;$B137))))</f>
        <v/>
      </c>
      <c r="AT137" s="77" t="str" cm="1">
        <f t="array" aca="1" ref="AT137" ca="1">IF(INDIRECT(("入力シート!AS"&amp;$B137))="","",(INDIRECT(("入力シート!AS"&amp;$B137))))</f>
        <v/>
      </c>
    </row>
    <row r="138" spans="2:46" ht="72" customHeight="1" x14ac:dyDescent="0.4">
      <c r="B138" s="51">
        <v>148</v>
      </c>
      <c r="C138" s="162"/>
      <c r="D138" s="212"/>
      <c r="E138" s="57" t="str" cm="1">
        <f t="array" aca="1" ref="E138" ca="1">IF(INDIRECT(("入力シート!D"&amp;$B138))="","",(INDIRECT(("入力シート!D"&amp;$B138))))</f>
        <v/>
      </c>
      <c r="F138" s="63" t="str" cm="1">
        <f t="array" aca="1" ref="F138" ca="1">IF(INDIRECT(("入力シート!E"&amp;$B138))="","",(INDIRECT(("入力シート!E"&amp;$B138))))</f>
        <v/>
      </c>
      <c r="G138" s="63" t="str" cm="1">
        <f t="array" aca="1" ref="G138" ca="1">IF(INDIRECT(("入力シート!F"&amp;$B138))="","",(INDIRECT(("入力シート!F"&amp;$B138))))</f>
        <v>〇〇〇、×××</v>
      </c>
      <c r="H138" s="76" t="str" cm="1">
        <f t="array" aca="1" ref="H138" ca="1">IF(INDIRECT(("入力シート!G"&amp;$B138))="","",(INDIRECT(("入力シート!G"&amp;$B138))))</f>
        <v/>
      </c>
      <c r="I138" s="67" t="str" cm="1">
        <f t="array" aca="1" ref="I138" ca="1">IF(INDIRECT(("入力シート!H"&amp;$B138))="","",(INDIRECT(("入力シート!H"&amp;$B138))))</f>
        <v/>
      </c>
      <c r="J138" s="58" t="str" cm="1">
        <f t="array" aca="1" ref="J138" ca="1">IF(INDIRECT(("入力シート!I"&amp;$B138))="","",(INDIRECT(("入力シート!I"&amp;$B138))))</f>
        <v/>
      </c>
      <c r="K138" s="58" t="str" cm="1">
        <f t="array" aca="1" ref="K138" ca="1">IF(INDIRECT(("入力シート!J"&amp;$B138))="","",(INDIRECT(("入力シート!J"&amp;$B138))))</f>
        <v/>
      </c>
      <c r="L138" s="60" t="str" cm="1">
        <f t="array" aca="1" ref="L138" ca="1">IF(INDIRECT(("入力シート!AO"&amp;$B138))="","",(INDIRECT(("入力シート！AO"&amp;$B138))))</f>
        <v/>
      </c>
      <c r="M138" s="60" t="str" cm="1">
        <f t="array" aca="1" ref="M138" ca="1">IF(INDIRECT(("入力シート!AP"&amp;$B138))="","",(INDIRECT(("入力シート！AP"&amp;$B138))))</f>
        <v/>
      </c>
      <c r="N138" s="61" t="str" cm="1">
        <f t="array" aca="1" ref="N138" ca="1">IF(INDIRECT(("入力シート!AQ"&amp;$B138))="","",(INDIRECT(("入力シート!AQ"&amp;$B138))))</f>
        <v/>
      </c>
      <c r="O138" s="70" t="str" cm="1">
        <f t="array" aca="1" ref="O138" ca="1">IF(INDIRECT(("入力シート!K"&amp;$B138))="","",INDEX(進捗評価!$N$2:$N$26,MATCH(INDIRECT(("入力シート!K"&amp;$B138)),進捗評価!$M$2:$M$26,0)))</f>
        <v/>
      </c>
      <c r="P138" s="69" t="str" cm="1">
        <f t="array" aca="1" ref="P138" ca="1">IF(INDIRECT(("入力シート!L"&amp;$B138))="","",INDEX(進捗評価!$N$2:$N$26,MATCH(INDIRECT(("入力シート!L"&amp;$B138)),進捗評価!$M$2:$M$26,0)))</f>
        <v/>
      </c>
      <c r="Q138" s="69" t="str" cm="1">
        <f t="array" aca="1" ref="Q138" ca="1">IF(INDIRECT(("入力シート!M"&amp;$B138))="","",INDEX(進捗評価!$N$2:$N$26,MATCH(INDIRECT(("入力シート!M"&amp;$B138)),進捗評価!$M$2:$M$26,0)))</f>
        <v/>
      </c>
      <c r="R138" s="69" t="str" cm="1">
        <f t="array" aca="1" ref="R138" ca="1">IF(INDIRECT(("入力シート!N"&amp;$B138))="","",INDEX(進捗評価!$N$2:$N$26,MATCH(INDIRECT(("入力シート!N"&amp;$B138)),進捗評価!$M$2:$M$26,0)))</f>
        <v/>
      </c>
      <c r="S138" s="75" t="str" cm="1">
        <f t="array" aca="1" ref="S138" ca="1">IF(INDIRECT(("入力シート!O"&amp;$B138))="","",INDEX(進捗評価!$N$2:$N$26,MATCH(INDIRECT(("入力シート!O"&amp;$B138)),進捗評価!$M$2:$M$26,0)))</f>
        <v/>
      </c>
      <c r="T138" s="70" t="str" cm="1">
        <f t="array" aca="1" ref="T138" ca="1">IF(INDIRECT(("入力シート!P"&amp;$B138))="","",INDEX(進捗評価!$N$2:$N$26,MATCH(INDIRECT(("入力シート!P"&amp;$B138)),進捗評価!$M$2:$M$26,0)))</f>
        <v/>
      </c>
      <c r="U138" s="69" t="str" cm="1">
        <f t="array" aca="1" ref="U138" ca="1">IF(INDIRECT(("入力シート!Q"&amp;$B138))="","",INDEX(進捗評価!$N$2:$N$26,MATCH(INDIRECT(("入力シート!Q"&amp;$B138)),進捗評価!$M$2:$M$26,0)))</f>
        <v/>
      </c>
      <c r="V138" s="69" t="str" cm="1">
        <f t="array" aca="1" ref="V138" ca="1">IF(INDIRECT(("入力シート!R"&amp;$B138))="","",INDEX(進捗評価!$N$2:$N$26,MATCH(INDIRECT(("入力シート!R"&amp;$B138)),進捗評価!$M$2:$M$26,0)))</f>
        <v/>
      </c>
      <c r="W138" s="69" t="str" cm="1">
        <f t="array" aca="1" ref="W138" ca="1">IF(INDIRECT(("入力シート!S"&amp;$B138))="","",INDEX(進捗評価!$N$2:$N$26,MATCH(INDIRECT(("入力シート!S"&amp;$B138)),進捗評価!$M$2:$M$26,0)))</f>
        <v/>
      </c>
      <c r="X138" s="75" t="str" cm="1">
        <f t="array" aca="1" ref="X138" ca="1">IF(INDIRECT(("入力シート!T"&amp;$B138))="","",INDEX(進捗評価!$N$2:$N$26,MATCH(INDIRECT(("入力シート!T"&amp;$B138)),進捗評価!$M$2:$M$26,0)))</f>
        <v/>
      </c>
      <c r="Y138" s="69" t="str" cm="1">
        <f t="array" aca="1" ref="Y138" ca="1">IF(INDIRECT(("入力シート!U"&amp;$B138))="","",INDEX(進捗評価!$N$2:$N$26,MATCH(INDIRECT(("入力シート!U"&amp;$B138)),進捗評価!$M$2:$M$26,0)))</f>
        <v/>
      </c>
      <c r="Z138" s="69" t="str" cm="1">
        <f t="array" aca="1" ref="Z138" ca="1">IF(INDIRECT(("入力シート!V"&amp;$B138))="","",INDEX(進捗評価!$N$2:$N$26,MATCH(INDIRECT(("入力シート!V"&amp;$B138)),進捗評価!$M$2:$M$26,0)))</f>
        <v/>
      </c>
      <c r="AA138" s="69" t="str" cm="1">
        <f t="array" aca="1" ref="AA138" ca="1">IF(INDIRECT(("入力シート!W"&amp;$B138))="","",INDEX(進捗評価!$N$2:$N$26,MATCH(INDIRECT(("入力シート!W"&amp;$B138)),進捗評価!$M$2:$M$26,0)))</f>
        <v/>
      </c>
      <c r="AB138" s="69" t="str" cm="1">
        <f t="array" aca="1" ref="AB138" ca="1">IF(INDIRECT(("入力シート!X"&amp;$B138))="","",INDEX(進捗評価!$N$2:$N$26,MATCH(INDIRECT(("入力シート!X"&amp;$B138)),進捗評価!$M$2:$M$26,0)))</f>
        <v/>
      </c>
      <c r="AC138" s="69" t="str" cm="1">
        <f t="array" aca="1" ref="AC138" ca="1">IF(INDIRECT(("入力シート!Y"&amp;$B138))="","",INDEX(進捗評価!$N$2:$N$26,MATCH(INDIRECT(("入力シート!Y"&amp;$B138)),進捗評価!$M$2:$M$26,0)))</f>
        <v/>
      </c>
      <c r="AD138" s="69" t="str" cm="1">
        <f t="array" aca="1" ref="AD138" ca="1">IF(INDIRECT(("入力シート!Z"&amp;$B138))="","",INDEX(進捗評価!$N$2:$N$26,MATCH(INDIRECT(("入力シート!Z"&amp;$B138)),進捗評価!$M$2:$M$26,0)))</f>
        <v/>
      </c>
      <c r="AE138" s="69" t="str" cm="1">
        <f t="array" aca="1" ref="AE138" ca="1">IF(INDIRECT(("入力シート!AA"&amp;$B138))="","",INDEX(進捗評価!$N$2:$N$26,MATCH(INDIRECT(("入力シート!AA"&amp;$B138)),進捗評価!$M$2:$M$26,0)))</f>
        <v/>
      </c>
      <c r="AF138" s="69" t="str" cm="1">
        <f t="array" aca="1" ref="AF138" ca="1">IF(INDIRECT(("入力シート!AB"&amp;$B138))="","",INDEX(進捗評価!$N$2:$N$26,MATCH(INDIRECT(("入力シート!AB"&amp;$B138)),進捗評価!$M$2:$M$26,0)))</f>
        <v/>
      </c>
      <c r="AG138" s="69" t="str" cm="1">
        <f t="array" aca="1" ref="AG138" ca="1">IF(INDIRECT(("入力シート!AC"&amp;$B138))="","",INDEX(進捗評価!$N$2:$N$26,MATCH(INDIRECT(("入力シート!AC"&amp;$B138)),進捗評価!$M$2:$M$26,0)))</f>
        <v/>
      </c>
      <c r="AH138" s="69" t="str" cm="1">
        <f t="array" aca="1" ref="AH138" ca="1">IF(INDIRECT(("入力シート!AD"&amp;$B138))="","",INDEX(進捗評価!$N$2:$N$26,MATCH(INDIRECT(("入力シート!AD"&amp;$B138)),進捗評価!$M$2:$M$26,0)))</f>
        <v/>
      </c>
      <c r="AI138" s="69" t="str" cm="1">
        <f t="array" aca="1" ref="AI138" ca="1">IF(INDIRECT(("入力シート!AE"&amp;$B138))="","",INDEX(進捗評価!$N$2:$N$26,MATCH(INDIRECT(("入力シート!AE"&amp;$B138)),進捗評価!$M$2:$M$26,0)))</f>
        <v/>
      </c>
      <c r="AJ138" s="69" t="str" cm="1">
        <f t="array" aca="1" ref="AJ138" ca="1">IF(INDIRECT(("入力シート!AF"&amp;$B138))="","",INDEX(進捗評価!$N$2:$N$26,MATCH(INDIRECT(("入力シート!AF"&amp;$B138)),進捗評価!$M$2:$M$26,0)))</f>
        <v/>
      </c>
      <c r="AK138" s="69" t="str" cm="1">
        <f t="array" aca="1" ref="AK138" ca="1">IF(INDIRECT(("入力シート!AG"&amp;$B138))="","",INDEX(進捗評価!$N$2:$N$26,MATCH(INDIRECT(("入力シート!AG"&amp;$B138)),進捗評価!$M$2:$M$26,0)))</f>
        <v/>
      </c>
      <c r="AL138" s="69" t="str" cm="1">
        <f t="array" aca="1" ref="AL138" ca="1">IF(INDIRECT(("入力シート!AH"&amp;$B138))="","",INDEX(進捗評価!$N$2:$N$26,MATCH(INDIRECT(("入力シート!AH"&amp;$B138)),進捗評価!$M$2:$M$26,0)))</f>
        <v/>
      </c>
      <c r="AM138" s="69" t="str" cm="1">
        <f t="array" aca="1" ref="AM138" ca="1">IF(INDIRECT(("入力シート!AI"&amp;$B138))="","",INDEX(進捗評価!$N$2:$N$26,MATCH(INDIRECT(("入力シート!AI"&amp;$B138)),進捗評価!$M$2:$M$26,0)))</f>
        <v/>
      </c>
      <c r="AN138" s="69" t="str" cm="1">
        <f t="array" aca="1" ref="AN138" ca="1">IF(INDIRECT(("入力シート!AJ"&amp;$B138))="","",INDEX(進捗評価!$N$2:$N$26,MATCH(INDIRECT(("入力シート!AJ"&amp;$B138)),進捗評価!$M$2:$M$26,0)))</f>
        <v/>
      </c>
      <c r="AO138" s="69" t="str" cm="1">
        <f t="array" aca="1" ref="AO138" ca="1">IF(INDIRECT(("入力シート!AK"&amp;$B138))="","",INDEX(進捗評価!$N$2:$N$26,MATCH(INDIRECT(("入力シート!AK"&amp;$B138)),進捗評価!$M$2:$M$26,0)))</f>
        <v/>
      </c>
      <c r="AP138" s="69" t="str" cm="1">
        <f t="array" aca="1" ref="AP138" ca="1">IF(INDIRECT(("入力シート!AL"&amp;$B138))="","",INDEX(進捗評価!$N$2:$N$26,MATCH(INDIRECT(("入力シート!AL"&amp;$B138)),進捗評価!$M$2:$M$26,0)))</f>
        <v/>
      </c>
      <c r="AQ138" s="69" t="str" cm="1">
        <f t="array" aca="1" ref="AQ138" ca="1">IF(INDIRECT(("入力シート!AM"&amp;$B138))="","",INDEX(進捗評価!$N$2:$N$26,MATCH(INDIRECT(("入力シート!AM"&amp;$B138)),進捗評価!$M$2:$M$26,0)))</f>
        <v/>
      </c>
      <c r="AR138" s="69" t="str" cm="1">
        <f t="array" aca="1" ref="AR138" ca="1">IF(INDIRECT(("入力シート!AN"&amp;$B138))="","",INDEX(進捗評価!$N$2:$N$26,MATCH(INDIRECT(("入力シート!AN"&amp;$B138)),進捗評価!$M$2:$M$26,0)))</f>
        <v/>
      </c>
      <c r="AS138" s="77" t="str" cm="1">
        <f t="array" aca="1" ref="AS138" ca="1">IF(INDIRECT(("入力シート!AR"&amp;$B138))="","",(INDIRECT(("入力シート!AR"&amp;$B138))))</f>
        <v/>
      </c>
      <c r="AT138" s="77" t="str" cm="1">
        <f t="array" aca="1" ref="AT138" ca="1">IF(INDIRECT(("入力シート!AS"&amp;$B138))="","",(INDIRECT(("入力シート!AS"&amp;$B138))))</f>
        <v/>
      </c>
    </row>
    <row r="139" spans="2:46" ht="72" customHeight="1" x14ac:dyDescent="0.4">
      <c r="B139" s="51">
        <v>149</v>
      </c>
      <c r="C139" s="162"/>
      <c r="D139" s="212"/>
      <c r="E139" s="57" t="str" cm="1">
        <f t="array" aca="1" ref="E139" ca="1">IF(INDIRECT(("入力シート!D"&amp;$B139))="","",(INDIRECT(("入力シート!D"&amp;$B139))))</f>
        <v/>
      </c>
      <c r="F139" s="63" t="str" cm="1">
        <f t="array" aca="1" ref="F139" ca="1">IF(INDIRECT(("入力シート!E"&amp;$B139))="","",(INDIRECT(("入力シート!E"&amp;$B139))))</f>
        <v/>
      </c>
      <c r="G139" s="63" t="str" cm="1">
        <f t="array" aca="1" ref="G139" ca="1">IF(INDIRECT(("入力シート!F"&amp;$B139))="","",(INDIRECT(("入力シート!F"&amp;$B139))))</f>
        <v>〇〇〇、×××</v>
      </c>
      <c r="H139" s="76" t="str" cm="1">
        <f t="array" aca="1" ref="H139" ca="1">IF(INDIRECT(("入力シート!G"&amp;$B139))="","",(INDIRECT(("入力シート!G"&amp;$B139))))</f>
        <v/>
      </c>
      <c r="I139" s="67" t="str" cm="1">
        <f t="array" aca="1" ref="I139" ca="1">IF(INDIRECT(("入力シート!H"&amp;$B139))="","",(INDIRECT(("入力シート!H"&amp;$B139))))</f>
        <v/>
      </c>
      <c r="J139" s="58" t="str" cm="1">
        <f t="array" aca="1" ref="J139" ca="1">IF(INDIRECT(("入力シート!I"&amp;$B139))="","",(INDIRECT(("入力シート!I"&amp;$B139))))</f>
        <v/>
      </c>
      <c r="K139" s="58" t="str" cm="1">
        <f t="array" aca="1" ref="K139" ca="1">IF(INDIRECT(("入力シート!J"&amp;$B139))="","",(INDIRECT(("入力シート!J"&amp;$B139))))</f>
        <v/>
      </c>
      <c r="L139" s="60" t="str" cm="1">
        <f t="array" aca="1" ref="L139" ca="1">IF(INDIRECT(("入力シート!AO"&amp;$B139))="","",(INDIRECT(("入力シート！AO"&amp;$B139))))</f>
        <v/>
      </c>
      <c r="M139" s="60" t="str" cm="1">
        <f t="array" aca="1" ref="M139" ca="1">IF(INDIRECT(("入力シート!AP"&amp;$B139))="","",(INDIRECT(("入力シート！AP"&amp;$B139))))</f>
        <v/>
      </c>
      <c r="N139" s="61" t="str" cm="1">
        <f t="array" aca="1" ref="N139" ca="1">IF(INDIRECT(("入力シート!AQ"&amp;$B139))="","",(INDIRECT(("入力シート!AQ"&amp;$B139))))</f>
        <v/>
      </c>
      <c r="O139" s="70" t="str" cm="1">
        <f t="array" aca="1" ref="O139" ca="1">IF(INDIRECT(("入力シート!K"&amp;$B139))="","",INDEX(進捗評価!$N$2:$N$26,MATCH(INDIRECT(("入力シート!K"&amp;$B139)),進捗評価!$M$2:$M$26,0)))</f>
        <v/>
      </c>
      <c r="P139" s="69" t="str" cm="1">
        <f t="array" aca="1" ref="P139" ca="1">IF(INDIRECT(("入力シート!L"&amp;$B139))="","",INDEX(進捗評価!$N$2:$N$26,MATCH(INDIRECT(("入力シート!L"&amp;$B139)),進捗評価!$M$2:$M$26,0)))</f>
        <v/>
      </c>
      <c r="Q139" s="69" t="str" cm="1">
        <f t="array" aca="1" ref="Q139" ca="1">IF(INDIRECT(("入力シート!M"&amp;$B139))="","",INDEX(進捗評価!$N$2:$N$26,MATCH(INDIRECT(("入力シート!M"&amp;$B139)),進捗評価!$M$2:$M$26,0)))</f>
        <v/>
      </c>
      <c r="R139" s="69" t="str" cm="1">
        <f t="array" aca="1" ref="R139" ca="1">IF(INDIRECT(("入力シート!N"&amp;$B139))="","",INDEX(進捗評価!$N$2:$N$26,MATCH(INDIRECT(("入力シート!N"&amp;$B139)),進捗評価!$M$2:$M$26,0)))</f>
        <v/>
      </c>
      <c r="S139" s="75" t="str" cm="1">
        <f t="array" aca="1" ref="S139" ca="1">IF(INDIRECT(("入力シート!O"&amp;$B139))="","",INDEX(進捗評価!$N$2:$N$26,MATCH(INDIRECT(("入力シート!O"&amp;$B139)),進捗評価!$M$2:$M$26,0)))</f>
        <v/>
      </c>
      <c r="T139" s="70" t="str" cm="1">
        <f t="array" aca="1" ref="T139" ca="1">IF(INDIRECT(("入力シート!P"&amp;$B139))="","",INDEX(進捗評価!$N$2:$N$26,MATCH(INDIRECT(("入力シート!P"&amp;$B139)),進捗評価!$M$2:$M$26,0)))</f>
        <v/>
      </c>
      <c r="U139" s="69" t="str" cm="1">
        <f t="array" aca="1" ref="U139" ca="1">IF(INDIRECT(("入力シート!Q"&amp;$B139))="","",INDEX(進捗評価!$N$2:$N$26,MATCH(INDIRECT(("入力シート!Q"&amp;$B139)),進捗評価!$M$2:$M$26,0)))</f>
        <v/>
      </c>
      <c r="V139" s="69" t="str" cm="1">
        <f t="array" aca="1" ref="V139" ca="1">IF(INDIRECT(("入力シート!R"&amp;$B139))="","",INDEX(進捗評価!$N$2:$N$26,MATCH(INDIRECT(("入力シート!R"&amp;$B139)),進捗評価!$M$2:$M$26,0)))</f>
        <v/>
      </c>
      <c r="W139" s="69" t="str" cm="1">
        <f t="array" aca="1" ref="W139" ca="1">IF(INDIRECT(("入力シート!S"&amp;$B139))="","",INDEX(進捗評価!$N$2:$N$26,MATCH(INDIRECT(("入力シート!S"&amp;$B139)),進捗評価!$M$2:$M$26,0)))</f>
        <v/>
      </c>
      <c r="X139" s="75" t="str" cm="1">
        <f t="array" aca="1" ref="X139" ca="1">IF(INDIRECT(("入力シート!T"&amp;$B139))="","",INDEX(進捗評価!$N$2:$N$26,MATCH(INDIRECT(("入力シート!T"&amp;$B139)),進捗評価!$M$2:$M$26,0)))</f>
        <v/>
      </c>
      <c r="Y139" s="69" t="str" cm="1">
        <f t="array" aca="1" ref="Y139" ca="1">IF(INDIRECT(("入力シート!U"&amp;$B139))="","",INDEX(進捗評価!$N$2:$N$26,MATCH(INDIRECT(("入力シート!U"&amp;$B139)),進捗評価!$M$2:$M$26,0)))</f>
        <v/>
      </c>
      <c r="Z139" s="69" t="str" cm="1">
        <f t="array" aca="1" ref="Z139" ca="1">IF(INDIRECT(("入力シート!V"&amp;$B139))="","",INDEX(進捗評価!$N$2:$N$26,MATCH(INDIRECT(("入力シート!V"&amp;$B139)),進捗評価!$M$2:$M$26,0)))</f>
        <v/>
      </c>
      <c r="AA139" s="69" t="str" cm="1">
        <f t="array" aca="1" ref="AA139" ca="1">IF(INDIRECT(("入力シート!W"&amp;$B139))="","",INDEX(進捗評価!$N$2:$N$26,MATCH(INDIRECT(("入力シート!W"&amp;$B139)),進捗評価!$M$2:$M$26,0)))</f>
        <v/>
      </c>
      <c r="AB139" s="69" t="str" cm="1">
        <f t="array" aca="1" ref="AB139" ca="1">IF(INDIRECT(("入力シート!X"&amp;$B139))="","",INDEX(進捗評価!$N$2:$N$26,MATCH(INDIRECT(("入力シート!X"&amp;$B139)),進捗評価!$M$2:$M$26,0)))</f>
        <v/>
      </c>
      <c r="AC139" s="69" t="str" cm="1">
        <f t="array" aca="1" ref="AC139" ca="1">IF(INDIRECT(("入力シート!Y"&amp;$B139))="","",INDEX(進捗評価!$N$2:$N$26,MATCH(INDIRECT(("入力シート!Y"&amp;$B139)),進捗評価!$M$2:$M$26,0)))</f>
        <v/>
      </c>
      <c r="AD139" s="69" t="str" cm="1">
        <f t="array" aca="1" ref="AD139" ca="1">IF(INDIRECT(("入力シート!Z"&amp;$B139))="","",INDEX(進捗評価!$N$2:$N$26,MATCH(INDIRECT(("入力シート!Z"&amp;$B139)),進捗評価!$M$2:$M$26,0)))</f>
        <v/>
      </c>
      <c r="AE139" s="69" t="str" cm="1">
        <f t="array" aca="1" ref="AE139" ca="1">IF(INDIRECT(("入力シート!AA"&amp;$B139))="","",INDEX(進捗評価!$N$2:$N$26,MATCH(INDIRECT(("入力シート!AA"&amp;$B139)),進捗評価!$M$2:$M$26,0)))</f>
        <v/>
      </c>
      <c r="AF139" s="69" t="str" cm="1">
        <f t="array" aca="1" ref="AF139" ca="1">IF(INDIRECT(("入力シート!AB"&amp;$B139))="","",INDEX(進捗評価!$N$2:$N$26,MATCH(INDIRECT(("入力シート!AB"&amp;$B139)),進捗評価!$M$2:$M$26,0)))</f>
        <v/>
      </c>
      <c r="AG139" s="69" t="str" cm="1">
        <f t="array" aca="1" ref="AG139" ca="1">IF(INDIRECT(("入力シート!AC"&amp;$B139))="","",INDEX(進捗評価!$N$2:$N$26,MATCH(INDIRECT(("入力シート!AC"&amp;$B139)),進捗評価!$M$2:$M$26,0)))</f>
        <v/>
      </c>
      <c r="AH139" s="69" t="str" cm="1">
        <f t="array" aca="1" ref="AH139" ca="1">IF(INDIRECT(("入力シート!AD"&amp;$B139))="","",INDEX(進捗評価!$N$2:$N$26,MATCH(INDIRECT(("入力シート!AD"&amp;$B139)),進捗評価!$M$2:$M$26,0)))</f>
        <v/>
      </c>
      <c r="AI139" s="69" t="str" cm="1">
        <f t="array" aca="1" ref="AI139" ca="1">IF(INDIRECT(("入力シート!AE"&amp;$B139))="","",INDEX(進捗評価!$N$2:$N$26,MATCH(INDIRECT(("入力シート!AE"&amp;$B139)),進捗評価!$M$2:$M$26,0)))</f>
        <v/>
      </c>
      <c r="AJ139" s="69" t="str" cm="1">
        <f t="array" aca="1" ref="AJ139" ca="1">IF(INDIRECT(("入力シート!AF"&amp;$B139))="","",INDEX(進捗評価!$N$2:$N$26,MATCH(INDIRECT(("入力シート!AF"&amp;$B139)),進捗評価!$M$2:$M$26,0)))</f>
        <v/>
      </c>
      <c r="AK139" s="69" t="str" cm="1">
        <f t="array" aca="1" ref="AK139" ca="1">IF(INDIRECT(("入力シート!AG"&amp;$B139))="","",INDEX(進捗評価!$N$2:$N$26,MATCH(INDIRECT(("入力シート!AG"&amp;$B139)),進捗評価!$M$2:$M$26,0)))</f>
        <v/>
      </c>
      <c r="AL139" s="69" t="str" cm="1">
        <f t="array" aca="1" ref="AL139" ca="1">IF(INDIRECT(("入力シート!AH"&amp;$B139))="","",INDEX(進捗評価!$N$2:$N$26,MATCH(INDIRECT(("入力シート!AH"&amp;$B139)),進捗評価!$M$2:$M$26,0)))</f>
        <v/>
      </c>
      <c r="AM139" s="69" t="str" cm="1">
        <f t="array" aca="1" ref="AM139" ca="1">IF(INDIRECT(("入力シート!AI"&amp;$B139))="","",INDEX(進捗評価!$N$2:$N$26,MATCH(INDIRECT(("入力シート!AI"&amp;$B139)),進捗評価!$M$2:$M$26,0)))</f>
        <v/>
      </c>
      <c r="AN139" s="69" t="str" cm="1">
        <f t="array" aca="1" ref="AN139" ca="1">IF(INDIRECT(("入力シート!AJ"&amp;$B139))="","",INDEX(進捗評価!$N$2:$N$26,MATCH(INDIRECT(("入力シート!AJ"&amp;$B139)),進捗評価!$M$2:$M$26,0)))</f>
        <v/>
      </c>
      <c r="AO139" s="69" t="str" cm="1">
        <f t="array" aca="1" ref="AO139" ca="1">IF(INDIRECT(("入力シート!AK"&amp;$B139))="","",INDEX(進捗評価!$N$2:$N$26,MATCH(INDIRECT(("入力シート!AK"&amp;$B139)),進捗評価!$M$2:$M$26,0)))</f>
        <v/>
      </c>
      <c r="AP139" s="69" t="str" cm="1">
        <f t="array" aca="1" ref="AP139" ca="1">IF(INDIRECT(("入力シート!AL"&amp;$B139))="","",INDEX(進捗評価!$N$2:$N$26,MATCH(INDIRECT(("入力シート!AL"&amp;$B139)),進捗評価!$M$2:$M$26,0)))</f>
        <v/>
      </c>
      <c r="AQ139" s="69" t="str" cm="1">
        <f t="array" aca="1" ref="AQ139" ca="1">IF(INDIRECT(("入力シート!AM"&amp;$B139))="","",INDEX(進捗評価!$N$2:$N$26,MATCH(INDIRECT(("入力シート!AM"&amp;$B139)),進捗評価!$M$2:$M$26,0)))</f>
        <v/>
      </c>
      <c r="AR139" s="69" t="str" cm="1">
        <f t="array" aca="1" ref="AR139" ca="1">IF(INDIRECT(("入力シート!AN"&amp;$B139))="","",INDEX(進捗評価!$N$2:$N$26,MATCH(INDIRECT(("入力シート!AN"&amp;$B139)),進捗評価!$M$2:$M$26,0)))</f>
        <v/>
      </c>
      <c r="AS139" s="77" t="str" cm="1">
        <f t="array" aca="1" ref="AS139" ca="1">IF(INDIRECT(("入力シート!AR"&amp;$B139))="","",(INDIRECT(("入力シート!AR"&amp;$B139))))</f>
        <v/>
      </c>
      <c r="AT139" s="77" t="str" cm="1">
        <f t="array" aca="1" ref="AT139" ca="1">IF(INDIRECT(("入力シート!AS"&amp;$B139))="","",(INDIRECT(("入力シート!AS"&amp;$B139))))</f>
        <v/>
      </c>
    </row>
    <row r="140" spans="2:46" ht="72" customHeight="1" x14ac:dyDescent="0.4">
      <c r="B140" s="51">
        <v>150</v>
      </c>
      <c r="C140" s="162"/>
      <c r="D140" s="212"/>
      <c r="E140" s="57" t="str" cm="1">
        <f t="array" aca="1" ref="E140" ca="1">IF(INDIRECT(("入力シート!D"&amp;$B140))="","",(INDIRECT(("入力シート!D"&amp;$B140))))</f>
        <v/>
      </c>
      <c r="F140" s="63" t="str" cm="1">
        <f t="array" aca="1" ref="F140" ca="1">IF(INDIRECT(("入力シート!E"&amp;$B140))="","",(INDIRECT(("入力シート!E"&amp;$B140))))</f>
        <v/>
      </c>
      <c r="G140" s="63" t="str" cm="1">
        <f t="array" aca="1" ref="G140" ca="1">IF(INDIRECT(("入力シート!F"&amp;$B140))="","",(INDIRECT(("入力シート!F"&amp;$B140))))</f>
        <v>〇〇〇、×××</v>
      </c>
      <c r="H140" s="76" t="str" cm="1">
        <f t="array" aca="1" ref="H140" ca="1">IF(INDIRECT(("入力シート!G"&amp;$B140))="","",(INDIRECT(("入力シート!G"&amp;$B140))))</f>
        <v/>
      </c>
      <c r="I140" s="67" t="str" cm="1">
        <f t="array" aca="1" ref="I140" ca="1">IF(INDIRECT(("入力シート!H"&amp;$B140))="","",(INDIRECT(("入力シート!H"&amp;$B140))))</f>
        <v/>
      </c>
      <c r="J140" s="58" t="str" cm="1">
        <f t="array" aca="1" ref="J140" ca="1">IF(INDIRECT(("入力シート!I"&amp;$B140))="","",(INDIRECT(("入力シート!I"&amp;$B140))))</f>
        <v/>
      </c>
      <c r="K140" s="58" t="str" cm="1">
        <f t="array" aca="1" ref="K140" ca="1">IF(INDIRECT(("入力シート!J"&amp;$B140))="","",(INDIRECT(("入力シート!J"&amp;$B140))))</f>
        <v/>
      </c>
      <c r="L140" s="60" t="str" cm="1">
        <f t="array" aca="1" ref="L140" ca="1">IF(INDIRECT(("入力シート!AO"&amp;$B140))="","",(INDIRECT(("入力シート！AO"&amp;$B140))))</f>
        <v/>
      </c>
      <c r="M140" s="60" t="str" cm="1">
        <f t="array" aca="1" ref="M140" ca="1">IF(INDIRECT(("入力シート!AP"&amp;$B140))="","",(INDIRECT(("入力シート！AP"&amp;$B140))))</f>
        <v/>
      </c>
      <c r="N140" s="61" t="str" cm="1">
        <f t="array" aca="1" ref="N140" ca="1">IF(INDIRECT(("入力シート!AQ"&amp;$B140))="","",(INDIRECT(("入力シート!AQ"&amp;$B140))))</f>
        <v/>
      </c>
      <c r="O140" s="70" t="str" cm="1">
        <f t="array" aca="1" ref="O140" ca="1">IF(INDIRECT(("入力シート!K"&amp;$B140))="","",INDEX(進捗評価!$N$2:$N$26,MATCH(INDIRECT(("入力シート!K"&amp;$B140)),進捗評価!$M$2:$M$26,0)))</f>
        <v/>
      </c>
      <c r="P140" s="69" t="str" cm="1">
        <f t="array" aca="1" ref="P140" ca="1">IF(INDIRECT(("入力シート!L"&amp;$B140))="","",INDEX(進捗評価!$N$2:$N$26,MATCH(INDIRECT(("入力シート!L"&amp;$B140)),進捗評価!$M$2:$M$26,0)))</f>
        <v/>
      </c>
      <c r="Q140" s="69" t="str" cm="1">
        <f t="array" aca="1" ref="Q140" ca="1">IF(INDIRECT(("入力シート!M"&amp;$B140))="","",INDEX(進捗評価!$N$2:$N$26,MATCH(INDIRECT(("入力シート!M"&amp;$B140)),進捗評価!$M$2:$M$26,0)))</f>
        <v/>
      </c>
      <c r="R140" s="69" t="str" cm="1">
        <f t="array" aca="1" ref="R140" ca="1">IF(INDIRECT(("入力シート!N"&amp;$B140))="","",INDEX(進捗評価!$N$2:$N$26,MATCH(INDIRECT(("入力シート!N"&amp;$B140)),進捗評価!$M$2:$M$26,0)))</f>
        <v/>
      </c>
      <c r="S140" s="75" t="str" cm="1">
        <f t="array" aca="1" ref="S140" ca="1">IF(INDIRECT(("入力シート!O"&amp;$B140))="","",INDEX(進捗評価!$N$2:$N$26,MATCH(INDIRECT(("入力シート!O"&amp;$B140)),進捗評価!$M$2:$M$26,0)))</f>
        <v/>
      </c>
      <c r="T140" s="70" t="str" cm="1">
        <f t="array" aca="1" ref="T140" ca="1">IF(INDIRECT(("入力シート!P"&amp;$B140))="","",INDEX(進捗評価!$N$2:$N$26,MATCH(INDIRECT(("入力シート!P"&amp;$B140)),進捗評価!$M$2:$M$26,0)))</f>
        <v/>
      </c>
      <c r="U140" s="69" t="str" cm="1">
        <f t="array" aca="1" ref="U140" ca="1">IF(INDIRECT(("入力シート!Q"&amp;$B140))="","",INDEX(進捗評価!$N$2:$N$26,MATCH(INDIRECT(("入力シート!Q"&amp;$B140)),進捗評価!$M$2:$M$26,0)))</f>
        <v/>
      </c>
      <c r="V140" s="69" t="str" cm="1">
        <f t="array" aca="1" ref="V140" ca="1">IF(INDIRECT(("入力シート!R"&amp;$B140))="","",INDEX(進捗評価!$N$2:$N$26,MATCH(INDIRECT(("入力シート!R"&amp;$B140)),進捗評価!$M$2:$M$26,0)))</f>
        <v/>
      </c>
      <c r="W140" s="69" t="str" cm="1">
        <f t="array" aca="1" ref="W140" ca="1">IF(INDIRECT(("入力シート!S"&amp;$B140))="","",INDEX(進捗評価!$N$2:$N$26,MATCH(INDIRECT(("入力シート!S"&amp;$B140)),進捗評価!$M$2:$M$26,0)))</f>
        <v/>
      </c>
      <c r="X140" s="75" t="str" cm="1">
        <f t="array" aca="1" ref="X140" ca="1">IF(INDIRECT(("入力シート!T"&amp;$B140))="","",INDEX(進捗評価!$N$2:$N$26,MATCH(INDIRECT(("入力シート!T"&amp;$B140)),進捗評価!$M$2:$M$26,0)))</f>
        <v/>
      </c>
      <c r="Y140" s="69" t="str" cm="1">
        <f t="array" aca="1" ref="Y140" ca="1">IF(INDIRECT(("入力シート!U"&amp;$B140))="","",INDEX(進捗評価!$N$2:$N$26,MATCH(INDIRECT(("入力シート!U"&amp;$B140)),進捗評価!$M$2:$M$26,0)))</f>
        <v/>
      </c>
      <c r="Z140" s="69" t="str" cm="1">
        <f t="array" aca="1" ref="Z140" ca="1">IF(INDIRECT(("入力シート!V"&amp;$B140))="","",INDEX(進捗評価!$N$2:$N$26,MATCH(INDIRECT(("入力シート!V"&amp;$B140)),進捗評価!$M$2:$M$26,0)))</f>
        <v/>
      </c>
      <c r="AA140" s="69" t="str" cm="1">
        <f t="array" aca="1" ref="AA140" ca="1">IF(INDIRECT(("入力シート!W"&amp;$B140))="","",INDEX(進捗評価!$N$2:$N$26,MATCH(INDIRECT(("入力シート!W"&amp;$B140)),進捗評価!$M$2:$M$26,0)))</f>
        <v/>
      </c>
      <c r="AB140" s="69" t="str" cm="1">
        <f t="array" aca="1" ref="AB140" ca="1">IF(INDIRECT(("入力シート!X"&amp;$B140))="","",INDEX(進捗評価!$N$2:$N$26,MATCH(INDIRECT(("入力シート!X"&amp;$B140)),進捗評価!$M$2:$M$26,0)))</f>
        <v/>
      </c>
      <c r="AC140" s="69" t="str" cm="1">
        <f t="array" aca="1" ref="AC140" ca="1">IF(INDIRECT(("入力シート!Y"&amp;$B140))="","",INDEX(進捗評価!$N$2:$N$26,MATCH(INDIRECT(("入力シート!Y"&amp;$B140)),進捗評価!$M$2:$M$26,0)))</f>
        <v/>
      </c>
      <c r="AD140" s="69" t="str" cm="1">
        <f t="array" aca="1" ref="AD140" ca="1">IF(INDIRECT(("入力シート!Z"&amp;$B140))="","",INDEX(進捗評価!$N$2:$N$26,MATCH(INDIRECT(("入力シート!Z"&amp;$B140)),進捗評価!$M$2:$M$26,0)))</f>
        <v/>
      </c>
      <c r="AE140" s="69" t="str" cm="1">
        <f t="array" aca="1" ref="AE140" ca="1">IF(INDIRECT(("入力シート!AA"&amp;$B140))="","",INDEX(進捗評価!$N$2:$N$26,MATCH(INDIRECT(("入力シート!AA"&amp;$B140)),進捗評価!$M$2:$M$26,0)))</f>
        <v/>
      </c>
      <c r="AF140" s="69" t="str" cm="1">
        <f t="array" aca="1" ref="AF140" ca="1">IF(INDIRECT(("入力シート!AB"&amp;$B140))="","",INDEX(進捗評価!$N$2:$N$26,MATCH(INDIRECT(("入力シート!AB"&amp;$B140)),進捗評価!$M$2:$M$26,0)))</f>
        <v/>
      </c>
      <c r="AG140" s="69" t="str" cm="1">
        <f t="array" aca="1" ref="AG140" ca="1">IF(INDIRECT(("入力シート!AC"&amp;$B140))="","",INDEX(進捗評価!$N$2:$N$26,MATCH(INDIRECT(("入力シート!AC"&amp;$B140)),進捗評価!$M$2:$M$26,0)))</f>
        <v/>
      </c>
      <c r="AH140" s="69" t="str" cm="1">
        <f t="array" aca="1" ref="AH140" ca="1">IF(INDIRECT(("入力シート!AD"&amp;$B140))="","",INDEX(進捗評価!$N$2:$N$26,MATCH(INDIRECT(("入力シート!AD"&amp;$B140)),進捗評価!$M$2:$M$26,0)))</f>
        <v/>
      </c>
      <c r="AI140" s="69" t="str" cm="1">
        <f t="array" aca="1" ref="AI140" ca="1">IF(INDIRECT(("入力シート!AE"&amp;$B140))="","",INDEX(進捗評価!$N$2:$N$26,MATCH(INDIRECT(("入力シート!AE"&amp;$B140)),進捗評価!$M$2:$M$26,0)))</f>
        <v/>
      </c>
      <c r="AJ140" s="69" t="str" cm="1">
        <f t="array" aca="1" ref="AJ140" ca="1">IF(INDIRECT(("入力シート!AF"&amp;$B140))="","",INDEX(進捗評価!$N$2:$N$26,MATCH(INDIRECT(("入力シート!AF"&amp;$B140)),進捗評価!$M$2:$M$26,0)))</f>
        <v/>
      </c>
      <c r="AK140" s="69" t="str" cm="1">
        <f t="array" aca="1" ref="AK140" ca="1">IF(INDIRECT(("入力シート!AG"&amp;$B140))="","",INDEX(進捗評価!$N$2:$N$26,MATCH(INDIRECT(("入力シート!AG"&amp;$B140)),進捗評価!$M$2:$M$26,0)))</f>
        <v/>
      </c>
      <c r="AL140" s="69" t="str" cm="1">
        <f t="array" aca="1" ref="AL140" ca="1">IF(INDIRECT(("入力シート!AH"&amp;$B140))="","",INDEX(進捗評価!$N$2:$N$26,MATCH(INDIRECT(("入力シート!AH"&amp;$B140)),進捗評価!$M$2:$M$26,0)))</f>
        <v/>
      </c>
      <c r="AM140" s="69" t="str" cm="1">
        <f t="array" aca="1" ref="AM140" ca="1">IF(INDIRECT(("入力シート!AI"&amp;$B140))="","",INDEX(進捗評価!$N$2:$N$26,MATCH(INDIRECT(("入力シート!AI"&amp;$B140)),進捗評価!$M$2:$M$26,0)))</f>
        <v/>
      </c>
      <c r="AN140" s="69" t="str" cm="1">
        <f t="array" aca="1" ref="AN140" ca="1">IF(INDIRECT(("入力シート!AJ"&amp;$B140))="","",INDEX(進捗評価!$N$2:$N$26,MATCH(INDIRECT(("入力シート!AJ"&amp;$B140)),進捗評価!$M$2:$M$26,0)))</f>
        <v/>
      </c>
      <c r="AO140" s="69" t="str" cm="1">
        <f t="array" aca="1" ref="AO140" ca="1">IF(INDIRECT(("入力シート!AK"&amp;$B140))="","",INDEX(進捗評価!$N$2:$N$26,MATCH(INDIRECT(("入力シート!AK"&amp;$B140)),進捗評価!$M$2:$M$26,0)))</f>
        <v/>
      </c>
      <c r="AP140" s="69" t="str" cm="1">
        <f t="array" aca="1" ref="AP140" ca="1">IF(INDIRECT(("入力シート!AL"&amp;$B140))="","",INDEX(進捗評価!$N$2:$N$26,MATCH(INDIRECT(("入力シート!AL"&amp;$B140)),進捗評価!$M$2:$M$26,0)))</f>
        <v/>
      </c>
      <c r="AQ140" s="69" t="str" cm="1">
        <f t="array" aca="1" ref="AQ140" ca="1">IF(INDIRECT(("入力シート!AM"&amp;$B140))="","",INDEX(進捗評価!$N$2:$N$26,MATCH(INDIRECT(("入力シート!AM"&amp;$B140)),進捗評価!$M$2:$M$26,0)))</f>
        <v/>
      </c>
      <c r="AR140" s="69" t="str" cm="1">
        <f t="array" aca="1" ref="AR140" ca="1">IF(INDIRECT(("入力シート!AN"&amp;$B140))="","",INDEX(進捗評価!$N$2:$N$26,MATCH(INDIRECT(("入力シート!AN"&amp;$B140)),進捗評価!$M$2:$M$26,0)))</f>
        <v/>
      </c>
      <c r="AS140" s="77" t="str" cm="1">
        <f t="array" aca="1" ref="AS140" ca="1">IF(INDIRECT(("入力シート!AR"&amp;$B140))="","",(INDIRECT(("入力シート!AR"&amp;$B140))))</f>
        <v/>
      </c>
      <c r="AT140" s="77" t="str" cm="1">
        <f t="array" aca="1" ref="AT140" ca="1">IF(INDIRECT(("入力シート!AS"&amp;$B140))="","",(INDIRECT(("入力シート!AS"&amp;$B140))))</f>
        <v/>
      </c>
    </row>
    <row r="141" spans="2:46" ht="72" customHeight="1" x14ac:dyDescent="0.4">
      <c r="B141" s="51">
        <v>151</v>
      </c>
      <c r="C141" s="162"/>
      <c r="D141" s="212"/>
      <c r="E141" s="57" t="str" cm="1">
        <f t="array" aca="1" ref="E141" ca="1">IF(INDIRECT(("入力シート!D"&amp;$B141))="","",(INDIRECT(("入力シート!D"&amp;$B141))))</f>
        <v/>
      </c>
      <c r="F141" s="63" t="str" cm="1">
        <f t="array" aca="1" ref="F141" ca="1">IF(INDIRECT(("入力シート!E"&amp;$B141))="","",(INDIRECT(("入力シート!E"&amp;$B141))))</f>
        <v/>
      </c>
      <c r="G141" s="63" t="str" cm="1">
        <f t="array" aca="1" ref="G141" ca="1">IF(INDIRECT(("入力シート!F"&amp;$B141))="","",(INDIRECT(("入力シート!F"&amp;$B141))))</f>
        <v>〇〇〇、×××</v>
      </c>
      <c r="H141" s="76" t="str" cm="1">
        <f t="array" aca="1" ref="H141" ca="1">IF(INDIRECT(("入力シート!G"&amp;$B141))="","",(INDIRECT(("入力シート!G"&amp;$B141))))</f>
        <v/>
      </c>
      <c r="I141" s="67" t="str" cm="1">
        <f t="array" aca="1" ref="I141" ca="1">IF(INDIRECT(("入力シート!H"&amp;$B141))="","",(INDIRECT(("入力シート!H"&amp;$B141))))</f>
        <v/>
      </c>
      <c r="J141" s="58" t="str" cm="1">
        <f t="array" aca="1" ref="J141" ca="1">IF(INDIRECT(("入力シート!I"&amp;$B141))="","",(INDIRECT(("入力シート!I"&amp;$B141))))</f>
        <v/>
      </c>
      <c r="K141" s="58" t="str" cm="1">
        <f t="array" aca="1" ref="K141" ca="1">IF(INDIRECT(("入力シート!J"&amp;$B141))="","",(INDIRECT(("入力シート!J"&amp;$B141))))</f>
        <v/>
      </c>
      <c r="L141" s="60" t="str" cm="1">
        <f t="array" aca="1" ref="L141" ca="1">IF(INDIRECT(("入力シート!AO"&amp;$B141))="","",(INDIRECT(("入力シート！AO"&amp;$B141))))</f>
        <v/>
      </c>
      <c r="M141" s="60" t="str" cm="1">
        <f t="array" aca="1" ref="M141" ca="1">IF(INDIRECT(("入力シート!AP"&amp;$B141))="","",(INDIRECT(("入力シート！AP"&amp;$B141))))</f>
        <v/>
      </c>
      <c r="N141" s="61" t="str" cm="1">
        <f t="array" aca="1" ref="N141" ca="1">IF(INDIRECT(("入力シート!AQ"&amp;$B141))="","",(INDIRECT(("入力シート!AQ"&amp;$B141))))</f>
        <v/>
      </c>
      <c r="O141" s="70" t="str" cm="1">
        <f t="array" aca="1" ref="O141" ca="1">IF(INDIRECT(("入力シート!K"&amp;$B141))="","",INDEX(進捗評価!$N$2:$N$26,MATCH(INDIRECT(("入力シート!K"&amp;$B141)),進捗評価!$M$2:$M$26,0)))</f>
        <v/>
      </c>
      <c r="P141" s="69" t="str" cm="1">
        <f t="array" aca="1" ref="P141" ca="1">IF(INDIRECT(("入力シート!L"&amp;$B141))="","",INDEX(進捗評価!$N$2:$N$26,MATCH(INDIRECT(("入力シート!L"&amp;$B141)),進捗評価!$M$2:$M$26,0)))</f>
        <v/>
      </c>
      <c r="Q141" s="69" t="str" cm="1">
        <f t="array" aca="1" ref="Q141" ca="1">IF(INDIRECT(("入力シート!M"&amp;$B141))="","",INDEX(進捗評価!$N$2:$N$26,MATCH(INDIRECT(("入力シート!M"&amp;$B141)),進捗評価!$M$2:$M$26,0)))</f>
        <v/>
      </c>
      <c r="R141" s="69" t="str" cm="1">
        <f t="array" aca="1" ref="R141" ca="1">IF(INDIRECT(("入力シート!N"&amp;$B141))="","",INDEX(進捗評価!$N$2:$N$26,MATCH(INDIRECT(("入力シート!N"&amp;$B141)),進捗評価!$M$2:$M$26,0)))</f>
        <v/>
      </c>
      <c r="S141" s="75" t="str" cm="1">
        <f t="array" aca="1" ref="S141" ca="1">IF(INDIRECT(("入力シート!O"&amp;$B141))="","",INDEX(進捗評価!$N$2:$N$26,MATCH(INDIRECT(("入力シート!O"&amp;$B141)),進捗評価!$M$2:$M$26,0)))</f>
        <v/>
      </c>
      <c r="T141" s="70" t="str" cm="1">
        <f t="array" aca="1" ref="T141" ca="1">IF(INDIRECT(("入力シート!P"&amp;$B141))="","",INDEX(進捗評価!$N$2:$N$26,MATCH(INDIRECT(("入力シート!P"&amp;$B141)),進捗評価!$M$2:$M$26,0)))</f>
        <v/>
      </c>
      <c r="U141" s="69" t="str" cm="1">
        <f t="array" aca="1" ref="U141" ca="1">IF(INDIRECT(("入力シート!Q"&amp;$B141))="","",INDEX(進捗評価!$N$2:$N$26,MATCH(INDIRECT(("入力シート!Q"&amp;$B141)),進捗評価!$M$2:$M$26,0)))</f>
        <v/>
      </c>
      <c r="V141" s="69" t="str" cm="1">
        <f t="array" aca="1" ref="V141" ca="1">IF(INDIRECT(("入力シート!R"&amp;$B141))="","",INDEX(進捗評価!$N$2:$N$26,MATCH(INDIRECT(("入力シート!R"&amp;$B141)),進捗評価!$M$2:$M$26,0)))</f>
        <v/>
      </c>
      <c r="W141" s="69" t="str" cm="1">
        <f t="array" aca="1" ref="W141" ca="1">IF(INDIRECT(("入力シート!S"&amp;$B141))="","",INDEX(進捗評価!$N$2:$N$26,MATCH(INDIRECT(("入力シート!S"&amp;$B141)),進捗評価!$M$2:$M$26,0)))</f>
        <v/>
      </c>
      <c r="X141" s="75" t="str" cm="1">
        <f t="array" aca="1" ref="X141" ca="1">IF(INDIRECT(("入力シート!T"&amp;$B141))="","",INDEX(進捗評価!$N$2:$N$26,MATCH(INDIRECT(("入力シート!T"&amp;$B141)),進捗評価!$M$2:$M$26,0)))</f>
        <v/>
      </c>
      <c r="Y141" s="69" t="str" cm="1">
        <f t="array" aca="1" ref="Y141" ca="1">IF(INDIRECT(("入力シート!U"&amp;$B141))="","",INDEX(進捗評価!$N$2:$N$26,MATCH(INDIRECT(("入力シート!U"&amp;$B141)),進捗評価!$M$2:$M$26,0)))</f>
        <v/>
      </c>
      <c r="Z141" s="69" t="str" cm="1">
        <f t="array" aca="1" ref="Z141" ca="1">IF(INDIRECT(("入力シート!V"&amp;$B141))="","",INDEX(進捗評価!$N$2:$N$26,MATCH(INDIRECT(("入力シート!V"&amp;$B141)),進捗評価!$M$2:$M$26,0)))</f>
        <v/>
      </c>
      <c r="AA141" s="69" t="str" cm="1">
        <f t="array" aca="1" ref="AA141" ca="1">IF(INDIRECT(("入力シート!W"&amp;$B141))="","",INDEX(進捗評価!$N$2:$N$26,MATCH(INDIRECT(("入力シート!W"&amp;$B141)),進捗評価!$M$2:$M$26,0)))</f>
        <v/>
      </c>
      <c r="AB141" s="69" t="str" cm="1">
        <f t="array" aca="1" ref="AB141" ca="1">IF(INDIRECT(("入力シート!X"&amp;$B141))="","",INDEX(進捗評価!$N$2:$N$26,MATCH(INDIRECT(("入力シート!X"&amp;$B141)),進捗評価!$M$2:$M$26,0)))</f>
        <v/>
      </c>
      <c r="AC141" s="69" t="str" cm="1">
        <f t="array" aca="1" ref="AC141" ca="1">IF(INDIRECT(("入力シート!Y"&amp;$B141))="","",INDEX(進捗評価!$N$2:$N$26,MATCH(INDIRECT(("入力シート!Y"&amp;$B141)),進捗評価!$M$2:$M$26,0)))</f>
        <v/>
      </c>
      <c r="AD141" s="69" t="str" cm="1">
        <f t="array" aca="1" ref="AD141" ca="1">IF(INDIRECT(("入力シート!Z"&amp;$B141))="","",INDEX(進捗評価!$N$2:$N$26,MATCH(INDIRECT(("入力シート!Z"&amp;$B141)),進捗評価!$M$2:$M$26,0)))</f>
        <v/>
      </c>
      <c r="AE141" s="69" t="str" cm="1">
        <f t="array" aca="1" ref="AE141" ca="1">IF(INDIRECT(("入力シート!AA"&amp;$B141))="","",INDEX(進捗評価!$N$2:$N$26,MATCH(INDIRECT(("入力シート!AA"&amp;$B141)),進捗評価!$M$2:$M$26,0)))</f>
        <v/>
      </c>
      <c r="AF141" s="69" t="str" cm="1">
        <f t="array" aca="1" ref="AF141" ca="1">IF(INDIRECT(("入力シート!AB"&amp;$B141))="","",INDEX(進捗評価!$N$2:$N$26,MATCH(INDIRECT(("入力シート!AB"&amp;$B141)),進捗評価!$M$2:$M$26,0)))</f>
        <v/>
      </c>
      <c r="AG141" s="69" t="str" cm="1">
        <f t="array" aca="1" ref="AG141" ca="1">IF(INDIRECT(("入力シート!AC"&amp;$B141))="","",INDEX(進捗評価!$N$2:$N$26,MATCH(INDIRECT(("入力シート!AC"&amp;$B141)),進捗評価!$M$2:$M$26,0)))</f>
        <v/>
      </c>
      <c r="AH141" s="69" t="str" cm="1">
        <f t="array" aca="1" ref="AH141" ca="1">IF(INDIRECT(("入力シート!AD"&amp;$B141))="","",INDEX(進捗評価!$N$2:$N$26,MATCH(INDIRECT(("入力シート!AD"&amp;$B141)),進捗評価!$M$2:$M$26,0)))</f>
        <v/>
      </c>
      <c r="AI141" s="69" t="str" cm="1">
        <f t="array" aca="1" ref="AI141" ca="1">IF(INDIRECT(("入力シート!AE"&amp;$B141))="","",INDEX(進捗評価!$N$2:$N$26,MATCH(INDIRECT(("入力シート!AE"&amp;$B141)),進捗評価!$M$2:$M$26,0)))</f>
        <v/>
      </c>
      <c r="AJ141" s="69" t="str" cm="1">
        <f t="array" aca="1" ref="AJ141" ca="1">IF(INDIRECT(("入力シート!AF"&amp;$B141))="","",INDEX(進捗評価!$N$2:$N$26,MATCH(INDIRECT(("入力シート!AF"&amp;$B141)),進捗評価!$M$2:$M$26,0)))</f>
        <v/>
      </c>
      <c r="AK141" s="69" t="str" cm="1">
        <f t="array" aca="1" ref="AK141" ca="1">IF(INDIRECT(("入力シート!AG"&amp;$B141))="","",INDEX(進捗評価!$N$2:$N$26,MATCH(INDIRECT(("入力シート!AG"&amp;$B141)),進捗評価!$M$2:$M$26,0)))</f>
        <v/>
      </c>
      <c r="AL141" s="69" t="str" cm="1">
        <f t="array" aca="1" ref="AL141" ca="1">IF(INDIRECT(("入力シート!AH"&amp;$B141))="","",INDEX(進捗評価!$N$2:$N$26,MATCH(INDIRECT(("入力シート!AH"&amp;$B141)),進捗評価!$M$2:$M$26,0)))</f>
        <v/>
      </c>
      <c r="AM141" s="69" t="str" cm="1">
        <f t="array" aca="1" ref="AM141" ca="1">IF(INDIRECT(("入力シート!AI"&amp;$B141))="","",INDEX(進捗評価!$N$2:$N$26,MATCH(INDIRECT(("入力シート!AI"&amp;$B141)),進捗評価!$M$2:$M$26,0)))</f>
        <v/>
      </c>
      <c r="AN141" s="69" t="str" cm="1">
        <f t="array" aca="1" ref="AN141" ca="1">IF(INDIRECT(("入力シート!AJ"&amp;$B141))="","",INDEX(進捗評価!$N$2:$N$26,MATCH(INDIRECT(("入力シート!AJ"&amp;$B141)),進捗評価!$M$2:$M$26,0)))</f>
        <v/>
      </c>
      <c r="AO141" s="69" t="str" cm="1">
        <f t="array" aca="1" ref="AO141" ca="1">IF(INDIRECT(("入力シート!AK"&amp;$B141))="","",INDEX(進捗評価!$N$2:$N$26,MATCH(INDIRECT(("入力シート!AK"&amp;$B141)),進捗評価!$M$2:$M$26,0)))</f>
        <v/>
      </c>
      <c r="AP141" s="69" t="str" cm="1">
        <f t="array" aca="1" ref="AP141" ca="1">IF(INDIRECT(("入力シート!AL"&amp;$B141))="","",INDEX(進捗評価!$N$2:$N$26,MATCH(INDIRECT(("入力シート!AL"&amp;$B141)),進捗評価!$M$2:$M$26,0)))</f>
        <v/>
      </c>
      <c r="AQ141" s="69" t="str" cm="1">
        <f t="array" aca="1" ref="AQ141" ca="1">IF(INDIRECT(("入力シート!AM"&amp;$B141))="","",INDEX(進捗評価!$N$2:$N$26,MATCH(INDIRECT(("入力シート!AM"&amp;$B141)),進捗評価!$M$2:$M$26,0)))</f>
        <v/>
      </c>
      <c r="AR141" s="69" t="str" cm="1">
        <f t="array" aca="1" ref="AR141" ca="1">IF(INDIRECT(("入力シート!AN"&amp;$B141))="","",INDEX(進捗評価!$N$2:$N$26,MATCH(INDIRECT(("入力シート!AN"&amp;$B141)),進捗評価!$M$2:$M$26,0)))</f>
        <v/>
      </c>
      <c r="AS141" s="77" t="str" cm="1">
        <f t="array" aca="1" ref="AS141" ca="1">IF(INDIRECT(("入力シート!AR"&amp;$B141))="","",(INDIRECT(("入力シート!AR"&amp;$B141))))</f>
        <v/>
      </c>
      <c r="AT141" s="77" t="str" cm="1">
        <f t="array" aca="1" ref="AT141" ca="1">IF(INDIRECT(("入力シート!AS"&amp;$B141))="","",(INDIRECT(("入力シート!AS"&amp;$B141))))</f>
        <v/>
      </c>
    </row>
    <row r="142" spans="2:46" ht="72" customHeight="1" x14ac:dyDescent="0.4">
      <c r="B142" s="51">
        <v>152</v>
      </c>
      <c r="C142" s="162"/>
      <c r="D142" s="212"/>
      <c r="E142" s="57" t="str" cm="1">
        <f t="array" aca="1" ref="E142" ca="1">IF(INDIRECT(("入力シート!D"&amp;$B142))="","",(INDIRECT(("入力シート!D"&amp;$B142))))</f>
        <v/>
      </c>
      <c r="F142" s="63" t="str" cm="1">
        <f t="array" aca="1" ref="F142" ca="1">IF(INDIRECT(("入力シート!E"&amp;$B142))="","",(INDIRECT(("入力シート!E"&amp;$B142))))</f>
        <v/>
      </c>
      <c r="G142" s="63" t="str" cm="1">
        <f t="array" aca="1" ref="G142" ca="1">IF(INDIRECT(("入力シート!F"&amp;$B142))="","",(INDIRECT(("入力シート!F"&amp;$B142))))</f>
        <v>〇〇〇、×××</v>
      </c>
      <c r="H142" s="76" t="str" cm="1">
        <f t="array" aca="1" ref="H142" ca="1">IF(INDIRECT(("入力シート!G"&amp;$B142))="","",(INDIRECT(("入力シート!G"&amp;$B142))))</f>
        <v/>
      </c>
      <c r="I142" s="67" t="str" cm="1">
        <f t="array" aca="1" ref="I142" ca="1">IF(INDIRECT(("入力シート!H"&amp;$B142))="","",(INDIRECT(("入力シート!H"&amp;$B142))))</f>
        <v/>
      </c>
      <c r="J142" s="58" t="str" cm="1">
        <f t="array" aca="1" ref="J142" ca="1">IF(INDIRECT(("入力シート!I"&amp;$B142))="","",(INDIRECT(("入力シート!I"&amp;$B142))))</f>
        <v/>
      </c>
      <c r="K142" s="58" t="str" cm="1">
        <f t="array" aca="1" ref="K142" ca="1">IF(INDIRECT(("入力シート!J"&amp;$B142))="","",(INDIRECT(("入力シート!J"&amp;$B142))))</f>
        <v/>
      </c>
      <c r="L142" s="60" t="str" cm="1">
        <f t="array" aca="1" ref="L142" ca="1">IF(INDIRECT(("入力シート!AO"&amp;$B142))="","",(INDIRECT(("入力シート！AO"&amp;$B142))))</f>
        <v/>
      </c>
      <c r="M142" s="60" t="str" cm="1">
        <f t="array" aca="1" ref="M142" ca="1">IF(INDIRECT(("入力シート!AP"&amp;$B142))="","",(INDIRECT(("入力シート！AP"&amp;$B142))))</f>
        <v/>
      </c>
      <c r="N142" s="61" t="str" cm="1">
        <f t="array" aca="1" ref="N142" ca="1">IF(INDIRECT(("入力シート!AQ"&amp;$B142))="","",(INDIRECT(("入力シート!AQ"&amp;$B142))))</f>
        <v/>
      </c>
      <c r="O142" s="70" t="str" cm="1">
        <f t="array" aca="1" ref="O142" ca="1">IF(INDIRECT(("入力シート!K"&amp;$B142))="","",INDEX(進捗評価!$N$2:$N$26,MATCH(INDIRECT(("入力シート!K"&amp;$B142)),進捗評価!$M$2:$M$26,0)))</f>
        <v/>
      </c>
      <c r="P142" s="69" t="str" cm="1">
        <f t="array" aca="1" ref="P142" ca="1">IF(INDIRECT(("入力シート!L"&amp;$B142))="","",INDEX(進捗評価!$N$2:$N$26,MATCH(INDIRECT(("入力シート!L"&amp;$B142)),進捗評価!$M$2:$M$26,0)))</f>
        <v/>
      </c>
      <c r="Q142" s="69" t="str" cm="1">
        <f t="array" aca="1" ref="Q142" ca="1">IF(INDIRECT(("入力シート!M"&amp;$B142))="","",INDEX(進捗評価!$N$2:$N$26,MATCH(INDIRECT(("入力シート!M"&amp;$B142)),進捗評価!$M$2:$M$26,0)))</f>
        <v/>
      </c>
      <c r="R142" s="69" t="str" cm="1">
        <f t="array" aca="1" ref="R142" ca="1">IF(INDIRECT(("入力シート!N"&amp;$B142))="","",INDEX(進捗評価!$N$2:$N$26,MATCH(INDIRECT(("入力シート!N"&amp;$B142)),進捗評価!$M$2:$M$26,0)))</f>
        <v/>
      </c>
      <c r="S142" s="75" t="str" cm="1">
        <f t="array" aca="1" ref="S142" ca="1">IF(INDIRECT(("入力シート!O"&amp;$B142))="","",INDEX(進捗評価!$N$2:$N$26,MATCH(INDIRECT(("入力シート!O"&amp;$B142)),進捗評価!$M$2:$M$26,0)))</f>
        <v/>
      </c>
      <c r="T142" s="70" t="str" cm="1">
        <f t="array" aca="1" ref="T142" ca="1">IF(INDIRECT(("入力シート!P"&amp;$B142))="","",INDEX(進捗評価!$N$2:$N$26,MATCH(INDIRECT(("入力シート!P"&amp;$B142)),進捗評価!$M$2:$M$26,0)))</f>
        <v/>
      </c>
      <c r="U142" s="69" t="str" cm="1">
        <f t="array" aca="1" ref="U142" ca="1">IF(INDIRECT(("入力シート!Q"&amp;$B142))="","",INDEX(進捗評価!$N$2:$N$26,MATCH(INDIRECT(("入力シート!Q"&amp;$B142)),進捗評価!$M$2:$M$26,0)))</f>
        <v/>
      </c>
      <c r="V142" s="69" t="str" cm="1">
        <f t="array" aca="1" ref="V142" ca="1">IF(INDIRECT(("入力シート!R"&amp;$B142))="","",INDEX(進捗評価!$N$2:$N$26,MATCH(INDIRECT(("入力シート!R"&amp;$B142)),進捗評価!$M$2:$M$26,0)))</f>
        <v/>
      </c>
      <c r="W142" s="69" t="str" cm="1">
        <f t="array" aca="1" ref="W142" ca="1">IF(INDIRECT(("入力シート!S"&amp;$B142))="","",INDEX(進捗評価!$N$2:$N$26,MATCH(INDIRECT(("入力シート!S"&amp;$B142)),進捗評価!$M$2:$M$26,0)))</f>
        <v/>
      </c>
      <c r="X142" s="75" t="str" cm="1">
        <f t="array" aca="1" ref="X142" ca="1">IF(INDIRECT(("入力シート!T"&amp;$B142))="","",INDEX(進捗評価!$N$2:$N$26,MATCH(INDIRECT(("入力シート!T"&amp;$B142)),進捗評価!$M$2:$M$26,0)))</f>
        <v/>
      </c>
      <c r="Y142" s="69" t="str" cm="1">
        <f t="array" aca="1" ref="Y142" ca="1">IF(INDIRECT(("入力シート!U"&amp;$B142))="","",INDEX(進捗評価!$N$2:$N$26,MATCH(INDIRECT(("入力シート!U"&amp;$B142)),進捗評価!$M$2:$M$26,0)))</f>
        <v/>
      </c>
      <c r="Z142" s="69" t="str" cm="1">
        <f t="array" aca="1" ref="Z142" ca="1">IF(INDIRECT(("入力シート!V"&amp;$B142))="","",INDEX(進捗評価!$N$2:$N$26,MATCH(INDIRECT(("入力シート!V"&amp;$B142)),進捗評価!$M$2:$M$26,0)))</f>
        <v/>
      </c>
      <c r="AA142" s="69" t="str" cm="1">
        <f t="array" aca="1" ref="AA142" ca="1">IF(INDIRECT(("入力シート!W"&amp;$B142))="","",INDEX(進捗評価!$N$2:$N$26,MATCH(INDIRECT(("入力シート!W"&amp;$B142)),進捗評価!$M$2:$M$26,0)))</f>
        <v/>
      </c>
      <c r="AB142" s="69" t="str" cm="1">
        <f t="array" aca="1" ref="AB142" ca="1">IF(INDIRECT(("入力シート!X"&amp;$B142))="","",INDEX(進捗評価!$N$2:$N$26,MATCH(INDIRECT(("入力シート!X"&amp;$B142)),進捗評価!$M$2:$M$26,0)))</f>
        <v/>
      </c>
      <c r="AC142" s="69" t="str" cm="1">
        <f t="array" aca="1" ref="AC142" ca="1">IF(INDIRECT(("入力シート!Y"&amp;$B142))="","",INDEX(進捗評価!$N$2:$N$26,MATCH(INDIRECT(("入力シート!Y"&amp;$B142)),進捗評価!$M$2:$M$26,0)))</f>
        <v/>
      </c>
      <c r="AD142" s="69" t="str" cm="1">
        <f t="array" aca="1" ref="AD142" ca="1">IF(INDIRECT(("入力シート!Z"&amp;$B142))="","",INDEX(進捗評価!$N$2:$N$26,MATCH(INDIRECT(("入力シート!Z"&amp;$B142)),進捗評価!$M$2:$M$26,0)))</f>
        <v/>
      </c>
      <c r="AE142" s="69" t="str" cm="1">
        <f t="array" aca="1" ref="AE142" ca="1">IF(INDIRECT(("入力シート!AA"&amp;$B142))="","",INDEX(進捗評価!$N$2:$N$26,MATCH(INDIRECT(("入力シート!AA"&amp;$B142)),進捗評価!$M$2:$M$26,0)))</f>
        <v/>
      </c>
      <c r="AF142" s="69" t="str" cm="1">
        <f t="array" aca="1" ref="AF142" ca="1">IF(INDIRECT(("入力シート!AB"&amp;$B142))="","",INDEX(進捗評価!$N$2:$N$26,MATCH(INDIRECT(("入力シート!AB"&amp;$B142)),進捗評価!$M$2:$M$26,0)))</f>
        <v/>
      </c>
      <c r="AG142" s="69" t="str" cm="1">
        <f t="array" aca="1" ref="AG142" ca="1">IF(INDIRECT(("入力シート!AC"&amp;$B142))="","",INDEX(進捗評価!$N$2:$N$26,MATCH(INDIRECT(("入力シート!AC"&amp;$B142)),進捗評価!$M$2:$M$26,0)))</f>
        <v/>
      </c>
      <c r="AH142" s="69" t="str" cm="1">
        <f t="array" aca="1" ref="AH142" ca="1">IF(INDIRECT(("入力シート!AD"&amp;$B142))="","",INDEX(進捗評価!$N$2:$N$26,MATCH(INDIRECT(("入力シート!AD"&amp;$B142)),進捗評価!$M$2:$M$26,0)))</f>
        <v/>
      </c>
      <c r="AI142" s="69" t="str" cm="1">
        <f t="array" aca="1" ref="AI142" ca="1">IF(INDIRECT(("入力シート!AE"&amp;$B142))="","",INDEX(進捗評価!$N$2:$N$26,MATCH(INDIRECT(("入力シート!AE"&amp;$B142)),進捗評価!$M$2:$M$26,0)))</f>
        <v/>
      </c>
      <c r="AJ142" s="69" t="str" cm="1">
        <f t="array" aca="1" ref="AJ142" ca="1">IF(INDIRECT(("入力シート!AF"&amp;$B142))="","",INDEX(進捗評価!$N$2:$N$26,MATCH(INDIRECT(("入力シート!AF"&amp;$B142)),進捗評価!$M$2:$M$26,0)))</f>
        <v/>
      </c>
      <c r="AK142" s="69" t="str" cm="1">
        <f t="array" aca="1" ref="AK142" ca="1">IF(INDIRECT(("入力シート!AG"&amp;$B142))="","",INDEX(進捗評価!$N$2:$N$26,MATCH(INDIRECT(("入力シート!AG"&amp;$B142)),進捗評価!$M$2:$M$26,0)))</f>
        <v/>
      </c>
      <c r="AL142" s="69" t="str" cm="1">
        <f t="array" aca="1" ref="AL142" ca="1">IF(INDIRECT(("入力シート!AH"&amp;$B142))="","",INDEX(進捗評価!$N$2:$N$26,MATCH(INDIRECT(("入力シート!AH"&amp;$B142)),進捗評価!$M$2:$M$26,0)))</f>
        <v/>
      </c>
      <c r="AM142" s="69" t="str" cm="1">
        <f t="array" aca="1" ref="AM142" ca="1">IF(INDIRECT(("入力シート!AI"&amp;$B142))="","",INDEX(進捗評価!$N$2:$N$26,MATCH(INDIRECT(("入力シート!AI"&amp;$B142)),進捗評価!$M$2:$M$26,0)))</f>
        <v/>
      </c>
      <c r="AN142" s="69" t="str" cm="1">
        <f t="array" aca="1" ref="AN142" ca="1">IF(INDIRECT(("入力シート!AJ"&amp;$B142))="","",INDEX(進捗評価!$N$2:$N$26,MATCH(INDIRECT(("入力シート!AJ"&amp;$B142)),進捗評価!$M$2:$M$26,0)))</f>
        <v/>
      </c>
      <c r="AO142" s="69" t="str" cm="1">
        <f t="array" aca="1" ref="AO142" ca="1">IF(INDIRECT(("入力シート!AK"&amp;$B142))="","",INDEX(進捗評価!$N$2:$N$26,MATCH(INDIRECT(("入力シート!AK"&amp;$B142)),進捗評価!$M$2:$M$26,0)))</f>
        <v/>
      </c>
      <c r="AP142" s="69" t="str" cm="1">
        <f t="array" aca="1" ref="AP142" ca="1">IF(INDIRECT(("入力シート!AL"&amp;$B142))="","",INDEX(進捗評価!$N$2:$N$26,MATCH(INDIRECT(("入力シート!AL"&amp;$B142)),進捗評価!$M$2:$M$26,0)))</f>
        <v/>
      </c>
      <c r="AQ142" s="69" t="str" cm="1">
        <f t="array" aca="1" ref="AQ142" ca="1">IF(INDIRECT(("入力シート!AM"&amp;$B142))="","",INDEX(進捗評価!$N$2:$N$26,MATCH(INDIRECT(("入力シート!AM"&amp;$B142)),進捗評価!$M$2:$M$26,0)))</f>
        <v/>
      </c>
      <c r="AR142" s="69" t="str" cm="1">
        <f t="array" aca="1" ref="AR142" ca="1">IF(INDIRECT(("入力シート!AN"&amp;$B142))="","",INDEX(進捗評価!$N$2:$N$26,MATCH(INDIRECT(("入力シート!AN"&amp;$B142)),進捗評価!$M$2:$M$26,0)))</f>
        <v/>
      </c>
      <c r="AS142" s="77" t="str" cm="1">
        <f t="array" aca="1" ref="AS142" ca="1">IF(INDIRECT(("入力シート!AR"&amp;$B142))="","",(INDIRECT(("入力シート!AR"&amp;$B142))))</f>
        <v/>
      </c>
      <c r="AT142" s="77" t="str" cm="1">
        <f t="array" aca="1" ref="AT142" ca="1">IF(INDIRECT(("入力シート!AS"&amp;$B142))="","",(INDIRECT(("入力シート!AS"&amp;$B142))))</f>
        <v/>
      </c>
    </row>
    <row r="143" spans="2:46" ht="72" customHeight="1" x14ac:dyDescent="0.4">
      <c r="B143" s="51">
        <v>153</v>
      </c>
      <c r="C143" s="162"/>
      <c r="D143" s="212"/>
      <c r="E143" s="57" t="str" cm="1">
        <f t="array" aca="1" ref="E143" ca="1">IF(INDIRECT(("入力シート!D"&amp;$B143))="","",(INDIRECT(("入力シート!D"&amp;$B143))))</f>
        <v/>
      </c>
      <c r="F143" s="63" t="str" cm="1">
        <f t="array" aca="1" ref="F143" ca="1">IF(INDIRECT(("入力シート!E"&amp;$B143))="","",(INDIRECT(("入力シート!E"&amp;$B143))))</f>
        <v/>
      </c>
      <c r="G143" s="63" t="str" cm="1">
        <f t="array" aca="1" ref="G143" ca="1">IF(INDIRECT(("入力シート!F"&amp;$B143))="","",(INDIRECT(("入力シート!F"&amp;$B143))))</f>
        <v>〇〇〇、×××</v>
      </c>
      <c r="H143" s="76" t="str" cm="1">
        <f t="array" aca="1" ref="H143" ca="1">IF(INDIRECT(("入力シート!G"&amp;$B143))="","",(INDIRECT(("入力シート!G"&amp;$B143))))</f>
        <v/>
      </c>
      <c r="I143" s="67" t="str" cm="1">
        <f t="array" aca="1" ref="I143" ca="1">IF(INDIRECT(("入力シート!H"&amp;$B143))="","",(INDIRECT(("入力シート!H"&amp;$B143))))</f>
        <v/>
      </c>
      <c r="J143" s="58" t="str" cm="1">
        <f t="array" aca="1" ref="J143" ca="1">IF(INDIRECT(("入力シート!I"&amp;$B143))="","",(INDIRECT(("入力シート!I"&amp;$B143))))</f>
        <v/>
      </c>
      <c r="K143" s="58" t="str" cm="1">
        <f t="array" aca="1" ref="K143" ca="1">IF(INDIRECT(("入力シート!J"&amp;$B143))="","",(INDIRECT(("入力シート!J"&amp;$B143))))</f>
        <v/>
      </c>
      <c r="L143" s="60" t="str" cm="1">
        <f t="array" aca="1" ref="L143" ca="1">IF(INDIRECT(("入力シート!AO"&amp;$B143))="","",(INDIRECT(("入力シート！AO"&amp;$B143))))</f>
        <v/>
      </c>
      <c r="M143" s="60" t="str" cm="1">
        <f t="array" aca="1" ref="M143" ca="1">IF(INDIRECT(("入力シート!AP"&amp;$B143))="","",(INDIRECT(("入力シート！AP"&amp;$B143))))</f>
        <v/>
      </c>
      <c r="N143" s="61" t="str" cm="1">
        <f t="array" aca="1" ref="N143" ca="1">IF(INDIRECT(("入力シート!AQ"&amp;$B143))="","",(INDIRECT(("入力シート!AQ"&amp;$B143))))</f>
        <v/>
      </c>
      <c r="O143" s="70" t="str" cm="1">
        <f t="array" aca="1" ref="O143" ca="1">IF(INDIRECT(("入力シート!K"&amp;$B143))="","",INDEX(進捗評価!$N$2:$N$26,MATCH(INDIRECT(("入力シート!K"&amp;$B143)),進捗評価!$M$2:$M$26,0)))</f>
        <v/>
      </c>
      <c r="P143" s="69" t="str" cm="1">
        <f t="array" aca="1" ref="P143" ca="1">IF(INDIRECT(("入力シート!L"&amp;$B143))="","",INDEX(進捗評価!$N$2:$N$26,MATCH(INDIRECT(("入力シート!L"&amp;$B143)),進捗評価!$M$2:$M$26,0)))</f>
        <v/>
      </c>
      <c r="Q143" s="69" t="str" cm="1">
        <f t="array" aca="1" ref="Q143" ca="1">IF(INDIRECT(("入力シート!M"&amp;$B143))="","",INDEX(進捗評価!$N$2:$N$26,MATCH(INDIRECT(("入力シート!M"&amp;$B143)),進捗評価!$M$2:$M$26,0)))</f>
        <v/>
      </c>
      <c r="R143" s="69" t="str" cm="1">
        <f t="array" aca="1" ref="R143" ca="1">IF(INDIRECT(("入力シート!N"&amp;$B143))="","",INDEX(進捗評価!$N$2:$N$26,MATCH(INDIRECT(("入力シート!N"&amp;$B143)),進捗評価!$M$2:$M$26,0)))</f>
        <v/>
      </c>
      <c r="S143" s="75" t="str" cm="1">
        <f t="array" aca="1" ref="S143" ca="1">IF(INDIRECT(("入力シート!O"&amp;$B143))="","",INDEX(進捗評価!$N$2:$N$26,MATCH(INDIRECT(("入力シート!O"&amp;$B143)),進捗評価!$M$2:$M$26,0)))</f>
        <v/>
      </c>
      <c r="T143" s="70" t="str" cm="1">
        <f t="array" aca="1" ref="T143" ca="1">IF(INDIRECT(("入力シート!P"&amp;$B143))="","",INDEX(進捗評価!$N$2:$N$26,MATCH(INDIRECT(("入力シート!P"&amp;$B143)),進捗評価!$M$2:$M$26,0)))</f>
        <v/>
      </c>
      <c r="U143" s="69" t="str" cm="1">
        <f t="array" aca="1" ref="U143" ca="1">IF(INDIRECT(("入力シート!Q"&amp;$B143))="","",INDEX(進捗評価!$N$2:$N$26,MATCH(INDIRECT(("入力シート!Q"&amp;$B143)),進捗評価!$M$2:$M$26,0)))</f>
        <v/>
      </c>
      <c r="V143" s="69" t="str" cm="1">
        <f t="array" aca="1" ref="V143" ca="1">IF(INDIRECT(("入力シート!R"&amp;$B143))="","",INDEX(進捗評価!$N$2:$N$26,MATCH(INDIRECT(("入力シート!R"&amp;$B143)),進捗評価!$M$2:$M$26,0)))</f>
        <v/>
      </c>
      <c r="W143" s="69" t="str" cm="1">
        <f t="array" aca="1" ref="W143" ca="1">IF(INDIRECT(("入力シート!S"&amp;$B143))="","",INDEX(進捗評価!$N$2:$N$26,MATCH(INDIRECT(("入力シート!S"&amp;$B143)),進捗評価!$M$2:$M$26,0)))</f>
        <v/>
      </c>
      <c r="X143" s="75" t="str" cm="1">
        <f t="array" aca="1" ref="X143" ca="1">IF(INDIRECT(("入力シート!T"&amp;$B143))="","",INDEX(進捗評価!$N$2:$N$26,MATCH(INDIRECT(("入力シート!T"&amp;$B143)),進捗評価!$M$2:$M$26,0)))</f>
        <v/>
      </c>
      <c r="Y143" s="69" t="str" cm="1">
        <f t="array" aca="1" ref="Y143" ca="1">IF(INDIRECT(("入力シート!U"&amp;$B143))="","",INDEX(進捗評価!$N$2:$N$26,MATCH(INDIRECT(("入力シート!U"&amp;$B143)),進捗評価!$M$2:$M$26,0)))</f>
        <v/>
      </c>
      <c r="Z143" s="69" t="str" cm="1">
        <f t="array" aca="1" ref="Z143" ca="1">IF(INDIRECT(("入力シート!V"&amp;$B143))="","",INDEX(進捗評価!$N$2:$N$26,MATCH(INDIRECT(("入力シート!V"&amp;$B143)),進捗評価!$M$2:$M$26,0)))</f>
        <v/>
      </c>
      <c r="AA143" s="69" t="str" cm="1">
        <f t="array" aca="1" ref="AA143" ca="1">IF(INDIRECT(("入力シート!W"&amp;$B143))="","",INDEX(進捗評価!$N$2:$N$26,MATCH(INDIRECT(("入力シート!W"&amp;$B143)),進捗評価!$M$2:$M$26,0)))</f>
        <v/>
      </c>
      <c r="AB143" s="69" t="str" cm="1">
        <f t="array" aca="1" ref="AB143" ca="1">IF(INDIRECT(("入力シート!X"&amp;$B143))="","",INDEX(進捗評価!$N$2:$N$26,MATCH(INDIRECT(("入力シート!X"&amp;$B143)),進捗評価!$M$2:$M$26,0)))</f>
        <v/>
      </c>
      <c r="AC143" s="69" t="str" cm="1">
        <f t="array" aca="1" ref="AC143" ca="1">IF(INDIRECT(("入力シート!Y"&amp;$B143))="","",INDEX(進捗評価!$N$2:$N$26,MATCH(INDIRECT(("入力シート!Y"&amp;$B143)),進捗評価!$M$2:$M$26,0)))</f>
        <v/>
      </c>
      <c r="AD143" s="69" t="str" cm="1">
        <f t="array" aca="1" ref="AD143" ca="1">IF(INDIRECT(("入力シート!Z"&amp;$B143))="","",INDEX(進捗評価!$N$2:$N$26,MATCH(INDIRECT(("入力シート!Z"&amp;$B143)),進捗評価!$M$2:$M$26,0)))</f>
        <v/>
      </c>
      <c r="AE143" s="69" t="str" cm="1">
        <f t="array" aca="1" ref="AE143" ca="1">IF(INDIRECT(("入力シート!AA"&amp;$B143))="","",INDEX(進捗評価!$N$2:$N$26,MATCH(INDIRECT(("入力シート!AA"&amp;$B143)),進捗評価!$M$2:$M$26,0)))</f>
        <v/>
      </c>
      <c r="AF143" s="69" t="str" cm="1">
        <f t="array" aca="1" ref="AF143" ca="1">IF(INDIRECT(("入力シート!AB"&amp;$B143))="","",INDEX(進捗評価!$N$2:$N$26,MATCH(INDIRECT(("入力シート!AB"&amp;$B143)),進捗評価!$M$2:$M$26,0)))</f>
        <v/>
      </c>
      <c r="AG143" s="69" t="str" cm="1">
        <f t="array" aca="1" ref="AG143" ca="1">IF(INDIRECT(("入力シート!AC"&amp;$B143))="","",INDEX(進捗評価!$N$2:$N$26,MATCH(INDIRECT(("入力シート!AC"&amp;$B143)),進捗評価!$M$2:$M$26,0)))</f>
        <v/>
      </c>
      <c r="AH143" s="69" t="str" cm="1">
        <f t="array" aca="1" ref="AH143" ca="1">IF(INDIRECT(("入力シート!AD"&amp;$B143))="","",INDEX(進捗評価!$N$2:$N$26,MATCH(INDIRECT(("入力シート!AD"&amp;$B143)),進捗評価!$M$2:$M$26,0)))</f>
        <v/>
      </c>
      <c r="AI143" s="69" t="str" cm="1">
        <f t="array" aca="1" ref="AI143" ca="1">IF(INDIRECT(("入力シート!AE"&amp;$B143))="","",INDEX(進捗評価!$N$2:$N$26,MATCH(INDIRECT(("入力シート!AE"&amp;$B143)),進捗評価!$M$2:$M$26,0)))</f>
        <v/>
      </c>
      <c r="AJ143" s="69" t="str" cm="1">
        <f t="array" aca="1" ref="AJ143" ca="1">IF(INDIRECT(("入力シート!AF"&amp;$B143))="","",INDEX(進捗評価!$N$2:$N$26,MATCH(INDIRECT(("入力シート!AF"&amp;$B143)),進捗評価!$M$2:$M$26,0)))</f>
        <v/>
      </c>
      <c r="AK143" s="69" t="str" cm="1">
        <f t="array" aca="1" ref="AK143" ca="1">IF(INDIRECT(("入力シート!AG"&amp;$B143))="","",INDEX(進捗評価!$N$2:$N$26,MATCH(INDIRECT(("入力シート!AG"&amp;$B143)),進捗評価!$M$2:$M$26,0)))</f>
        <v/>
      </c>
      <c r="AL143" s="69" t="str" cm="1">
        <f t="array" aca="1" ref="AL143" ca="1">IF(INDIRECT(("入力シート!AH"&amp;$B143))="","",INDEX(進捗評価!$N$2:$N$26,MATCH(INDIRECT(("入力シート!AH"&amp;$B143)),進捗評価!$M$2:$M$26,0)))</f>
        <v/>
      </c>
      <c r="AM143" s="69" t="str" cm="1">
        <f t="array" aca="1" ref="AM143" ca="1">IF(INDIRECT(("入力シート!AI"&amp;$B143))="","",INDEX(進捗評価!$N$2:$N$26,MATCH(INDIRECT(("入力シート!AI"&amp;$B143)),進捗評価!$M$2:$M$26,0)))</f>
        <v/>
      </c>
      <c r="AN143" s="69" t="str" cm="1">
        <f t="array" aca="1" ref="AN143" ca="1">IF(INDIRECT(("入力シート!AJ"&amp;$B143))="","",INDEX(進捗評価!$N$2:$N$26,MATCH(INDIRECT(("入力シート!AJ"&amp;$B143)),進捗評価!$M$2:$M$26,0)))</f>
        <v/>
      </c>
      <c r="AO143" s="69" t="str" cm="1">
        <f t="array" aca="1" ref="AO143" ca="1">IF(INDIRECT(("入力シート!AK"&amp;$B143))="","",INDEX(進捗評価!$N$2:$N$26,MATCH(INDIRECT(("入力シート!AK"&amp;$B143)),進捗評価!$M$2:$M$26,0)))</f>
        <v/>
      </c>
      <c r="AP143" s="69" t="str" cm="1">
        <f t="array" aca="1" ref="AP143" ca="1">IF(INDIRECT(("入力シート!AL"&amp;$B143))="","",INDEX(進捗評価!$N$2:$N$26,MATCH(INDIRECT(("入力シート!AL"&amp;$B143)),進捗評価!$M$2:$M$26,0)))</f>
        <v/>
      </c>
      <c r="AQ143" s="69" t="str" cm="1">
        <f t="array" aca="1" ref="AQ143" ca="1">IF(INDIRECT(("入力シート!AM"&amp;$B143))="","",INDEX(進捗評価!$N$2:$N$26,MATCH(INDIRECT(("入力シート!AM"&amp;$B143)),進捗評価!$M$2:$M$26,0)))</f>
        <v/>
      </c>
      <c r="AR143" s="69" t="str" cm="1">
        <f t="array" aca="1" ref="AR143" ca="1">IF(INDIRECT(("入力シート!AN"&amp;$B143))="","",INDEX(進捗評価!$N$2:$N$26,MATCH(INDIRECT(("入力シート!AN"&amp;$B143)),進捗評価!$M$2:$M$26,0)))</f>
        <v/>
      </c>
      <c r="AS143" s="77" t="str" cm="1">
        <f t="array" aca="1" ref="AS143" ca="1">IF(INDIRECT(("入力シート!AR"&amp;$B143))="","",(INDIRECT(("入力シート!AR"&amp;$B143))))</f>
        <v/>
      </c>
      <c r="AT143" s="77" t="str" cm="1">
        <f t="array" aca="1" ref="AT143" ca="1">IF(INDIRECT(("入力シート!AS"&amp;$B143))="","",(INDIRECT(("入力シート!AS"&amp;$B143))))</f>
        <v/>
      </c>
    </row>
    <row r="144" spans="2:46" ht="72" customHeight="1" x14ac:dyDescent="0.4">
      <c r="B144" s="51">
        <v>154</v>
      </c>
      <c r="C144" s="162"/>
      <c r="D144" s="212"/>
      <c r="E144" s="57" t="str" cm="1">
        <f t="array" aca="1" ref="E144" ca="1">IF(INDIRECT(("入力シート!D"&amp;$B144))="","",(INDIRECT(("入力シート!D"&amp;$B144))))</f>
        <v/>
      </c>
      <c r="F144" s="63" t="str" cm="1">
        <f t="array" aca="1" ref="F144" ca="1">IF(INDIRECT(("入力シート!E"&amp;$B144))="","",(INDIRECT(("入力シート!E"&amp;$B144))))</f>
        <v/>
      </c>
      <c r="G144" s="63" t="str" cm="1">
        <f t="array" aca="1" ref="G144" ca="1">IF(INDIRECT(("入力シート!F"&amp;$B144))="","",(INDIRECT(("入力シート!F"&amp;$B144))))</f>
        <v>〇〇〇、×××</v>
      </c>
      <c r="H144" s="76" t="str" cm="1">
        <f t="array" aca="1" ref="H144" ca="1">IF(INDIRECT(("入力シート!G"&amp;$B144))="","",(INDIRECT(("入力シート!G"&amp;$B144))))</f>
        <v/>
      </c>
      <c r="I144" s="67" t="str" cm="1">
        <f t="array" aca="1" ref="I144" ca="1">IF(INDIRECT(("入力シート!H"&amp;$B144))="","",(INDIRECT(("入力シート!H"&amp;$B144))))</f>
        <v/>
      </c>
      <c r="J144" s="58" t="str" cm="1">
        <f t="array" aca="1" ref="J144" ca="1">IF(INDIRECT(("入力シート!I"&amp;$B144))="","",(INDIRECT(("入力シート!I"&amp;$B144))))</f>
        <v/>
      </c>
      <c r="K144" s="58" t="str" cm="1">
        <f t="array" aca="1" ref="K144" ca="1">IF(INDIRECT(("入力シート!J"&amp;$B144))="","",(INDIRECT(("入力シート!J"&amp;$B144))))</f>
        <v/>
      </c>
      <c r="L144" s="60" t="str" cm="1">
        <f t="array" aca="1" ref="L144" ca="1">IF(INDIRECT(("入力シート!AO"&amp;$B144))="","",(INDIRECT(("入力シート！AO"&amp;$B144))))</f>
        <v/>
      </c>
      <c r="M144" s="60" t="str" cm="1">
        <f t="array" aca="1" ref="M144" ca="1">IF(INDIRECT(("入力シート!AP"&amp;$B144))="","",(INDIRECT(("入力シート！AP"&amp;$B144))))</f>
        <v/>
      </c>
      <c r="N144" s="61" t="str" cm="1">
        <f t="array" aca="1" ref="N144" ca="1">IF(INDIRECT(("入力シート!AQ"&amp;$B144))="","",(INDIRECT(("入力シート!AQ"&amp;$B144))))</f>
        <v/>
      </c>
      <c r="O144" s="70" t="str" cm="1">
        <f t="array" aca="1" ref="O144" ca="1">IF(INDIRECT(("入力シート!K"&amp;$B144))="","",INDEX(進捗評価!$N$2:$N$26,MATCH(INDIRECT(("入力シート!K"&amp;$B144)),進捗評価!$M$2:$M$26,0)))</f>
        <v/>
      </c>
      <c r="P144" s="69" t="str" cm="1">
        <f t="array" aca="1" ref="P144" ca="1">IF(INDIRECT(("入力シート!L"&amp;$B144))="","",INDEX(進捗評価!$N$2:$N$26,MATCH(INDIRECT(("入力シート!L"&amp;$B144)),進捗評価!$M$2:$M$26,0)))</f>
        <v/>
      </c>
      <c r="Q144" s="69" t="str" cm="1">
        <f t="array" aca="1" ref="Q144" ca="1">IF(INDIRECT(("入力シート!M"&amp;$B144))="","",INDEX(進捗評価!$N$2:$N$26,MATCH(INDIRECT(("入力シート!M"&amp;$B144)),進捗評価!$M$2:$M$26,0)))</f>
        <v/>
      </c>
      <c r="R144" s="69" t="str" cm="1">
        <f t="array" aca="1" ref="R144" ca="1">IF(INDIRECT(("入力シート!N"&amp;$B144))="","",INDEX(進捗評価!$N$2:$N$26,MATCH(INDIRECT(("入力シート!N"&amp;$B144)),進捗評価!$M$2:$M$26,0)))</f>
        <v/>
      </c>
      <c r="S144" s="75" t="str" cm="1">
        <f t="array" aca="1" ref="S144" ca="1">IF(INDIRECT(("入力シート!O"&amp;$B144))="","",INDEX(進捗評価!$N$2:$N$26,MATCH(INDIRECT(("入力シート!O"&amp;$B144)),進捗評価!$M$2:$M$26,0)))</f>
        <v/>
      </c>
      <c r="T144" s="70" t="str" cm="1">
        <f t="array" aca="1" ref="T144" ca="1">IF(INDIRECT(("入力シート!P"&amp;$B144))="","",INDEX(進捗評価!$N$2:$N$26,MATCH(INDIRECT(("入力シート!P"&amp;$B144)),進捗評価!$M$2:$M$26,0)))</f>
        <v/>
      </c>
      <c r="U144" s="69" t="str" cm="1">
        <f t="array" aca="1" ref="U144" ca="1">IF(INDIRECT(("入力シート!Q"&amp;$B144))="","",INDEX(進捗評価!$N$2:$N$26,MATCH(INDIRECT(("入力シート!Q"&amp;$B144)),進捗評価!$M$2:$M$26,0)))</f>
        <v/>
      </c>
      <c r="V144" s="69" t="str" cm="1">
        <f t="array" aca="1" ref="V144" ca="1">IF(INDIRECT(("入力シート!R"&amp;$B144))="","",INDEX(進捗評価!$N$2:$N$26,MATCH(INDIRECT(("入力シート!R"&amp;$B144)),進捗評価!$M$2:$M$26,0)))</f>
        <v/>
      </c>
      <c r="W144" s="69" t="str" cm="1">
        <f t="array" aca="1" ref="W144" ca="1">IF(INDIRECT(("入力シート!S"&amp;$B144))="","",INDEX(進捗評価!$N$2:$N$26,MATCH(INDIRECT(("入力シート!S"&amp;$B144)),進捗評価!$M$2:$M$26,0)))</f>
        <v/>
      </c>
      <c r="X144" s="75" t="str" cm="1">
        <f t="array" aca="1" ref="X144" ca="1">IF(INDIRECT(("入力シート!T"&amp;$B144))="","",INDEX(進捗評価!$N$2:$N$26,MATCH(INDIRECT(("入力シート!T"&amp;$B144)),進捗評価!$M$2:$M$26,0)))</f>
        <v/>
      </c>
      <c r="Y144" s="69" t="str" cm="1">
        <f t="array" aca="1" ref="Y144" ca="1">IF(INDIRECT(("入力シート!U"&amp;$B144))="","",INDEX(進捗評価!$N$2:$N$26,MATCH(INDIRECT(("入力シート!U"&amp;$B144)),進捗評価!$M$2:$M$26,0)))</f>
        <v/>
      </c>
      <c r="Z144" s="69" t="str" cm="1">
        <f t="array" aca="1" ref="Z144" ca="1">IF(INDIRECT(("入力シート!V"&amp;$B144))="","",INDEX(進捗評価!$N$2:$N$26,MATCH(INDIRECT(("入力シート!V"&amp;$B144)),進捗評価!$M$2:$M$26,0)))</f>
        <v/>
      </c>
      <c r="AA144" s="69" t="str" cm="1">
        <f t="array" aca="1" ref="AA144" ca="1">IF(INDIRECT(("入力シート!W"&amp;$B144))="","",INDEX(進捗評価!$N$2:$N$26,MATCH(INDIRECT(("入力シート!W"&amp;$B144)),進捗評価!$M$2:$M$26,0)))</f>
        <v/>
      </c>
      <c r="AB144" s="69" t="str" cm="1">
        <f t="array" aca="1" ref="AB144" ca="1">IF(INDIRECT(("入力シート!X"&amp;$B144))="","",INDEX(進捗評価!$N$2:$N$26,MATCH(INDIRECT(("入力シート!X"&amp;$B144)),進捗評価!$M$2:$M$26,0)))</f>
        <v/>
      </c>
      <c r="AC144" s="69" t="str" cm="1">
        <f t="array" aca="1" ref="AC144" ca="1">IF(INDIRECT(("入力シート!Y"&amp;$B144))="","",INDEX(進捗評価!$N$2:$N$26,MATCH(INDIRECT(("入力シート!Y"&amp;$B144)),進捗評価!$M$2:$M$26,0)))</f>
        <v/>
      </c>
      <c r="AD144" s="69" t="str" cm="1">
        <f t="array" aca="1" ref="AD144" ca="1">IF(INDIRECT(("入力シート!Z"&amp;$B144))="","",INDEX(進捗評価!$N$2:$N$26,MATCH(INDIRECT(("入力シート!Z"&amp;$B144)),進捗評価!$M$2:$M$26,0)))</f>
        <v/>
      </c>
      <c r="AE144" s="69" t="str" cm="1">
        <f t="array" aca="1" ref="AE144" ca="1">IF(INDIRECT(("入力シート!AA"&amp;$B144))="","",INDEX(進捗評価!$N$2:$N$26,MATCH(INDIRECT(("入力シート!AA"&amp;$B144)),進捗評価!$M$2:$M$26,0)))</f>
        <v/>
      </c>
      <c r="AF144" s="69" t="str" cm="1">
        <f t="array" aca="1" ref="AF144" ca="1">IF(INDIRECT(("入力シート!AB"&amp;$B144))="","",INDEX(進捗評価!$N$2:$N$26,MATCH(INDIRECT(("入力シート!AB"&amp;$B144)),進捗評価!$M$2:$M$26,0)))</f>
        <v/>
      </c>
      <c r="AG144" s="69" t="str" cm="1">
        <f t="array" aca="1" ref="AG144" ca="1">IF(INDIRECT(("入力シート!AC"&amp;$B144))="","",INDEX(進捗評価!$N$2:$N$26,MATCH(INDIRECT(("入力シート!AC"&amp;$B144)),進捗評価!$M$2:$M$26,0)))</f>
        <v/>
      </c>
      <c r="AH144" s="69" t="str" cm="1">
        <f t="array" aca="1" ref="AH144" ca="1">IF(INDIRECT(("入力シート!AD"&amp;$B144))="","",INDEX(進捗評価!$N$2:$N$26,MATCH(INDIRECT(("入力シート!AD"&amp;$B144)),進捗評価!$M$2:$M$26,0)))</f>
        <v/>
      </c>
      <c r="AI144" s="69" t="str" cm="1">
        <f t="array" aca="1" ref="AI144" ca="1">IF(INDIRECT(("入力シート!AE"&amp;$B144))="","",INDEX(進捗評価!$N$2:$N$26,MATCH(INDIRECT(("入力シート!AE"&amp;$B144)),進捗評価!$M$2:$M$26,0)))</f>
        <v/>
      </c>
      <c r="AJ144" s="69" t="str" cm="1">
        <f t="array" aca="1" ref="AJ144" ca="1">IF(INDIRECT(("入力シート!AF"&amp;$B144))="","",INDEX(進捗評価!$N$2:$N$26,MATCH(INDIRECT(("入力シート!AF"&amp;$B144)),進捗評価!$M$2:$M$26,0)))</f>
        <v/>
      </c>
      <c r="AK144" s="69" t="str" cm="1">
        <f t="array" aca="1" ref="AK144" ca="1">IF(INDIRECT(("入力シート!AG"&amp;$B144))="","",INDEX(進捗評価!$N$2:$N$26,MATCH(INDIRECT(("入力シート!AG"&amp;$B144)),進捗評価!$M$2:$M$26,0)))</f>
        <v/>
      </c>
      <c r="AL144" s="69" t="str" cm="1">
        <f t="array" aca="1" ref="AL144" ca="1">IF(INDIRECT(("入力シート!AH"&amp;$B144))="","",INDEX(進捗評価!$N$2:$N$26,MATCH(INDIRECT(("入力シート!AH"&amp;$B144)),進捗評価!$M$2:$M$26,0)))</f>
        <v/>
      </c>
      <c r="AM144" s="69" t="str" cm="1">
        <f t="array" aca="1" ref="AM144" ca="1">IF(INDIRECT(("入力シート!AI"&amp;$B144))="","",INDEX(進捗評価!$N$2:$N$26,MATCH(INDIRECT(("入力シート!AI"&amp;$B144)),進捗評価!$M$2:$M$26,0)))</f>
        <v/>
      </c>
      <c r="AN144" s="69" t="str" cm="1">
        <f t="array" aca="1" ref="AN144" ca="1">IF(INDIRECT(("入力シート!AJ"&amp;$B144))="","",INDEX(進捗評価!$N$2:$N$26,MATCH(INDIRECT(("入力シート!AJ"&amp;$B144)),進捗評価!$M$2:$M$26,0)))</f>
        <v/>
      </c>
      <c r="AO144" s="69" t="str" cm="1">
        <f t="array" aca="1" ref="AO144" ca="1">IF(INDIRECT(("入力シート!AK"&amp;$B144))="","",INDEX(進捗評価!$N$2:$N$26,MATCH(INDIRECT(("入力シート!AK"&amp;$B144)),進捗評価!$M$2:$M$26,0)))</f>
        <v/>
      </c>
      <c r="AP144" s="69" t="str" cm="1">
        <f t="array" aca="1" ref="AP144" ca="1">IF(INDIRECT(("入力シート!AL"&amp;$B144))="","",INDEX(進捗評価!$N$2:$N$26,MATCH(INDIRECT(("入力シート!AL"&amp;$B144)),進捗評価!$M$2:$M$26,0)))</f>
        <v/>
      </c>
      <c r="AQ144" s="69" t="str" cm="1">
        <f t="array" aca="1" ref="AQ144" ca="1">IF(INDIRECT(("入力シート!AM"&amp;$B144))="","",INDEX(進捗評価!$N$2:$N$26,MATCH(INDIRECT(("入力シート!AM"&amp;$B144)),進捗評価!$M$2:$M$26,0)))</f>
        <v/>
      </c>
      <c r="AR144" s="69" t="str" cm="1">
        <f t="array" aca="1" ref="AR144" ca="1">IF(INDIRECT(("入力シート!AN"&amp;$B144))="","",INDEX(進捗評価!$N$2:$N$26,MATCH(INDIRECT(("入力シート!AN"&amp;$B144)),進捗評価!$M$2:$M$26,0)))</f>
        <v/>
      </c>
      <c r="AS144" s="77" t="str" cm="1">
        <f t="array" aca="1" ref="AS144" ca="1">IF(INDIRECT(("入力シート!AR"&amp;$B144))="","",(INDIRECT(("入力シート!AR"&amp;$B144))))</f>
        <v/>
      </c>
      <c r="AT144" s="77" t="str" cm="1">
        <f t="array" aca="1" ref="AT144" ca="1">IF(INDIRECT(("入力シート!AS"&amp;$B144))="","",(INDIRECT(("入力シート!AS"&amp;$B144))))</f>
        <v/>
      </c>
    </row>
    <row r="145" spans="2:46" ht="72" customHeight="1" x14ac:dyDescent="0.4">
      <c r="B145" s="51">
        <v>155</v>
      </c>
      <c r="C145" s="162"/>
      <c r="D145" s="212"/>
      <c r="E145" s="57" t="str" cm="1">
        <f t="array" aca="1" ref="E145" ca="1">IF(INDIRECT(("入力シート!D"&amp;$B145))="","",(INDIRECT(("入力シート!D"&amp;$B145))))</f>
        <v/>
      </c>
      <c r="F145" s="63" t="str" cm="1">
        <f t="array" aca="1" ref="F145" ca="1">IF(INDIRECT(("入力シート!E"&amp;$B145))="","",(INDIRECT(("入力シート!E"&amp;$B145))))</f>
        <v/>
      </c>
      <c r="G145" s="63" t="str" cm="1">
        <f t="array" aca="1" ref="G145" ca="1">IF(INDIRECT(("入力シート!F"&amp;$B145))="","",(INDIRECT(("入力シート!F"&amp;$B145))))</f>
        <v>〇〇〇、×××</v>
      </c>
      <c r="H145" s="76" t="str" cm="1">
        <f t="array" aca="1" ref="H145" ca="1">IF(INDIRECT(("入力シート!G"&amp;$B145))="","",(INDIRECT(("入力シート!G"&amp;$B145))))</f>
        <v/>
      </c>
      <c r="I145" s="67" t="str" cm="1">
        <f t="array" aca="1" ref="I145" ca="1">IF(INDIRECT(("入力シート!H"&amp;$B145))="","",(INDIRECT(("入力シート!H"&amp;$B145))))</f>
        <v/>
      </c>
      <c r="J145" s="58" t="str" cm="1">
        <f t="array" aca="1" ref="J145" ca="1">IF(INDIRECT(("入力シート!I"&amp;$B145))="","",(INDIRECT(("入力シート!I"&amp;$B145))))</f>
        <v/>
      </c>
      <c r="K145" s="58" t="str" cm="1">
        <f t="array" aca="1" ref="K145" ca="1">IF(INDIRECT(("入力シート!J"&amp;$B145))="","",(INDIRECT(("入力シート!J"&amp;$B145))))</f>
        <v/>
      </c>
      <c r="L145" s="60" t="str" cm="1">
        <f t="array" aca="1" ref="L145" ca="1">IF(INDIRECT(("入力シート!AO"&amp;$B145))="","",(INDIRECT(("入力シート！AO"&amp;$B145))))</f>
        <v/>
      </c>
      <c r="M145" s="60" t="str" cm="1">
        <f t="array" aca="1" ref="M145" ca="1">IF(INDIRECT(("入力シート!AP"&amp;$B145))="","",(INDIRECT(("入力シート！AP"&amp;$B145))))</f>
        <v/>
      </c>
      <c r="N145" s="61" t="str" cm="1">
        <f t="array" aca="1" ref="N145" ca="1">IF(INDIRECT(("入力シート!AQ"&amp;$B145))="","",(INDIRECT(("入力シート!AQ"&amp;$B145))))</f>
        <v/>
      </c>
      <c r="O145" s="70" t="str" cm="1">
        <f t="array" aca="1" ref="O145" ca="1">IF(INDIRECT(("入力シート!K"&amp;$B145))="","",INDEX(進捗評価!$N$2:$N$26,MATCH(INDIRECT(("入力シート!K"&amp;$B145)),進捗評価!$M$2:$M$26,0)))</f>
        <v/>
      </c>
      <c r="P145" s="69" t="str" cm="1">
        <f t="array" aca="1" ref="P145" ca="1">IF(INDIRECT(("入力シート!L"&amp;$B145))="","",INDEX(進捗評価!$N$2:$N$26,MATCH(INDIRECT(("入力シート!L"&amp;$B145)),進捗評価!$M$2:$M$26,0)))</f>
        <v/>
      </c>
      <c r="Q145" s="69" t="str" cm="1">
        <f t="array" aca="1" ref="Q145" ca="1">IF(INDIRECT(("入力シート!M"&amp;$B145))="","",INDEX(進捗評価!$N$2:$N$26,MATCH(INDIRECT(("入力シート!M"&amp;$B145)),進捗評価!$M$2:$M$26,0)))</f>
        <v/>
      </c>
      <c r="R145" s="69" t="str" cm="1">
        <f t="array" aca="1" ref="R145" ca="1">IF(INDIRECT(("入力シート!N"&amp;$B145))="","",INDEX(進捗評価!$N$2:$N$26,MATCH(INDIRECT(("入力シート!N"&amp;$B145)),進捗評価!$M$2:$M$26,0)))</f>
        <v/>
      </c>
      <c r="S145" s="75" t="str" cm="1">
        <f t="array" aca="1" ref="S145" ca="1">IF(INDIRECT(("入力シート!O"&amp;$B145))="","",INDEX(進捗評価!$N$2:$N$26,MATCH(INDIRECT(("入力シート!O"&amp;$B145)),進捗評価!$M$2:$M$26,0)))</f>
        <v/>
      </c>
      <c r="T145" s="70" t="str" cm="1">
        <f t="array" aca="1" ref="T145" ca="1">IF(INDIRECT(("入力シート!P"&amp;$B145))="","",INDEX(進捗評価!$N$2:$N$26,MATCH(INDIRECT(("入力シート!P"&amp;$B145)),進捗評価!$M$2:$M$26,0)))</f>
        <v/>
      </c>
      <c r="U145" s="69" t="str" cm="1">
        <f t="array" aca="1" ref="U145" ca="1">IF(INDIRECT(("入力シート!Q"&amp;$B145))="","",INDEX(進捗評価!$N$2:$N$26,MATCH(INDIRECT(("入力シート!Q"&amp;$B145)),進捗評価!$M$2:$M$26,0)))</f>
        <v/>
      </c>
      <c r="V145" s="69" t="str" cm="1">
        <f t="array" aca="1" ref="V145" ca="1">IF(INDIRECT(("入力シート!R"&amp;$B145))="","",INDEX(進捗評価!$N$2:$N$26,MATCH(INDIRECT(("入力シート!R"&amp;$B145)),進捗評価!$M$2:$M$26,0)))</f>
        <v/>
      </c>
      <c r="W145" s="69" t="str" cm="1">
        <f t="array" aca="1" ref="W145" ca="1">IF(INDIRECT(("入力シート!S"&amp;$B145))="","",INDEX(進捗評価!$N$2:$N$26,MATCH(INDIRECT(("入力シート!S"&amp;$B145)),進捗評価!$M$2:$M$26,0)))</f>
        <v/>
      </c>
      <c r="X145" s="75" t="str" cm="1">
        <f t="array" aca="1" ref="X145" ca="1">IF(INDIRECT(("入力シート!T"&amp;$B145))="","",INDEX(進捗評価!$N$2:$N$26,MATCH(INDIRECT(("入力シート!T"&amp;$B145)),進捗評価!$M$2:$M$26,0)))</f>
        <v/>
      </c>
      <c r="Y145" s="69" t="str" cm="1">
        <f t="array" aca="1" ref="Y145" ca="1">IF(INDIRECT(("入力シート!U"&amp;$B145))="","",INDEX(進捗評価!$N$2:$N$26,MATCH(INDIRECT(("入力シート!U"&amp;$B145)),進捗評価!$M$2:$M$26,0)))</f>
        <v/>
      </c>
      <c r="Z145" s="69" t="str" cm="1">
        <f t="array" aca="1" ref="Z145" ca="1">IF(INDIRECT(("入力シート!V"&amp;$B145))="","",INDEX(進捗評価!$N$2:$N$26,MATCH(INDIRECT(("入力シート!V"&amp;$B145)),進捗評価!$M$2:$M$26,0)))</f>
        <v/>
      </c>
      <c r="AA145" s="69" t="str" cm="1">
        <f t="array" aca="1" ref="AA145" ca="1">IF(INDIRECT(("入力シート!W"&amp;$B145))="","",INDEX(進捗評価!$N$2:$N$26,MATCH(INDIRECT(("入力シート!W"&amp;$B145)),進捗評価!$M$2:$M$26,0)))</f>
        <v/>
      </c>
      <c r="AB145" s="69" t="str" cm="1">
        <f t="array" aca="1" ref="AB145" ca="1">IF(INDIRECT(("入力シート!X"&amp;$B145))="","",INDEX(進捗評価!$N$2:$N$26,MATCH(INDIRECT(("入力シート!X"&amp;$B145)),進捗評価!$M$2:$M$26,0)))</f>
        <v/>
      </c>
      <c r="AC145" s="69" t="str" cm="1">
        <f t="array" aca="1" ref="AC145" ca="1">IF(INDIRECT(("入力シート!Y"&amp;$B145))="","",INDEX(進捗評価!$N$2:$N$26,MATCH(INDIRECT(("入力シート!Y"&amp;$B145)),進捗評価!$M$2:$M$26,0)))</f>
        <v/>
      </c>
      <c r="AD145" s="69" t="str" cm="1">
        <f t="array" aca="1" ref="AD145" ca="1">IF(INDIRECT(("入力シート!Z"&amp;$B145))="","",INDEX(進捗評価!$N$2:$N$26,MATCH(INDIRECT(("入力シート!Z"&amp;$B145)),進捗評価!$M$2:$M$26,0)))</f>
        <v/>
      </c>
      <c r="AE145" s="69" t="str" cm="1">
        <f t="array" aca="1" ref="AE145" ca="1">IF(INDIRECT(("入力シート!AA"&amp;$B145))="","",INDEX(進捗評価!$N$2:$N$26,MATCH(INDIRECT(("入力シート!AA"&amp;$B145)),進捗評価!$M$2:$M$26,0)))</f>
        <v/>
      </c>
      <c r="AF145" s="69" t="str" cm="1">
        <f t="array" aca="1" ref="AF145" ca="1">IF(INDIRECT(("入力シート!AB"&amp;$B145))="","",INDEX(進捗評価!$N$2:$N$26,MATCH(INDIRECT(("入力シート!AB"&amp;$B145)),進捗評価!$M$2:$M$26,0)))</f>
        <v/>
      </c>
      <c r="AG145" s="69" t="str" cm="1">
        <f t="array" aca="1" ref="AG145" ca="1">IF(INDIRECT(("入力シート!AC"&amp;$B145))="","",INDEX(進捗評価!$N$2:$N$26,MATCH(INDIRECT(("入力シート!AC"&amp;$B145)),進捗評価!$M$2:$M$26,0)))</f>
        <v/>
      </c>
      <c r="AH145" s="69" t="str" cm="1">
        <f t="array" aca="1" ref="AH145" ca="1">IF(INDIRECT(("入力シート!AD"&amp;$B145))="","",INDEX(進捗評価!$N$2:$N$26,MATCH(INDIRECT(("入力シート!AD"&amp;$B145)),進捗評価!$M$2:$M$26,0)))</f>
        <v/>
      </c>
      <c r="AI145" s="69" t="str" cm="1">
        <f t="array" aca="1" ref="AI145" ca="1">IF(INDIRECT(("入力シート!AE"&amp;$B145))="","",INDEX(進捗評価!$N$2:$N$26,MATCH(INDIRECT(("入力シート!AE"&amp;$B145)),進捗評価!$M$2:$M$26,0)))</f>
        <v/>
      </c>
      <c r="AJ145" s="69" t="str" cm="1">
        <f t="array" aca="1" ref="AJ145" ca="1">IF(INDIRECT(("入力シート!AF"&amp;$B145))="","",INDEX(進捗評価!$N$2:$N$26,MATCH(INDIRECT(("入力シート!AF"&amp;$B145)),進捗評価!$M$2:$M$26,0)))</f>
        <v/>
      </c>
      <c r="AK145" s="69" t="str" cm="1">
        <f t="array" aca="1" ref="AK145" ca="1">IF(INDIRECT(("入力シート!AG"&amp;$B145))="","",INDEX(進捗評価!$N$2:$N$26,MATCH(INDIRECT(("入力シート!AG"&amp;$B145)),進捗評価!$M$2:$M$26,0)))</f>
        <v/>
      </c>
      <c r="AL145" s="69" t="str" cm="1">
        <f t="array" aca="1" ref="AL145" ca="1">IF(INDIRECT(("入力シート!AH"&amp;$B145))="","",INDEX(進捗評価!$N$2:$N$26,MATCH(INDIRECT(("入力シート!AH"&amp;$B145)),進捗評価!$M$2:$M$26,0)))</f>
        <v/>
      </c>
      <c r="AM145" s="69" t="str" cm="1">
        <f t="array" aca="1" ref="AM145" ca="1">IF(INDIRECT(("入力シート!AI"&amp;$B145))="","",INDEX(進捗評価!$N$2:$N$26,MATCH(INDIRECT(("入力シート!AI"&amp;$B145)),進捗評価!$M$2:$M$26,0)))</f>
        <v/>
      </c>
      <c r="AN145" s="69" t="str" cm="1">
        <f t="array" aca="1" ref="AN145" ca="1">IF(INDIRECT(("入力シート!AJ"&amp;$B145))="","",INDEX(進捗評価!$N$2:$N$26,MATCH(INDIRECT(("入力シート!AJ"&amp;$B145)),進捗評価!$M$2:$M$26,0)))</f>
        <v/>
      </c>
      <c r="AO145" s="69" t="str" cm="1">
        <f t="array" aca="1" ref="AO145" ca="1">IF(INDIRECT(("入力シート!AK"&amp;$B145))="","",INDEX(進捗評価!$N$2:$N$26,MATCH(INDIRECT(("入力シート!AK"&amp;$B145)),進捗評価!$M$2:$M$26,0)))</f>
        <v/>
      </c>
      <c r="AP145" s="69" t="str" cm="1">
        <f t="array" aca="1" ref="AP145" ca="1">IF(INDIRECT(("入力シート!AL"&amp;$B145))="","",INDEX(進捗評価!$N$2:$N$26,MATCH(INDIRECT(("入力シート!AL"&amp;$B145)),進捗評価!$M$2:$M$26,0)))</f>
        <v/>
      </c>
      <c r="AQ145" s="69" t="str" cm="1">
        <f t="array" aca="1" ref="AQ145" ca="1">IF(INDIRECT(("入力シート!AM"&amp;$B145))="","",INDEX(進捗評価!$N$2:$N$26,MATCH(INDIRECT(("入力シート!AM"&amp;$B145)),進捗評価!$M$2:$M$26,0)))</f>
        <v/>
      </c>
      <c r="AR145" s="69" t="str" cm="1">
        <f t="array" aca="1" ref="AR145" ca="1">IF(INDIRECT(("入力シート!AN"&amp;$B145))="","",INDEX(進捗評価!$N$2:$N$26,MATCH(INDIRECT(("入力シート!AN"&amp;$B145)),進捗評価!$M$2:$M$26,0)))</f>
        <v/>
      </c>
      <c r="AS145" s="77" t="str" cm="1">
        <f t="array" aca="1" ref="AS145" ca="1">IF(INDIRECT(("入力シート!AR"&amp;$B145))="","",(INDIRECT(("入力シート!AR"&amp;$B145))))</f>
        <v/>
      </c>
      <c r="AT145" s="77" t="str" cm="1">
        <f t="array" aca="1" ref="AT145" ca="1">IF(INDIRECT(("入力シート!AS"&amp;$B145))="","",(INDIRECT(("入力シート!AS"&amp;$B145))))</f>
        <v/>
      </c>
    </row>
    <row r="146" spans="2:46" ht="72" customHeight="1" x14ac:dyDescent="0.4">
      <c r="B146" s="51">
        <v>156</v>
      </c>
      <c r="C146" s="162"/>
      <c r="D146" s="212"/>
      <c r="E146" s="57" t="str" cm="1">
        <f t="array" aca="1" ref="E146" ca="1">IF(INDIRECT(("入力シート!D"&amp;$B146))="","",(INDIRECT(("入力シート!D"&amp;$B146))))</f>
        <v/>
      </c>
      <c r="F146" s="63" t="str" cm="1">
        <f t="array" aca="1" ref="F146" ca="1">IF(INDIRECT(("入力シート!E"&amp;$B146))="","",(INDIRECT(("入力シート!E"&amp;$B146))))</f>
        <v/>
      </c>
      <c r="G146" s="63" t="str" cm="1">
        <f t="array" aca="1" ref="G146" ca="1">IF(INDIRECT(("入力シート!F"&amp;$B146))="","",(INDIRECT(("入力シート!F"&amp;$B146))))</f>
        <v>〇〇〇、×××</v>
      </c>
      <c r="H146" s="76" t="str" cm="1">
        <f t="array" aca="1" ref="H146" ca="1">IF(INDIRECT(("入力シート!G"&amp;$B146))="","",(INDIRECT(("入力シート!G"&amp;$B146))))</f>
        <v/>
      </c>
      <c r="I146" s="67" t="str" cm="1">
        <f t="array" aca="1" ref="I146" ca="1">IF(INDIRECT(("入力シート!H"&amp;$B146))="","",(INDIRECT(("入力シート!H"&amp;$B146))))</f>
        <v/>
      </c>
      <c r="J146" s="58" t="str" cm="1">
        <f t="array" aca="1" ref="J146" ca="1">IF(INDIRECT(("入力シート!I"&amp;$B146))="","",(INDIRECT(("入力シート!I"&amp;$B146))))</f>
        <v/>
      </c>
      <c r="K146" s="58" t="str" cm="1">
        <f t="array" aca="1" ref="K146" ca="1">IF(INDIRECT(("入力シート!J"&amp;$B146))="","",(INDIRECT(("入力シート!J"&amp;$B146))))</f>
        <v/>
      </c>
      <c r="L146" s="60" t="str" cm="1">
        <f t="array" aca="1" ref="L146" ca="1">IF(INDIRECT(("入力シート!AO"&amp;$B146))="","",(INDIRECT(("入力シート！AO"&amp;$B146))))</f>
        <v/>
      </c>
      <c r="M146" s="60" t="str" cm="1">
        <f t="array" aca="1" ref="M146" ca="1">IF(INDIRECT(("入力シート!AP"&amp;$B146))="","",(INDIRECT(("入力シート！AP"&amp;$B146))))</f>
        <v/>
      </c>
      <c r="N146" s="61" t="str" cm="1">
        <f t="array" aca="1" ref="N146" ca="1">IF(INDIRECT(("入力シート!AQ"&amp;$B146))="","",(INDIRECT(("入力シート!AQ"&amp;$B146))))</f>
        <v/>
      </c>
      <c r="O146" s="70" t="str" cm="1">
        <f t="array" aca="1" ref="O146" ca="1">IF(INDIRECT(("入力シート!K"&amp;$B146))="","",INDEX(進捗評価!$N$2:$N$26,MATCH(INDIRECT(("入力シート!K"&amp;$B146)),進捗評価!$M$2:$M$26,0)))</f>
        <v/>
      </c>
      <c r="P146" s="69" t="str" cm="1">
        <f t="array" aca="1" ref="P146" ca="1">IF(INDIRECT(("入力シート!L"&amp;$B146))="","",INDEX(進捗評価!$N$2:$N$26,MATCH(INDIRECT(("入力シート!L"&amp;$B146)),進捗評価!$M$2:$M$26,0)))</f>
        <v/>
      </c>
      <c r="Q146" s="69" t="str" cm="1">
        <f t="array" aca="1" ref="Q146" ca="1">IF(INDIRECT(("入力シート!M"&amp;$B146))="","",INDEX(進捗評価!$N$2:$N$26,MATCH(INDIRECT(("入力シート!M"&amp;$B146)),進捗評価!$M$2:$M$26,0)))</f>
        <v/>
      </c>
      <c r="R146" s="69" t="str" cm="1">
        <f t="array" aca="1" ref="R146" ca="1">IF(INDIRECT(("入力シート!N"&amp;$B146))="","",INDEX(進捗評価!$N$2:$N$26,MATCH(INDIRECT(("入力シート!N"&amp;$B146)),進捗評価!$M$2:$M$26,0)))</f>
        <v/>
      </c>
      <c r="S146" s="75" t="str" cm="1">
        <f t="array" aca="1" ref="S146" ca="1">IF(INDIRECT(("入力シート!O"&amp;$B146))="","",INDEX(進捗評価!$N$2:$N$26,MATCH(INDIRECT(("入力シート!O"&amp;$B146)),進捗評価!$M$2:$M$26,0)))</f>
        <v/>
      </c>
      <c r="T146" s="70" t="str" cm="1">
        <f t="array" aca="1" ref="T146" ca="1">IF(INDIRECT(("入力シート!P"&amp;$B146))="","",INDEX(進捗評価!$N$2:$N$26,MATCH(INDIRECT(("入力シート!P"&amp;$B146)),進捗評価!$M$2:$M$26,0)))</f>
        <v/>
      </c>
      <c r="U146" s="69" t="str" cm="1">
        <f t="array" aca="1" ref="U146" ca="1">IF(INDIRECT(("入力シート!Q"&amp;$B146))="","",INDEX(進捗評価!$N$2:$N$26,MATCH(INDIRECT(("入力シート!Q"&amp;$B146)),進捗評価!$M$2:$M$26,0)))</f>
        <v/>
      </c>
      <c r="V146" s="69" t="str" cm="1">
        <f t="array" aca="1" ref="V146" ca="1">IF(INDIRECT(("入力シート!R"&amp;$B146))="","",INDEX(進捗評価!$N$2:$N$26,MATCH(INDIRECT(("入力シート!R"&amp;$B146)),進捗評価!$M$2:$M$26,0)))</f>
        <v/>
      </c>
      <c r="W146" s="69" t="str" cm="1">
        <f t="array" aca="1" ref="W146" ca="1">IF(INDIRECT(("入力シート!S"&amp;$B146))="","",INDEX(進捗評価!$N$2:$N$26,MATCH(INDIRECT(("入力シート!S"&amp;$B146)),進捗評価!$M$2:$M$26,0)))</f>
        <v/>
      </c>
      <c r="X146" s="75" t="str" cm="1">
        <f t="array" aca="1" ref="X146" ca="1">IF(INDIRECT(("入力シート!T"&amp;$B146))="","",INDEX(進捗評価!$N$2:$N$26,MATCH(INDIRECT(("入力シート!T"&amp;$B146)),進捗評価!$M$2:$M$26,0)))</f>
        <v/>
      </c>
      <c r="Y146" s="69" t="str" cm="1">
        <f t="array" aca="1" ref="Y146" ca="1">IF(INDIRECT(("入力シート!U"&amp;$B146))="","",INDEX(進捗評価!$N$2:$N$26,MATCH(INDIRECT(("入力シート!U"&amp;$B146)),進捗評価!$M$2:$M$26,0)))</f>
        <v/>
      </c>
      <c r="Z146" s="69" t="str" cm="1">
        <f t="array" aca="1" ref="Z146" ca="1">IF(INDIRECT(("入力シート!V"&amp;$B146))="","",INDEX(進捗評価!$N$2:$N$26,MATCH(INDIRECT(("入力シート!V"&amp;$B146)),進捗評価!$M$2:$M$26,0)))</f>
        <v/>
      </c>
      <c r="AA146" s="69" t="str" cm="1">
        <f t="array" aca="1" ref="AA146" ca="1">IF(INDIRECT(("入力シート!W"&amp;$B146))="","",INDEX(進捗評価!$N$2:$N$26,MATCH(INDIRECT(("入力シート!W"&amp;$B146)),進捗評価!$M$2:$M$26,0)))</f>
        <v/>
      </c>
      <c r="AB146" s="69" t="str" cm="1">
        <f t="array" aca="1" ref="AB146" ca="1">IF(INDIRECT(("入力シート!X"&amp;$B146))="","",INDEX(進捗評価!$N$2:$N$26,MATCH(INDIRECT(("入力シート!X"&amp;$B146)),進捗評価!$M$2:$M$26,0)))</f>
        <v/>
      </c>
      <c r="AC146" s="69" t="str" cm="1">
        <f t="array" aca="1" ref="AC146" ca="1">IF(INDIRECT(("入力シート!Y"&amp;$B146))="","",INDEX(進捗評価!$N$2:$N$26,MATCH(INDIRECT(("入力シート!Y"&amp;$B146)),進捗評価!$M$2:$M$26,0)))</f>
        <v/>
      </c>
      <c r="AD146" s="69" t="str" cm="1">
        <f t="array" aca="1" ref="AD146" ca="1">IF(INDIRECT(("入力シート!Z"&amp;$B146))="","",INDEX(進捗評価!$N$2:$N$26,MATCH(INDIRECT(("入力シート!Z"&amp;$B146)),進捗評価!$M$2:$M$26,0)))</f>
        <v/>
      </c>
      <c r="AE146" s="69" t="str" cm="1">
        <f t="array" aca="1" ref="AE146" ca="1">IF(INDIRECT(("入力シート!AA"&amp;$B146))="","",INDEX(進捗評価!$N$2:$N$26,MATCH(INDIRECT(("入力シート!AA"&amp;$B146)),進捗評価!$M$2:$M$26,0)))</f>
        <v/>
      </c>
      <c r="AF146" s="69" t="str" cm="1">
        <f t="array" aca="1" ref="AF146" ca="1">IF(INDIRECT(("入力シート!AB"&amp;$B146))="","",INDEX(進捗評価!$N$2:$N$26,MATCH(INDIRECT(("入力シート!AB"&amp;$B146)),進捗評価!$M$2:$M$26,0)))</f>
        <v/>
      </c>
      <c r="AG146" s="69" t="str" cm="1">
        <f t="array" aca="1" ref="AG146" ca="1">IF(INDIRECT(("入力シート!AC"&amp;$B146))="","",INDEX(進捗評価!$N$2:$N$26,MATCH(INDIRECT(("入力シート!AC"&amp;$B146)),進捗評価!$M$2:$M$26,0)))</f>
        <v/>
      </c>
      <c r="AH146" s="69" t="str" cm="1">
        <f t="array" aca="1" ref="AH146" ca="1">IF(INDIRECT(("入力シート!AD"&amp;$B146))="","",INDEX(進捗評価!$N$2:$N$26,MATCH(INDIRECT(("入力シート!AD"&amp;$B146)),進捗評価!$M$2:$M$26,0)))</f>
        <v/>
      </c>
      <c r="AI146" s="69" t="str" cm="1">
        <f t="array" aca="1" ref="AI146" ca="1">IF(INDIRECT(("入力シート!AE"&amp;$B146))="","",INDEX(進捗評価!$N$2:$N$26,MATCH(INDIRECT(("入力シート!AE"&amp;$B146)),進捗評価!$M$2:$M$26,0)))</f>
        <v/>
      </c>
      <c r="AJ146" s="69" t="str" cm="1">
        <f t="array" aca="1" ref="AJ146" ca="1">IF(INDIRECT(("入力シート!AF"&amp;$B146))="","",INDEX(進捗評価!$N$2:$N$26,MATCH(INDIRECT(("入力シート!AF"&amp;$B146)),進捗評価!$M$2:$M$26,0)))</f>
        <v/>
      </c>
      <c r="AK146" s="69" t="str" cm="1">
        <f t="array" aca="1" ref="AK146" ca="1">IF(INDIRECT(("入力シート!AG"&amp;$B146))="","",INDEX(進捗評価!$N$2:$N$26,MATCH(INDIRECT(("入力シート!AG"&amp;$B146)),進捗評価!$M$2:$M$26,0)))</f>
        <v/>
      </c>
      <c r="AL146" s="69" t="str" cm="1">
        <f t="array" aca="1" ref="AL146" ca="1">IF(INDIRECT(("入力シート!AH"&amp;$B146))="","",INDEX(進捗評価!$N$2:$N$26,MATCH(INDIRECT(("入力シート!AH"&amp;$B146)),進捗評価!$M$2:$M$26,0)))</f>
        <v/>
      </c>
      <c r="AM146" s="69" t="str" cm="1">
        <f t="array" aca="1" ref="AM146" ca="1">IF(INDIRECT(("入力シート!AI"&amp;$B146))="","",INDEX(進捗評価!$N$2:$N$26,MATCH(INDIRECT(("入力シート!AI"&amp;$B146)),進捗評価!$M$2:$M$26,0)))</f>
        <v/>
      </c>
      <c r="AN146" s="69" t="str" cm="1">
        <f t="array" aca="1" ref="AN146" ca="1">IF(INDIRECT(("入力シート!AJ"&amp;$B146))="","",INDEX(進捗評価!$N$2:$N$26,MATCH(INDIRECT(("入力シート!AJ"&amp;$B146)),進捗評価!$M$2:$M$26,0)))</f>
        <v/>
      </c>
      <c r="AO146" s="69" t="str" cm="1">
        <f t="array" aca="1" ref="AO146" ca="1">IF(INDIRECT(("入力シート!AK"&amp;$B146))="","",INDEX(進捗評価!$N$2:$N$26,MATCH(INDIRECT(("入力シート!AK"&amp;$B146)),進捗評価!$M$2:$M$26,0)))</f>
        <v/>
      </c>
      <c r="AP146" s="69" t="str" cm="1">
        <f t="array" aca="1" ref="AP146" ca="1">IF(INDIRECT(("入力シート!AL"&amp;$B146))="","",INDEX(進捗評価!$N$2:$N$26,MATCH(INDIRECT(("入力シート!AL"&amp;$B146)),進捗評価!$M$2:$M$26,0)))</f>
        <v/>
      </c>
      <c r="AQ146" s="69" t="str" cm="1">
        <f t="array" aca="1" ref="AQ146" ca="1">IF(INDIRECT(("入力シート!AM"&amp;$B146))="","",INDEX(進捗評価!$N$2:$N$26,MATCH(INDIRECT(("入力シート!AM"&amp;$B146)),進捗評価!$M$2:$M$26,0)))</f>
        <v/>
      </c>
      <c r="AR146" s="69" t="str" cm="1">
        <f t="array" aca="1" ref="AR146" ca="1">IF(INDIRECT(("入力シート!AN"&amp;$B146))="","",INDEX(進捗評価!$N$2:$N$26,MATCH(INDIRECT(("入力シート!AN"&amp;$B146)),進捗評価!$M$2:$M$26,0)))</f>
        <v/>
      </c>
      <c r="AS146" s="77" t="str" cm="1">
        <f t="array" aca="1" ref="AS146" ca="1">IF(INDIRECT(("入力シート!AR"&amp;$B146))="","",(INDIRECT(("入力シート!AR"&amp;$B146))))</f>
        <v/>
      </c>
      <c r="AT146" s="77" t="str" cm="1">
        <f t="array" aca="1" ref="AT146" ca="1">IF(INDIRECT(("入力シート!AS"&amp;$B146))="","",(INDIRECT(("入力シート!AS"&amp;$B146))))</f>
        <v/>
      </c>
    </row>
    <row r="147" spans="2:46" ht="72" customHeight="1" x14ac:dyDescent="0.4">
      <c r="B147" s="51">
        <v>157</v>
      </c>
      <c r="C147" s="162"/>
      <c r="D147" s="212"/>
      <c r="E147" s="57" t="str" cm="1">
        <f t="array" aca="1" ref="E147" ca="1">IF(INDIRECT(("入力シート!D"&amp;$B147))="","",(INDIRECT(("入力シート!D"&amp;$B147))))</f>
        <v/>
      </c>
      <c r="F147" s="63" t="str" cm="1">
        <f t="array" aca="1" ref="F147" ca="1">IF(INDIRECT(("入力シート!E"&amp;$B147))="","",(INDIRECT(("入力シート!E"&amp;$B147))))</f>
        <v/>
      </c>
      <c r="G147" s="63" t="str" cm="1">
        <f t="array" aca="1" ref="G147" ca="1">IF(INDIRECT(("入力シート!F"&amp;$B147))="","",(INDIRECT(("入力シート!F"&amp;$B147))))</f>
        <v>〇〇〇、×××</v>
      </c>
      <c r="H147" s="76" t="str" cm="1">
        <f t="array" aca="1" ref="H147" ca="1">IF(INDIRECT(("入力シート!G"&amp;$B147))="","",(INDIRECT(("入力シート!G"&amp;$B147))))</f>
        <v/>
      </c>
      <c r="I147" s="67" t="str" cm="1">
        <f t="array" aca="1" ref="I147" ca="1">IF(INDIRECT(("入力シート!H"&amp;$B147))="","",(INDIRECT(("入力シート!H"&amp;$B147))))</f>
        <v/>
      </c>
      <c r="J147" s="58" t="str" cm="1">
        <f t="array" aca="1" ref="J147" ca="1">IF(INDIRECT(("入力シート!I"&amp;$B147))="","",(INDIRECT(("入力シート!I"&amp;$B147))))</f>
        <v/>
      </c>
      <c r="K147" s="58" t="str" cm="1">
        <f t="array" aca="1" ref="K147" ca="1">IF(INDIRECT(("入力シート!J"&amp;$B147))="","",(INDIRECT(("入力シート!J"&amp;$B147))))</f>
        <v/>
      </c>
      <c r="L147" s="60" t="str" cm="1">
        <f t="array" aca="1" ref="L147" ca="1">IF(INDIRECT(("入力シート!AO"&amp;$B147))="","",(INDIRECT(("入力シート！AO"&amp;$B147))))</f>
        <v/>
      </c>
      <c r="M147" s="60" t="str" cm="1">
        <f t="array" aca="1" ref="M147" ca="1">IF(INDIRECT(("入力シート!AP"&amp;$B147))="","",(INDIRECT(("入力シート！AP"&amp;$B147))))</f>
        <v/>
      </c>
      <c r="N147" s="61" t="str" cm="1">
        <f t="array" aca="1" ref="N147" ca="1">IF(INDIRECT(("入力シート!AQ"&amp;$B147))="","",(INDIRECT(("入力シート!AQ"&amp;$B147))))</f>
        <v/>
      </c>
      <c r="O147" s="70" t="str" cm="1">
        <f t="array" aca="1" ref="O147" ca="1">IF(INDIRECT(("入力シート!K"&amp;$B147))="","",INDEX(進捗評価!$N$2:$N$26,MATCH(INDIRECT(("入力シート!K"&amp;$B147)),進捗評価!$M$2:$M$26,0)))</f>
        <v/>
      </c>
      <c r="P147" s="69" t="str" cm="1">
        <f t="array" aca="1" ref="P147" ca="1">IF(INDIRECT(("入力シート!L"&amp;$B147))="","",INDEX(進捗評価!$N$2:$N$26,MATCH(INDIRECT(("入力シート!L"&amp;$B147)),進捗評価!$M$2:$M$26,0)))</f>
        <v/>
      </c>
      <c r="Q147" s="69" t="str" cm="1">
        <f t="array" aca="1" ref="Q147" ca="1">IF(INDIRECT(("入力シート!M"&amp;$B147))="","",INDEX(進捗評価!$N$2:$N$26,MATCH(INDIRECT(("入力シート!M"&amp;$B147)),進捗評価!$M$2:$M$26,0)))</f>
        <v/>
      </c>
      <c r="R147" s="69" t="str" cm="1">
        <f t="array" aca="1" ref="R147" ca="1">IF(INDIRECT(("入力シート!N"&amp;$B147))="","",INDEX(進捗評価!$N$2:$N$26,MATCH(INDIRECT(("入力シート!N"&amp;$B147)),進捗評価!$M$2:$M$26,0)))</f>
        <v/>
      </c>
      <c r="S147" s="75" t="str" cm="1">
        <f t="array" aca="1" ref="S147" ca="1">IF(INDIRECT(("入力シート!O"&amp;$B147))="","",INDEX(進捗評価!$N$2:$N$26,MATCH(INDIRECT(("入力シート!O"&amp;$B147)),進捗評価!$M$2:$M$26,0)))</f>
        <v/>
      </c>
      <c r="T147" s="70" t="str" cm="1">
        <f t="array" aca="1" ref="T147" ca="1">IF(INDIRECT(("入力シート!P"&amp;$B147))="","",INDEX(進捗評価!$N$2:$N$26,MATCH(INDIRECT(("入力シート!P"&amp;$B147)),進捗評価!$M$2:$M$26,0)))</f>
        <v/>
      </c>
      <c r="U147" s="69" t="str" cm="1">
        <f t="array" aca="1" ref="U147" ca="1">IF(INDIRECT(("入力シート!Q"&amp;$B147))="","",INDEX(進捗評価!$N$2:$N$26,MATCH(INDIRECT(("入力シート!Q"&amp;$B147)),進捗評価!$M$2:$M$26,0)))</f>
        <v/>
      </c>
      <c r="V147" s="69" t="str" cm="1">
        <f t="array" aca="1" ref="V147" ca="1">IF(INDIRECT(("入力シート!R"&amp;$B147))="","",INDEX(進捗評価!$N$2:$N$26,MATCH(INDIRECT(("入力シート!R"&amp;$B147)),進捗評価!$M$2:$M$26,0)))</f>
        <v/>
      </c>
      <c r="W147" s="69" t="str" cm="1">
        <f t="array" aca="1" ref="W147" ca="1">IF(INDIRECT(("入力シート!S"&amp;$B147))="","",INDEX(進捗評価!$N$2:$N$26,MATCH(INDIRECT(("入力シート!S"&amp;$B147)),進捗評価!$M$2:$M$26,0)))</f>
        <v/>
      </c>
      <c r="X147" s="75" t="str" cm="1">
        <f t="array" aca="1" ref="X147" ca="1">IF(INDIRECT(("入力シート!T"&amp;$B147))="","",INDEX(進捗評価!$N$2:$N$26,MATCH(INDIRECT(("入力シート!T"&amp;$B147)),進捗評価!$M$2:$M$26,0)))</f>
        <v/>
      </c>
      <c r="Y147" s="69" t="str" cm="1">
        <f t="array" aca="1" ref="Y147" ca="1">IF(INDIRECT(("入力シート!U"&amp;$B147))="","",INDEX(進捗評価!$N$2:$N$26,MATCH(INDIRECT(("入力シート!U"&amp;$B147)),進捗評価!$M$2:$M$26,0)))</f>
        <v/>
      </c>
      <c r="Z147" s="69" t="str" cm="1">
        <f t="array" aca="1" ref="Z147" ca="1">IF(INDIRECT(("入力シート!V"&amp;$B147))="","",INDEX(進捗評価!$N$2:$N$26,MATCH(INDIRECT(("入力シート!V"&amp;$B147)),進捗評価!$M$2:$M$26,0)))</f>
        <v/>
      </c>
      <c r="AA147" s="69" t="str" cm="1">
        <f t="array" aca="1" ref="AA147" ca="1">IF(INDIRECT(("入力シート!W"&amp;$B147))="","",INDEX(進捗評価!$N$2:$N$26,MATCH(INDIRECT(("入力シート!W"&amp;$B147)),進捗評価!$M$2:$M$26,0)))</f>
        <v/>
      </c>
      <c r="AB147" s="69" t="str" cm="1">
        <f t="array" aca="1" ref="AB147" ca="1">IF(INDIRECT(("入力シート!X"&amp;$B147))="","",INDEX(進捗評価!$N$2:$N$26,MATCH(INDIRECT(("入力シート!X"&amp;$B147)),進捗評価!$M$2:$M$26,0)))</f>
        <v/>
      </c>
      <c r="AC147" s="69" t="str" cm="1">
        <f t="array" aca="1" ref="AC147" ca="1">IF(INDIRECT(("入力シート!Y"&amp;$B147))="","",INDEX(進捗評価!$N$2:$N$26,MATCH(INDIRECT(("入力シート!Y"&amp;$B147)),進捗評価!$M$2:$M$26,0)))</f>
        <v/>
      </c>
      <c r="AD147" s="69" t="str" cm="1">
        <f t="array" aca="1" ref="AD147" ca="1">IF(INDIRECT(("入力シート!Z"&amp;$B147))="","",INDEX(進捗評価!$N$2:$N$26,MATCH(INDIRECT(("入力シート!Z"&amp;$B147)),進捗評価!$M$2:$M$26,0)))</f>
        <v/>
      </c>
      <c r="AE147" s="69" t="str" cm="1">
        <f t="array" aca="1" ref="AE147" ca="1">IF(INDIRECT(("入力シート!AA"&amp;$B147))="","",INDEX(進捗評価!$N$2:$N$26,MATCH(INDIRECT(("入力シート!AA"&amp;$B147)),進捗評価!$M$2:$M$26,0)))</f>
        <v/>
      </c>
      <c r="AF147" s="69" t="str" cm="1">
        <f t="array" aca="1" ref="AF147" ca="1">IF(INDIRECT(("入力シート!AB"&amp;$B147))="","",INDEX(進捗評価!$N$2:$N$26,MATCH(INDIRECT(("入力シート!AB"&amp;$B147)),進捗評価!$M$2:$M$26,0)))</f>
        <v/>
      </c>
      <c r="AG147" s="69" t="str" cm="1">
        <f t="array" aca="1" ref="AG147" ca="1">IF(INDIRECT(("入力シート!AC"&amp;$B147))="","",INDEX(進捗評価!$N$2:$N$26,MATCH(INDIRECT(("入力シート!AC"&amp;$B147)),進捗評価!$M$2:$M$26,0)))</f>
        <v/>
      </c>
      <c r="AH147" s="69" t="str" cm="1">
        <f t="array" aca="1" ref="AH147" ca="1">IF(INDIRECT(("入力シート!AD"&amp;$B147))="","",INDEX(進捗評価!$N$2:$N$26,MATCH(INDIRECT(("入力シート!AD"&amp;$B147)),進捗評価!$M$2:$M$26,0)))</f>
        <v/>
      </c>
      <c r="AI147" s="69" t="str" cm="1">
        <f t="array" aca="1" ref="AI147" ca="1">IF(INDIRECT(("入力シート!AE"&amp;$B147))="","",INDEX(進捗評価!$N$2:$N$26,MATCH(INDIRECT(("入力シート!AE"&amp;$B147)),進捗評価!$M$2:$M$26,0)))</f>
        <v/>
      </c>
      <c r="AJ147" s="69" t="str" cm="1">
        <f t="array" aca="1" ref="AJ147" ca="1">IF(INDIRECT(("入力シート!AF"&amp;$B147))="","",INDEX(進捗評価!$N$2:$N$26,MATCH(INDIRECT(("入力シート!AF"&amp;$B147)),進捗評価!$M$2:$M$26,0)))</f>
        <v/>
      </c>
      <c r="AK147" s="69" t="str" cm="1">
        <f t="array" aca="1" ref="AK147" ca="1">IF(INDIRECT(("入力シート!AG"&amp;$B147))="","",INDEX(進捗評価!$N$2:$N$26,MATCH(INDIRECT(("入力シート!AG"&amp;$B147)),進捗評価!$M$2:$M$26,0)))</f>
        <v/>
      </c>
      <c r="AL147" s="69" t="str" cm="1">
        <f t="array" aca="1" ref="AL147" ca="1">IF(INDIRECT(("入力シート!AH"&amp;$B147))="","",INDEX(進捗評価!$N$2:$N$26,MATCH(INDIRECT(("入力シート!AH"&amp;$B147)),進捗評価!$M$2:$M$26,0)))</f>
        <v/>
      </c>
      <c r="AM147" s="69" t="str" cm="1">
        <f t="array" aca="1" ref="AM147" ca="1">IF(INDIRECT(("入力シート!AI"&amp;$B147))="","",INDEX(進捗評価!$N$2:$N$26,MATCH(INDIRECT(("入力シート!AI"&amp;$B147)),進捗評価!$M$2:$M$26,0)))</f>
        <v/>
      </c>
      <c r="AN147" s="69" t="str" cm="1">
        <f t="array" aca="1" ref="AN147" ca="1">IF(INDIRECT(("入力シート!AJ"&amp;$B147))="","",INDEX(進捗評価!$N$2:$N$26,MATCH(INDIRECT(("入力シート!AJ"&amp;$B147)),進捗評価!$M$2:$M$26,0)))</f>
        <v/>
      </c>
      <c r="AO147" s="69" t="str" cm="1">
        <f t="array" aca="1" ref="AO147" ca="1">IF(INDIRECT(("入力シート!AK"&amp;$B147))="","",INDEX(進捗評価!$N$2:$N$26,MATCH(INDIRECT(("入力シート!AK"&amp;$B147)),進捗評価!$M$2:$M$26,0)))</f>
        <v/>
      </c>
      <c r="AP147" s="69" t="str" cm="1">
        <f t="array" aca="1" ref="AP147" ca="1">IF(INDIRECT(("入力シート!AL"&amp;$B147))="","",INDEX(進捗評価!$N$2:$N$26,MATCH(INDIRECT(("入力シート!AL"&amp;$B147)),進捗評価!$M$2:$M$26,0)))</f>
        <v/>
      </c>
      <c r="AQ147" s="69" t="str" cm="1">
        <f t="array" aca="1" ref="AQ147" ca="1">IF(INDIRECT(("入力シート!AM"&amp;$B147))="","",INDEX(進捗評価!$N$2:$N$26,MATCH(INDIRECT(("入力シート!AM"&amp;$B147)),進捗評価!$M$2:$M$26,0)))</f>
        <v/>
      </c>
      <c r="AR147" s="69" t="str" cm="1">
        <f t="array" aca="1" ref="AR147" ca="1">IF(INDIRECT(("入力シート!AN"&amp;$B147))="","",INDEX(進捗評価!$N$2:$N$26,MATCH(INDIRECT(("入力シート!AN"&amp;$B147)),進捗評価!$M$2:$M$26,0)))</f>
        <v/>
      </c>
      <c r="AS147" s="77" t="str" cm="1">
        <f t="array" aca="1" ref="AS147" ca="1">IF(INDIRECT(("入力シート!AR"&amp;$B147))="","",(INDIRECT(("入力シート!AR"&amp;$B147))))</f>
        <v/>
      </c>
      <c r="AT147" s="77" t="str" cm="1">
        <f t="array" aca="1" ref="AT147" ca="1">IF(INDIRECT(("入力シート!AS"&amp;$B147))="","",(INDIRECT(("入力シート!AS"&amp;$B147))))</f>
        <v/>
      </c>
    </row>
    <row r="148" spans="2:46" ht="72" customHeight="1" x14ac:dyDescent="0.4">
      <c r="B148" s="51">
        <v>158</v>
      </c>
      <c r="C148" s="162"/>
      <c r="D148" s="212"/>
      <c r="E148" s="57" t="str" cm="1">
        <f t="array" aca="1" ref="E148" ca="1">IF(INDIRECT(("入力シート!D"&amp;$B148))="","",(INDIRECT(("入力シート!D"&amp;$B148))))</f>
        <v/>
      </c>
      <c r="F148" s="63" t="str" cm="1">
        <f t="array" aca="1" ref="F148" ca="1">IF(INDIRECT(("入力シート!E"&amp;$B148))="","",(INDIRECT(("入力シート!E"&amp;$B148))))</f>
        <v/>
      </c>
      <c r="G148" s="63" t="str" cm="1">
        <f t="array" aca="1" ref="G148" ca="1">IF(INDIRECT(("入力シート!F"&amp;$B148))="","",(INDIRECT(("入力シート!F"&amp;$B148))))</f>
        <v>〇〇〇、×××</v>
      </c>
      <c r="H148" s="76" t="str" cm="1">
        <f t="array" aca="1" ref="H148" ca="1">IF(INDIRECT(("入力シート!G"&amp;$B148))="","",(INDIRECT(("入力シート!G"&amp;$B148))))</f>
        <v/>
      </c>
      <c r="I148" s="67" t="str" cm="1">
        <f t="array" aca="1" ref="I148" ca="1">IF(INDIRECT(("入力シート!H"&amp;$B148))="","",(INDIRECT(("入力シート!H"&amp;$B148))))</f>
        <v/>
      </c>
      <c r="J148" s="58" t="str" cm="1">
        <f t="array" aca="1" ref="J148" ca="1">IF(INDIRECT(("入力シート!I"&amp;$B148))="","",(INDIRECT(("入力シート!I"&amp;$B148))))</f>
        <v/>
      </c>
      <c r="K148" s="58" t="str" cm="1">
        <f t="array" aca="1" ref="K148" ca="1">IF(INDIRECT(("入力シート!J"&amp;$B148))="","",(INDIRECT(("入力シート!J"&amp;$B148))))</f>
        <v/>
      </c>
      <c r="L148" s="60" t="str" cm="1">
        <f t="array" aca="1" ref="L148" ca="1">IF(INDIRECT(("入力シート!AO"&amp;$B148))="","",(INDIRECT(("入力シート！AO"&amp;$B148))))</f>
        <v/>
      </c>
      <c r="M148" s="60" t="str" cm="1">
        <f t="array" aca="1" ref="M148" ca="1">IF(INDIRECT(("入力シート!AP"&amp;$B148))="","",(INDIRECT(("入力シート！AP"&amp;$B148))))</f>
        <v/>
      </c>
      <c r="N148" s="61" t="str" cm="1">
        <f t="array" aca="1" ref="N148" ca="1">IF(INDIRECT(("入力シート!AQ"&amp;$B148))="","",(INDIRECT(("入力シート!AQ"&amp;$B148))))</f>
        <v/>
      </c>
      <c r="O148" s="70" t="str" cm="1">
        <f t="array" aca="1" ref="O148" ca="1">IF(INDIRECT(("入力シート!K"&amp;$B148))="","",INDEX(進捗評価!$N$2:$N$26,MATCH(INDIRECT(("入力シート!K"&amp;$B148)),進捗評価!$M$2:$M$26,0)))</f>
        <v/>
      </c>
      <c r="P148" s="69" t="str" cm="1">
        <f t="array" aca="1" ref="P148" ca="1">IF(INDIRECT(("入力シート!L"&amp;$B148))="","",INDEX(進捗評価!$N$2:$N$26,MATCH(INDIRECT(("入力シート!L"&amp;$B148)),進捗評価!$M$2:$M$26,0)))</f>
        <v/>
      </c>
      <c r="Q148" s="69" t="str" cm="1">
        <f t="array" aca="1" ref="Q148" ca="1">IF(INDIRECT(("入力シート!M"&amp;$B148))="","",INDEX(進捗評価!$N$2:$N$26,MATCH(INDIRECT(("入力シート!M"&amp;$B148)),進捗評価!$M$2:$M$26,0)))</f>
        <v/>
      </c>
      <c r="R148" s="69" t="str" cm="1">
        <f t="array" aca="1" ref="R148" ca="1">IF(INDIRECT(("入力シート!N"&amp;$B148))="","",INDEX(進捗評価!$N$2:$N$26,MATCH(INDIRECT(("入力シート!N"&amp;$B148)),進捗評価!$M$2:$M$26,0)))</f>
        <v/>
      </c>
      <c r="S148" s="75" t="str" cm="1">
        <f t="array" aca="1" ref="S148" ca="1">IF(INDIRECT(("入力シート!O"&amp;$B148))="","",INDEX(進捗評価!$N$2:$N$26,MATCH(INDIRECT(("入力シート!O"&amp;$B148)),進捗評価!$M$2:$M$26,0)))</f>
        <v/>
      </c>
      <c r="T148" s="70" t="str" cm="1">
        <f t="array" aca="1" ref="T148" ca="1">IF(INDIRECT(("入力シート!P"&amp;$B148))="","",INDEX(進捗評価!$N$2:$N$26,MATCH(INDIRECT(("入力シート!P"&amp;$B148)),進捗評価!$M$2:$M$26,0)))</f>
        <v/>
      </c>
      <c r="U148" s="69" t="str" cm="1">
        <f t="array" aca="1" ref="U148" ca="1">IF(INDIRECT(("入力シート!Q"&amp;$B148))="","",INDEX(進捗評価!$N$2:$N$26,MATCH(INDIRECT(("入力シート!Q"&amp;$B148)),進捗評価!$M$2:$M$26,0)))</f>
        <v/>
      </c>
      <c r="V148" s="69" t="str" cm="1">
        <f t="array" aca="1" ref="V148" ca="1">IF(INDIRECT(("入力シート!R"&amp;$B148))="","",INDEX(進捗評価!$N$2:$N$26,MATCH(INDIRECT(("入力シート!R"&amp;$B148)),進捗評価!$M$2:$M$26,0)))</f>
        <v/>
      </c>
      <c r="W148" s="69" t="str" cm="1">
        <f t="array" aca="1" ref="W148" ca="1">IF(INDIRECT(("入力シート!S"&amp;$B148))="","",INDEX(進捗評価!$N$2:$N$26,MATCH(INDIRECT(("入力シート!S"&amp;$B148)),進捗評価!$M$2:$M$26,0)))</f>
        <v/>
      </c>
      <c r="X148" s="75" t="str" cm="1">
        <f t="array" aca="1" ref="X148" ca="1">IF(INDIRECT(("入力シート!T"&amp;$B148))="","",INDEX(進捗評価!$N$2:$N$26,MATCH(INDIRECT(("入力シート!T"&amp;$B148)),進捗評価!$M$2:$M$26,0)))</f>
        <v/>
      </c>
      <c r="Y148" s="69" t="str" cm="1">
        <f t="array" aca="1" ref="Y148" ca="1">IF(INDIRECT(("入力シート!U"&amp;$B148))="","",INDEX(進捗評価!$N$2:$N$26,MATCH(INDIRECT(("入力シート!U"&amp;$B148)),進捗評価!$M$2:$M$26,0)))</f>
        <v/>
      </c>
      <c r="Z148" s="69" t="str" cm="1">
        <f t="array" aca="1" ref="Z148" ca="1">IF(INDIRECT(("入力シート!V"&amp;$B148))="","",INDEX(進捗評価!$N$2:$N$26,MATCH(INDIRECT(("入力シート!V"&amp;$B148)),進捗評価!$M$2:$M$26,0)))</f>
        <v/>
      </c>
      <c r="AA148" s="69" t="str" cm="1">
        <f t="array" aca="1" ref="AA148" ca="1">IF(INDIRECT(("入力シート!W"&amp;$B148))="","",INDEX(進捗評価!$N$2:$N$26,MATCH(INDIRECT(("入力シート!W"&amp;$B148)),進捗評価!$M$2:$M$26,0)))</f>
        <v/>
      </c>
      <c r="AB148" s="69" t="str" cm="1">
        <f t="array" aca="1" ref="AB148" ca="1">IF(INDIRECT(("入力シート!X"&amp;$B148))="","",INDEX(進捗評価!$N$2:$N$26,MATCH(INDIRECT(("入力シート!X"&amp;$B148)),進捗評価!$M$2:$M$26,0)))</f>
        <v/>
      </c>
      <c r="AC148" s="69" t="str" cm="1">
        <f t="array" aca="1" ref="AC148" ca="1">IF(INDIRECT(("入力シート!Y"&amp;$B148))="","",INDEX(進捗評価!$N$2:$N$26,MATCH(INDIRECT(("入力シート!Y"&amp;$B148)),進捗評価!$M$2:$M$26,0)))</f>
        <v/>
      </c>
      <c r="AD148" s="69" t="str" cm="1">
        <f t="array" aca="1" ref="AD148" ca="1">IF(INDIRECT(("入力シート!Z"&amp;$B148))="","",INDEX(進捗評価!$N$2:$N$26,MATCH(INDIRECT(("入力シート!Z"&amp;$B148)),進捗評価!$M$2:$M$26,0)))</f>
        <v/>
      </c>
      <c r="AE148" s="69" t="str" cm="1">
        <f t="array" aca="1" ref="AE148" ca="1">IF(INDIRECT(("入力シート!AA"&amp;$B148))="","",INDEX(進捗評価!$N$2:$N$26,MATCH(INDIRECT(("入力シート!AA"&amp;$B148)),進捗評価!$M$2:$M$26,0)))</f>
        <v/>
      </c>
      <c r="AF148" s="69" t="str" cm="1">
        <f t="array" aca="1" ref="AF148" ca="1">IF(INDIRECT(("入力シート!AB"&amp;$B148))="","",INDEX(進捗評価!$N$2:$N$26,MATCH(INDIRECT(("入力シート!AB"&amp;$B148)),進捗評価!$M$2:$M$26,0)))</f>
        <v/>
      </c>
      <c r="AG148" s="69" t="str" cm="1">
        <f t="array" aca="1" ref="AG148" ca="1">IF(INDIRECT(("入力シート!AC"&amp;$B148))="","",INDEX(進捗評価!$N$2:$N$26,MATCH(INDIRECT(("入力シート!AC"&amp;$B148)),進捗評価!$M$2:$M$26,0)))</f>
        <v/>
      </c>
      <c r="AH148" s="69" t="str" cm="1">
        <f t="array" aca="1" ref="AH148" ca="1">IF(INDIRECT(("入力シート!AD"&amp;$B148))="","",INDEX(進捗評価!$N$2:$N$26,MATCH(INDIRECT(("入力シート!AD"&amp;$B148)),進捗評価!$M$2:$M$26,0)))</f>
        <v/>
      </c>
      <c r="AI148" s="69" t="str" cm="1">
        <f t="array" aca="1" ref="AI148" ca="1">IF(INDIRECT(("入力シート!AE"&amp;$B148))="","",INDEX(進捗評価!$N$2:$N$26,MATCH(INDIRECT(("入力シート!AE"&amp;$B148)),進捗評価!$M$2:$M$26,0)))</f>
        <v/>
      </c>
      <c r="AJ148" s="69" t="str" cm="1">
        <f t="array" aca="1" ref="AJ148" ca="1">IF(INDIRECT(("入力シート!AF"&amp;$B148))="","",INDEX(進捗評価!$N$2:$N$26,MATCH(INDIRECT(("入力シート!AF"&amp;$B148)),進捗評価!$M$2:$M$26,0)))</f>
        <v/>
      </c>
      <c r="AK148" s="69" t="str" cm="1">
        <f t="array" aca="1" ref="AK148" ca="1">IF(INDIRECT(("入力シート!AG"&amp;$B148))="","",INDEX(進捗評価!$N$2:$N$26,MATCH(INDIRECT(("入力シート!AG"&amp;$B148)),進捗評価!$M$2:$M$26,0)))</f>
        <v/>
      </c>
      <c r="AL148" s="69" t="str" cm="1">
        <f t="array" aca="1" ref="AL148" ca="1">IF(INDIRECT(("入力シート!AH"&amp;$B148))="","",INDEX(進捗評価!$N$2:$N$26,MATCH(INDIRECT(("入力シート!AH"&amp;$B148)),進捗評価!$M$2:$M$26,0)))</f>
        <v/>
      </c>
      <c r="AM148" s="69" t="str" cm="1">
        <f t="array" aca="1" ref="AM148" ca="1">IF(INDIRECT(("入力シート!AI"&amp;$B148))="","",INDEX(進捗評価!$N$2:$N$26,MATCH(INDIRECT(("入力シート!AI"&amp;$B148)),進捗評価!$M$2:$M$26,0)))</f>
        <v/>
      </c>
      <c r="AN148" s="69" t="str" cm="1">
        <f t="array" aca="1" ref="AN148" ca="1">IF(INDIRECT(("入力シート!AJ"&amp;$B148))="","",INDEX(進捗評価!$N$2:$N$26,MATCH(INDIRECT(("入力シート!AJ"&amp;$B148)),進捗評価!$M$2:$M$26,0)))</f>
        <v/>
      </c>
      <c r="AO148" s="69" t="str" cm="1">
        <f t="array" aca="1" ref="AO148" ca="1">IF(INDIRECT(("入力シート!AK"&amp;$B148))="","",INDEX(進捗評価!$N$2:$N$26,MATCH(INDIRECT(("入力シート!AK"&amp;$B148)),進捗評価!$M$2:$M$26,0)))</f>
        <v/>
      </c>
      <c r="AP148" s="69" t="str" cm="1">
        <f t="array" aca="1" ref="AP148" ca="1">IF(INDIRECT(("入力シート!AL"&amp;$B148))="","",INDEX(進捗評価!$N$2:$N$26,MATCH(INDIRECT(("入力シート!AL"&amp;$B148)),進捗評価!$M$2:$M$26,0)))</f>
        <v/>
      </c>
      <c r="AQ148" s="69" t="str" cm="1">
        <f t="array" aca="1" ref="AQ148" ca="1">IF(INDIRECT(("入力シート!AM"&amp;$B148))="","",INDEX(進捗評価!$N$2:$N$26,MATCH(INDIRECT(("入力シート!AM"&amp;$B148)),進捗評価!$M$2:$M$26,0)))</f>
        <v/>
      </c>
      <c r="AR148" s="69" t="str" cm="1">
        <f t="array" aca="1" ref="AR148" ca="1">IF(INDIRECT(("入力シート!AN"&amp;$B148))="","",INDEX(進捗評価!$N$2:$N$26,MATCH(INDIRECT(("入力シート!AN"&amp;$B148)),進捗評価!$M$2:$M$26,0)))</f>
        <v/>
      </c>
      <c r="AS148" s="77" t="str" cm="1">
        <f t="array" aca="1" ref="AS148" ca="1">IF(INDIRECT(("入力シート!AR"&amp;$B148))="","",(INDIRECT(("入力シート!AR"&amp;$B148))))</f>
        <v/>
      </c>
      <c r="AT148" s="77" t="str" cm="1">
        <f t="array" aca="1" ref="AT148" ca="1">IF(INDIRECT(("入力シート!AS"&amp;$B148))="","",(INDIRECT(("入力シート!AS"&amp;$B148))))</f>
        <v/>
      </c>
    </row>
    <row r="149" spans="2:46" ht="72" customHeight="1" x14ac:dyDescent="0.4">
      <c r="B149" s="51">
        <v>159</v>
      </c>
      <c r="C149" s="162"/>
      <c r="D149" s="212"/>
      <c r="E149" s="57" t="str" cm="1">
        <f t="array" aca="1" ref="E149" ca="1">IF(INDIRECT(("入力シート!D"&amp;$B149))="","",(INDIRECT(("入力シート!D"&amp;$B149))))</f>
        <v/>
      </c>
      <c r="F149" s="63" t="str" cm="1">
        <f t="array" aca="1" ref="F149" ca="1">IF(INDIRECT(("入力シート!E"&amp;$B149))="","",(INDIRECT(("入力シート!E"&amp;$B149))))</f>
        <v/>
      </c>
      <c r="G149" s="63" t="str" cm="1">
        <f t="array" aca="1" ref="G149" ca="1">IF(INDIRECT(("入力シート!F"&amp;$B149))="","",(INDIRECT(("入力シート!F"&amp;$B149))))</f>
        <v>〇〇〇、×××</v>
      </c>
      <c r="H149" s="76" t="str" cm="1">
        <f t="array" aca="1" ref="H149" ca="1">IF(INDIRECT(("入力シート!G"&amp;$B149))="","",(INDIRECT(("入力シート!G"&amp;$B149))))</f>
        <v/>
      </c>
      <c r="I149" s="67" t="str" cm="1">
        <f t="array" aca="1" ref="I149" ca="1">IF(INDIRECT(("入力シート!H"&amp;$B149))="","",(INDIRECT(("入力シート!H"&amp;$B149))))</f>
        <v/>
      </c>
      <c r="J149" s="58" t="str" cm="1">
        <f t="array" aca="1" ref="J149" ca="1">IF(INDIRECT(("入力シート!I"&amp;$B149))="","",(INDIRECT(("入力シート!I"&amp;$B149))))</f>
        <v/>
      </c>
      <c r="K149" s="58" t="str" cm="1">
        <f t="array" aca="1" ref="K149" ca="1">IF(INDIRECT(("入力シート!J"&amp;$B149))="","",(INDIRECT(("入力シート!J"&amp;$B149))))</f>
        <v/>
      </c>
      <c r="L149" s="60" t="str" cm="1">
        <f t="array" aca="1" ref="L149" ca="1">IF(INDIRECT(("入力シート!AO"&amp;$B149))="","",(INDIRECT(("入力シート！AO"&amp;$B149))))</f>
        <v/>
      </c>
      <c r="M149" s="60" t="str" cm="1">
        <f t="array" aca="1" ref="M149" ca="1">IF(INDIRECT(("入力シート!AP"&amp;$B149))="","",(INDIRECT(("入力シート！AP"&amp;$B149))))</f>
        <v/>
      </c>
      <c r="N149" s="61" t="str" cm="1">
        <f t="array" aca="1" ref="N149" ca="1">IF(INDIRECT(("入力シート!AQ"&amp;$B149))="","",(INDIRECT(("入力シート!AQ"&amp;$B149))))</f>
        <v/>
      </c>
      <c r="O149" s="70" t="str" cm="1">
        <f t="array" aca="1" ref="O149" ca="1">IF(INDIRECT(("入力シート!K"&amp;$B149))="","",INDEX(進捗評価!$N$2:$N$26,MATCH(INDIRECT(("入力シート!K"&amp;$B149)),進捗評価!$M$2:$M$26,0)))</f>
        <v/>
      </c>
      <c r="P149" s="69" t="str" cm="1">
        <f t="array" aca="1" ref="P149" ca="1">IF(INDIRECT(("入力シート!L"&amp;$B149))="","",INDEX(進捗評価!$N$2:$N$26,MATCH(INDIRECT(("入力シート!L"&amp;$B149)),進捗評価!$M$2:$M$26,0)))</f>
        <v/>
      </c>
      <c r="Q149" s="69" t="str" cm="1">
        <f t="array" aca="1" ref="Q149" ca="1">IF(INDIRECT(("入力シート!M"&amp;$B149))="","",INDEX(進捗評価!$N$2:$N$26,MATCH(INDIRECT(("入力シート!M"&amp;$B149)),進捗評価!$M$2:$M$26,0)))</f>
        <v/>
      </c>
      <c r="R149" s="69" t="str" cm="1">
        <f t="array" aca="1" ref="R149" ca="1">IF(INDIRECT(("入力シート!N"&amp;$B149))="","",INDEX(進捗評価!$N$2:$N$26,MATCH(INDIRECT(("入力シート!N"&amp;$B149)),進捗評価!$M$2:$M$26,0)))</f>
        <v/>
      </c>
      <c r="S149" s="75" t="str" cm="1">
        <f t="array" aca="1" ref="S149" ca="1">IF(INDIRECT(("入力シート!O"&amp;$B149))="","",INDEX(進捗評価!$N$2:$N$26,MATCH(INDIRECT(("入力シート!O"&amp;$B149)),進捗評価!$M$2:$M$26,0)))</f>
        <v/>
      </c>
      <c r="T149" s="70" t="str" cm="1">
        <f t="array" aca="1" ref="T149" ca="1">IF(INDIRECT(("入力シート!P"&amp;$B149))="","",INDEX(進捗評価!$N$2:$N$26,MATCH(INDIRECT(("入力シート!P"&amp;$B149)),進捗評価!$M$2:$M$26,0)))</f>
        <v/>
      </c>
      <c r="U149" s="69" t="str" cm="1">
        <f t="array" aca="1" ref="U149" ca="1">IF(INDIRECT(("入力シート!Q"&amp;$B149))="","",INDEX(進捗評価!$N$2:$N$26,MATCH(INDIRECT(("入力シート!Q"&amp;$B149)),進捗評価!$M$2:$M$26,0)))</f>
        <v/>
      </c>
      <c r="V149" s="69" t="str" cm="1">
        <f t="array" aca="1" ref="V149" ca="1">IF(INDIRECT(("入力シート!R"&amp;$B149))="","",INDEX(進捗評価!$N$2:$N$26,MATCH(INDIRECT(("入力シート!R"&amp;$B149)),進捗評価!$M$2:$M$26,0)))</f>
        <v/>
      </c>
      <c r="W149" s="69" t="str" cm="1">
        <f t="array" aca="1" ref="W149" ca="1">IF(INDIRECT(("入力シート!S"&amp;$B149))="","",INDEX(進捗評価!$N$2:$N$26,MATCH(INDIRECT(("入力シート!S"&amp;$B149)),進捗評価!$M$2:$M$26,0)))</f>
        <v/>
      </c>
      <c r="X149" s="75" t="str" cm="1">
        <f t="array" aca="1" ref="X149" ca="1">IF(INDIRECT(("入力シート!T"&amp;$B149))="","",INDEX(進捗評価!$N$2:$N$26,MATCH(INDIRECT(("入力シート!T"&amp;$B149)),進捗評価!$M$2:$M$26,0)))</f>
        <v/>
      </c>
      <c r="Y149" s="69" t="str" cm="1">
        <f t="array" aca="1" ref="Y149" ca="1">IF(INDIRECT(("入力シート!U"&amp;$B149))="","",INDEX(進捗評価!$N$2:$N$26,MATCH(INDIRECT(("入力シート!U"&amp;$B149)),進捗評価!$M$2:$M$26,0)))</f>
        <v/>
      </c>
      <c r="Z149" s="69" t="str" cm="1">
        <f t="array" aca="1" ref="Z149" ca="1">IF(INDIRECT(("入力シート!V"&amp;$B149))="","",INDEX(進捗評価!$N$2:$N$26,MATCH(INDIRECT(("入力シート!V"&amp;$B149)),進捗評価!$M$2:$M$26,0)))</f>
        <v/>
      </c>
      <c r="AA149" s="69" t="str" cm="1">
        <f t="array" aca="1" ref="AA149" ca="1">IF(INDIRECT(("入力シート!W"&amp;$B149))="","",INDEX(進捗評価!$N$2:$N$26,MATCH(INDIRECT(("入力シート!W"&amp;$B149)),進捗評価!$M$2:$M$26,0)))</f>
        <v/>
      </c>
      <c r="AB149" s="69" t="str" cm="1">
        <f t="array" aca="1" ref="AB149" ca="1">IF(INDIRECT(("入力シート!X"&amp;$B149))="","",INDEX(進捗評価!$N$2:$N$26,MATCH(INDIRECT(("入力シート!X"&amp;$B149)),進捗評価!$M$2:$M$26,0)))</f>
        <v/>
      </c>
      <c r="AC149" s="69" t="str" cm="1">
        <f t="array" aca="1" ref="AC149" ca="1">IF(INDIRECT(("入力シート!Y"&amp;$B149))="","",INDEX(進捗評価!$N$2:$N$26,MATCH(INDIRECT(("入力シート!Y"&amp;$B149)),進捗評価!$M$2:$M$26,0)))</f>
        <v/>
      </c>
      <c r="AD149" s="69" t="str" cm="1">
        <f t="array" aca="1" ref="AD149" ca="1">IF(INDIRECT(("入力シート!Z"&amp;$B149))="","",INDEX(進捗評価!$N$2:$N$26,MATCH(INDIRECT(("入力シート!Z"&amp;$B149)),進捗評価!$M$2:$M$26,0)))</f>
        <v/>
      </c>
      <c r="AE149" s="69" t="str" cm="1">
        <f t="array" aca="1" ref="AE149" ca="1">IF(INDIRECT(("入力シート!AA"&amp;$B149))="","",INDEX(進捗評価!$N$2:$N$26,MATCH(INDIRECT(("入力シート!AA"&amp;$B149)),進捗評価!$M$2:$M$26,0)))</f>
        <v/>
      </c>
      <c r="AF149" s="69" t="str" cm="1">
        <f t="array" aca="1" ref="AF149" ca="1">IF(INDIRECT(("入力シート!AB"&amp;$B149))="","",INDEX(進捗評価!$N$2:$N$26,MATCH(INDIRECT(("入力シート!AB"&amp;$B149)),進捗評価!$M$2:$M$26,0)))</f>
        <v/>
      </c>
      <c r="AG149" s="69" t="str" cm="1">
        <f t="array" aca="1" ref="AG149" ca="1">IF(INDIRECT(("入力シート!AC"&amp;$B149))="","",INDEX(進捗評価!$N$2:$N$26,MATCH(INDIRECT(("入力シート!AC"&amp;$B149)),進捗評価!$M$2:$M$26,0)))</f>
        <v/>
      </c>
      <c r="AH149" s="69" t="str" cm="1">
        <f t="array" aca="1" ref="AH149" ca="1">IF(INDIRECT(("入力シート!AD"&amp;$B149))="","",INDEX(進捗評価!$N$2:$N$26,MATCH(INDIRECT(("入力シート!AD"&amp;$B149)),進捗評価!$M$2:$M$26,0)))</f>
        <v/>
      </c>
      <c r="AI149" s="69" t="str" cm="1">
        <f t="array" aca="1" ref="AI149" ca="1">IF(INDIRECT(("入力シート!AE"&amp;$B149))="","",INDEX(進捗評価!$N$2:$N$26,MATCH(INDIRECT(("入力シート!AE"&amp;$B149)),進捗評価!$M$2:$M$26,0)))</f>
        <v/>
      </c>
      <c r="AJ149" s="69" t="str" cm="1">
        <f t="array" aca="1" ref="AJ149" ca="1">IF(INDIRECT(("入力シート!AF"&amp;$B149))="","",INDEX(進捗評価!$N$2:$N$26,MATCH(INDIRECT(("入力シート!AF"&amp;$B149)),進捗評価!$M$2:$M$26,0)))</f>
        <v/>
      </c>
      <c r="AK149" s="69" t="str" cm="1">
        <f t="array" aca="1" ref="AK149" ca="1">IF(INDIRECT(("入力シート!AG"&amp;$B149))="","",INDEX(進捗評価!$N$2:$N$26,MATCH(INDIRECT(("入力シート!AG"&amp;$B149)),進捗評価!$M$2:$M$26,0)))</f>
        <v/>
      </c>
      <c r="AL149" s="69" t="str" cm="1">
        <f t="array" aca="1" ref="AL149" ca="1">IF(INDIRECT(("入力シート!AH"&amp;$B149))="","",INDEX(進捗評価!$N$2:$N$26,MATCH(INDIRECT(("入力シート!AH"&amp;$B149)),進捗評価!$M$2:$M$26,0)))</f>
        <v/>
      </c>
      <c r="AM149" s="69" t="str" cm="1">
        <f t="array" aca="1" ref="AM149" ca="1">IF(INDIRECT(("入力シート!AI"&amp;$B149))="","",INDEX(進捗評価!$N$2:$N$26,MATCH(INDIRECT(("入力シート!AI"&amp;$B149)),進捗評価!$M$2:$M$26,0)))</f>
        <v/>
      </c>
      <c r="AN149" s="69" t="str" cm="1">
        <f t="array" aca="1" ref="AN149" ca="1">IF(INDIRECT(("入力シート!AJ"&amp;$B149))="","",INDEX(進捗評価!$N$2:$N$26,MATCH(INDIRECT(("入力シート!AJ"&amp;$B149)),進捗評価!$M$2:$M$26,0)))</f>
        <v/>
      </c>
      <c r="AO149" s="69" t="str" cm="1">
        <f t="array" aca="1" ref="AO149" ca="1">IF(INDIRECT(("入力シート!AK"&amp;$B149))="","",INDEX(進捗評価!$N$2:$N$26,MATCH(INDIRECT(("入力シート!AK"&amp;$B149)),進捗評価!$M$2:$M$26,0)))</f>
        <v/>
      </c>
      <c r="AP149" s="69" t="str" cm="1">
        <f t="array" aca="1" ref="AP149" ca="1">IF(INDIRECT(("入力シート!AL"&amp;$B149))="","",INDEX(進捗評価!$N$2:$N$26,MATCH(INDIRECT(("入力シート!AL"&amp;$B149)),進捗評価!$M$2:$M$26,0)))</f>
        <v/>
      </c>
      <c r="AQ149" s="69" t="str" cm="1">
        <f t="array" aca="1" ref="AQ149" ca="1">IF(INDIRECT(("入力シート!AM"&amp;$B149))="","",INDEX(進捗評価!$N$2:$N$26,MATCH(INDIRECT(("入力シート!AM"&amp;$B149)),進捗評価!$M$2:$M$26,0)))</f>
        <v/>
      </c>
      <c r="AR149" s="69" t="str" cm="1">
        <f t="array" aca="1" ref="AR149" ca="1">IF(INDIRECT(("入力シート!AN"&amp;$B149))="","",INDEX(進捗評価!$N$2:$N$26,MATCH(INDIRECT(("入力シート!AN"&amp;$B149)),進捗評価!$M$2:$M$26,0)))</f>
        <v/>
      </c>
      <c r="AS149" s="77" t="str" cm="1">
        <f t="array" aca="1" ref="AS149" ca="1">IF(INDIRECT(("入力シート!AR"&amp;$B149))="","",(INDIRECT(("入力シート!AR"&amp;$B149))))</f>
        <v/>
      </c>
      <c r="AT149" s="77" t="str" cm="1">
        <f t="array" aca="1" ref="AT149" ca="1">IF(INDIRECT(("入力シート!AS"&amp;$B149))="","",(INDIRECT(("入力シート!AS"&amp;$B149))))</f>
        <v/>
      </c>
    </row>
    <row r="150" spans="2:46" ht="72" customHeight="1" x14ac:dyDescent="0.4">
      <c r="B150" s="51">
        <v>160</v>
      </c>
      <c r="C150" s="162"/>
      <c r="D150" s="212"/>
      <c r="E150" s="57" t="str" cm="1">
        <f t="array" aca="1" ref="E150" ca="1">IF(INDIRECT(("入力シート!D"&amp;$B150))="","",(INDIRECT(("入力シート!D"&amp;$B150))))</f>
        <v/>
      </c>
      <c r="F150" s="63" t="str" cm="1">
        <f t="array" aca="1" ref="F150" ca="1">IF(INDIRECT(("入力シート!E"&amp;$B150))="","",(INDIRECT(("入力シート!E"&amp;$B150))))</f>
        <v/>
      </c>
      <c r="G150" s="63" t="str" cm="1">
        <f t="array" aca="1" ref="G150" ca="1">IF(INDIRECT(("入力シート!F"&amp;$B150))="","",(INDIRECT(("入力シート!F"&amp;$B150))))</f>
        <v>〇〇〇、×××</v>
      </c>
      <c r="H150" s="76" t="str" cm="1">
        <f t="array" aca="1" ref="H150" ca="1">IF(INDIRECT(("入力シート!G"&amp;$B150))="","",(INDIRECT(("入力シート!G"&amp;$B150))))</f>
        <v/>
      </c>
      <c r="I150" s="67" t="str" cm="1">
        <f t="array" aca="1" ref="I150" ca="1">IF(INDIRECT(("入力シート!H"&amp;$B150))="","",(INDIRECT(("入力シート!H"&amp;$B150))))</f>
        <v/>
      </c>
      <c r="J150" s="58" t="str" cm="1">
        <f t="array" aca="1" ref="J150" ca="1">IF(INDIRECT(("入力シート!I"&amp;$B150))="","",(INDIRECT(("入力シート!I"&amp;$B150))))</f>
        <v/>
      </c>
      <c r="K150" s="58" t="str" cm="1">
        <f t="array" aca="1" ref="K150" ca="1">IF(INDIRECT(("入力シート!J"&amp;$B150))="","",(INDIRECT(("入力シート!J"&amp;$B150))))</f>
        <v/>
      </c>
      <c r="L150" s="60" t="str" cm="1">
        <f t="array" aca="1" ref="L150" ca="1">IF(INDIRECT(("入力シート!AO"&amp;$B150))="","",(INDIRECT(("入力シート！AO"&amp;$B150))))</f>
        <v/>
      </c>
      <c r="M150" s="60" t="str" cm="1">
        <f t="array" aca="1" ref="M150" ca="1">IF(INDIRECT(("入力シート!AP"&amp;$B150))="","",(INDIRECT(("入力シート！AP"&amp;$B150))))</f>
        <v/>
      </c>
      <c r="N150" s="61" t="str" cm="1">
        <f t="array" aca="1" ref="N150" ca="1">IF(INDIRECT(("入力シート!AQ"&amp;$B150))="","",(INDIRECT(("入力シート!AQ"&amp;$B150))))</f>
        <v/>
      </c>
      <c r="O150" s="70" t="str" cm="1">
        <f t="array" aca="1" ref="O150" ca="1">IF(INDIRECT(("入力シート!K"&amp;$B150))="","",INDEX(進捗評価!$N$2:$N$26,MATCH(INDIRECT(("入力シート!K"&amp;$B150)),進捗評価!$M$2:$M$26,0)))</f>
        <v/>
      </c>
      <c r="P150" s="69" t="str" cm="1">
        <f t="array" aca="1" ref="P150" ca="1">IF(INDIRECT(("入力シート!L"&amp;$B150))="","",INDEX(進捗評価!$N$2:$N$26,MATCH(INDIRECT(("入力シート!L"&amp;$B150)),進捗評価!$M$2:$M$26,0)))</f>
        <v/>
      </c>
      <c r="Q150" s="69" t="str" cm="1">
        <f t="array" aca="1" ref="Q150" ca="1">IF(INDIRECT(("入力シート!M"&amp;$B150))="","",INDEX(進捗評価!$N$2:$N$26,MATCH(INDIRECT(("入力シート!M"&amp;$B150)),進捗評価!$M$2:$M$26,0)))</f>
        <v/>
      </c>
      <c r="R150" s="69" t="str" cm="1">
        <f t="array" aca="1" ref="R150" ca="1">IF(INDIRECT(("入力シート!N"&amp;$B150))="","",INDEX(進捗評価!$N$2:$N$26,MATCH(INDIRECT(("入力シート!N"&amp;$B150)),進捗評価!$M$2:$M$26,0)))</f>
        <v/>
      </c>
      <c r="S150" s="75" t="str" cm="1">
        <f t="array" aca="1" ref="S150" ca="1">IF(INDIRECT(("入力シート!O"&amp;$B150))="","",INDEX(進捗評価!$N$2:$N$26,MATCH(INDIRECT(("入力シート!O"&amp;$B150)),進捗評価!$M$2:$M$26,0)))</f>
        <v/>
      </c>
      <c r="T150" s="70" t="str" cm="1">
        <f t="array" aca="1" ref="T150" ca="1">IF(INDIRECT(("入力シート!P"&amp;$B150))="","",INDEX(進捗評価!$N$2:$N$26,MATCH(INDIRECT(("入力シート!P"&amp;$B150)),進捗評価!$M$2:$M$26,0)))</f>
        <v/>
      </c>
      <c r="U150" s="69" t="str" cm="1">
        <f t="array" aca="1" ref="U150" ca="1">IF(INDIRECT(("入力シート!Q"&amp;$B150))="","",INDEX(進捗評価!$N$2:$N$26,MATCH(INDIRECT(("入力シート!Q"&amp;$B150)),進捗評価!$M$2:$M$26,0)))</f>
        <v/>
      </c>
      <c r="V150" s="69" t="str" cm="1">
        <f t="array" aca="1" ref="V150" ca="1">IF(INDIRECT(("入力シート!R"&amp;$B150))="","",INDEX(進捗評価!$N$2:$N$26,MATCH(INDIRECT(("入力シート!R"&amp;$B150)),進捗評価!$M$2:$M$26,0)))</f>
        <v/>
      </c>
      <c r="W150" s="69" t="str" cm="1">
        <f t="array" aca="1" ref="W150" ca="1">IF(INDIRECT(("入力シート!S"&amp;$B150))="","",INDEX(進捗評価!$N$2:$N$26,MATCH(INDIRECT(("入力シート!S"&amp;$B150)),進捗評価!$M$2:$M$26,0)))</f>
        <v/>
      </c>
      <c r="X150" s="75" t="str" cm="1">
        <f t="array" aca="1" ref="X150" ca="1">IF(INDIRECT(("入力シート!T"&amp;$B150))="","",INDEX(進捗評価!$N$2:$N$26,MATCH(INDIRECT(("入力シート!T"&amp;$B150)),進捗評価!$M$2:$M$26,0)))</f>
        <v/>
      </c>
      <c r="Y150" s="69" t="str" cm="1">
        <f t="array" aca="1" ref="Y150" ca="1">IF(INDIRECT(("入力シート!U"&amp;$B150))="","",INDEX(進捗評価!$N$2:$N$26,MATCH(INDIRECT(("入力シート!U"&amp;$B150)),進捗評価!$M$2:$M$26,0)))</f>
        <v/>
      </c>
      <c r="Z150" s="69" t="str" cm="1">
        <f t="array" aca="1" ref="Z150" ca="1">IF(INDIRECT(("入力シート!V"&amp;$B150))="","",INDEX(進捗評価!$N$2:$N$26,MATCH(INDIRECT(("入力シート!V"&amp;$B150)),進捗評価!$M$2:$M$26,0)))</f>
        <v/>
      </c>
      <c r="AA150" s="69" t="str" cm="1">
        <f t="array" aca="1" ref="AA150" ca="1">IF(INDIRECT(("入力シート!W"&amp;$B150))="","",INDEX(進捗評価!$N$2:$N$26,MATCH(INDIRECT(("入力シート!W"&amp;$B150)),進捗評価!$M$2:$M$26,0)))</f>
        <v/>
      </c>
      <c r="AB150" s="69" t="str" cm="1">
        <f t="array" aca="1" ref="AB150" ca="1">IF(INDIRECT(("入力シート!X"&amp;$B150))="","",INDEX(進捗評価!$N$2:$N$26,MATCH(INDIRECT(("入力シート!X"&amp;$B150)),進捗評価!$M$2:$M$26,0)))</f>
        <v/>
      </c>
      <c r="AC150" s="69" t="str" cm="1">
        <f t="array" aca="1" ref="AC150" ca="1">IF(INDIRECT(("入力シート!Y"&amp;$B150))="","",INDEX(進捗評価!$N$2:$N$26,MATCH(INDIRECT(("入力シート!Y"&amp;$B150)),進捗評価!$M$2:$M$26,0)))</f>
        <v/>
      </c>
      <c r="AD150" s="69" t="str" cm="1">
        <f t="array" aca="1" ref="AD150" ca="1">IF(INDIRECT(("入力シート!Z"&amp;$B150))="","",INDEX(進捗評価!$N$2:$N$26,MATCH(INDIRECT(("入力シート!Z"&amp;$B150)),進捗評価!$M$2:$M$26,0)))</f>
        <v/>
      </c>
      <c r="AE150" s="69" t="str" cm="1">
        <f t="array" aca="1" ref="AE150" ca="1">IF(INDIRECT(("入力シート!AA"&amp;$B150))="","",INDEX(進捗評価!$N$2:$N$26,MATCH(INDIRECT(("入力シート!AA"&amp;$B150)),進捗評価!$M$2:$M$26,0)))</f>
        <v/>
      </c>
      <c r="AF150" s="69" t="str" cm="1">
        <f t="array" aca="1" ref="AF150" ca="1">IF(INDIRECT(("入力シート!AB"&amp;$B150))="","",INDEX(進捗評価!$N$2:$N$26,MATCH(INDIRECT(("入力シート!AB"&amp;$B150)),進捗評価!$M$2:$M$26,0)))</f>
        <v/>
      </c>
      <c r="AG150" s="69" t="str" cm="1">
        <f t="array" aca="1" ref="AG150" ca="1">IF(INDIRECT(("入力シート!AC"&amp;$B150))="","",INDEX(進捗評価!$N$2:$N$26,MATCH(INDIRECT(("入力シート!AC"&amp;$B150)),進捗評価!$M$2:$M$26,0)))</f>
        <v/>
      </c>
      <c r="AH150" s="69" t="str" cm="1">
        <f t="array" aca="1" ref="AH150" ca="1">IF(INDIRECT(("入力シート!AD"&amp;$B150))="","",INDEX(進捗評価!$N$2:$N$26,MATCH(INDIRECT(("入力シート!AD"&amp;$B150)),進捗評価!$M$2:$M$26,0)))</f>
        <v/>
      </c>
      <c r="AI150" s="69" t="str" cm="1">
        <f t="array" aca="1" ref="AI150" ca="1">IF(INDIRECT(("入力シート!AE"&amp;$B150))="","",INDEX(進捗評価!$N$2:$N$26,MATCH(INDIRECT(("入力シート!AE"&amp;$B150)),進捗評価!$M$2:$M$26,0)))</f>
        <v/>
      </c>
      <c r="AJ150" s="69" t="str" cm="1">
        <f t="array" aca="1" ref="AJ150" ca="1">IF(INDIRECT(("入力シート!AF"&amp;$B150))="","",INDEX(進捗評価!$N$2:$N$26,MATCH(INDIRECT(("入力シート!AF"&amp;$B150)),進捗評価!$M$2:$M$26,0)))</f>
        <v/>
      </c>
      <c r="AK150" s="69" t="str" cm="1">
        <f t="array" aca="1" ref="AK150" ca="1">IF(INDIRECT(("入力シート!AG"&amp;$B150))="","",INDEX(進捗評価!$N$2:$N$26,MATCH(INDIRECT(("入力シート!AG"&amp;$B150)),進捗評価!$M$2:$M$26,0)))</f>
        <v/>
      </c>
      <c r="AL150" s="69" t="str" cm="1">
        <f t="array" aca="1" ref="AL150" ca="1">IF(INDIRECT(("入力シート!AH"&amp;$B150))="","",INDEX(進捗評価!$N$2:$N$26,MATCH(INDIRECT(("入力シート!AH"&amp;$B150)),進捗評価!$M$2:$M$26,0)))</f>
        <v/>
      </c>
      <c r="AM150" s="69" t="str" cm="1">
        <f t="array" aca="1" ref="AM150" ca="1">IF(INDIRECT(("入力シート!AI"&amp;$B150))="","",INDEX(進捗評価!$N$2:$N$26,MATCH(INDIRECT(("入力シート!AI"&amp;$B150)),進捗評価!$M$2:$M$26,0)))</f>
        <v/>
      </c>
      <c r="AN150" s="69" t="str" cm="1">
        <f t="array" aca="1" ref="AN150" ca="1">IF(INDIRECT(("入力シート!AJ"&amp;$B150))="","",INDEX(進捗評価!$N$2:$N$26,MATCH(INDIRECT(("入力シート!AJ"&amp;$B150)),進捗評価!$M$2:$M$26,0)))</f>
        <v/>
      </c>
      <c r="AO150" s="69" t="str" cm="1">
        <f t="array" aca="1" ref="AO150" ca="1">IF(INDIRECT(("入力シート!AK"&amp;$B150))="","",INDEX(進捗評価!$N$2:$N$26,MATCH(INDIRECT(("入力シート!AK"&amp;$B150)),進捗評価!$M$2:$M$26,0)))</f>
        <v/>
      </c>
      <c r="AP150" s="69" t="str" cm="1">
        <f t="array" aca="1" ref="AP150" ca="1">IF(INDIRECT(("入力シート!AL"&amp;$B150))="","",INDEX(進捗評価!$N$2:$N$26,MATCH(INDIRECT(("入力シート!AL"&amp;$B150)),進捗評価!$M$2:$M$26,0)))</f>
        <v/>
      </c>
      <c r="AQ150" s="69" t="str" cm="1">
        <f t="array" aca="1" ref="AQ150" ca="1">IF(INDIRECT(("入力シート!AM"&amp;$B150))="","",INDEX(進捗評価!$N$2:$N$26,MATCH(INDIRECT(("入力シート!AM"&amp;$B150)),進捗評価!$M$2:$M$26,0)))</f>
        <v/>
      </c>
      <c r="AR150" s="69" t="str" cm="1">
        <f t="array" aca="1" ref="AR150" ca="1">IF(INDIRECT(("入力シート!AN"&amp;$B150))="","",INDEX(進捗評価!$N$2:$N$26,MATCH(INDIRECT(("入力シート!AN"&amp;$B150)),進捗評価!$M$2:$M$26,0)))</f>
        <v/>
      </c>
      <c r="AS150" s="77" t="str" cm="1">
        <f t="array" aca="1" ref="AS150" ca="1">IF(INDIRECT(("入力シート!AR"&amp;$B150))="","",(INDIRECT(("入力シート!AR"&amp;$B150))))</f>
        <v/>
      </c>
      <c r="AT150" s="77" t="str" cm="1">
        <f t="array" aca="1" ref="AT150" ca="1">IF(INDIRECT(("入力シート!AS"&amp;$B150))="","",(INDIRECT(("入力シート!AS"&amp;$B150))))</f>
        <v/>
      </c>
    </row>
    <row r="151" spans="2:46" ht="72" customHeight="1" x14ac:dyDescent="0.4">
      <c r="B151" s="51">
        <v>161</v>
      </c>
      <c r="C151" s="162"/>
      <c r="D151" s="212"/>
      <c r="E151" s="57" t="str" cm="1">
        <f t="array" aca="1" ref="E151" ca="1">IF(INDIRECT(("入力シート!D"&amp;$B151))="","",(INDIRECT(("入力シート!D"&amp;$B151))))</f>
        <v/>
      </c>
      <c r="F151" s="63" t="str" cm="1">
        <f t="array" aca="1" ref="F151" ca="1">IF(INDIRECT(("入力シート!E"&amp;$B151))="","",(INDIRECT(("入力シート!E"&amp;$B151))))</f>
        <v/>
      </c>
      <c r="G151" s="63" t="str" cm="1">
        <f t="array" aca="1" ref="G151" ca="1">IF(INDIRECT(("入力シート!F"&amp;$B151))="","",(INDIRECT(("入力シート!F"&amp;$B151))))</f>
        <v>〇〇〇、×××</v>
      </c>
      <c r="H151" s="76" t="str" cm="1">
        <f t="array" aca="1" ref="H151" ca="1">IF(INDIRECT(("入力シート!G"&amp;$B151))="","",(INDIRECT(("入力シート!G"&amp;$B151))))</f>
        <v/>
      </c>
      <c r="I151" s="67" t="str" cm="1">
        <f t="array" aca="1" ref="I151" ca="1">IF(INDIRECT(("入力シート!H"&amp;$B151))="","",(INDIRECT(("入力シート!H"&amp;$B151))))</f>
        <v/>
      </c>
      <c r="J151" s="58" t="str" cm="1">
        <f t="array" aca="1" ref="J151" ca="1">IF(INDIRECT(("入力シート!I"&amp;$B151))="","",(INDIRECT(("入力シート!I"&amp;$B151))))</f>
        <v/>
      </c>
      <c r="K151" s="58" t="str" cm="1">
        <f t="array" aca="1" ref="K151" ca="1">IF(INDIRECT(("入力シート!J"&amp;$B151))="","",(INDIRECT(("入力シート!J"&amp;$B151))))</f>
        <v/>
      </c>
      <c r="L151" s="60" t="str" cm="1">
        <f t="array" aca="1" ref="L151" ca="1">IF(INDIRECT(("入力シート!AO"&amp;$B151))="","",(INDIRECT(("入力シート！AO"&amp;$B151))))</f>
        <v/>
      </c>
      <c r="M151" s="60" t="str" cm="1">
        <f t="array" aca="1" ref="M151" ca="1">IF(INDIRECT(("入力シート!AP"&amp;$B151))="","",(INDIRECT(("入力シート！AP"&amp;$B151))))</f>
        <v/>
      </c>
      <c r="N151" s="61" t="str" cm="1">
        <f t="array" aca="1" ref="N151" ca="1">IF(INDIRECT(("入力シート!AQ"&amp;$B151))="","",(INDIRECT(("入力シート!AQ"&amp;$B151))))</f>
        <v/>
      </c>
      <c r="O151" s="70" t="str" cm="1">
        <f t="array" aca="1" ref="O151" ca="1">IF(INDIRECT(("入力シート!K"&amp;$B151))="","",INDEX(進捗評価!$N$2:$N$26,MATCH(INDIRECT(("入力シート!K"&amp;$B151)),進捗評価!$M$2:$M$26,0)))</f>
        <v/>
      </c>
      <c r="P151" s="69" t="str" cm="1">
        <f t="array" aca="1" ref="P151" ca="1">IF(INDIRECT(("入力シート!L"&amp;$B151))="","",INDEX(進捗評価!$N$2:$N$26,MATCH(INDIRECT(("入力シート!L"&amp;$B151)),進捗評価!$M$2:$M$26,0)))</f>
        <v/>
      </c>
      <c r="Q151" s="69" t="str" cm="1">
        <f t="array" aca="1" ref="Q151" ca="1">IF(INDIRECT(("入力シート!M"&amp;$B151))="","",INDEX(進捗評価!$N$2:$N$26,MATCH(INDIRECT(("入力シート!M"&amp;$B151)),進捗評価!$M$2:$M$26,0)))</f>
        <v/>
      </c>
      <c r="R151" s="69" t="str" cm="1">
        <f t="array" aca="1" ref="R151" ca="1">IF(INDIRECT(("入力シート!N"&amp;$B151))="","",INDEX(進捗評価!$N$2:$N$26,MATCH(INDIRECT(("入力シート!N"&amp;$B151)),進捗評価!$M$2:$M$26,0)))</f>
        <v/>
      </c>
      <c r="S151" s="75" t="str" cm="1">
        <f t="array" aca="1" ref="S151" ca="1">IF(INDIRECT(("入力シート!O"&amp;$B151))="","",INDEX(進捗評価!$N$2:$N$26,MATCH(INDIRECT(("入力シート!O"&amp;$B151)),進捗評価!$M$2:$M$26,0)))</f>
        <v/>
      </c>
      <c r="T151" s="70" t="str" cm="1">
        <f t="array" aca="1" ref="T151" ca="1">IF(INDIRECT(("入力シート!P"&amp;$B151))="","",INDEX(進捗評価!$N$2:$N$26,MATCH(INDIRECT(("入力シート!P"&amp;$B151)),進捗評価!$M$2:$M$26,0)))</f>
        <v/>
      </c>
      <c r="U151" s="69" t="str" cm="1">
        <f t="array" aca="1" ref="U151" ca="1">IF(INDIRECT(("入力シート!Q"&amp;$B151))="","",INDEX(進捗評価!$N$2:$N$26,MATCH(INDIRECT(("入力シート!Q"&amp;$B151)),進捗評価!$M$2:$M$26,0)))</f>
        <v/>
      </c>
      <c r="V151" s="69" t="str" cm="1">
        <f t="array" aca="1" ref="V151" ca="1">IF(INDIRECT(("入力シート!R"&amp;$B151))="","",INDEX(進捗評価!$N$2:$N$26,MATCH(INDIRECT(("入力シート!R"&amp;$B151)),進捗評価!$M$2:$M$26,0)))</f>
        <v/>
      </c>
      <c r="W151" s="69" t="str" cm="1">
        <f t="array" aca="1" ref="W151" ca="1">IF(INDIRECT(("入力シート!S"&amp;$B151))="","",INDEX(進捗評価!$N$2:$N$26,MATCH(INDIRECT(("入力シート!S"&amp;$B151)),進捗評価!$M$2:$M$26,0)))</f>
        <v/>
      </c>
      <c r="X151" s="75" t="str" cm="1">
        <f t="array" aca="1" ref="X151" ca="1">IF(INDIRECT(("入力シート!T"&amp;$B151))="","",INDEX(進捗評価!$N$2:$N$26,MATCH(INDIRECT(("入力シート!T"&amp;$B151)),進捗評価!$M$2:$M$26,0)))</f>
        <v/>
      </c>
      <c r="Y151" s="69" t="str" cm="1">
        <f t="array" aca="1" ref="Y151" ca="1">IF(INDIRECT(("入力シート!U"&amp;$B151))="","",INDEX(進捗評価!$N$2:$N$26,MATCH(INDIRECT(("入力シート!U"&amp;$B151)),進捗評価!$M$2:$M$26,0)))</f>
        <v/>
      </c>
      <c r="Z151" s="69" t="str" cm="1">
        <f t="array" aca="1" ref="Z151" ca="1">IF(INDIRECT(("入力シート!V"&amp;$B151))="","",INDEX(進捗評価!$N$2:$N$26,MATCH(INDIRECT(("入力シート!V"&amp;$B151)),進捗評価!$M$2:$M$26,0)))</f>
        <v/>
      </c>
      <c r="AA151" s="69" t="str" cm="1">
        <f t="array" aca="1" ref="AA151" ca="1">IF(INDIRECT(("入力シート!W"&amp;$B151))="","",INDEX(進捗評価!$N$2:$N$26,MATCH(INDIRECT(("入力シート!W"&amp;$B151)),進捗評価!$M$2:$M$26,0)))</f>
        <v/>
      </c>
      <c r="AB151" s="69" t="str" cm="1">
        <f t="array" aca="1" ref="AB151" ca="1">IF(INDIRECT(("入力シート!X"&amp;$B151))="","",INDEX(進捗評価!$N$2:$N$26,MATCH(INDIRECT(("入力シート!X"&amp;$B151)),進捗評価!$M$2:$M$26,0)))</f>
        <v/>
      </c>
      <c r="AC151" s="69" t="str" cm="1">
        <f t="array" aca="1" ref="AC151" ca="1">IF(INDIRECT(("入力シート!Y"&amp;$B151))="","",INDEX(進捗評価!$N$2:$N$26,MATCH(INDIRECT(("入力シート!Y"&amp;$B151)),進捗評価!$M$2:$M$26,0)))</f>
        <v/>
      </c>
      <c r="AD151" s="69" t="str" cm="1">
        <f t="array" aca="1" ref="AD151" ca="1">IF(INDIRECT(("入力シート!Z"&amp;$B151))="","",INDEX(進捗評価!$N$2:$N$26,MATCH(INDIRECT(("入力シート!Z"&amp;$B151)),進捗評価!$M$2:$M$26,0)))</f>
        <v/>
      </c>
      <c r="AE151" s="69" t="str" cm="1">
        <f t="array" aca="1" ref="AE151" ca="1">IF(INDIRECT(("入力シート!AA"&amp;$B151))="","",INDEX(進捗評価!$N$2:$N$26,MATCH(INDIRECT(("入力シート!AA"&amp;$B151)),進捗評価!$M$2:$M$26,0)))</f>
        <v/>
      </c>
      <c r="AF151" s="69" t="str" cm="1">
        <f t="array" aca="1" ref="AF151" ca="1">IF(INDIRECT(("入力シート!AB"&amp;$B151))="","",INDEX(進捗評価!$N$2:$N$26,MATCH(INDIRECT(("入力シート!AB"&amp;$B151)),進捗評価!$M$2:$M$26,0)))</f>
        <v/>
      </c>
      <c r="AG151" s="69" t="str" cm="1">
        <f t="array" aca="1" ref="AG151" ca="1">IF(INDIRECT(("入力シート!AC"&amp;$B151))="","",INDEX(進捗評価!$N$2:$N$26,MATCH(INDIRECT(("入力シート!AC"&amp;$B151)),進捗評価!$M$2:$M$26,0)))</f>
        <v/>
      </c>
      <c r="AH151" s="69" t="str" cm="1">
        <f t="array" aca="1" ref="AH151" ca="1">IF(INDIRECT(("入力シート!AD"&amp;$B151))="","",INDEX(進捗評価!$N$2:$N$26,MATCH(INDIRECT(("入力シート!AD"&amp;$B151)),進捗評価!$M$2:$M$26,0)))</f>
        <v/>
      </c>
      <c r="AI151" s="69" t="str" cm="1">
        <f t="array" aca="1" ref="AI151" ca="1">IF(INDIRECT(("入力シート!AE"&amp;$B151))="","",INDEX(進捗評価!$N$2:$N$26,MATCH(INDIRECT(("入力シート!AE"&amp;$B151)),進捗評価!$M$2:$M$26,0)))</f>
        <v/>
      </c>
      <c r="AJ151" s="69" t="str" cm="1">
        <f t="array" aca="1" ref="AJ151" ca="1">IF(INDIRECT(("入力シート!AF"&amp;$B151))="","",INDEX(進捗評価!$N$2:$N$26,MATCH(INDIRECT(("入力シート!AF"&amp;$B151)),進捗評価!$M$2:$M$26,0)))</f>
        <v/>
      </c>
      <c r="AK151" s="69" t="str" cm="1">
        <f t="array" aca="1" ref="AK151" ca="1">IF(INDIRECT(("入力シート!AG"&amp;$B151))="","",INDEX(進捗評価!$N$2:$N$26,MATCH(INDIRECT(("入力シート!AG"&amp;$B151)),進捗評価!$M$2:$M$26,0)))</f>
        <v/>
      </c>
      <c r="AL151" s="69" t="str" cm="1">
        <f t="array" aca="1" ref="AL151" ca="1">IF(INDIRECT(("入力シート!AH"&amp;$B151))="","",INDEX(進捗評価!$N$2:$N$26,MATCH(INDIRECT(("入力シート!AH"&amp;$B151)),進捗評価!$M$2:$M$26,0)))</f>
        <v/>
      </c>
      <c r="AM151" s="69" t="str" cm="1">
        <f t="array" aca="1" ref="AM151" ca="1">IF(INDIRECT(("入力シート!AI"&amp;$B151))="","",INDEX(進捗評価!$N$2:$N$26,MATCH(INDIRECT(("入力シート!AI"&amp;$B151)),進捗評価!$M$2:$M$26,0)))</f>
        <v/>
      </c>
      <c r="AN151" s="69" t="str" cm="1">
        <f t="array" aca="1" ref="AN151" ca="1">IF(INDIRECT(("入力シート!AJ"&amp;$B151))="","",INDEX(進捗評価!$N$2:$N$26,MATCH(INDIRECT(("入力シート!AJ"&amp;$B151)),進捗評価!$M$2:$M$26,0)))</f>
        <v/>
      </c>
      <c r="AO151" s="69" t="str" cm="1">
        <f t="array" aca="1" ref="AO151" ca="1">IF(INDIRECT(("入力シート!AK"&amp;$B151))="","",INDEX(進捗評価!$N$2:$N$26,MATCH(INDIRECT(("入力シート!AK"&amp;$B151)),進捗評価!$M$2:$M$26,0)))</f>
        <v/>
      </c>
      <c r="AP151" s="69" t="str" cm="1">
        <f t="array" aca="1" ref="AP151" ca="1">IF(INDIRECT(("入力シート!AL"&amp;$B151))="","",INDEX(進捗評価!$N$2:$N$26,MATCH(INDIRECT(("入力シート!AL"&amp;$B151)),進捗評価!$M$2:$M$26,0)))</f>
        <v/>
      </c>
      <c r="AQ151" s="69" t="str" cm="1">
        <f t="array" aca="1" ref="AQ151" ca="1">IF(INDIRECT(("入力シート!AM"&amp;$B151))="","",INDEX(進捗評価!$N$2:$N$26,MATCH(INDIRECT(("入力シート!AM"&amp;$B151)),進捗評価!$M$2:$M$26,0)))</f>
        <v/>
      </c>
      <c r="AR151" s="69" t="str" cm="1">
        <f t="array" aca="1" ref="AR151" ca="1">IF(INDIRECT(("入力シート!AN"&amp;$B151))="","",INDEX(進捗評価!$N$2:$N$26,MATCH(INDIRECT(("入力シート!AN"&amp;$B151)),進捗評価!$M$2:$M$26,0)))</f>
        <v/>
      </c>
      <c r="AS151" s="77" t="str" cm="1">
        <f t="array" aca="1" ref="AS151" ca="1">IF(INDIRECT(("入力シート!AR"&amp;$B151))="","",(INDIRECT(("入力シート!AR"&amp;$B151))))</f>
        <v/>
      </c>
      <c r="AT151" s="77" t="str" cm="1">
        <f t="array" aca="1" ref="AT151" ca="1">IF(INDIRECT(("入力シート!AS"&amp;$B151))="","",(INDIRECT(("入力シート!AS"&amp;$B151))))</f>
        <v/>
      </c>
    </row>
    <row r="152" spans="2:46" ht="72" customHeight="1" x14ac:dyDescent="0.4">
      <c r="B152" s="51">
        <v>162</v>
      </c>
      <c r="C152" s="162"/>
      <c r="D152" s="212"/>
      <c r="E152" s="57" t="str" cm="1">
        <f t="array" aca="1" ref="E152" ca="1">IF(INDIRECT(("入力シート!D"&amp;$B152))="","",(INDIRECT(("入力シート!D"&amp;$B152))))</f>
        <v/>
      </c>
      <c r="F152" s="63" t="str" cm="1">
        <f t="array" aca="1" ref="F152" ca="1">IF(INDIRECT(("入力シート!E"&amp;$B152))="","",(INDIRECT(("入力シート!E"&amp;$B152))))</f>
        <v/>
      </c>
      <c r="G152" s="63" t="str" cm="1">
        <f t="array" aca="1" ref="G152" ca="1">IF(INDIRECT(("入力シート!F"&amp;$B152))="","",(INDIRECT(("入力シート!F"&amp;$B152))))</f>
        <v>〇〇〇、×××</v>
      </c>
      <c r="H152" s="76" t="str" cm="1">
        <f t="array" aca="1" ref="H152" ca="1">IF(INDIRECT(("入力シート!G"&amp;$B152))="","",(INDIRECT(("入力シート!G"&amp;$B152))))</f>
        <v/>
      </c>
      <c r="I152" s="67" t="str" cm="1">
        <f t="array" aca="1" ref="I152" ca="1">IF(INDIRECT(("入力シート!H"&amp;$B152))="","",(INDIRECT(("入力シート!H"&amp;$B152))))</f>
        <v/>
      </c>
      <c r="J152" s="58" t="str" cm="1">
        <f t="array" aca="1" ref="J152" ca="1">IF(INDIRECT(("入力シート!I"&amp;$B152))="","",(INDIRECT(("入力シート!I"&amp;$B152))))</f>
        <v/>
      </c>
      <c r="K152" s="58" t="str" cm="1">
        <f t="array" aca="1" ref="K152" ca="1">IF(INDIRECT(("入力シート!J"&amp;$B152))="","",(INDIRECT(("入力シート!J"&amp;$B152))))</f>
        <v/>
      </c>
      <c r="L152" s="60" t="str" cm="1">
        <f t="array" aca="1" ref="L152" ca="1">IF(INDIRECT(("入力シート!AO"&amp;$B152))="","",(INDIRECT(("入力シート！AO"&amp;$B152))))</f>
        <v/>
      </c>
      <c r="M152" s="60" t="str" cm="1">
        <f t="array" aca="1" ref="M152" ca="1">IF(INDIRECT(("入力シート!AP"&amp;$B152))="","",(INDIRECT(("入力シート！AP"&amp;$B152))))</f>
        <v/>
      </c>
      <c r="N152" s="61" t="str" cm="1">
        <f t="array" aca="1" ref="N152" ca="1">IF(INDIRECT(("入力シート!AQ"&amp;$B152))="","",(INDIRECT(("入力シート!AQ"&amp;$B152))))</f>
        <v/>
      </c>
      <c r="O152" s="70" t="str" cm="1">
        <f t="array" aca="1" ref="O152" ca="1">IF(INDIRECT(("入力シート!K"&amp;$B152))="","",INDEX(進捗評価!$N$2:$N$26,MATCH(INDIRECT(("入力シート!K"&amp;$B152)),進捗評価!$M$2:$M$26,0)))</f>
        <v/>
      </c>
      <c r="P152" s="69" t="str" cm="1">
        <f t="array" aca="1" ref="P152" ca="1">IF(INDIRECT(("入力シート!L"&amp;$B152))="","",INDEX(進捗評価!$N$2:$N$26,MATCH(INDIRECT(("入力シート!L"&amp;$B152)),進捗評価!$M$2:$M$26,0)))</f>
        <v/>
      </c>
      <c r="Q152" s="69" t="str" cm="1">
        <f t="array" aca="1" ref="Q152" ca="1">IF(INDIRECT(("入力シート!M"&amp;$B152))="","",INDEX(進捗評価!$N$2:$N$26,MATCH(INDIRECT(("入力シート!M"&amp;$B152)),進捗評価!$M$2:$M$26,0)))</f>
        <v/>
      </c>
      <c r="R152" s="69" t="str" cm="1">
        <f t="array" aca="1" ref="R152" ca="1">IF(INDIRECT(("入力シート!N"&amp;$B152))="","",INDEX(進捗評価!$N$2:$N$26,MATCH(INDIRECT(("入力シート!N"&amp;$B152)),進捗評価!$M$2:$M$26,0)))</f>
        <v/>
      </c>
      <c r="S152" s="75" t="str" cm="1">
        <f t="array" aca="1" ref="S152" ca="1">IF(INDIRECT(("入力シート!O"&amp;$B152))="","",INDEX(進捗評価!$N$2:$N$26,MATCH(INDIRECT(("入力シート!O"&amp;$B152)),進捗評価!$M$2:$M$26,0)))</f>
        <v/>
      </c>
      <c r="T152" s="70" t="str" cm="1">
        <f t="array" aca="1" ref="T152" ca="1">IF(INDIRECT(("入力シート!P"&amp;$B152))="","",INDEX(進捗評価!$N$2:$N$26,MATCH(INDIRECT(("入力シート!P"&amp;$B152)),進捗評価!$M$2:$M$26,0)))</f>
        <v/>
      </c>
      <c r="U152" s="69" t="str" cm="1">
        <f t="array" aca="1" ref="U152" ca="1">IF(INDIRECT(("入力シート!Q"&amp;$B152))="","",INDEX(進捗評価!$N$2:$N$26,MATCH(INDIRECT(("入力シート!Q"&amp;$B152)),進捗評価!$M$2:$M$26,0)))</f>
        <v/>
      </c>
      <c r="V152" s="69" t="str" cm="1">
        <f t="array" aca="1" ref="V152" ca="1">IF(INDIRECT(("入力シート!R"&amp;$B152))="","",INDEX(進捗評価!$N$2:$N$26,MATCH(INDIRECT(("入力シート!R"&amp;$B152)),進捗評価!$M$2:$M$26,0)))</f>
        <v/>
      </c>
      <c r="W152" s="69" t="str" cm="1">
        <f t="array" aca="1" ref="W152" ca="1">IF(INDIRECT(("入力シート!S"&amp;$B152))="","",INDEX(進捗評価!$N$2:$N$26,MATCH(INDIRECT(("入力シート!S"&amp;$B152)),進捗評価!$M$2:$M$26,0)))</f>
        <v/>
      </c>
      <c r="X152" s="75" t="str" cm="1">
        <f t="array" aca="1" ref="X152" ca="1">IF(INDIRECT(("入力シート!T"&amp;$B152))="","",INDEX(進捗評価!$N$2:$N$26,MATCH(INDIRECT(("入力シート!T"&amp;$B152)),進捗評価!$M$2:$M$26,0)))</f>
        <v/>
      </c>
      <c r="Y152" s="69" t="str" cm="1">
        <f t="array" aca="1" ref="Y152" ca="1">IF(INDIRECT(("入力シート!U"&amp;$B152))="","",INDEX(進捗評価!$N$2:$N$26,MATCH(INDIRECT(("入力シート!U"&amp;$B152)),進捗評価!$M$2:$M$26,0)))</f>
        <v/>
      </c>
      <c r="Z152" s="69" t="str" cm="1">
        <f t="array" aca="1" ref="Z152" ca="1">IF(INDIRECT(("入力シート!V"&amp;$B152))="","",INDEX(進捗評価!$N$2:$N$26,MATCH(INDIRECT(("入力シート!V"&amp;$B152)),進捗評価!$M$2:$M$26,0)))</f>
        <v/>
      </c>
      <c r="AA152" s="69" t="str" cm="1">
        <f t="array" aca="1" ref="AA152" ca="1">IF(INDIRECT(("入力シート!W"&amp;$B152))="","",INDEX(進捗評価!$N$2:$N$26,MATCH(INDIRECT(("入力シート!W"&amp;$B152)),進捗評価!$M$2:$M$26,0)))</f>
        <v/>
      </c>
      <c r="AB152" s="69" t="str" cm="1">
        <f t="array" aca="1" ref="AB152" ca="1">IF(INDIRECT(("入力シート!X"&amp;$B152))="","",INDEX(進捗評価!$N$2:$N$26,MATCH(INDIRECT(("入力シート!X"&amp;$B152)),進捗評価!$M$2:$M$26,0)))</f>
        <v/>
      </c>
      <c r="AC152" s="69" t="str" cm="1">
        <f t="array" aca="1" ref="AC152" ca="1">IF(INDIRECT(("入力シート!Y"&amp;$B152))="","",INDEX(進捗評価!$N$2:$N$26,MATCH(INDIRECT(("入力シート!Y"&amp;$B152)),進捗評価!$M$2:$M$26,0)))</f>
        <v/>
      </c>
      <c r="AD152" s="69" t="str" cm="1">
        <f t="array" aca="1" ref="AD152" ca="1">IF(INDIRECT(("入力シート!Z"&amp;$B152))="","",INDEX(進捗評価!$N$2:$N$26,MATCH(INDIRECT(("入力シート!Z"&amp;$B152)),進捗評価!$M$2:$M$26,0)))</f>
        <v/>
      </c>
      <c r="AE152" s="69" t="str" cm="1">
        <f t="array" aca="1" ref="AE152" ca="1">IF(INDIRECT(("入力シート!AA"&amp;$B152))="","",INDEX(進捗評価!$N$2:$N$26,MATCH(INDIRECT(("入力シート!AA"&amp;$B152)),進捗評価!$M$2:$M$26,0)))</f>
        <v/>
      </c>
      <c r="AF152" s="69" t="str" cm="1">
        <f t="array" aca="1" ref="AF152" ca="1">IF(INDIRECT(("入力シート!AB"&amp;$B152))="","",INDEX(進捗評価!$N$2:$N$26,MATCH(INDIRECT(("入力シート!AB"&amp;$B152)),進捗評価!$M$2:$M$26,0)))</f>
        <v/>
      </c>
      <c r="AG152" s="69" t="str" cm="1">
        <f t="array" aca="1" ref="AG152" ca="1">IF(INDIRECT(("入力シート!AC"&amp;$B152))="","",INDEX(進捗評価!$N$2:$N$26,MATCH(INDIRECT(("入力シート!AC"&amp;$B152)),進捗評価!$M$2:$M$26,0)))</f>
        <v/>
      </c>
      <c r="AH152" s="69" t="str" cm="1">
        <f t="array" aca="1" ref="AH152" ca="1">IF(INDIRECT(("入力シート!AD"&amp;$B152))="","",INDEX(進捗評価!$N$2:$N$26,MATCH(INDIRECT(("入力シート!AD"&amp;$B152)),進捗評価!$M$2:$M$26,0)))</f>
        <v/>
      </c>
      <c r="AI152" s="69" t="str" cm="1">
        <f t="array" aca="1" ref="AI152" ca="1">IF(INDIRECT(("入力シート!AE"&amp;$B152))="","",INDEX(進捗評価!$N$2:$N$26,MATCH(INDIRECT(("入力シート!AE"&amp;$B152)),進捗評価!$M$2:$M$26,0)))</f>
        <v/>
      </c>
      <c r="AJ152" s="69" t="str" cm="1">
        <f t="array" aca="1" ref="AJ152" ca="1">IF(INDIRECT(("入力シート!AF"&amp;$B152))="","",INDEX(進捗評価!$N$2:$N$26,MATCH(INDIRECT(("入力シート!AF"&amp;$B152)),進捗評価!$M$2:$M$26,0)))</f>
        <v/>
      </c>
      <c r="AK152" s="69" t="str" cm="1">
        <f t="array" aca="1" ref="AK152" ca="1">IF(INDIRECT(("入力シート!AG"&amp;$B152))="","",INDEX(進捗評価!$N$2:$N$26,MATCH(INDIRECT(("入力シート!AG"&amp;$B152)),進捗評価!$M$2:$M$26,0)))</f>
        <v/>
      </c>
      <c r="AL152" s="69" t="str" cm="1">
        <f t="array" aca="1" ref="AL152" ca="1">IF(INDIRECT(("入力シート!AH"&amp;$B152))="","",INDEX(進捗評価!$N$2:$N$26,MATCH(INDIRECT(("入力シート!AH"&amp;$B152)),進捗評価!$M$2:$M$26,0)))</f>
        <v/>
      </c>
      <c r="AM152" s="69" t="str" cm="1">
        <f t="array" aca="1" ref="AM152" ca="1">IF(INDIRECT(("入力シート!AI"&amp;$B152))="","",INDEX(進捗評価!$N$2:$N$26,MATCH(INDIRECT(("入力シート!AI"&amp;$B152)),進捗評価!$M$2:$M$26,0)))</f>
        <v/>
      </c>
      <c r="AN152" s="69" t="str" cm="1">
        <f t="array" aca="1" ref="AN152" ca="1">IF(INDIRECT(("入力シート!AJ"&amp;$B152))="","",INDEX(進捗評価!$N$2:$N$26,MATCH(INDIRECT(("入力シート!AJ"&amp;$B152)),進捗評価!$M$2:$M$26,0)))</f>
        <v/>
      </c>
      <c r="AO152" s="69" t="str" cm="1">
        <f t="array" aca="1" ref="AO152" ca="1">IF(INDIRECT(("入力シート!AK"&amp;$B152))="","",INDEX(進捗評価!$N$2:$N$26,MATCH(INDIRECT(("入力シート!AK"&amp;$B152)),進捗評価!$M$2:$M$26,0)))</f>
        <v/>
      </c>
      <c r="AP152" s="69" t="str" cm="1">
        <f t="array" aca="1" ref="AP152" ca="1">IF(INDIRECT(("入力シート!AL"&amp;$B152))="","",INDEX(進捗評価!$N$2:$N$26,MATCH(INDIRECT(("入力シート!AL"&amp;$B152)),進捗評価!$M$2:$M$26,0)))</f>
        <v/>
      </c>
      <c r="AQ152" s="69" t="str" cm="1">
        <f t="array" aca="1" ref="AQ152" ca="1">IF(INDIRECT(("入力シート!AM"&amp;$B152))="","",INDEX(進捗評価!$N$2:$N$26,MATCH(INDIRECT(("入力シート!AM"&amp;$B152)),進捗評価!$M$2:$M$26,0)))</f>
        <v/>
      </c>
      <c r="AR152" s="69" t="str" cm="1">
        <f t="array" aca="1" ref="AR152" ca="1">IF(INDIRECT(("入力シート!AN"&amp;$B152))="","",INDEX(進捗評価!$N$2:$N$26,MATCH(INDIRECT(("入力シート!AN"&amp;$B152)),進捗評価!$M$2:$M$26,0)))</f>
        <v/>
      </c>
      <c r="AS152" s="77" t="str" cm="1">
        <f t="array" aca="1" ref="AS152" ca="1">IF(INDIRECT(("入力シート!AR"&amp;$B152))="","",(INDIRECT(("入力シート!AR"&amp;$B152))))</f>
        <v/>
      </c>
      <c r="AT152" s="77" t="str" cm="1">
        <f t="array" aca="1" ref="AT152" ca="1">IF(INDIRECT(("入力シート!AS"&amp;$B152))="","",(INDIRECT(("入力シート!AS"&amp;$B152))))</f>
        <v/>
      </c>
    </row>
    <row r="153" spans="2:46" ht="72" customHeight="1" x14ac:dyDescent="0.4">
      <c r="B153" s="51">
        <v>163</v>
      </c>
      <c r="C153" s="162"/>
      <c r="D153" s="212"/>
      <c r="E153" s="57" t="str" cm="1">
        <f t="array" aca="1" ref="E153" ca="1">IF(INDIRECT(("入力シート!D"&amp;$B153))="","",(INDIRECT(("入力シート!D"&amp;$B153))))</f>
        <v/>
      </c>
      <c r="F153" s="63" t="str" cm="1">
        <f t="array" aca="1" ref="F153" ca="1">IF(INDIRECT(("入力シート!E"&amp;$B153))="","",(INDIRECT(("入力シート!E"&amp;$B153))))</f>
        <v/>
      </c>
      <c r="G153" s="63" t="str" cm="1">
        <f t="array" aca="1" ref="G153" ca="1">IF(INDIRECT(("入力シート!F"&amp;$B153))="","",(INDIRECT(("入力シート!F"&amp;$B153))))</f>
        <v>〇〇〇、×××</v>
      </c>
      <c r="H153" s="76" t="str" cm="1">
        <f t="array" aca="1" ref="H153" ca="1">IF(INDIRECT(("入力シート!G"&amp;$B153))="","",(INDIRECT(("入力シート!G"&amp;$B153))))</f>
        <v/>
      </c>
      <c r="I153" s="67" t="str" cm="1">
        <f t="array" aca="1" ref="I153" ca="1">IF(INDIRECT(("入力シート!H"&amp;$B153))="","",(INDIRECT(("入力シート!H"&amp;$B153))))</f>
        <v/>
      </c>
      <c r="J153" s="58" t="str" cm="1">
        <f t="array" aca="1" ref="J153" ca="1">IF(INDIRECT(("入力シート!I"&amp;$B153))="","",(INDIRECT(("入力シート!I"&amp;$B153))))</f>
        <v/>
      </c>
      <c r="K153" s="58" t="str" cm="1">
        <f t="array" aca="1" ref="K153" ca="1">IF(INDIRECT(("入力シート!J"&amp;$B153))="","",(INDIRECT(("入力シート!J"&amp;$B153))))</f>
        <v/>
      </c>
      <c r="L153" s="60" t="str" cm="1">
        <f t="array" aca="1" ref="L153" ca="1">IF(INDIRECT(("入力シート!AO"&amp;$B153))="","",(INDIRECT(("入力シート！AO"&amp;$B153))))</f>
        <v/>
      </c>
      <c r="M153" s="60" t="str" cm="1">
        <f t="array" aca="1" ref="M153" ca="1">IF(INDIRECT(("入力シート!AP"&amp;$B153))="","",(INDIRECT(("入力シート！AP"&amp;$B153))))</f>
        <v/>
      </c>
      <c r="N153" s="61" t="str" cm="1">
        <f t="array" aca="1" ref="N153" ca="1">IF(INDIRECT(("入力シート!AQ"&amp;$B153))="","",(INDIRECT(("入力シート!AQ"&amp;$B153))))</f>
        <v/>
      </c>
      <c r="O153" s="70" t="str" cm="1">
        <f t="array" aca="1" ref="O153" ca="1">IF(INDIRECT(("入力シート!K"&amp;$B153))="","",INDEX(進捗評価!$N$2:$N$26,MATCH(INDIRECT(("入力シート!K"&amp;$B153)),進捗評価!$M$2:$M$26,0)))</f>
        <v/>
      </c>
      <c r="P153" s="69" t="str" cm="1">
        <f t="array" aca="1" ref="P153" ca="1">IF(INDIRECT(("入力シート!L"&amp;$B153))="","",INDEX(進捗評価!$N$2:$N$26,MATCH(INDIRECT(("入力シート!L"&amp;$B153)),進捗評価!$M$2:$M$26,0)))</f>
        <v/>
      </c>
      <c r="Q153" s="69" t="str" cm="1">
        <f t="array" aca="1" ref="Q153" ca="1">IF(INDIRECT(("入力シート!M"&amp;$B153))="","",INDEX(進捗評価!$N$2:$N$26,MATCH(INDIRECT(("入力シート!M"&amp;$B153)),進捗評価!$M$2:$M$26,0)))</f>
        <v/>
      </c>
      <c r="R153" s="69" t="str" cm="1">
        <f t="array" aca="1" ref="R153" ca="1">IF(INDIRECT(("入力シート!N"&amp;$B153))="","",INDEX(進捗評価!$N$2:$N$26,MATCH(INDIRECT(("入力シート!N"&amp;$B153)),進捗評価!$M$2:$M$26,0)))</f>
        <v/>
      </c>
      <c r="S153" s="75" t="str" cm="1">
        <f t="array" aca="1" ref="S153" ca="1">IF(INDIRECT(("入力シート!O"&amp;$B153))="","",INDEX(進捗評価!$N$2:$N$26,MATCH(INDIRECT(("入力シート!O"&amp;$B153)),進捗評価!$M$2:$M$26,0)))</f>
        <v/>
      </c>
      <c r="T153" s="70" t="str" cm="1">
        <f t="array" aca="1" ref="T153" ca="1">IF(INDIRECT(("入力シート!P"&amp;$B153))="","",INDEX(進捗評価!$N$2:$N$26,MATCH(INDIRECT(("入力シート!P"&amp;$B153)),進捗評価!$M$2:$M$26,0)))</f>
        <v/>
      </c>
      <c r="U153" s="69" t="str" cm="1">
        <f t="array" aca="1" ref="U153" ca="1">IF(INDIRECT(("入力シート!Q"&amp;$B153))="","",INDEX(進捗評価!$N$2:$N$26,MATCH(INDIRECT(("入力シート!Q"&amp;$B153)),進捗評価!$M$2:$M$26,0)))</f>
        <v/>
      </c>
      <c r="V153" s="69" t="str" cm="1">
        <f t="array" aca="1" ref="V153" ca="1">IF(INDIRECT(("入力シート!R"&amp;$B153))="","",INDEX(進捗評価!$N$2:$N$26,MATCH(INDIRECT(("入力シート!R"&amp;$B153)),進捗評価!$M$2:$M$26,0)))</f>
        <v/>
      </c>
      <c r="W153" s="69" t="str" cm="1">
        <f t="array" aca="1" ref="W153" ca="1">IF(INDIRECT(("入力シート!S"&amp;$B153))="","",INDEX(進捗評価!$N$2:$N$26,MATCH(INDIRECT(("入力シート!S"&amp;$B153)),進捗評価!$M$2:$M$26,0)))</f>
        <v/>
      </c>
      <c r="X153" s="75" t="str" cm="1">
        <f t="array" aca="1" ref="X153" ca="1">IF(INDIRECT(("入力シート!T"&amp;$B153))="","",INDEX(進捗評価!$N$2:$N$26,MATCH(INDIRECT(("入力シート!T"&amp;$B153)),進捗評価!$M$2:$M$26,0)))</f>
        <v/>
      </c>
      <c r="Y153" s="69" t="str" cm="1">
        <f t="array" aca="1" ref="Y153" ca="1">IF(INDIRECT(("入力シート!U"&amp;$B153))="","",INDEX(進捗評価!$N$2:$N$26,MATCH(INDIRECT(("入力シート!U"&amp;$B153)),進捗評価!$M$2:$M$26,0)))</f>
        <v/>
      </c>
      <c r="Z153" s="69" t="str" cm="1">
        <f t="array" aca="1" ref="Z153" ca="1">IF(INDIRECT(("入力シート!V"&amp;$B153))="","",INDEX(進捗評価!$N$2:$N$26,MATCH(INDIRECT(("入力シート!V"&amp;$B153)),進捗評価!$M$2:$M$26,0)))</f>
        <v/>
      </c>
      <c r="AA153" s="69" t="str" cm="1">
        <f t="array" aca="1" ref="AA153" ca="1">IF(INDIRECT(("入力シート!W"&amp;$B153))="","",INDEX(進捗評価!$N$2:$N$26,MATCH(INDIRECT(("入力シート!W"&amp;$B153)),進捗評価!$M$2:$M$26,0)))</f>
        <v/>
      </c>
      <c r="AB153" s="69" t="str" cm="1">
        <f t="array" aca="1" ref="AB153" ca="1">IF(INDIRECT(("入力シート!X"&amp;$B153))="","",INDEX(進捗評価!$N$2:$N$26,MATCH(INDIRECT(("入力シート!X"&amp;$B153)),進捗評価!$M$2:$M$26,0)))</f>
        <v/>
      </c>
      <c r="AC153" s="69" t="str" cm="1">
        <f t="array" aca="1" ref="AC153" ca="1">IF(INDIRECT(("入力シート!Y"&amp;$B153))="","",INDEX(進捗評価!$N$2:$N$26,MATCH(INDIRECT(("入力シート!Y"&amp;$B153)),進捗評価!$M$2:$M$26,0)))</f>
        <v/>
      </c>
      <c r="AD153" s="69" t="str" cm="1">
        <f t="array" aca="1" ref="AD153" ca="1">IF(INDIRECT(("入力シート!Z"&amp;$B153))="","",INDEX(進捗評価!$N$2:$N$26,MATCH(INDIRECT(("入力シート!Z"&amp;$B153)),進捗評価!$M$2:$M$26,0)))</f>
        <v/>
      </c>
      <c r="AE153" s="69" t="str" cm="1">
        <f t="array" aca="1" ref="AE153" ca="1">IF(INDIRECT(("入力シート!AA"&amp;$B153))="","",INDEX(進捗評価!$N$2:$N$26,MATCH(INDIRECT(("入力シート!AA"&amp;$B153)),進捗評価!$M$2:$M$26,0)))</f>
        <v/>
      </c>
      <c r="AF153" s="69" t="str" cm="1">
        <f t="array" aca="1" ref="AF153" ca="1">IF(INDIRECT(("入力シート!AB"&amp;$B153))="","",INDEX(進捗評価!$N$2:$N$26,MATCH(INDIRECT(("入力シート!AB"&amp;$B153)),進捗評価!$M$2:$M$26,0)))</f>
        <v/>
      </c>
      <c r="AG153" s="69" t="str" cm="1">
        <f t="array" aca="1" ref="AG153" ca="1">IF(INDIRECT(("入力シート!AC"&amp;$B153))="","",INDEX(進捗評価!$N$2:$N$26,MATCH(INDIRECT(("入力シート!AC"&amp;$B153)),進捗評価!$M$2:$M$26,0)))</f>
        <v/>
      </c>
      <c r="AH153" s="69" t="str" cm="1">
        <f t="array" aca="1" ref="AH153" ca="1">IF(INDIRECT(("入力シート!AD"&amp;$B153))="","",INDEX(進捗評価!$N$2:$N$26,MATCH(INDIRECT(("入力シート!AD"&amp;$B153)),進捗評価!$M$2:$M$26,0)))</f>
        <v/>
      </c>
      <c r="AI153" s="69" t="str" cm="1">
        <f t="array" aca="1" ref="AI153" ca="1">IF(INDIRECT(("入力シート!AE"&amp;$B153))="","",INDEX(進捗評価!$N$2:$N$26,MATCH(INDIRECT(("入力シート!AE"&amp;$B153)),進捗評価!$M$2:$M$26,0)))</f>
        <v/>
      </c>
      <c r="AJ153" s="69" t="str" cm="1">
        <f t="array" aca="1" ref="AJ153" ca="1">IF(INDIRECT(("入力シート!AF"&amp;$B153))="","",INDEX(進捗評価!$N$2:$N$26,MATCH(INDIRECT(("入力シート!AF"&amp;$B153)),進捗評価!$M$2:$M$26,0)))</f>
        <v/>
      </c>
      <c r="AK153" s="69" t="str" cm="1">
        <f t="array" aca="1" ref="AK153" ca="1">IF(INDIRECT(("入力シート!AG"&amp;$B153))="","",INDEX(進捗評価!$N$2:$N$26,MATCH(INDIRECT(("入力シート!AG"&amp;$B153)),進捗評価!$M$2:$M$26,0)))</f>
        <v/>
      </c>
      <c r="AL153" s="69" t="str" cm="1">
        <f t="array" aca="1" ref="AL153" ca="1">IF(INDIRECT(("入力シート!AH"&amp;$B153))="","",INDEX(進捗評価!$N$2:$N$26,MATCH(INDIRECT(("入力シート!AH"&amp;$B153)),進捗評価!$M$2:$M$26,0)))</f>
        <v/>
      </c>
      <c r="AM153" s="69" t="str" cm="1">
        <f t="array" aca="1" ref="AM153" ca="1">IF(INDIRECT(("入力シート!AI"&amp;$B153))="","",INDEX(進捗評価!$N$2:$N$26,MATCH(INDIRECT(("入力シート!AI"&amp;$B153)),進捗評価!$M$2:$M$26,0)))</f>
        <v/>
      </c>
      <c r="AN153" s="69" t="str" cm="1">
        <f t="array" aca="1" ref="AN153" ca="1">IF(INDIRECT(("入力シート!AJ"&amp;$B153))="","",INDEX(進捗評価!$N$2:$N$26,MATCH(INDIRECT(("入力シート!AJ"&amp;$B153)),進捗評価!$M$2:$M$26,0)))</f>
        <v/>
      </c>
      <c r="AO153" s="69" t="str" cm="1">
        <f t="array" aca="1" ref="AO153" ca="1">IF(INDIRECT(("入力シート!AK"&amp;$B153))="","",INDEX(進捗評価!$N$2:$N$26,MATCH(INDIRECT(("入力シート!AK"&amp;$B153)),進捗評価!$M$2:$M$26,0)))</f>
        <v/>
      </c>
      <c r="AP153" s="69" t="str" cm="1">
        <f t="array" aca="1" ref="AP153" ca="1">IF(INDIRECT(("入力シート!AL"&amp;$B153))="","",INDEX(進捗評価!$N$2:$N$26,MATCH(INDIRECT(("入力シート!AL"&amp;$B153)),進捗評価!$M$2:$M$26,0)))</f>
        <v/>
      </c>
      <c r="AQ153" s="69" t="str" cm="1">
        <f t="array" aca="1" ref="AQ153" ca="1">IF(INDIRECT(("入力シート!AM"&amp;$B153))="","",INDEX(進捗評価!$N$2:$N$26,MATCH(INDIRECT(("入力シート!AM"&amp;$B153)),進捗評価!$M$2:$M$26,0)))</f>
        <v/>
      </c>
      <c r="AR153" s="69" t="str" cm="1">
        <f t="array" aca="1" ref="AR153" ca="1">IF(INDIRECT(("入力シート!AN"&amp;$B153))="","",INDEX(進捗評価!$N$2:$N$26,MATCH(INDIRECT(("入力シート!AN"&amp;$B153)),進捗評価!$M$2:$M$26,0)))</f>
        <v/>
      </c>
      <c r="AS153" s="77" t="str" cm="1">
        <f t="array" aca="1" ref="AS153" ca="1">IF(INDIRECT(("入力シート!AR"&amp;$B153))="","",(INDIRECT(("入力シート!AR"&amp;$B153))))</f>
        <v/>
      </c>
      <c r="AT153" s="77" t="str" cm="1">
        <f t="array" aca="1" ref="AT153" ca="1">IF(INDIRECT(("入力シート!AS"&amp;$B153))="","",(INDIRECT(("入力シート!AS"&amp;$B153))))</f>
        <v/>
      </c>
    </row>
    <row r="154" spans="2:46" ht="72" customHeight="1" x14ac:dyDescent="0.4">
      <c r="B154" s="51">
        <v>164</v>
      </c>
      <c r="C154" s="162"/>
      <c r="D154" s="212"/>
      <c r="E154" s="57" t="str" cm="1">
        <f t="array" aca="1" ref="E154" ca="1">IF(INDIRECT(("入力シート!D"&amp;$B154))="","",(INDIRECT(("入力シート!D"&amp;$B154))))</f>
        <v/>
      </c>
      <c r="F154" s="63" t="str" cm="1">
        <f t="array" aca="1" ref="F154" ca="1">IF(INDIRECT(("入力シート!E"&amp;$B154))="","",(INDIRECT(("入力シート!E"&amp;$B154))))</f>
        <v/>
      </c>
      <c r="G154" s="63" t="str" cm="1">
        <f t="array" aca="1" ref="G154" ca="1">IF(INDIRECT(("入力シート!F"&amp;$B154))="","",(INDIRECT(("入力シート!F"&amp;$B154))))</f>
        <v>〇〇〇、×××</v>
      </c>
      <c r="H154" s="76" t="str" cm="1">
        <f t="array" aca="1" ref="H154" ca="1">IF(INDIRECT(("入力シート!G"&amp;$B154))="","",(INDIRECT(("入力シート!G"&amp;$B154))))</f>
        <v/>
      </c>
      <c r="I154" s="67" t="str" cm="1">
        <f t="array" aca="1" ref="I154" ca="1">IF(INDIRECT(("入力シート!H"&amp;$B154))="","",(INDIRECT(("入力シート!H"&amp;$B154))))</f>
        <v/>
      </c>
      <c r="J154" s="58" t="str" cm="1">
        <f t="array" aca="1" ref="J154" ca="1">IF(INDIRECT(("入力シート!I"&amp;$B154))="","",(INDIRECT(("入力シート!I"&amp;$B154))))</f>
        <v/>
      </c>
      <c r="K154" s="58" t="str" cm="1">
        <f t="array" aca="1" ref="K154" ca="1">IF(INDIRECT(("入力シート!J"&amp;$B154))="","",(INDIRECT(("入力シート!J"&amp;$B154))))</f>
        <v/>
      </c>
      <c r="L154" s="60" t="str" cm="1">
        <f t="array" aca="1" ref="L154" ca="1">IF(INDIRECT(("入力シート!AO"&amp;$B154))="","",(INDIRECT(("入力シート！AO"&amp;$B154))))</f>
        <v/>
      </c>
      <c r="M154" s="60" t="str" cm="1">
        <f t="array" aca="1" ref="M154" ca="1">IF(INDIRECT(("入力シート!AP"&amp;$B154))="","",(INDIRECT(("入力シート！AP"&amp;$B154))))</f>
        <v/>
      </c>
      <c r="N154" s="61" t="str" cm="1">
        <f t="array" aca="1" ref="N154" ca="1">IF(INDIRECT(("入力シート!AQ"&amp;$B154))="","",(INDIRECT(("入力シート!AQ"&amp;$B154))))</f>
        <v/>
      </c>
      <c r="O154" s="70" t="str" cm="1">
        <f t="array" aca="1" ref="O154" ca="1">IF(INDIRECT(("入力シート!K"&amp;$B154))="","",INDEX(進捗評価!$N$2:$N$26,MATCH(INDIRECT(("入力シート!K"&amp;$B154)),進捗評価!$M$2:$M$26,0)))</f>
        <v/>
      </c>
      <c r="P154" s="69" t="str" cm="1">
        <f t="array" aca="1" ref="P154" ca="1">IF(INDIRECT(("入力シート!L"&amp;$B154))="","",INDEX(進捗評価!$N$2:$N$26,MATCH(INDIRECT(("入力シート!L"&amp;$B154)),進捗評価!$M$2:$M$26,0)))</f>
        <v/>
      </c>
      <c r="Q154" s="69" t="str" cm="1">
        <f t="array" aca="1" ref="Q154" ca="1">IF(INDIRECT(("入力シート!M"&amp;$B154))="","",INDEX(進捗評価!$N$2:$N$26,MATCH(INDIRECT(("入力シート!M"&amp;$B154)),進捗評価!$M$2:$M$26,0)))</f>
        <v/>
      </c>
      <c r="R154" s="69" t="str" cm="1">
        <f t="array" aca="1" ref="R154" ca="1">IF(INDIRECT(("入力シート!N"&amp;$B154))="","",INDEX(進捗評価!$N$2:$N$26,MATCH(INDIRECT(("入力シート!N"&amp;$B154)),進捗評価!$M$2:$M$26,0)))</f>
        <v/>
      </c>
      <c r="S154" s="75" t="str" cm="1">
        <f t="array" aca="1" ref="S154" ca="1">IF(INDIRECT(("入力シート!O"&amp;$B154))="","",INDEX(進捗評価!$N$2:$N$26,MATCH(INDIRECT(("入力シート!O"&amp;$B154)),進捗評価!$M$2:$M$26,0)))</f>
        <v/>
      </c>
      <c r="T154" s="70" t="str" cm="1">
        <f t="array" aca="1" ref="T154" ca="1">IF(INDIRECT(("入力シート!P"&amp;$B154))="","",INDEX(進捗評価!$N$2:$N$26,MATCH(INDIRECT(("入力シート!P"&amp;$B154)),進捗評価!$M$2:$M$26,0)))</f>
        <v/>
      </c>
      <c r="U154" s="69" t="str" cm="1">
        <f t="array" aca="1" ref="U154" ca="1">IF(INDIRECT(("入力シート!Q"&amp;$B154))="","",INDEX(進捗評価!$N$2:$N$26,MATCH(INDIRECT(("入力シート!Q"&amp;$B154)),進捗評価!$M$2:$M$26,0)))</f>
        <v/>
      </c>
      <c r="V154" s="69" t="str" cm="1">
        <f t="array" aca="1" ref="V154" ca="1">IF(INDIRECT(("入力シート!R"&amp;$B154))="","",INDEX(進捗評価!$N$2:$N$26,MATCH(INDIRECT(("入力シート!R"&amp;$B154)),進捗評価!$M$2:$M$26,0)))</f>
        <v/>
      </c>
      <c r="W154" s="69" t="str" cm="1">
        <f t="array" aca="1" ref="W154" ca="1">IF(INDIRECT(("入力シート!S"&amp;$B154))="","",INDEX(進捗評価!$N$2:$N$26,MATCH(INDIRECT(("入力シート!S"&amp;$B154)),進捗評価!$M$2:$M$26,0)))</f>
        <v/>
      </c>
      <c r="X154" s="75" t="str" cm="1">
        <f t="array" aca="1" ref="X154" ca="1">IF(INDIRECT(("入力シート!T"&amp;$B154))="","",INDEX(進捗評価!$N$2:$N$26,MATCH(INDIRECT(("入力シート!T"&amp;$B154)),進捗評価!$M$2:$M$26,0)))</f>
        <v/>
      </c>
      <c r="Y154" s="69" t="str" cm="1">
        <f t="array" aca="1" ref="Y154" ca="1">IF(INDIRECT(("入力シート!U"&amp;$B154))="","",INDEX(進捗評価!$N$2:$N$26,MATCH(INDIRECT(("入力シート!U"&amp;$B154)),進捗評価!$M$2:$M$26,0)))</f>
        <v/>
      </c>
      <c r="Z154" s="69" t="str" cm="1">
        <f t="array" aca="1" ref="Z154" ca="1">IF(INDIRECT(("入力シート!V"&amp;$B154))="","",INDEX(進捗評価!$N$2:$N$26,MATCH(INDIRECT(("入力シート!V"&amp;$B154)),進捗評価!$M$2:$M$26,0)))</f>
        <v/>
      </c>
      <c r="AA154" s="69" t="str" cm="1">
        <f t="array" aca="1" ref="AA154" ca="1">IF(INDIRECT(("入力シート!W"&amp;$B154))="","",INDEX(進捗評価!$N$2:$N$26,MATCH(INDIRECT(("入力シート!W"&amp;$B154)),進捗評価!$M$2:$M$26,0)))</f>
        <v/>
      </c>
      <c r="AB154" s="69" t="str" cm="1">
        <f t="array" aca="1" ref="AB154" ca="1">IF(INDIRECT(("入力シート!X"&amp;$B154))="","",INDEX(進捗評価!$N$2:$N$26,MATCH(INDIRECT(("入力シート!X"&amp;$B154)),進捗評価!$M$2:$M$26,0)))</f>
        <v/>
      </c>
      <c r="AC154" s="69" t="str" cm="1">
        <f t="array" aca="1" ref="AC154" ca="1">IF(INDIRECT(("入力シート!Y"&amp;$B154))="","",INDEX(進捗評価!$N$2:$N$26,MATCH(INDIRECT(("入力シート!Y"&amp;$B154)),進捗評価!$M$2:$M$26,0)))</f>
        <v/>
      </c>
      <c r="AD154" s="69" t="str" cm="1">
        <f t="array" aca="1" ref="AD154" ca="1">IF(INDIRECT(("入力シート!Z"&amp;$B154))="","",INDEX(進捗評価!$N$2:$N$26,MATCH(INDIRECT(("入力シート!Z"&amp;$B154)),進捗評価!$M$2:$M$26,0)))</f>
        <v/>
      </c>
      <c r="AE154" s="69" t="str" cm="1">
        <f t="array" aca="1" ref="AE154" ca="1">IF(INDIRECT(("入力シート!AA"&amp;$B154))="","",INDEX(進捗評価!$N$2:$N$26,MATCH(INDIRECT(("入力シート!AA"&amp;$B154)),進捗評価!$M$2:$M$26,0)))</f>
        <v/>
      </c>
      <c r="AF154" s="69" t="str" cm="1">
        <f t="array" aca="1" ref="AF154" ca="1">IF(INDIRECT(("入力シート!AB"&amp;$B154))="","",INDEX(進捗評価!$N$2:$N$26,MATCH(INDIRECT(("入力シート!AB"&amp;$B154)),進捗評価!$M$2:$M$26,0)))</f>
        <v/>
      </c>
      <c r="AG154" s="69" t="str" cm="1">
        <f t="array" aca="1" ref="AG154" ca="1">IF(INDIRECT(("入力シート!AC"&amp;$B154))="","",INDEX(進捗評価!$N$2:$N$26,MATCH(INDIRECT(("入力シート!AC"&amp;$B154)),進捗評価!$M$2:$M$26,0)))</f>
        <v/>
      </c>
      <c r="AH154" s="69" t="str" cm="1">
        <f t="array" aca="1" ref="AH154" ca="1">IF(INDIRECT(("入力シート!AD"&amp;$B154))="","",INDEX(進捗評価!$N$2:$N$26,MATCH(INDIRECT(("入力シート!AD"&amp;$B154)),進捗評価!$M$2:$M$26,0)))</f>
        <v/>
      </c>
      <c r="AI154" s="69" t="str" cm="1">
        <f t="array" aca="1" ref="AI154" ca="1">IF(INDIRECT(("入力シート!AE"&amp;$B154))="","",INDEX(進捗評価!$N$2:$N$26,MATCH(INDIRECT(("入力シート!AE"&amp;$B154)),進捗評価!$M$2:$M$26,0)))</f>
        <v/>
      </c>
      <c r="AJ154" s="69" t="str" cm="1">
        <f t="array" aca="1" ref="AJ154" ca="1">IF(INDIRECT(("入力シート!AF"&amp;$B154))="","",INDEX(進捗評価!$N$2:$N$26,MATCH(INDIRECT(("入力シート!AF"&amp;$B154)),進捗評価!$M$2:$M$26,0)))</f>
        <v/>
      </c>
      <c r="AK154" s="69" t="str" cm="1">
        <f t="array" aca="1" ref="AK154" ca="1">IF(INDIRECT(("入力シート!AG"&amp;$B154))="","",INDEX(進捗評価!$N$2:$N$26,MATCH(INDIRECT(("入力シート!AG"&amp;$B154)),進捗評価!$M$2:$M$26,0)))</f>
        <v/>
      </c>
      <c r="AL154" s="69" t="str" cm="1">
        <f t="array" aca="1" ref="AL154" ca="1">IF(INDIRECT(("入力シート!AH"&amp;$B154))="","",INDEX(進捗評価!$N$2:$N$26,MATCH(INDIRECT(("入力シート!AH"&amp;$B154)),進捗評価!$M$2:$M$26,0)))</f>
        <v/>
      </c>
      <c r="AM154" s="69" t="str" cm="1">
        <f t="array" aca="1" ref="AM154" ca="1">IF(INDIRECT(("入力シート!AI"&amp;$B154))="","",INDEX(進捗評価!$N$2:$N$26,MATCH(INDIRECT(("入力シート!AI"&amp;$B154)),進捗評価!$M$2:$M$26,0)))</f>
        <v/>
      </c>
      <c r="AN154" s="69" t="str" cm="1">
        <f t="array" aca="1" ref="AN154" ca="1">IF(INDIRECT(("入力シート!AJ"&amp;$B154))="","",INDEX(進捗評価!$N$2:$N$26,MATCH(INDIRECT(("入力シート!AJ"&amp;$B154)),進捗評価!$M$2:$M$26,0)))</f>
        <v/>
      </c>
      <c r="AO154" s="69" t="str" cm="1">
        <f t="array" aca="1" ref="AO154" ca="1">IF(INDIRECT(("入力シート!AK"&amp;$B154))="","",INDEX(進捗評価!$N$2:$N$26,MATCH(INDIRECT(("入力シート!AK"&amp;$B154)),進捗評価!$M$2:$M$26,0)))</f>
        <v/>
      </c>
      <c r="AP154" s="69" t="str" cm="1">
        <f t="array" aca="1" ref="AP154" ca="1">IF(INDIRECT(("入力シート!AL"&amp;$B154))="","",INDEX(進捗評価!$N$2:$N$26,MATCH(INDIRECT(("入力シート!AL"&amp;$B154)),進捗評価!$M$2:$M$26,0)))</f>
        <v/>
      </c>
      <c r="AQ154" s="69" t="str" cm="1">
        <f t="array" aca="1" ref="AQ154" ca="1">IF(INDIRECT(("入力シート!AM"&amp;$B154))="","",INDEX(進捗評価!$N$2:$N$26,MATCH(INDIRECT(("入力シート!AM"&amp;$B154)),進捗評価!$M$2:$M$26,0)))</f>
        <v/>
      </c>
      <c r="AR154" s="69" t="str" cm="1">
        <f t="array" aca="1" ref="AR154" ca="1">IF(INDIRECT(("入力シート!AN"&amp;$B154))="","",INDEX(進捗評価!$N$2:$N$26,MATCH(INDIRECT(("入力シート!AN"&amp;$B154)),進捗評価!$M$2:$M$26,0)))</f>
        <v/>
      </c>
      <c r="AS154" s="77" t="str" cm="1">
        <f t="array" aca="1" ref="AS154" ca="1">IF(INDIRECT(("入力シート!AR"&amp;$B154))="","",(INDIRECT(("入力シート!AR"&amp;$B154))))</f>
        <v/>
      </c>
      <c r="AT154" s="77" t="str" cm="1">
        <f t="array" aca="1" ref="AT154" ca="1">IF(INDIRECT(("入力シート!AS"&amp;$B154))="","",(INDIRECT(("入力シート!AS"&amp;$B154))))</f>
        <v/>
      </c>
    </row>
    <row r="155" spans="2:46" ht="72" customHeight="1" x14ac:dyDescent="0.4">
      <c r="B155" s="51">
        <v>165</v>
      </c>
      <c r="C155" s="162"/>
      <c r="D155" s="212"/>
      <c r="E155" s="57" t="str" cm="1">
        <f t="array" aca="1" ref="E155" ca="1">IF(INDIRECT(("入力シート!D"&amp;$B155))="","",(INDIRECT(("入力シート!D"&amp;$B155))))</f>
        <v/>
      </c>
      <c r="F155" s="63" t="str" cm="1">
        <f t="array" aca="1" ref="F155" ca="1">IF(INDIRECT(("入力シート!E"&amp;$B155))="","",(INDIRECT(("入力シート!E"&amp;$B155))))</f>
        <v/>
      </c>
      <c r="G155" s="63" t="str" cm="1">
        <f t="array" aca="1" ref="G155" ca="1">IF(INDIRECT(("入力シート!F"&amp;$B155))="","",(INDIRECT(("入力シート!F"&amp;$B155))))</f>
        <v>〇〇〇、×××</v>
      </c>
      <c r="H155" s="76" t="str" cm="1">
        <f t="array" aca="1" ref="H155" ca="1">IF(INDIRECT(("入力シート!G"&amp;$B155))="","",(INDIRECT(("入力シート!G"&amp;$B155))))</f>
        <v/>
      </c>
      <c r="I155" s="67" t="str" cm="1">
        <f t="array" aca="1" ref="I155" ca="1">IF(INDIRECT(("入力シート!H"&amp;$B155))="","",(INDIRECT(("入力シート!H"&amp;$B155))))</f>
        <v/>
      </c>
      <c r="J155" s="58" t="str" cm="1">
        <f t="array" aca="1" ref="J155" ca="1">IF(INDIRECT(("入力シート!I"&amp;$B155))="","",(INDIRECT(("入力シート!I"&amp;$B155))))</f>
        <v/>
      </c>
      <c r="K155" s="58" t="str" cm="1">
        <f t="array" aca="1" ref="K155" ca="1">IF(INDIRECT(("入力シート!J"&amp;$B155))="","",(INDIRECT(("入力シート!J"&amp;$B155))))</f>
        <v/>
      </c>
      <c r="L155" s="60" t="str" cm="1">
        <f t="array" aca="1" ref="L155" ca="1">IF(INDIRECT(("入力シート!AO"&amp;$B155))="","",(INDIRECT(("入力シート！AO"&amp;$B155))))</f>
        <v/>
      </c>
      <c r="M155" s="60" t="str" cm="1">
        <f t="array" aca="1" ref="M155" ca="1">IF(INDIRECT(("入力シート!AP"&amp;$B155))="","",(INDIRECT(("入力シート！AP"&amp;$B155))))</f>
        <v/>
      </c>
      <c r="N155" s="61" t="str" cm="1">
        <f t="array" aca="1" ref="N155" ca="1">IF(INDIRECT(("入力シート!AQ"&amp;$B155))="","",(INDIRECT(("入力シート!AQ"&amp;$B155))))</f>
        <v/>
      </c>
      <c r="O155" s="70" t="str" cm="1">
        <f t="array" aca="1" ref="O155" ca="1">IF(INDIRECT(("入力シート!K"&amp;$B155))="","",INDEX(進捗評価!$N$2:$N$26,MATCH(INDIRECT(("入力シート!K"&amp;$B155)),進捗評価!$M$2:$M$26,0)))</f>
        <v/>
      </c>
      <c r="P155" s="69" t="str" cm="1">
        <f t="array" aca="1" ref="P155" ca="1">IF(INDIRECT(("入力シート!L"&amp;$B155))="","",INDEX(進捗評価!$N$2:$N$26,MATCH(INDIRECT(("入力シート!L"&amp;$B155)),進捗評価!$M$2:$M$26,0)))</f>
        <v/>
      </c>
      <c r="Q155" s="69" t="str" cm="1">
        <f t="array" aca="1" ref="Q155" ca="1">IF(INDIRECT(("入力シート!M"&amp;$B155))="","",INDEX(進捗評価!$N$2:$N$26,MATCH(INDIRECT(("入力シート!M"&amp;$B155)),進捗評価!$M$2:$M$26,0)))</f>
        <v/>
      </c>
      <c r="R155" s="69" t="str" cm="1">
        <f t="array" aca="1" ref="R155" ca="1">IF(INDIRECT(("入力シート!N"&amp;$B155))="","",INDEX(進捗評価!$N$2:$N$26,MATCH(INDIRECT(("入力シート!N"&amp;$B155)),進捗評価!$M$2:$M$26,0)))</f>
        <v/>
      </c>
      <c r="S155" s="75" t="str" cm="1">
        <f t="array" aca="1" ref="S155" ca="1">IF(INDIRECT(("入力シート!O"&amp;$B155))="","",INDEX(進捗評価!$N$2:$N$26,MATCH(INDIRECT(("入力シート!O"&amp;$B155)),進捗評価!$M$2:$M$26,0)))</f>
        <v/>
      </c>
      <c r="T155" s="70" t="str" cm="1">
        <f t="array" aca="1" ref="T155" ca="1">IF(INDIRECT(("入力シート!P"&amp;$B155))="","",INDEX(進捗評価!$N$2:$N$26,MATCH(INDIRECT(("入力シート!P"&amp;$B155)),進捗評価!$M$2:$M$26,0)))</f>
        <v/>
      </c>
      <c r="U155" s="69" t="str" cm="1">
        <f t="array" aca="1" ref="U155" ca="1">IF(INDIRECT(("入力シート!Q"&amp;$B155))="","",INDEX(進捗評価!$N$2:$N$26,MATCH(INDIRECT(("入力シート!Q"&amp;$B155)),進捗評価!$M$2:$M$26,0)))</f>
        <v/>
      </c>
      <c r="V155" s="69" t="str" cm="1">
        <f t="array" aca="1" ref="V155" ca="1">IF(INDIRECT(("入力シート!R"&amp;$B155))="","",INDEX(進捗評価!$N$2:$N$26,MATCH(INDIRECT(("入力シート!R"&amp;$B155)),進捗評価!$M$2:$M$26,0)))</f>
        <v/>
      </c>
      <c r="W155" s="69" t="str" cm="1">
        <f t="array" aca="1" ref="W155" ca="1">IF(INDIRECT(("入力シート!S"&amp;$B155))="","",INDEX(進捗評価!$N$2:$N$26,MATCH(INDIRECT(("入力シート!S"&amp;$B155)),進捗評価!$M$2:$M$26,0)))</f>
        <v/>
      </c>
      <c r="X155" s="75" t="str" cm="1">
        <f t="array" aca="1" ref="X155" ca="1">IF(INDIRECT(("入力シート!T"&amp;$B155))="","",INDEX(進捗評価!$N$2:$N$26,MATCH(INDIRECT(("入力シート!T"&amp;$B155)),進捗評価!$M$2:$M$26,0)))</f>
        <v/>
      </c>
      <c r="Y155" s="69" t="str" cm="1">
        <f t="array" aca="1" ref="Y155" ca="1">IF(INDIRECT(("入力シート!U"&amp;$B155))="","",INDEX(進捗評価!$N$2:$N$26,MATCH(INDIRECT(("入力シート!U"&amp;$B155)),進捗評価!$M$2:$M$26,0)))</f>
        <v/>
      </c>
      <c r="Z155" s="69" t="str" cm="1">
        <f t="array" aca="1" ref="Z155" ca="1">IF(INDIRECT(("入力シート!V"&amp;$B155))="","",INDEX(進捗評価!$N$2:$N$26,MATCH(INDIRECT(("入力シート!V"&amp;$B155)),進捗評価!$M$2:$M$26,0)))</f>
        <v/>
      </c>
      <c r="AA155" s="69" t="str" cm="1">
        <f t="array" aca="1" ref="AA155" ca="1">IF(INDIRECT(("入力シート!W"&amp;$B155))="","",INDEX(進捗評価!$N$2:$N$26,MATCH(INDIRECT(("入力シート!W"&amp;$B155)),進捗評価!$M$2:$M$26,0)))</f>
        <v/>
      </c>
      <c r="AB155" s="69" t="str" cm="1">
        <f t="array" aca="1" ref="AB155" ca="1">IF(INDIRECT(("入力シート!X"&amp;$B155))="","",INDEX(進捗評価!$N$2:$N$26,MATCH(INDIRECT(("入力シート!X"&amp;$B155)),進捗評価!$M$2:$M$26,0)))</f>
        <v/>
      </c>
      <c r="AC155" s="69" t="str" cm="1">
        <f t="array" aca="1" ref="AC155" ca="1">IF(INDIRECT(("入力シート!Y"&amp;$B155))="","",INDEX(進捗評価!$N$2:$N$26,MATCH(INDIRECT(("入力シート!Y"&amp;$B155)),進捗評価!$M$2:$M$26,0)))</f>
        <v/>
      </c>
      <c r="AD155" s="69" t="str" cm="1">
        <f t="array" aca="1" ref="AD155" ca="1">IF(INDIRECT(("入力シート!Z"&amp;$B155))="","",INDEX(進捗評価!$N$2:$N$26,MATCH(INDIRECT(("入力シート!Z"&amp;$B155)),進捗評価!$M$2:$M$26,0)))</f>
        <v/>
      </c>
      <c r="AE155" s="69" t="str" cm="1">
        <f t="array" aca="1" ref="AE155" ca="1">IF(INDIRECT(("入力シート!AA"&amp;$B155))="","",INDEX(進捗評価!$N$2:$N$26,MATCH(INDIRECT(("入力シート!AA"&amp;$B155)),進捗評価!$M$2:$M$26,0)))</f>
        <v/>
      </c>
      <c r="AF155" s="69" t="str" cm="1">
        <f t="array" aca="1" ref="AF155" ca="1">IF(INDIRECT(("入力シート!AB"&amp;$B155))="","",INDEX(進捗評価!$N$2:$N$26,MATCH(INDIRECT(("入力シート!AB"&amp;$B155)),進捗評価!$M$2:$M$26,0)))</f>
        <v/>
      </c>
      <c r="AG155" s="69" t="str" cm="1">
        <f t="array" aca="1" ref="AG155" ca="1">IF(INDIRECT(("入力シート!AC"&amp;$B155))="","",INDEX(進捗評価!$N$2:$N$26,MATCH(INDIRECT(("入力シート!AC"&amp;$B155)),進捗評価!$M$2:$M$26,0)))</f>
        <v/>
      </c>
      <c r="AH155" s="69" t="str" cm="1">
        <f t="array" aca="1" ref="AH155" ca="1">IF(INDIRECT(("入力シート!AD"&amp;$B155))="","",INDEX(進捗評価!$N$2:$N$26,MATCH(INDIRECT(("入力シート!AD"&amp;$B155)),進捗評価!$M$2:$M$26,0)))</f>
        <v/>
      </c>
      <c r="AI155" s="69" t="str" cm="1">
        <f t="array" aca="1" ref="AI155" ca="1">IF(INDIRECT(("入力シート!AE"&amp;$B155))="","",INDEX(進捗評価!$N$2:$N$26,MATCH(INDIRECT(("入力シート!AE"&amp;$B155)),進捗評価!$M$2:$M$26,0)))</f>
        <v/>
      </c>
      <c r="AJ155" s="69" t="str" cm="1">
        <f t="array" aca="1" ref="AJ155" ca="1">IF(INDIRECT(("入力シート!AF"&amp;$B155))="","",INDEX(進捗評価!$N$2:$N$26,MATCH(INDIRECT(("入力シート!AF"&amp;$B155)),進捗評価!$M$2:$M$26,0)))</f>
        <v/>
      </c>
      <c r="AK155" s="69" t="str" cm="1">
        <f t="array" aca="1" ref="AK155" ca="1">IF(INDIRECT(("入力シート!AG"&amp;$B155))="","",INDEX(進捗評価!$N$2:$N$26,MATCH(INDIRECT(("入力シート!AG"&amp;$B155)),進捗評価!$M$2:$M$26,0)))</f>
        <v/>
      </c>
      <c r="AL155" s="69" t="str" cm="1">
        <f t="array" aca="1" ref="AL155" ca="1">IF(INDIRECT(("入力シート!AH"&amp;$B155))="","",INDEX(進捗評価!$N$2:$N$26,MATCH(INDIRECT(("入力シート!AH"&amp;$B155)),進捗評価!$M$2:$M$26,0)))</f>
        <v/>
      </c>
      <c r="AM155" s="69" t="str" cm="1">
        <f t="array" aca="1" ref="AM155" ca="1">IF(INDIRECT(("入力シート!AI"&amp;$B155))="","",INDEX(進捗評価!$N$2:$N$26,MATCH(INDIRECT(("入力シート!AI"&amp;$B155)),進捗評価!$M$2:$M$26,0)))</f>
        <v/>
      </c>
      <c r="AN155" s="69" t="str" cm="1">
        <f t="array" aca="1" ref="AN155" ca="1">IF(INDIRECT(("入力シート!AJ"&amp;$B155))="","",INDEX(進捗評価!$N$2:$N$26,MATCH(INDIRECT(("入力シート!AJ"&amp;$B155)),進捗評価!$M$2:$M$26,0)))</f>
        <v/>
      </c>
      <c r="AO155" s="69" t="str" cm="1">
        <f t="array" aca="1" ref="AO155" ca="1">IF(INDIRECT(("入力シート!AK"&amp;$B155))="","",INDEX(進捗評価!$N$2:$N$26,MATCH(INDIRECT(("入力シート!AK"&amp;$B155)),進捗評価!$M$2:$M$26,0)))</f>
        <v/>
      </c>
      <c r="AP155" s="69" t="str" cm="1">
        <f t="array" aca="1" ref="AP155" ca="1">IF(INDIRECT(("入力シート!AL"&amp;$B155))="","",INDEX(進捗評価!$N$2:$N$26,MATCH(INDIRECT(("入力シート!AL"&amp;$B155)),進捗評価!$M$2:$M$26,0)))</f>
        <v/>
      </c>
      <c r="AQ155" s="69" t="str" cm="1">
        <f t="array" aca="1" ref="AQ155" ca="1">IF(INDIRECT(("入力シート!AM"&amp;$B155))="","",INDEX(進捗評価!$N$2:$N$26,MATCH(INDIRECT(("入力シート!AM"&amp;$B155)),進捗評価!$M$2:$M$26,0)))</f>
        <v/>
      </c>
      <c r="AR155" s="69" t="str" cm="1">
        <f t="array" aca="1" ref="AR155" ca="1">IF(INDIRECT(("入力シート!AN"&amp;$B155))="","",INDEX(進捗評価!$N$2:$N$26,MATCH(INDIRECT(("入力シート!AN"&amp;$B155)),進捗評価!$M$2:$M$26,0)))</f>
        <v/>
      </c>
      <c r="AS155" s="77" t="str" cm="1">
        <f t="array" aca="1" ref="AS155" ca="1">IF(INDIRECT(("入力シート!AR"&amp;$B155))="","",(INDIRECT(("入力シート!AR"&amp;$B155))))</f>
        <v/>
      </c>
      <c r="AT155" s="77" t="str" cm="1">
        <f t="array" aca="1" ref="AT155" ca="1">IF(INDIRECT(("入力シート!AS"&amp;$B155))="","",(INDIRECT(("入力シート!AS"&amp;$B155))))</f>
        <v/>
      </c>
    </row>
    <row r="156" spans="2:46" ht="72" customHeight="1" x14ac:dyDescent="0.4">
      <c r="B156" s="51">
        <v>166</v>
      </c>
      <c r="C156" s="162"/>
      <c r="D156" s="212"/>
      <c r="E156" s="57" t="str" cm="1">
        <f t="array" aca="1" ref="E156" ca="1">IF(INDIRECT(("入力シート!D"&amp;$B156))="","",(INDIRECT(("入力シート!D"&amp;$B156))))</f>
        <v/>
      </c>
      <c r="F156" s="63" t="str" cm="1">
        <f t="array" aca="1" ref="F156" ca="1">IF(INDIRECT(("入力シート!E"&amp;$B156))="","",(INDIRECT(("入力シート!E"&amp;$B156))))</f>
        <v/>
      </c>
      <c r="G156" s="63" t="str" cm="1">
        <f t="array" aca="1" ref="G156" ca="1">IF(INDIRECT(("入力シート!F"&amp;$B156))="","",(INDIRECT(("入力シート!F"&amp;$B156))))</f>
        <v>〇〇〇、×××</v>
      </c>
      <c r="H156" s="76" t="str" cm="1">
        <f t="array" aca="1" ref="H156" ca="1">IF(INDIRECT(("入力シート!G"&amp;$B156))="","",(INDIRECT(("入力シート!G"&amp;$B156))))</f>
        <v/>
      </c>
      <c r="I156" s="67" t="str" cm="1">
        <f t="array" aca="1" ref="I156" ca="1">IF(INDIRECT(("入力シート!H"&amp;$B156))="","",(INDIRECT(("入力シート!H"&amp;$B156))))</f>
        <v/>
      </c>
      <c r="J156" s="58" t="str" cm="1">
        <f t="array" aca="1" ref="J156" ca="1">IF(INDIRECT(("入力シート!I"&amp;$B156))="","",(INDIRECT(("入力シート!I"&amp;$B156))))</f>
        <v/>
      </c>
      <c r="K156" s="58" t="str" cm="1">
        <f t="array" aca="1" ref="K156" ca="1">IF(INDIRECT(("入力シート!J"&amp;$B156))="","",(INDIRECT(("入力シート!J"&amp;$B156))))</f>
        <v/>
      </c>
      <c r="L156" s="60" t="str" cm="1">
        <f t="array" aca="1" ref="L156" ca="1">IF(INDIRECT(("入力シート!AO"&amp;$B156))="","",(INDIRECT(("入力シート！AO"&amp;$B156))))</f>
        <v/>
      </c>
      <c r="M156" s="60" t="str" cm="1">
        <f t="array" aca="1" ref="M156" ca="1">IF(INDIRECT(("入力シート!AP"&amp;$B156))="","",(INDIRECT(("入力シート！AP"&amp;$B156))))</f>
        <v/>
      </c>
      <c r="N156" s="61" t="str" cm="1">
        <f t="array" aca="1" ref="N156" ca="1">IF(INDIRECT(("入力シート!AQ"&amp;$B156))="","",(INDIRECT(("入力シート!AQ"&amp;$B156))))</f>
        <v/>
      </c>
      <c r="O156" s="70" t="str" cm="1">
        <f t="array" aca="1" ref="O156" ca="1">IF(INDIRECT(("入力シート!K"&amp;$B156))="","",INDEX(進捗評価!$N$2:$N$26,MATCH(INDIRECT(("入力シート!K"&amp;$B156)),進捗評価!$M$2:$M$26,0)))</f>
        <v/>
      </c>
      <c r="P156" s="69" t="str" cm="1">
        <f t="array" aca="1" ref="P156" ca="1">IF(INDIRECT(("入力シート!L"&amp;$B156))="","",INDEX(進捗評価!$N$2:$N$26,MATCH(INDIRECT(("入力シート!L"&amp;$B156)),進捗評価!$M$2:$M$26,0)))</f>
        <v/>
      </c>
      <c r="Q156" s="69" t="str" cm="1">
        <f t="array" aca="1" ref="Q156" ca="1">IF(INDIRECT(("入力シート!M"&amp;$B156))="","",INDEX(進捗評価!$N$2:$N$26,MATCH(INDIRECT(("入力シート!M"&amp;$B156)),進捗評価!$M$2:$M$26,0)))</f>
        <v/>
      </c>
      <c r="R156" s="69" t="str" cm="1">
        <f t="array" aca="1" ref="R156" ca="1">IF(INDIRECT(("入力シート!N"&amp;$B156))="","",INDEX(進捗評価!$N$2:$N$26,MATCH(INDIRECT(("入力シート!N"&amp;$B156)),進捗評価!$M$2:$M$26,0)))</f>
        <v/>
      </c>
      <c r="S156" s="75" t="str" cm="1">
        <f t="array" aca="1" ref="S156" ca="1">IF(INDIRECT(("入力シート!O"&amp;$B156))="","",INDEX(進捗評価!$N$2:$N$26,MATCH(INDIRECT(("入力シート!O"&amp;$B156)),進捗評価!$M$2:$M$26,0)))</f>
        <v/>
      </c>
      <c r="T156" s="70" t="str" cm="1">
        <f t="array" aca="1" ref="T156" ca="1">IF(INDIRECT(("入力シート!P"&amp;$B156))="","",INDEX(進捗評価!$N$2:$N$26,MATCH(INDIRECT(("入力シート!P"&amp;$B156)),進捗評価!$M$2:$M$26,0)))</f>
        <v/>
      </c>
      <c r="U156" s="69" t="str" cm="1">
        <f t="array" aca="1" ref="U156" ca="1">IF(INDIRECT(("入力シート!Q"&amp;$B156))="","",INDEX(進捗評価!$N$2:$N$26,MATCH(INDIRECT(("入力シート!Q"&amp;$B156)),進捗評価!$M$2:$M$26,0)))</f>
        <v/>
      </c>
      <c r="V156" s="69" t="str" cm="1">
        <f t="array" aca="1" ref="V156" ca="1">IF(INDIRECT(("入力シート!R"&amp;$B156))="","",INDEX(進捗評価!$N$2:$N$26,MATCH(INDIRECT(("入力シート!R"&amp;$B156)),進捗評価!$M$2:$M$26,0)))</f>
        <v/>
      </c>
      <c r="W156" s="69" t="str" cm="1">
        <f t="array" aca="1" ref="W156" ca="1">IF(INDIRECT(("入力シート!S"&amp;$B156))="","",INDEX(進捗評価!$N$2:$N$26,MATCH(INDIRECT(("入力シート!S"&amp;$B156)),進捗評価!$M$2:$M$26,0)))</f>
        <v/>
      </c>
      <c r="X156" s="75" t="str" cm="1">
        <f t="array" aca="1" ref="X156" ca="1">IF(INDIRECT(("入力シート!T"&amp;$B156))="","",INDEX(進捗評価!$N$2:$N$26,MATCH(INDIRECT(("入力シート!T"&amp;$B156)),進捗評価!$M$2:$M$26,0)))</f>
        <v/>
      </c>
      <c r="Y156" s="69" t="str" cm="1">
        <f t="array" aca="1" ref="Y156" ca="1">IF(INDIRECT(("入力シート!U"&amp;$B156))="","",INDEX(進捗評価!$N$2:$N$26,MATCH(INDIRECT(("入力シート!U"&amp;$B156)),進捗評価!$M$2:$M$26,0)))</f>
        <v/>
      </c>
      <c r="Z156" s="69" t="str" cm="1">
        <f t="array" aca="1" ref="Z156" ca="1">IF(INDIRECT(("入力シート!V"&amp;$B156))="","",INDEX(進捗評価!$N$2:$N$26,MATCH(INDIRECT(("入力シート!V"&amp;$B156)),進捗評価!$M$2:$M$26,0)))</f>
        <v/>
      </c>
      <c r="AA156" s="69" t="str" cm="1">
        <f t="array" aca="1" ref="AA156" ca="1">IF(INDIRECT(("入力シート!W"&amp;$B156))="","",INDEX(進捗評価!$N$2:$N$26,MATCH(INDIRECT(("入力シート!W"&amp;$B156)),進捗評価!$M$2:$M$26,0)))</f>
        <v/>
      </c>
      <c r="AB156" s="69" t="str" cm="1">
        <f t="array" aca="1" ref="AB156" ca="1">IF(INDIRECT(("入力シート!X"&amp;$B156))="","",INDEX(進捗評価!$N$2:$N$26,MATCH(INDIRECT(("入力シート!X"&amp;$B156)),進捗評価!$M$2:$M$26,0)))</f>
        <v/>
      </c>
      <c r="AC156" s="69" t="str" cm="1">
        <f t="array" aca="1" ref="AC156" ca="1">IF(INDIRECT(("入力シート!Y"&amp;$B156))="","",INDEX(進捗評価!$N$2:$N$26,MATCH(INDIRECT(("入力シート!Y"&amp;$B156)),進捗評価!$M$2:$M$26,0)))</f>
        <v/>
      </c>
      <c r="AD156" s="69" t="str" cm="1">
        <f t="array" aca="1" ref="AD156" ca="1">IF(INDIRECT(("入力シート!Z"&amp;$B156))="","",INDEX(進捗評価!$N$2:$N$26,MATCH(INDIRECT(("入力シート!Z"&amp;$B156)),進捗評価!$M$2:$M$26,0)))</f>
        <v/>
      </c>
      <c r="AE156" s="69" t="str" cm="1">
        <f t="array" aca="1" ref="AE156" ca="1">IF(INDIRECT(("入力シート!AA"&amp;$B156))="","",INDEX(進捗評価!$N$2:$N$26,MATCH(INDIRECT(("入力シート!AA"&amp;$B156)),進捗評価!$M$2:$M$26,0)))</f>
        <v/>
      </c>
      <c r="AF156" s="69" t="str" cm="1">
        <f t="array" aca="1" ref="AF156" ca="1">IF(INDIRECT(("入力シート!AB"&amp;$B156))="","",INDEX(進捗評価!$N$2:$N$26,MATCH(INDIRECT(("入力シート!AB"&amp;$B156)),進捗評価!$M$2:$M$26,0)))</f>
        <v/>
      </c>
      <c r="AG156" s="69" t="str" cm="1">
        <f t="array" aca="1" ref="AG156" ca="1">IF(INDIRECT(("入力シート!AC"&amp;$B156))="","",INDEX(進捗評価!$N$2:$N$26,MATCH(INDIRECT(("入力シート!AC"&amp;$B156)),進捗評価!$M$2:$M$26,0)))</f>
        <v/>
      </c>
      <c r="AH156" s="69" t="str" cm="1">
        <f t="array" aca="1" ref="AH156" ca="1">IF(INDIRECT(("入力シート!AD"&amp;$B156))="","",INDEX(進捗評価!$N$2:$N$26,MATCH(INDIRECT(("入力シート!AD"&amp;$B156)),進捗評価!$M$2:$M$26,0)))</f>
        <v/>
      </c>
      <c r="AI156" s="69" t="str" cm="1">
        <f t="array" aca="1" ref="AI156" ca="1">IF(INDIRECT(("入力シート!AE"&amp;$B156))="","",INDEX(進捗評価!$N$2:$N$26,MATCH(INDIRECT(("入力シート!AE"&amp;$B156)),進捗評価!$M$2:$M$26,0)))</f>
        <v/>
      </c>
      <c r="AJ156" s="69" t="str" cm="1">
        <f t="array" aca="1" ref="AJ156" ca="1">IF(INDIRECT(("入力シート!AF"&amp;$B156))="","",INDEX(進捗評価!$N$2:$N$26,MATCH(INDIRECT(("入力シート!AF"&amp;$B156)),進捗評価!$M$2:$M$26,0)))</f>
        <v/>
      </c>
      <c r="AK156" s="69" t="str" cm="1">
        <f t="array" aca="1" ref="AK156" ca="1">IF(INDIRECT(("入力シート!AG"&amp;$B156))="","",INDEX(進捗評価!$N$2:$N$26,MATCH(INDIRECT(("入力シート!AG"&amp;$B156)),進捗評価!$M$2:$M$26,0)))</f>
        <v/>
      </c>
      <c r="AL156" s="69" t="str" cm="1">
        <f t="array" aca="1" ref="AL156" ca="1">IF(INDIRECT(("入力シート!AH"&amp;$B156))="","",INDEX(進捗評価!$N$2:$N$26,MATCH(INDIRECT(("入力シート!AH"&amp;$B156)),進捗評価!$M$2:$M$26,0)))</f>
        <v/>
      </c>
      <c r="AM156" s="69" t="str" cm="1">
        <f t="array" aca="1" ref="AM156" ca="1">IF(INDIRECT(("入力シート!AI"&amp;$B156))="","",INDEX(進捗評価!$N$2:$N$26,MATCH(INDIRECT(("入力シート!AI"&amp;$B156)),進捗評価!$M$2:$M$26,0)))</f>
        <v/>
      </c>
      <c r="AN156" s="69" t="str" cm="1">
        <f t="array" aca="1" ref="AN156" ca="1">IF(INDIRECT(("入力シート!AJ"&amp;$B156))="","",INDEX(進捗評価!$N$2:$N$26,MATCH(INDIRECT(("入力シート!AJ"&amp;$B156)),進捗評価!$M$2:$M$26,0)))</f>
        <v/>
      </c>
      <c r="AO156" s="69" t="str" cm="1">
        <f t="array" aca="1" ref="AO156" ca="1">IF(INDIRECT(("入力シート!AK"&amp;$B156))="","",INDEX(進捗評価!$N$2:$N$26,MATCH(INDIRECT(("入力シート!AK"&amp;$B156)),進捗評価!$M$2:$M$26,0)))</f>
        <v/>
      </c>
      <c r="AP156" s="69" t="str" cm="1">
        <f t="array" aca="1" ref="AP156" ca="1">IF(INDIRECT(("入力シート!AL"&amp;$B156))="","",INDEX(進捗評価!$N$2:$N$26,MATCH(INDIRECT(("入力シート!AL"&amp;$B156)),進捗評価!$M$2:$M$26,0)))</f>
        <v/>
      </c>
      <c r="AQ156" s="69" t="str" cm="1">
        <f t="array" aca="1" ref="AQ156" ca="1">IF(INDIRECT(("入力シート!AM"&amp;$B156))="","",INDEX(進捗評価!$N$2:$N$26,MATCH(INDIRECT(("入力シート!AM"&amp;$B156)),進捗評価!$M$2:$M$26,0)))</f>
        <v/>
      </c>
      <c r="AR156" s="69" t="str" cm="1">
        <f t="array" aca="1" ref="AR156" ca="1">IF(INDIRECT(("入力シート!AN"&amp;$B156))="","",INDEX(進捗評価!$N$2:$N$26,MATCH(INDIRECT(("入力シート!AN"&amp;$B156)),進捗評価!$M$2:$M$26,0)))</f>
        <v/>
      </c>
      <c r="AS156" s="77" t="str" cm="1">
        <f t="array" aca="1" ref="AS156" ca="1">IF(INDIRECT(("入力シート!AR"&amp;$B156))="","",(INDIRECT(("入力シート!AR"&amp;$B156))))</f>
        <v/>
      </c>
      <c r="AT156" s="77" t="str" cm="1">
        <f t="array" aca="1" ref="AT156" ca="1">IF(INDIRECT(("入力シート!AS"&amp;$B156))="","",(INDIRECT(("入力シート!AS"&amp;$B156))))</f>
        <v/>
      </c>
    </row>
    <row r="157" spans="2:46" ht="72" customHeight="1" x14ac:dyDescent="0.4">
      <c r="B157" s="51">
        <v>167</v>
      </c>
      <c r="C157" s="162"/>
      <c r="D157" s="212"/>
      <c r="E157" s="57" t="str" cm="1">
        <f t="array" aca="1" ref="E157" ca="1">IF(INDIRECT(("入力シート!D"&amp;$B157))="","",(INDIRECT(("入力シート!D"&amp;$B157))))</f>
        <v/>
      </c>
      <c r="F157" s="63" t="str" cm="1">
        <f t="array" aca="1" ref="F157" ca="1">IF(INDIRECT(("入力シート!E"&amp;$B157))="","",(INDIRECT(("入力シート!E"&amp;$B157))))</f>
        <v/>
      </c>
      <c r="G157" s="63" t="str" cm="1">
        <f t="array" aca="1" ref="G157" ca="1">IF(INDIRECT(("入力シート!F"&amp;$B157))="","",(INDIRECT(("入力シート!F"&amp;$B157))))</f>
        <v>〇〇〇、×××</v>
      </c>
      <c r="H157" s="76" t="str" cm="1">
        <f t="array" aca="1" ref="H157" ca="1">IF(INDIRECT(("入力シート!G"&amp;$B157))="","",(INDIRECT(("入力シート!G"&amp;$B157))))</f>
        <v/>
      </c>
      <c r="I157" s="67" t="str" cm="1">
        <f t="array" aca="1" ref="I157" ca="1">IF(INDIRECT(("入力シート!H"&amp;$B157))="","",(INDIRECT(("入力シート!H"&amp;$B157))))</f>
        <v/>
      </c>
      <c r="J157" s="58" t="str" cm="1">
        <f t="array" aca="1" ref="J157" ca="1">IF(INDIRECT(("入力シート!I"&amp;$B157))="","",(INDIRECT(("入力シート!I"&amp;$B157))))</f>
        <v/>
      </c>
      <c r="K157" s="58" t="str" cm="1">
        <f t="array" aca="1" ref="K157" ca="1">IF(INDIRECT(("入力シート!J"&amp;$B157))="","",(INDIRECT(("入力シート!J"&amp;$B157))))</f>
        <v/>
      </c>
      <c r="L157" s="60" t="str" cm="1">
        <f t="array" aca="1" ref="L157" ca="1">IF(INDIRECT(("入力シート!AO"&amp;$B157))="","",(INDIRECT(("入力シート！AO"&amp;$B157))))</f>
        <v/>
      </c>
      <c r="M157" s="60" t="str" cm="1">
        <f t="array" aca="1" ref="M157" ca="1">IF(INDIRECT(("入力シート!AP"&amp;$B157))="","",(INDIRECT(("入力シート！AP"&amp;$B157))))</f>
        <v/>
      </c>
      <c r="N157" s="61" t="str" cm="1">
        <f t="array" aca="1" ref="N157" ca="1">IF(INDIRECT(("入力シート!AQ"&amp;$B157))="","",(INDIRECT(("入力シート!AQ"&amp;$B157))))</f>
        <v/>
      </c>
      <c r="O157" s="70" t="str" cm="1">
        <f t="array" aca="1" ref="O157" ca="1">IF(INDIRECT(("入力シート!K"&amp;$B157))="","",INDEX(進捗評価!$N$2:$N$26,MATCH(INDIRECT(("入力シート!K"&amp;$B157)),進捗評価!$M$2:$M$26,0)))</f>
        <v/>
      </c>
      <c r="P157" s="69" t="str" cm="1">
        <f t="array" aca="1" ref="P157" ca="1">IF(INDIRECT(("入力シート!L"&amp;$B157))="","",INDEX(進捗評価!$N$2:$N$26,MATCH(INDIRECT(("入力シート!L"&amp;$B157)),進捗評価!$M$2:$M$26,0)))</f>
        <v/>
      </c>
      <c r="Q157" s="69" t="str" cm="1">
        <f t="array" aca="1" ref="Q157" ca="1">IF(INDIRECT(("入力シート!M"&amp;$B157))="","",INDEX(進捗評価!$N$2:$N$26,MATCH(INDIRECT(("入力シート!M"&amp;$B157)),進捗評価!$M$2:$M$26,0)))</f>
        <v/>
      </c>
      <c r="R157" s="69" t="str" cm="1">
        <f t="array" aca="1" ref="R157" ca="1">IF(INDIRECT(("入力シート!N"&amp;$B157))="","",INDEX(進捗評価!$N$2:$N$26,MATCH(INDIRECT(("入力シート!N"&amp;$B157)),進捗評価!$M$2:$M$26,0)))</f>
        <v/>
      </c>
      <c r="S157" s="75" t="str" cm="1">
        <f t="array" aca="1" ref="S157" ca="1">IF(INDIRECT(("入力シート!O"&amp;$B157))="","",INDEX(進捗評価!$N$2:$N$26,MATCH(INDIRECT(("入力シート!O"&amp;$B157)),進捗評価!$M$2:$M$26,0)))</f>
        <v/>
      </c>
      <c r="T157" s="70" t="str" cm="1">
        <f t="array" aca="1" ref="T157" ca="1">IF(INDIRECT(("入力シート!P"&amp;$B157))="","",INDEX(進捗評価!$N$2:$N$26,MATCH(INDIRECT(("入力シート!P"&amp;$B157)),進捗評価!$M$2:$M$26,0)))</f>
        <v/>
      </c>
      <c r="U157" s="69" t="str" cm="1">
        <f t="array" aca="1" ref="U157" ca="1">IF(INDIRECT(("入力シート!Q"&amp;$B157))="","",INDEX(進捗評価!$N$2:$N$26,MATCH(INDIRECT(("入力シート!Q"&amp;$B157)),進捗評価!$M$2:$M$26,0)))</f>
        <v/>
      </c>
      <c r="V157" s="69" t="str" cm="1">
        <f t="array" aca="1" ref="V157" ca="1">IF(INDIRECT(("入力シート!R"&amp;$B157))="","",INDEX(進捗評価!$N$2:$N$26,MATCH(INDIRECT(("入力シート!R"&amp;$B157)),進捗評価!$M$2:$M$26,0)))</f>
        <v/>
      </c>
      <c r="W157" s="69" t="str" cm="1">
        <f t="array" aca="1" ref="W157" ca="1">IF(INDIRECT(("入力シート!S"&amp;$B157))="","",INDEX(進捗評価!$N$2:$N$26,MATCH(INDIRECT(("入力シート!S"&amp;$B157)),進捗評価!$M$2:$M$26,0)))</f>
        <v/>
      </c>
      <c r="X157" s="75" t="str" cm="1">
        <f t="array" aca="1" ref="X157" ca="1">IF(INDIRECT(("入力シート!T"&amp;$B157))="","",INDEX(進捗評価!$N$2:$N$26,MATCH(INDIRECT(("入力シート!T"&amp;$B157)),進捗評価!$M$2:$M$26,0)))</f>
        <v/>
      </c>
      <c r="Y157" s="69" t="str" cm="1">
        <f t="array" aca="1" ref="Y157" ca="1">IF(INDIRECT(("入力シート!U"&amp;$B157))="","",INDEX(進捗評価!$N$2:$N$26,MATCH(INDIRECT(("入力シート!U"&amp;$B157)),進捗評価!$M$2:$M$26,0)))</f>
        <v/>
      </c>
      <c r="Z157" s="69" t="str" cm="1">
        <f t="array" aca="1" ref="Z157" ca="1">IF(INDIRECT(("入力シート!V"&amp;$B157))="","",INDEX(進捗評価!$N$2:$N$26,MATCH(INDIRECT(("入力シート!V"&amp;$B157)),進捗評価!$M$2:$M$26,0)))</f>
        <v/>
      </c>
      <c r="AA157" s="69" t="str" cm="1">
        <f t="array" aca="1" ref="AA157" ca="1">IF(INDIRECT(("入力シート!W"&amp;$B157))="","",INDEX(進捗評価!$N$2:$N$26,MATCH(INDIRECT(("入力シート!W"&amp;$B157)),進捗評価!$M$2:$M$26,0)))</f>
        <v/>
      </c>
      <c r="AB157" s="69" t="str" cm="1">
        <f t="array" aca="1" ref="AB157" ca="1">IF(INDIRECT(("入力シート!X"&amp;$B157))="","",INDEX(進捗評価!$N$2:$N$26,MATCH(INDIRECT(("入力シート!X"&amp;$B157)),進捗評価!$M$2:$M$26,0)))</f>
        <v/>
      </c>
      <c r="AC157" s="69" t="str" cm="1">
        <f t="array" aca="1" ref="AC157" ca="1">IF(INDIRECT(("入力シート!Y"&amp;$B157))="","",INDEX(進捗評価!$N$2:$N$26,MATCH(INDIRECT(("入力シート!Y"&amp;$B157)),進捗評価!$M$2:$M$26,0)))</f>
        <v/>
      </c>
      <c r="AD157" s="69" t="str" cm="1">
        <f t="array" aca="1" ref="AD157" ca="1">IF(INDIRECT(("入力シート!Z"&amp;$B157))="","",INDEX(進捗評価!$N$2:$N$26,MATCH(INDIRECT(("入力シート!Z"&amp;$B157)),進捗評価!$M$2:$M$26,0)))</f>
        <v/>
      </c>
      <c r="AE157" s="69" t="str" cm="1">
        <f t="array" aca="1" ref="AE157" ca="1">IF(INDIRECT(("入力シート!AA"&amp;$B157))="","",INDEX(進捗評価!$N$2:$N$26,MATCH(INDIRECT(("入力シート!AA"&amp;$B157)),進捗評価!$M$2:$M$26,0)))</f>
        <v/>
      </c>
      <c r="AF157" s="69" t="str" cm="1">
        <f t="array" aca="1" ref="AF157" ca="1">IF(INDIRECT(("入力シート!AB"&amp;$B157))="","",INDEX(進捗評価!$N$2:$N$26,MATCH(INDIRECT(("入力シート!AB"&amp;$B157)),進捗評価!$M$2:$M$26,0)))</f>
        <v/>
      </c>
      <c r="AG157" s="69" t="str" cm="1">
        <f t="array" aca="1" ref="AG157" ca="1">IF(INDIRECT(("入力シート!AC"&amp;$B157))="","",INDEX(進捗評価!$N$2:$N$26,MATCH(INDIRECT(("入力シート!AC"&amp;$B157)),進捗評価!$M$2:$M$26,0)))</f>
        <v/>
      </c>
      <c r="AH157" s="69" t="str" cm="1">
        <f t="array" aca="1" ref="AH157" ca="1">IF(INDIRECT(("入力シート!AD"&amp;$B157))="","",INDEX(進捗評価!$N$2:$N$26,MATCH(INDIRECT(("入力シート!AD"&amp;$B157)),進捗評価!$M$2:$M$26,0)))</f>
        <v/>
      </c>
      <c r="AI157" s="69" t="str" cm="1">
        <f t="array" aca="1" ref="AI157" ca="1">IF(INDIRECT(("入力シート!AE"&amp;$B157))="","",INDEX(進捗評価!$N$2:$N$26,MATCH(INDIRECT(("入力シート!AE"&amp;$B157)),進捗評価!$M$2:$M$26,0)))</f>
        <v/>
      </c>
      <c r="AJ157" s="69" t="str" cm="1">
        <f t="array" aca="1" ref="AJ157" ca="1">IF(INDIRECT(("入力シート!AF"&amp;$B157))="","",INDEX(進捗評価!$N$2:$N$26,MATCH(INDIRECT(("入力シート!AF"&amp;$B157)),進捗評価!$M$2:$M$26,0)))</f>
        <v/>
      </c>
      <c r="AK157" s="69" t="str" cm="1">
        <f t="array" aca="1" ref="AK157" ca="1">IF(INDIRECT(("入力シート!AG"&amp;$B157))="","",INDEX(進捗評価!$N$2:$N$26,MATCH(INDIRECT(("入力シート!AG"&amp;$B157)),進捗評価!$M$2:$M$26,0)))</f>
        <v/>
      </c>
      <c r="AL157" s="69" t="str" cm="1">
        <f t="array" aca="1" ref="AL157" ca="1">IF(INDIRECT(("入力シート!AH"&amp;$B157))="","",INDEX(進捗評価!$N$2:$N$26,MATCH(INDIRECT(("入力シート!AH"&amp;$B157)),進捗評価!$M$2:$M$26,0)))</f>
        <v/>
      </c>
      <c r="AM157" s="69" t="str" cm="1">
        <f t="array" aca="1" ref="AM157" ca="1">IF(INDIRECT(("入力シート!AI"&amp;$B157))="","",INDEX(進捗評価!$N$2:$N$26,MATCH(INDIRECT(("入力シート!AI"&amp;$B157)),進捗評価!$M$2:$M$26,0)))</f>
        <v/>
      </c>
      <c r="AN157" s="69" t="str" cm="1">
        <f t="array" aca="1" ref="AN157" ca="1">IF(INDIRECT(("入力シート!AJ"&amp;$B157))="","",INDEX(進捗評価!$N$2:$N$26,MATCH(INDIRECT(("入力シート!AJ"&amp;$B157)),進捗評価!$M$2:$M$26,0)))</f>
        <v/>
      </c>
      <c r="AO157" s="69" t="str" cm="1">
        <f t="array" aca="1" ref="AO157" ca="1">IF(INDIRECT(("入力シート!AK"&amp;$B157))="","",INDEX(進捗評価!$N$2:$N$26,MATCH(INDIRECT(("入力シート!AK"&amp;$B157)),進捗評価!$M$2:$M$26,0)))</f>
        <v/>
      </c>
      <c r="AP157" s="69" t="str" cm="1">
        <f t="array" aca="1" ref="AP157" ca="1">IF(INDIRECT(("入力シート!AL"&amp;$B157))="","",INDEX(進捗評価!$N$2:$N$26,MATCH(INDIRECT(("入力シート!AL"&amp;$B157)),進捗評価!$M$2:$M$26,0)))</f>
        <v/>
      </c>
      <c r="AQ157" s="69" t="str" cm="1">
        <f t="array" aca="1" ref="AQ157" ca="1">IF(INDIRECT(("入力シート!AM"&amp;$B157))="","",INDEX(進捗評価!$N$2:$N$26,MATCH(INDIRECT(("入力シート!AM"&amp;$B157)),進捗評価!$M$2:$M$26,0)))</f>
        <v/>
      </c>
      <c r="AR157" s="69" t="str" cm="1">
        <f t="array" aca="1" ref="AR157" ca="1">IF(INDIRECT(("入力シート!AN"&amp;$B157))="","",INDEX(進捗評価!$N$2:$N$26,MATCH(INDIRECT(("入力シート!AN"&amp;$B157)),進捗評価!$M$2:$M$26,0)))</f>
        <v/>
      </c>
      <c r="AS157" s="77" t="str" cm="1">
        <f t="array" aca="1" ref="AS157" ca="1">IF(INDIRECT(("入力シート!AR"&amp;$B157))="","",(INDIRECT(("入力シート!AR"&amp;$B157))))</f>
        <v/>
      </c>
      <c r="AT157" s="77" t="str" cm="1">
        <f t="array" aca="1" ref="AT157" ca="1">IF(INDIRECT(("入力シート!AS"&amp;$B157))="","",(INDIRECT(("入力シート!AS"&amp;$B157))))</f>
        <v/>
      </c>
    </row>
    <row r="158" spans="2:46" ht="72" customHeight="1" x14ac:dyDescent="0.4">
      <c r="B158" s="51">
        <v>168</v>
      </c>
      <c r="C158" s="162"/>
      <c r="D158" s="212"/>
      <c r="E158" s="57" t="str" cm="1">
        <f t="array" aca="1" ref="E158" ca="1">IF(INDIRECT(("入力シート!D"&amp;$B158))="","",(INDIRECT(("入力シート!D"&amp;$B158))))</f>
        <v/>
      </c>
      <c r="F158" s="63" t="str" cm="1">
        <f t="array" aca="1" ref="F158" ca="1">IF(INDIRECT(("入力シート!E"&amp;$B158))="","",(INDIRECT(("入力シート!E"&amp;$B158))))</f>
        <v/>
      </c>
      <c r="G158" s="63" t="str" cm="1">
        <f t="array" aca="1" ref="G158" ca="1">IF(INDIRECT(("入力シート!F"&amp;$B158))="","",(INDIRECT(("入力シート!F"&amp;$B158))))</f>
        <v>〇〇〇、×××</v>
      </c>
      <c r="H158" s="76" t="str" cm="1">
        <f t="array" aca="1" ref="H158" ca="1">IF(INDIRECT(("入力シート!G"&amp;$B158))="","",(INDIRECT(("入力シート!G"&amp;$B158))))</f>
        <v/>
      </c>
      <c r="I158" s="67" t="str" cm="1">
        <f t="array" aca="1" ref="I158" ca="1">IF(INDIRECT(("入力シート!H"&amp;$B158))="","",(INDIRECT(("入力シート!H"&amp;$B158))))</f>
        <v/>
      </c>
      <c r="J158" s="58" t="str" cm="1">
        <f t="array" aca="1" ref="J158" ca="1">IF(INDIRECT(("入力シート!I"&amp;$B158))="","",(INDIRECT(("入力シート!I"&amp;$B158))))</f>
        <v/>
      </c>
      <c r="K158" s="58" t="str" cm="1">
        <f t="array" aca="1" ref="K158" ca="1">IF(INDIRECT(("入力シート!J"&amp;$B158))="","",(INDIRECT(("入力シート!J"&amp;$B158))))</f>
        <v/>
      </c>
      <c r="L158" s="60" t="str" cm="1">
        <f t="array" aca="1" ref="L158" ca="1">IF(INDIRECT(("入力シート!AO"&amp;$B158))="","",(INDIRECT(("入力シート！AO"&amp;$B158))))</f>
        <v/>
      </c>
      <c r="M158" s="60" t="str" cm="1">
        <f t="array" aca="1" ref="M158" ca="1">IF(INDIRECT(("入力シート!AP"&amp;$B158))="","",(INDIRECT(("入力シート！AP"&amp;$B158))))</f>
        <v/>
      </c>
      <c r="N158" s="61" t="str" cm="1">
        <f t="array" aca="1" ref="N158" ca="1">IF(INDIRECT(("入力シート!AQ"&amp;$B158))="","",(INDIRECT(("入力シート!AQ"&amp;$B158))))</f>
        <v/>
      </c>
      <c r="O158" s="70" t="str" cm="1">
        <f t="array" aca="1" ref="O158" ca="1">IF(INDIRECT(("入力シート!K"&amp;$B158))="","",INDEX(進捗評価!$N$2:$N$26,MATCH(INDIRECT(("入力シート!K"&amp;$B158)),進捗評価!$M$2:$M$26,0)))</f>
        <v/>
      </c>
      <c r="P158" s="69" t="str" cm="1">
        <f t="array" aca="1" ref="P158" ca="1">IF(INDIRECT(("入力シート!L"&amp;$B158))="","",INDEX(進捗評価!$N$2:$N$26,MATCH(INDIRECT(("入力シート!L"&amp;$B158)),進捗評価!$M$2:$M$26,0)))</f>
        <v/>
      </c>
      <c r="Q158" s="69" t="str" cm="1">
        <f t="array" aca="1" ref="Q158" ca="1">IF(INDIRECT(("入力シート!M"&amp;$B158))="","",INDEX(進捗評価!$N$2:$N$26,MATCH(INDIRECT(("入力シート!M"&amp;$B158)),進捗評価!$M$2:$M$26,0)))</f>
        <v/>
      </c>
      <c r="R158" s="69" t="str" cm="1">
        <f t="array" aca="1" ref="R158" ca="1">IF(INDIRECT(("入力シート!N"&amp;$B158))="","",INDEX(進捗評価!$N$2:$N$26,MATCH(INDIRECT(("入力シート!N"&amp;$B158)),進捗評価!$M$2:$M$26,0)))</f>
        <v/>
      </c>
      <c r="S158" s="75" t="str" cm="1">
        <f t="array" aca="1" ref="S158" ca="1">IF(INDIRECT(("入力シート!O"&amp;$B158))="","",INDEX(進捗評価!$N$2:$N$26,MATCH(INDIRECT(("入力シート!O"&amp;$B158)),進捗評価!$M$2:$M$26,0)))</f>
        <v/>
      </c>
      <c r="T158" s="70" t="str" cm="1">
        <f t="array" aca="1" ref="T158" ca="1">IF(INDIRECT(("入力シート!P"&amp;$B158))="","",INDEX(進捗評価!$N$2:$N$26,MATCH(INDIRECT(("入力シート!P"&amp;$B158)),進捗評価!$M$2:$M$26,0)))</f>
        <v/>
      </c>
      <c r="U158" s="69" t="str" cm="1">
        <f t="array" aca="1" ref="U158" ca="1">IF(INDIRECT(("入力シート!Q"&amp;$B158))="","",INDEX(進捗評価!$N$2:$N$26,MATCH(INDIRECT(("入力シート!Q"&amp;$B158)),進捗評価!$M$2:$M$26,0)))</f>
        <v/>
      </c>
      <c r="V158" s="69" t="str" cm="1">
        <f t="array" aca="1" ref="V158" ca="1">IF(INDIRECT(("入力シート!R"&amp;$B158))="","",INDEX(進捗評価!$N$2:$N$26,MATCH(INDIRECT(("入力シート!R"&amp;$B158)),進捗評価!$M$2:$M$26,0)))</f>
        <v/>
      </c>
      <c r="W158" s="69" t="str" cm="1">
        <f t="array" aca="1" ref="W158" ca="1">IF(INDIRECT(("入力シート!S"&amp;$B158))="","",INDEX(進捗評価!$N$2:$N$26,MATCH(INDIRECT(("入力シート!S"&amp;$B158)),進捗評価!$M$2:$M$26,0)))</f>
        <v/>
      </c>
      <c r="X158" s="75" t="str" cm="1">
        <f t="array" aca="1" ref="X158" ca="1">IF(INDIRECT(("入力シート!T"&amp;$B158))="","",INDEX(進捗評価!$N$2:$N$26,MATCH(INDIRECT(("入力シート!T"&amp;$B158)),進捗評価!$M$2:$M$26,0)))</f>
        <v/>
      </c>
      <c r="Y158" s="69" t="str" cm="1">
        <f t="array" aca="1" ref="Y158" ca="1">IF(INDIRECT(("入力シート!U"&amp;$B158))="","",INDEX(進捗評価!$N$2:$N$26,MATCH(INDIRECT(("入力シート!U"&amp;$B158)),進捗評価!$M$2:$M$26,0)))</f>
        <v/>
      </c>
      <c r="Z158" s="69" t="str" cm="1">
        <f t="array" aca="1" ref="Z158" ca="1">IF(INDIRECT(("入力シート!V"&amp;$B158))="","",INDEX(進捗評価!$N$2:$N$26,MATCH(INDIRECT(("入力シート!V"&amp;$B158)),進捗評価!$M$2:$M$26,0)))</f>
        <v/>
      </c>
      <c r="AA158" s="69" t="str" cm="1">
        <f t="array" aca="1" ref="AA158" ca="1">IF(INDIRECT(("入力シート!W"&amp;$B158))="","",INDEX(進捗評価!$N$2:$N$26,MATCH(INDIRECT(("入力シート!W"&amp;$B158)),進捗評価!$M$2:$M$26,0)))</f>
        <v/>
      </c>
      <c r="AB158" s="69" t="str" cm="1">
        <f t="array" aca="1" ref="AB158" ca="1">IF(INDIRECT(("入力シート!X"&amp;$B158))="","",INDEX(進捗評価!$N$2:$N$26,MATCH(INDIRECT(("入力シート!X"&amp;$B158)),進捗評価!$M$2:$M$26,0)))</f>
        <v/>
      </c>
      <c r="AC158" s="69" t="str" cm="1">
        <f t="array" aca="1" ref="AC158" ca="1">IF(INDIRECT(("入力シート!Y"&amp;$B158))="","",INDEX(進捗評価!$N$2:$N$26,MATCH(INDIRECT(("入力シート!Y"&amp;$B158)),進捗評価!$M$2:$M$26,0)))</f>
        <v/>
      </c>
      <c r="AD158" s="69" t="str" cm="1">
        <f t="array" aca="1" ref="AD158" ca="1">IF(INDIRECT(("入力シート!Z"&amp;$B158))="","",INDEX(進捗評価!$N$2:$N$26,MATCH(INDIRECT(("入力シート!Z"&amp;$B158)),進捗評価!$M$2:$M$26,0)))</f>
        <v/>
      </c>
      <c r="AE158" s="69" t="str" cm="1">
        <f t="array" aca="1" ref="AE158" ca="1">IF(INDIRECT(("入力シート!AA"&amp;$B158))="","",INDEX(進捗評価!$N$2:$N$26,MATCH(INDIRECT(("入力シート!AA"&amp;$B158)),進捗評価!$M$2:$M$26,0)))</f>
        <v/>
      </c>
      <c r="AF158" s="69" t="str" cm="1">
        <f t="array" aca="1" ref="AF158" ca="1">IF(INDIRECT(("入力シート!AB"&amp;$B158))="","",INDEX(進捗評価!$N$2:$N$26,MATCH(INDIRECT(("入力シート!AB"&amp;$B158)),進捗評価!$M$2:$M$26,0)))</f>
        <v/>
      </c>
      <c r="AG158" s="69" t="str" cm="1">
        <f t="array" aca="1" ref="AG158" ca="1">IF(INDIRECT(("入力シート!AC"&amp;$B158))="","",INDEX(進捗評価!$N$2:$N$26,MATCH(INDIRECT(("入力シート!AC"&amp;$B158)),進捗評価!$M$2:$M$26,0)))</f>
        <v/>
      </c>
      <c r="AH158" s="69" t="str" cm="1">
        <f t="array" aca="1" ref="AH158" ca="1">IF(INDIRECT(("入力シート!AD"&amp;$B158))="","",INDEX(進捗評価!$N$2:$N$26,MATCH(INDIRECT(("入力シート!AD"&amp;$B158)),進捗評価!$M$2:$M$26,0)))</f>
        <v/>
      </c>
      <c r="AI158" s="69" t="str" cm="1">
        <f t="array" aca="1" ref="AI158" ca="1">IF(INDIRECT(("入力シート!AE"&amp;$B158))="","",INDEX(進捗評価!$N$2:$N$26,MATCH(INDIRECT(("入力シート!AE"&amp;$B158)),進捗評価!$M$2:$M$26,0)))</f>
        <v/>
      </c>
      <c r="AJ158" s="69" t="str" cm="1">
        <f t="array" aca="1" ref="AJ158" ca="1">IF(INDIRECT(("入力シート!AF"&amp;$B158))="","",INDEX(進捗評価!$N$2:$N$26,MATCH(INDIRECT(("入力シート!AF"&amp;$B158)),進捗評価!$M$2:$M$26,0)))</f>
        <v/>
      </c>
      <c r="AK158" s="69" t="str" cm="1">
        <f t="array" aca="1" ref="AK158" ca="1">IF(INDIRECT(("入力シート!AG"&amp;$B158))="","",INDEX(進捗評価!$N$2:$N$26,MATCH(INDIRECT(("入力シート!AG"&amp;$B158)),進捗評価!$M$2:$M$26,0)))</f>
        <v/>
      </c>
      <c r="AL158" s="69" t="str" cm="1">
        <f t="array" aca="1" ref="AL158" ca="1">IF(INDIRECT(("入力シート!AH"&amp;$B158))="","",INDEX(進捗評価!$N$2:$N$26,MATCH(INDIRECT(("入力シート!AH"&amp;$B158)),進捗評価!$M$2:$M$26,0)))</f>
        <v/>
      </c>
      <c r="AM158" s="69" t="str" cm="1">
        <f t="array" aca="1" ref="AM158" ca="1">IF(INDIRECT(("入力シート!AI"&amp;$B158))="","",INDEX(進捗評価!$N$2:$N$26,MATCH(INDIRECT(("入力シート!AI"&amp;$B158)),進捗評価!$M$2:$M$26,0)))</f>
        <v/>
      </c>
      <c r="AN158" s="69" t="str" cm="1">
        <f t="array" aca="1" ref="AN158" ca="1">IF(INDIRECT(("入力シート!AJ"&amp;$B158))="","",INDEX(進捗評価!$N$2:$N$26,MATCH(INDIRECT(("入力シート!AJ"&amp;$B158)),進捗評価!$M$2:$M$26,0)))</f>
        <v/>
      </c>
      <c r="AO158" s="69" t="str" cm="1">
        <f t="array" aca="1" ref="AO158" ca="1">IF(INDIRECT(("入力シート!AK"&amp;$B158))="","",INDEX(進捗評価!$N$2:$N$26,MATCH(INDIRECT(("入力シート!AK"&amp;$B158)),進捗評価!$M$2:$M$26,0)))</f>
        <v/>
      </c>
      <c r="AP158" s="69" t="str" cm="1">
        <f t="array" aca="1" ref="AP158" ca="1">IF(INDIRECT(("入力シート!AL"&amp;$B158))="","",INDEX(進捗評価!$N$2:$N$26,MATCH(INDIRECT(("入力シート!AL"&amp;$B158)),進捗評価!$M$2:$M$26,0)))</f>
        <v/>
      </c>
      <c r="AQ158" s="69" t="str" cm="1">
        <f t="array" aca="1" ref="AQ158" ca="1">IF(INDIRECT(("入力シート!AM"&amp;$B158))="","",INDEX(進捗評価!$N$2:$N$26,MATCH(INDIRECT(("入力シート!AM"&amp;$B158)),進捗評価!$M$2:$M$26,0)))</f>
        <v/>
      </c>
      <c r="AR158" s="69" t="str" cm="1">
        <f t="array" aca="1" ref="AR158" ca="1">IF(INDIRECT(("入力シート!AN"&amp;$B158))="","",INDEX(進捗評価!$N$2:$N$26,MATCH(INDIRECT(("入力シート!AN"&amp;$B158)),進捗評価!$M$2:$M$26,0)))</f>
        <v/>
      </c>
      <c r="AS158" s="77" t="str" cm="1">
        <f t="array" aca="1" ref="AS158" ca="1">IF(INDIRECT(("入力シート!AR"&amp;$B158))="","",(INDIRECT(("入力シート!AR"&amp;$B158))))</f>
        <v/>
      </c>
      <c r="AT158" s="77" t="str" cm="1">
        <f t="array" aca="1" ref="AT158" ca="1">IF(INDIRECT(("入力シート!AS"&amp;$B158))="","",(INDIRECT(("入力シート!AS"&amp;$B158))))</f>
        <v/>
      </c>
    </row>
    <row r="159" spans="2:46" ht="72" customHeight="1" x14ac:dyDescent="0.4">
      <c r="B159" s="51">
        <v>169</v>
      </c>
      <c r="C159" s="162"/>
      <c r="D159" s="212"/>
      <c r="E159" s="57" t="str" cm="1">
        <f t="array" aca="1" ref="E159" ca="1">IF(INDIRECT(("入力シート!D"&amp;$B159))="","",(INDIRECT(("入力シート!D"&amp;$B159))))</f>
        <v/>
      </c>
      <c r="F159" s="63" t="str" cm="1">
        <f t="array" aca="1" ref="F159" ca="1">IF(INDIRECT(("入力シート!E"&amp;$B159))="","",(INDIRECT(("入力シート!E"&amp;$B159))))</f>
        <v/>
      </c>
      <c r="G159" s="63" t="str" cm="1">
        <f t="array" aca="1" ref="G159" ca="1">IF(INDIRECT(("入力シート!F"&amp;$B159))="","",(INDIRECT(("入力シート!F"&amp;$B159))))</f>
        <v>〇〇〇、×××</v>
      </c>
      <c r="H159" s="76" t="str" cm="1">
        <f t="array" aca="1" ref="H159" ca="1">IF(INDIRECT(("入力シート!G"&amp;$B159))="","",(INDIRECT(("入力シート!G"&amp;$B159))))</f>
        <v/>
      </c>
      <c r="I159" s="67" t="str" cm="1">
        <f t="array" aca="1" ref="I159" ca="1">IF(INDIRECT(("入力シート!H"&amp;$B159))="","",(INDIRECT(("入力シート!H"&amp;$B159))))</f>
        <v/>
      </c>
      <c r="J159" s="58" t="str" cm="1">
        <f t="array" aca="1" ref="J159" ca="1">IF(INDIRECT(("入力シート!I"&amp;$B159))="","",(INDIRECT(("入力シート!I"&amp;$B159))))</f>
        <v/>
      </c>
      <c r="K159" s="58" t="str" cm="1">
        <f t="array" aca="1" ref="K159" ca="1">IF(INDIRECT(("入力シート!J"&amp;$B159))="","",(INDIRECT(("入力シート!J"&amp;$B159))))</f>
        <v/>
      </c>
      <c r="L159" s="60" t="str" cm="1">
        <f t="array" aca="1" ref="L159" ca="1">IF(INDIRECT(("入力シート!AO"&amp;$B159))="","",(INDIRECT(("入力シート！AO"&amp;$B159))))</f>
        <v/>
      </c>
      <c r="M159" s="60" t="str" cm="1">
        <f t="array" aca="1" ref="M159" ca="1">IF(INDIRECT(("入力シート!AP"&amp;$B159))="","",(INDIRECT(("入力シート！AP"&amp;$B159))))</f>
        <v/>
      </c>
      <c r="N159" s="61" t="str" cm="1">
        <f t="array" aca="1" ref="N159" ca="1">IF(INDIRECT(("入力シート!AQ"&amp;$B159))="","",(INDIRECT(("入力シート!AQ"&amp;$B159))))</f>
        <v/>
      </c>
      <c r="O159" s="70" t="str" cm="1">
        <f t="array" aca="1" ref="O159" ca="1">IF(INDIRECT(("入力シート!K"&amp;$B159))="","",INDEX(進捗評価!$N$2:$N$26,MATCH(INDIRECT(("入力シート!K"&amp;$B159)),進捗評価!$M$2:$M$26,0)))</f>
        <v/>
      </c>
      <c r="P159" s="69" t="str" cm="1">
        <f t="array" aca="1" ref="P159" ca="1">IF(INDIRECT(("入力シート!L"&amp;$B159))="","",INDEX(進捗評価!$N$2:$N$26,MATCH(INDIRECT(("入力シート!L"&amp;$B159)),進捗評価!$M$2:$M$26,0)))</f>
        <v/>
      </c>
      <c r="Q159" s="69" t="str" cm="1">
        <f t="array" aca="1" ref="Q159" ca="1">IF(INDIRECT(("入力シート!M"&amp;$B159))="","",INDEX(進捗評価!$N$2:$N$26,MATCH(INDIRECT(("入力シート!M"&amp;$B159)),進捗評価!$M$2:$M$26,0)))</f>
        <v/>
      </c>
      <c r="R159" s="69" t="str" cm="1">
        <f t="array" aca="1" ref="R159" ca="1">IF(INDIRECT(("入力シート!N"&amp;$B159))="","",INDEX(進捗評価!$N$2:$N$26,MATCH(INDIRECT(("入力シート!N"&amp;$B159)),進捗評価!$M$2:$M$26,0)))</f>
        <v/>
      </c>
      <c r="S159" s="75" t="str" cm="1">
        <f t="array" aca="1" ref="S159" ca="1">IF(INDIRECT(("入力シート!O"&amp;$B159))="","",INDEX(進捗評価!$N$2:$N$26,MATCH(INDIRECT(("入力シート!O"&amp;$B159)),進捗評価!$M$2:$M$26,0)))</f>
        <v/>
      </c>
      <c r="T159" s="70" t="str" cm="1">
        <f t="array" aca="1" ref="T159" ca="1">IF(INDIRECT(("入力シート!P"&amp;$B159))="","",INDEX(進捗評価!$N$2:$N$26,MATCH(INDIRECT(("入力シート!P"&amp;$B159)),進捗評価!$M$2:$M$26,0)))</f>
        <v/>
      </c>
      <c r="U159" s="69" t="str" cm="1">
        <f t="array" aca="1" ref="U159" ca="1">IF(INDIRECT(("入力シート!Q"&amp;$B159))="","",INDEX(進捗評価!$N$2:$N$26,MATCH(INDIRECT(("入力シート!Q"&amp;$B159)),進捗評価!$M$2:$M$26,0)))</f>
        <v/>
      </c>
      <c r="V159" s="69" t="str" cm="1">
        <f t="array" aca="1" ref="V159" ca="1">IF(INDIRECT(("入力シート!R"&amp;$B159))="","",INDEX(進捗評価!$N$2:$N$26,MATCH(INDIRECT(("入力シート!R"&amp;$B159)),進捗評価!$M$2:$M$26,0)))</f>
        <v/>
      </c>
      <c r="W159" s="69" t="str" cm="1">
        <f t="array" aca="1" ref="W159" ca="1">IF(INDIRECT(("入力シート!S"&amp;$B159))="","",INDEX(進捗評価!$N$2:$N$26,MATCH(INDIRECT(("入力シート!S"&amp;$B159)),進捗評価!$M$2:$M$26,0)))</f>
        <v/>
      </c>
      <c r="X159" s="75" t="str" cm="1">
        <f t="array" aca="1" ref="X159" ca="1">IF(INDIRECT(("入力シート!T"&amp;$B159))="","",INDEX(進捗評価!$N$2:$N$26,MATCH(INDIRECT(("入力シート!T"&amp;$B159)),進捗評価!$M$2:$M$26,0)))</f>
        <v/>
      </c>
      <c r="Y159" s="69" t="str" cm="1">
        <f t="array" aca="1" ref="Y159" ca="1">IF(INDIRECT(("入力シート!U"&amp;$B159))="","",INDEX(進捗評価!$N$2:$N$26,MATCH(INDIRECT(("入力シート!U"&amp;$B159)),進捗評価!$M$2:$M$26,0)))</f>
        <v/>
      </c>
      <c r="Z159" s="69" t="str" cm="1">
        <f t="array" aca="1" ref="Z159" ca="1">IF(INDIRECT(("入力シート!V"&amp;$B159))="","",INDEX(進捗評価!$N$2:$N$26,MATCH(INDIRECT(("入力シート!V"&amp;$B159)),進捗評価!$M$2:$M$26,0)))</f>
        <v/>
      </c>
      <c r="AA159" s="69" t="str" cm="1">
        <f t="array" aca="1" ref="AA159" ca="1">IF(INDIRECT(("入力シート!W"&amp;$B159))="","",INDEX(進捗評価!$N$2:$N$26,MATCH(INDIRECT(("入力シート!W"&amp;$B159)),進捗評価!$M$2:$M$26,0)))</f>
        <v/>
      </c>
      <c r="AB159" s="69" t="str" cm="1">
        <f t="array" aca="1" ref="AB159" ca="1">IF(INDIRECT(("入力シート!X"&amp;$B159))="","",INDEX(進捗評価!$N$2:$N$26,MATCH(INDIRECT(("入力シート!X"&amp;$B159)),進捗評価!$M$2:$M$26,0)))</f>
        <v/>
      </c>
      <c r="AC159" s="69" t="str" cm="1">
        <f t="array" aca="1" ref="AC159" ca="1">IF(INDIRECT(("入力シート!Y"&amp;$B159))="","",INDEX(進捗評価!$N$2:$N$26,MATCH(INDIRECT(("入力シート!Y"&amp;$B159)),進捗評価!$M$2:$M$26,0)))</f>
        <v/>
      </c>
      <c r="AD159" s="69" t="str" cm="1">
        <f t="array" aca="1" ref="AD159" ca="1">IF(INDIRECT(("入力シート!Z"&amp;$B159))="","",INDEX(進捗評価!$N$2:$N$26,MATCH(INDIRECT(("入力シート!Z"&amp;$B159)),進捗評価!$M$2:$M$26,0)))</f>
        <v/>
      </c>
      <c r="AE159" s="69" t="str" cm="1">
        <f t="array" aca="1" ref="AE159" ca="1">IF(INDIRECT(("入力シート!AA"&amp;$B159))="","",INDEX(進捗評価!$N$2:$N$26,MATCH(INDIRECT(("入力シート!AA"&amp;$B159)),進捗評価!$M$2:$M$26,0)))</f>
        <v/>
      </c>
      <c r="AF159" s="69" t="str" cm="1">
        <f t="array" aca="1" ref="AF159" ca="1">IF(INDIRECT(("入力シート!AB"&amp;$B159))="","",INDEX(進捗評価!$N$2:$N$26,MATCH(INDIRECT(("入力シート!AB"&amp;$B159)),進捗評価!$M$2:$M$26,0)))</f>
        <v/>
      </c>
      <c r="AG159" s="69" t="str" cm="1">
        <f t="array" aca="1" ref="AG159" ca="1">IF(INDIRECT(("入力シート!AC"&amp;$B159))="","",INDEX(進捗評価!$N$2:$N$26,MATCH(INDIRECT(("入力シート!AC"&amp;$B159)),進捗評価!$M$2:$M$26,0)))</f>
        <v/>
      </c>
      <c r="AH159" s="69" t="str" cm="1">
        <f t="array" aca="1" ref="AH159" ca="1">IF(INDIRECT(("入力シート!AD"&amp;$B159))="","",INDEX(進捗評価!$N$2:$N$26,MATCH(INDIRECT(("入力シート!AD"&amp;$B159)),進捗評価!$M$2:$M$26,0)))</f>
        <v/>
      </c>
      <c r="AI159" s="69" t="str" cm="1">
        <f t="array" aca="1" ref="AI159" ca="1">IF(INDIRECT(("入力シート!AE"&amp;$B159))="","",INDEX(進捗評価!$N$2:$N$26,MATCH(INDIRECT(("入力シート!AE"&amp;$B159)),進捗評価!$M$2:$M$26,0)))</f>
        <v/>
      </c>
      <c r="AJ159" s="69" t="str" cm="1">
        <f t="array" aca="1" ref="AJ159" ca="1">IF(INDIRECT(("入力シート!AF"&amp;$B159))="","",INDEX(進捗評価!$N$2:$N$26,MATCH(INDIRECT(("入力シート!AF"&amp;$B159)),進捗評価!$M$2:$M$26,0)))</f>
        <v/>
      </c>
      <c r="AK159" s="69" t="str" cm="1">
        <f t="array" aca="1" ref="AK159" ca="1">IF(INDIRECT(("入力シート!AG"&amp;$B159))="","",INDEX(進捗評価!$N$2:$N$26,MATCH(INDIRECT(("入力シート!AG"&amp;$B159)),進捗評価!$M$2:$M$26,0)))</f>
        <v/>
      </c>
      <c r="AL159" s="69" t="str" cm="1">
        <f t="array" aca="1" ref="AL159" ca="1">IF(INDIRECT(("入力シート!AH"&amp;$B159))="","",INDEX(進捗評価!$N$2:$N$26,MATCH(INDIRECT(("入力シート!AH"&amp;$B159)),進捗評価!$M$2:$M$26,0)))</f>
        <v/>
      </c>
      <c r="AM159" s="69" t="str" cm="1">
        <f t="array" aca="1" ref="AM159" ca="1">IF(INDIRECT(("入力シート!AI"&amp;$B159))="","",INDEX(進捗評価!$N$2:$N$26,MATCH(INDIRECT(("入力シート!AI"&amp;$B159)),進捗評価!$M$2:$M$26,0)))</f>
        <v/>
      </c>
      <c r="AN159" s="69" t="str" cm="1">
        <f t="array" aca="1" ref="AN159" ca="1">IF(INDIRECT(("入力シート!AJ"&amp;$B159))="","",INDEX(進捗評価!$N$2:$N$26,MATCH(INDIRECT(("入力シート!AJ"&amp;$B159)),進捗評価!$M$2:$M$26,0)))</f>
        <v/>
      </c>
      <c r="AO159" s="69" t="str" cm="1">
        <f t="array" aca="1" ref="AO159" ca="1">IF(INDIRECT(("入力シート!AK"&amp;$B159))="","",INDEX(進捗評価!$N$2:$N$26,MATCH(INDIRECT(("入力シート!AK"&amp;$B159)),進捗評価!$M$2:$M$26,0)))</f>
        <v/>
      </c>
      <c r="AP159" s="69" t="str" cm="1">
        <f t="array" aca="1" ref="AP159" ca="1">IF(INDIRECT(("入力シート!AL"&amp;$B159))="","",INDEX(進捗評価!$N$2:$N$26,MATCH(INDIRECT(("入力シート!AL"&amp;$B159)),進捗評価!$M$2:$M$26,0)))</f>
        <v/>
      </c>
      <c r="AQ159" s="69" t="str" cm="1">
        <f t="array" aca="1" ref="AQ159" ca="1">IF(INDIRECT(("入力シート!AM"&amp;$B159))="","",INDEX(進捗評価!$N$2:$N$26,MATCH(INDIRECT(("入力シート!AM"&amp;$B159)),進捗評価!$M$2:$M$26,0)))</f>
        <v/>
      </c>
      <c r="AR159" s="69" t="str" cm="1">
        <f t="array" aca="1" ref="AR159" ca="1">IF(INDIRECT(("入力シート!AN"&amp;$B159))="","",INDEX(進捗評価!$N$2:$N$26,MATCH(INDIRECT(("入力シート!AN"&amp;$B159)),進捗評価!$M$2:$M$26,0)))</f>
        <v/>
      </c>
      <c r="AS159" s="77" t="str" cm="1">
        <f t="array" aca="1" ref="AS159" ca="1">IF(INDIRECT(("入力シート!AR"&amp;$B159))="","",(INDIRECT(("入力シート!AR"&amp;$B159))))</f>
        <v/>
      </c>
      <c r="AT159" s="77" t="str" cm="1">
        <f t="array" aca="1" ref="AT159" ca="1">IF(INDIRECT(("入力シート!AS"&amp;$B159))="","",(INDIRECT(("入力シート!AS"&amp;$B159))))</f>
        <v/>
      </c>
    </row>
    <row r="160" spans="2:46" ht="72" customHeight="1" x14ac:dyDescent="0.4">
      <c r="B160" s="51">
        <v>170</v>
      </c>
      <c r="C160" s="162"/>
      <c r="D160" s="212"/>
      <c r="E160" s="57" t="str" cm="1">
        <f t="array" aca="1" ref="E160" ca="1">IF(INDIRECT(("入力シート!D"&amp;$B160))="","",(INDIRECT(("入力シート!D"&amp;$B160))))</f>
        <v/>
      </c>
      <c r="F160" s="63" t="str" cm="1">
        <f t="array" aca="1" ref="F160" ca="1">IF(INDIRECT(("入力シート!E"&amp;$B160))="","",(INDIRECT(("入力シート!E"&amp;$B160))))</f>
        <v/>
      </c>
      <c r="G160" s="63" t="str" cm="1">
        <f t="array" aca="1" ref="G160" ca="1">IF(INDIRECT(("入力シート!F"&amp;$B160))="","",(INDIRECT(("入力シート!F"&amp;$B160))))</f>
        <v>〇〇〇、×××</v>
      </c>
      <c r="H160" s="76" t="str" cm="1">
        <f t="array" aca="1" ref="H160" ca="1">IF(INDIRECT(("入力シート!G"&amp;$B160))="","",(INDIRECT(("入力シート!G"&amp;$B160))))</f>
        <v/>
      </c>
      <c r="I160" s="67" t="str" cm="1">
        <f t="array" aca="1" ref="I160" ca="1">IF(INDIRECT(("入力シート!H"&amp;$B160))="","",(INDIRECT(("入力シート!H"&amp;$B160))))</f>
        <v/>
      </c>
      <c r="J160" s="58" t="str" cm="1">
        <f t="array" aca="1" ref="J160" ca="1">IF(INDIRECT(("入力シート!I"&amp;$B160))="","",(INDIRECT(("入力シート!I"&amp;$B160))))</f>
        <v/>
      </c>
      <c r="K160" s="58" t="str" cm="1">
        <f t="array" aca="1" ref="K160" ca="1">IF(INDIRECT(("入力シート!J"&amp;$B160))="","",(INDIRECT(("入力シート!J"&amp;$B160))))</f>
        <v/>
      </c>
      <c r="L160" s="60" t="str" cm="1">
        <f t="array" aca="1" ref="L160" ca="1">IF(INDIRECT(("入力シート!AO"&amp;$B160))="","",(INDIRECT(("入力シート！AO"&amp;$B160))))</f>
        <v/>
      </c>
      <c r="M160" s="60" t="str" cm="1">
        <f t="array" aca="1" ref="M160" ca="1">IF(INDIRECT(("入力シート!AP"&amp;$B160))="","",(INDIRECT(("入力シート！AP"&amp;$B160))))</f>
        <v/>
      </c>
      <c r="N160" s="61" t="str" cm="1">
        <f t="array" aca="1" ref="N160" ca="1">IF(INDIRECT(("入力シート!AQ"&amp;$B160))="","",(INDIRECT(("入力シート!AQ"&amp;$B160))))</f>
        <v/>
      </c>
      <c r="O160" s="70" t="str" cm="1">
        <f t="array" aca="1" ref="O160" ca="1">IF(INDIRECT(("入力シート!K"&amp;$B160))="","",INDEX(進捗評価!$N$2:$N$26,MATCH(INDIRECT(("入力シート!K"&amp;$B160)),進捗評価!$M$2:$M$26,0)))</f>
        <v/>
      </c>
      <c r="P160" s="69" t="str" cm="1">
        <f t="array" aca="1" ref="P160" ca="1">IF(INDIRECT(("入力シート!L"&amp;$B160))="","",INDEX(進捗評価!$N$2:$N$26,MATCH(INDIRECT(("入力シート!L"&amp;$B160)),進捗評価!$M$2:$M$26,0)))</f>
        <v/>
      </c>
      <c r="Q160" s="69" t="str" cm="1">
        <f t="array" aca="1" ref="Q160" ca="1">IF(INDIRECT(("入力シート!M"&amp;$B160))="","",INDEX(進捗評価!$N$2:$N$26,MATCH(INDIRECT(("入力シート!M"&amp;$B160)),進捗評価!$M$2:$M$26,0)))</f>
        <v/>
      </c>
      <c r="R160" s="69" t="str" cm="1">
        <f t="array" aca="1" ref="R160" ca="1">IF(INDIRECT(("入力シート!N"&amp;$B160))="","",INDEX(進捗評価!$N$2:$N$26,MATCH(INDIRECT(("入力シート!N"&amp;$B160)),進捗評価!$M$2:$M$26,0)))</f>
        <v/>
      </c>
      <c r="S160" s="75" t="str" cm="1">
        <f t="array" aca="1" ref="S160" ca="1">IF(INDIRECT(("入力シート!O"&amp;$B160))="","",INDEX(進捗評価!$N$2:$N$26,MATCH(INDIRECT(("入力シート!O"&amp;$B160)),進捗評価!$M$2:$M$26,0)))</f>
        <v/>
      </c>
      <c r="T160" s="70" t="str" cm="1">
        <f t="array" aca="1" ref="T160" ca="1">IF(INDIRECT(("入力シート!P"&amp;$B160))="","",INDEX(進捗評価!$N$2:$N$26,MATCH(INDIRECT(("入力シート!P"&amp;$B160)),進捗評価!$M$2:$M$26,0)))</f>
        <v/>
      </c>
      <c r="U160" s="69" t="str" cm="1">
        <f t="array" aca="1" ref="U160" ca="1">IF(INDIRECT(("入力シート!Q"&amp;$B160))="","",INDEX(進捗評価!$N$2:$N$26,MATCH(INDIRECT(("入力シート!Q"&amp;$B160)),進捗評価!$M$2:$M$26,0)))</f>
        <v/>
      </c>
      <c r="V160" s="69" t="str" cm="1">
        <f t="array" aca="1" ref="V160" ca="1">IF(INDIRECT(("入力シート!R"&amp;$B160))="","",INDEX(進捗評価!$N$2:$N$26,MATCH(INDIRECT(("入力シート!R"&amp;$B160)),進捗評価!$M$2:$M$26,0)))</f>
        <v/>
      </c>
      <c r="W160" s="69" t="str" cm="1">
        <f t="array" aca="1" ref="W160" ca="1">IF(INDIRECT(("入力シート!S"&amp;$B160))="","",INDEX(進捗評価!$N$2:$N$26,MATCH(INDIRECT(("入力シート!S"&amp;$B160)),進捗評価!$M$2:$M$26,0)))</f>
        <v/>
      </c>
      <c r="X160" s="75" t="str" cm="1">
        <f t="array" aca="1" ref="X160" ca="1">IF(INDIRECT(("入力シート!T"&amp;$B160))="","",INDEX(進捗評価!$N$2:$N$26,MATCH(INDIRECT(("入力シート!T"&amp;$B160)),進捗評価!$M$2:$M$26,0)))</f>
        <v/>
      </c>
      <c r="Y160" s="69" t="str" cm="1">
        <f t="array" aca="1" ref="Y160" ca="1">IF(INDIRECT(("入力シート!U"&amp;$B160))="","",INDEX(進捗評価!$N$2:$N$26,MATCH(INDIRECT(("入力シート!U"&amp;$B160)),進捗評価!$M$2:$M$26,0)))</f>
        <v/>
      </c>
      <c r="Z160" s="69" t="str" cm="1">
        <f t="array" aca="1" ref="Z160" ca="1">IF(INDIRECT(("入力シート!V"&amp;$B160))="","",INDEX(進捗評価!$N$2:$N$26,MATCH(INDIRECT(("入力シート!V"&amp;$B160)),進捗評価!$M$2:$M$26,0)))</f>
        <v/>
      </c>
      <c r="AA160" s="69" t="str" cm="1">
        <f t="array" aca="1" ref="AA160" ca="1">IF(INDIRECT(("入力シート!W"&amp;$B160))="","",INDEX(進捗評価!$N$2:$N$26,MATCH(INDIRECT(("入力シート!W"&amp;$B160)),進捗評価!$M$2:$M$26,0)))</f>
        <v/>
      </c>
      <c r="AB160" s="69" t="str" cm="1">
        <f t="array" aca="1" ref="AB160" ca="1">IF(INDIRECT(("入力シート!X"&amp;$B160))="","",INDEX(進捗評価!$N$2:$N$26,MATCH(INDIRECT(("入力シート!X"&amp;$B160)),進捗評価!$M$2:$M$26,0)))</f>
        <v/>
      </c>
      <c r="AC160" s="69" t="str" cm="1">
        <f t="array" aca="1" ref="AC160" ca="1">IF(INDIRECT(("入力シート!Y"&amp;$B160))="","",INDEX(進捗評価!$N$2:$N$26,MATCH(INDIRECT(("入力シート!Y"&amp;$B160)),進捗評価!$M$2:$M$26,0)))</f>
        <v/>
      </c>
      <c r="AD160" s="69" t="str" cm="1">
        <f t="array" aca="1" ref="AD160" ca="1">IF(INDIRECT(("入力シート!Z"&amp;$B160))="","",INDEX(進捗評価!$N$2:$N$26,MATCH(INDIRECT(("入力シート!Z"&amp;$B160)),進捗評価!$M$2:$M$26,0)))</f>
        <v/>
      </c>
      <c r="AE160" s="69" t="str" cm="1">
        <f t="array" aca="1" ref="AE160" ca="1">IF(INDIRECT(("入力シート!AA"&amp;$B160))="","",INDEX(進捗評価!$N$2:$N$26,MATCH(INDIRECT(("入力シート!AA"&amp;$B160)),進捗評価!$M$2:$M$26,0)))</f>
        <v/>
      </c>
      <c r="AF160" s="69" t="str" cm="1">
        <f t="array" aca="1" ref="AF160" ca="1">IF(INDIRECT(("入力シート!AB"&amp;$B160))="","",INDEX(進捗評価!$N$2:$N$26,MATCH(INDIRECT(("入力シート!AB"&amp;$B160)),進捗評価!$M$2:$M$26,0)))</f>
        <v/>
      </c>
      <c r="AG160" s="69" t="str" cm="1">
        <f t="array" aca="1" ref="AG160" ca="1">IF(INDIRECT(("入力シート!AC"&amp;$B160))="","",INDEX(進捗評価!$N$2:$N$26,MATCH(INDIRECT(("入力シート!AC"&amp;$B160)),進捗評価!$M$2:$M$26,0)))</f>
        <v/>
      </c>
      <c r="AH160" s="69" t="str" cm="1">
        <f t="array" aca="1" ref="AH160" ca="1">IF(INDIRECT(("入力シート!AD"&amp;$B160))="","",INDEX(進捗評価!$N$2:$N$26,MATCH(INDIRECT(("入力シート!AD"&amp;$B160)),進捗評価!$M$2:$M$26,0)))</f>
        <v/>
      </c>
      <c r="AI160" s="69" t="str" cm="1">
        <f t="array" aca="1" ref="AI160" ca="1">IF(INDIRECT(("入力シート!AE"&amp;$B160))="","",INDEX(進捗評価!$N$2:$N$26,MATCH(INDIRECT(("入力シート!AE"&amp;$B160)),進捗評価!$M$2:$M$26,0)))</f>
        <v/>
      </c>
      <c r="AJ160" s="69" t="str" cm="1">
        <f t="array" aca="1" ref="AJ160" ca="1">IF(INDIRECT(("入力シート!AF"&amp;$B160))="","",INDEX(進捗評価!$N$2:$N$26,MATCH(INDIRECT(("入力シート!AF"&amp;$B160)),進捗評価!$M$2:$M$26,0)))</f>
        <v/>
      </c>
      <c r="AK160" s="69" t="str" cm="1">
        <f t="array" aca="1" ref="AK160" ca="1">IF(INDIRECT(("入力シート!AG"&amp;$B160))="","",INDEX(進捗評価!$N$2:$N$26,MATCH(INDIRECT(("入力シート!AG"&amp;$B160)),進捗評価!$M$2:$M$26,0)))</f>
        <v/>
      </c>
      <c r="AL160" s="69" t="str" cm="1">
        <f t="array" aca="1" ref="AL160" ca="1">IF(INDIRECT(("入力シート!AH"&amp;$B160))="","",INDEX(進捗評価!$N$2:$N$26,MATCH(INDIRECT(("入力シート!AH"&amp;$B160)),進捗評価!$M$2:$M$26,0)))</f>
        <v/>
      </c>
      <c r="AM160" s="69" t="str" cm="1">
        <f t="array" aca="1" ref="AM160" ca="1">IF(INDIRECT(("入力シート!AI"&amp;$B160))="","",INDEX(進捗評価!$N$2:$N$26,MATCH(INDIRECT(("入力シート!AI"&amp;$B160)),進捗評価!$M$2:$M$26,0)))</f>
        <v/>
      </c>
      <c r="AN160" s="69" t="str" cm="1">
        <f t="array" aca="1" ref="AN160" ca="1">IF(INDIRECT(("入力シート!AJ"&amp;$B160))="","",INDEX(進捗評価!$N$2:$N$26,MATCH(INDIRECT(("入力シート!AJ"&amp;$B160)),進捗評価!$M$2:$M$26,0)))</f>
        <v/>
      </c>
      <c r="AO160" s="69" t="str" cm="1">
        <f t="array" aca="1" ref="AO160" ca="1">IF(INDIRECT(("入力シート!AK"&amp;$B160))="","",INDEX(進捗評価!$N$2:$N$26,MATCH(INDIRECT(("入力シート!AK"&amp;$B160)),進捗評価!$M$2:$M$26,0)))</f>
        <v/>
      </c>
      <c r="AP160" s="69" t="str" cm="1">
        <f t="array" aca="1" ref="AP160" ca="1">IF(INDIRECT(("入力シート!AL"&amp;$B160))="","",INDEX(進捗評価!$N$2:$N$26,MATCH(INDIRECT(("入力シート!AL"&amp;$B160)),進捗評価!$M$2:$M$26,0)))</f>
        <v/>
      </c>
      <c r="AQ160" s="69" t="str" cm="1">
        <f t="array" aca="1" ref="AQ160" ca="1">IF(INDIRECT(("入力シート!AM"&amp;$B160))="","",INDEX(進捗評価!$N$2:$N$26,MATCH(INDIRECT(("入力シート!AM"&amp;$B160)),進捗評価!$M$2:$M$26,0)))</f>
        <v/>
      </c>
      <c r="AR160" s="69" t="str" cm="1">
        <f t="array" aca="1" ref="AR160" ca="1">IF(INDIRECT(("入力シート!AN"&amp;$B160))="","",INDEX(進捗評価!$N$2:$N$26,MATCH(INDIRECT(("入力シート!AN"&amp;$B160)),進捗評価!$M$2:$M$26,0)))</f>
        <v/>
      </c>
      <c r="AS160" s="77" t="str" cm="1">
        <f t="array" aca="1" ref="AS160" ca="1">IF(INDIRECT(("入力シート!AR"&amp;$B160))="","",(INDIRECT(("入力シート!AR"&amp;$B160))))</f>
        <v/>
      </c>
      <c r="AT160" s="77" t="str" cm="1">
        <f t="array" aca="1" ref="AT160" ca="1">IF(INDIRECT(("入力シート!AS"&amp;$B160))="","",(INDIRECT(("入力シート!AS"&amp;$B160))))</f>
        <v/>
      </c>
    </row>
    <row r="161" spans="2:46" ht="72" customHeight="1" x14ac:dyDescent="0.4">
      <c r="B161" s="51">
        <v>171</v>
      </c>
      <c r="C161" s="162"/>
      <c r="D161" s="212"/>
      <c r="E161" s="57" t="str" cm="1">
        <f t="array" aca="1" ref="E161" ca="1">IF(INDIRECT(("入力シート!D"&amp;$B161))="","",(INDIRECT(("入力シート!D"&amp;$B161))))</f>
        <v/>
      </c>
      <c r="F161" s="63" t="str" cm="1">
        <f t="array" aca="1" ref="F161" ca="1">IF(INDIRECT(("入力シート!E"&amp;$B161))="","",(INDIRECT(("入力シート!E"&amp;$B161))))</f>
        <v/>
      </c>
      <c r="G161" s="63" t="str" cm="1">
        <f t="array" aca="1" ref="G161" ca="1">IF(INDIRECT(("入力シート!F"&amp;$B161))="","",(INDIRECT(("入力シート!F"&amp;$B161))))</f>
        <v>〇〇〇、×××</v>
      </c>
      <c r="H161" s="76" t="str" cm="1">
        <f t="array" aca="1" ref="H161" ca="1">IF(INDIRECT(("入力シート!G"&amp;$B161))="","",(INDIRECT(("入力シート!G"&amp;$B161))))</f>
        <v/>
      </c>
      <c r="I161" s="67" t="str" cm="1">
        <f t="array" aca="1" ref="I161" ca="1">IF(INDIRECT(("入力シート!H"&amp;$B161))="","",(INDIRECT(("入力シート!H"&amp;$B161))))</f>
        <v/>
      </c>
      <c r="J161" s="58" t="str" cm="1">
        <f t="array" aca="1" ref="J161" ca="1">IF(INDIRECT(("入力シート!I"&amp;$B161))="","",(INDIRECT(("入力シート!I"&amp;$B161))))</f>
        <v/>
      </c>
      <c r="K161" s="58" t="str" cm="1">
        <f t="array" aca="1" ref="K161" ca="1">IF(INDIRECT(("入力シート!J"&amp;$B161))="","",(INDIRECT(("入力シート!J"&amp;$B161))))</f>
        <v/>
      </c>
      <c r="L161" s="60" t="str" cm="1">
        <f t="array" aca="1" ref="L161" ca="1">IF(INDIRECT(("入力シート!AO"&amp;$B161))="","",(INDIRECT(("入力シート！AO"&amp;$B161))))</f>
        <v/>
      </c>
      <c r="M161" s="60" t="str" cm="1">
        <f t="array" aca="1" ref="M161" ca="1">IF(INDIRECT(("入力シート!AP"&amp;$B161))="","",(INDIRECT(("入力シート！AP"&amp;$B161))))</f>
        <v/>
      </c>
      <c r="N161" s="61" t="str" cm="1">
        <f t="array" aca="1" ref="N161" ca="1">IF(INDIRECT(("入力シート!AQ"&amp;$B161))="","",(INDIRECT(("入力シート!AQ"&amp;$B161))))</f>
        <v/>
      </c>
      <c r="O161" s="70" t="str" cm="1">
        <f t="array" aca="1" ref="O161" ca="1">IF(INDIRECT(("入力シート!K"&amp;$B161))="","",INDEX(進捗評価!$N$2:$N$26,MATCH(INDIRECT(("入力シート!K"&amp;$B161)),進捗評価!$M$2:$M$26,0)))</f>
        <v/>
      </c>
      <c r="P161" s="69" t="str" cm="1">
        <f t="array" aca="1" ref="P161" ca="1">IF(INDIRECT(("入力シート!L"&amp;$B161))="","",INDEX(進捗評価!$N$2:$N$26,MATCH(INDIRECT(("入力シート!L"&amp;$B161)),進捗評価!$M$2:$M$26,0)))</f>
        <v/>
      </c>
      <c r="Q161" s="69" t="str" cm="1">
        <f t="array" aca="1" ref="Q161" ca="1">IF(INDIRECT(("入力シート!M"&amp;$B161))="","",INDEX(進捗評価!$N$2:$N$26,MATCH(INDIRECT(("入力シート!M"&amp;$B161)),進捗評価!$M$2:$M$26,0)))</f>
        <v/>
      </c>
      <c r="R161" s="69" t="str" cm="1">
        <f t="array" aca="1" ref="R161" ca="1">IF(INDIRECT(("入力シート!N"&amp;$B161))="","",INDEX(進捗評価!$N$2:$N$26,MATCH(INDIRECT(("入力シート!N"&amp;$B161)),進捗評価!$M$2:$M$26,0)))</f>
        <v/>
      </c>
      <c r="S161" s="75" t="str" cm="1">
        <f t="array" aca="1" ref="S161" ca="1">IF(INDIRECT(("入力シート!O"&amp;$B161))="","",INDEX(進捗評価!$N$2:$N$26,MATCH(INDIRECT(("入力シート!O"&amp;$B161)),進捗評価!$M$2:$M$26,0)))</f>
        <v/>
      </c>
      <c r="T161" s="70" t="str" cm="1">
        <f t="array" aca="1" ref="T161" ca="1">IF(INDIRECT(("入力シート!P"&amp;$B161))="","",INDEX(進捗評価!$N$2:$N$26,MATCH(INDIRECT(("入力シート!P"&amp;$B161)),進捗評価!$M$2:$M$26,0)))</f>
        <v/>
      </c>
      <c r="U161" s="69" t="str" cm="1">
        <f t="array" aca="1" ref="U161" ca="1">IF(INDIRECT(("入力シート!Q"&amp;$B161))="","",INDEX(進捗評価!$N$2:$N$26,MATCH(INDIRECT(("入力シート!Q"&amp;$B161)),進捗評価!$M$2:$M$26,0)))</f>
        <v/>
      </c>
      <c r="V161" s="69" t="str" cm="1">
        <f t="array" aca="1" ref="V161" ca="1">IF(INDIRECT(("入力シート!R"&amp;$B161))="","",INDEX(進捗評価!$N$2:$N$26,MATCH(INDIRECT(("入力シート!R"&amp;$B161)),進捗評価!$M$2:$M$26,0)))</f>
        <v/>
      </c>
      <c r="W161" s="69" t="str" cm="1">
        <f t="array" aca="1" ref="W161" ca="1">IF(INDIRECT(("入力シート!S"&amp;$B161))="","",INDEX(進捗評価!$N$2:$N$26,MATCH(INDIRECT(("入力シート!S"&amp;$B161)),進捗評価!$M$2:$M$26,0)))</f>
        <v/>
      </c>
      <c r="X161" s="75" t="str" cm="1">
        <f t="array" aca="1" ref="X161" ca="1">IF(INDIRECT(("入力シート!T"&amp;$B161))="","",INDEX(進捗評価!$N$2:$N$26,MATCH(INDIRECT(("入力シート!T"&amp;$B161)),進捗評価!$M$2:$M$26,0)))</f>
        <v/>
      </c>
      <c r="Y161" s="69" t="str" cm="1">
        <f t="array" aca="1" ref="Y161" ca="1">IF(INDIRECT(("入力シート!U"&amp;$B161))="","",INDEX(進捗評価!$N$2:$N$26,MATCH(INDIRECT(("入力シート!U"&amp;$B161)),進捗評価!$M$2:$M$26,0)))</f>
        <v/>
      </c>
      <c r="Z161" s="69" t="str" cm="1">
        <f t="array" aca="1" ref="Z161" ca="1">IF(INDIRECT(("入力シート!V"&amp;$B161))="","",INDEX(進捗評価!$N$2:$N$26,MATCH(INDIRECT(("入力シート!V"&amp;$B161)),進捗評価!$M$2:$M$26,0)))</f>
        <v/>
      </c>
      <c r="AA161" s="69" t="str" cm="1">
        <f t="array" aca="1" ref="AA161" ca="1">IF(INDIRECT(("入力シート!W"&amp;$B161))="","",INDEX(進捗評価!$N$2:$N$26,MATCH(INDIRECT(("入力シート!W"&amp;$B161)),進捗評価!$M$2:$M$26,0)))</f>
        <v/>
      </c>
      <c r="AB161" s="69" t="str" cm="1">
        <f t="array" aca="1" ref="AB161" ca="1">IF(INDIRECT(("入力シート!X"&amp;$B161))="","",INDEX(進捗評価!$N$2:$N$26,MATCH(INDIRECT(("入力シート!X"&amp;$B161)),進捗評価!$M$2:$M$26,0)))</f>
        <v/>
      </c>
      <c r="AC161" s="69" t="str" cm="1">
        <f t="array" aca="1" ref="AC161" ca="1">IF(INDIRECT(("入力シート!Y"&amp;$B161))="","",INDEX(進捗評価!$N$2:$N$26,MATCH(INDIRECT(("入力シート!Y"&amp;$B161)),進捗評価!$M$2:$M$26,0)))</f>
        <v/>
      </c>
      <c r="AD161" s="69" t="str" cm="1">
        <f t="array" aca="1" ref="AD161" ca="1">IF(INDIRECT(("入力シート!Z"&amp;$B161))="","",INDEX(進捗評価!$N$2:$N$26,MATCH(INDIRECT(("入力シート!Z"&amp;$B161)),進捗評価!$M$2:$M$26,0)))</f>
        <v/>
      </c>
      <c r="AE161" s="69" t="str" cm="1">
        <f t="array" aca="1" ref="AE161" ca="1">IF(INDIRECT(("入力シート!AA"&amp;$B161))="","",INDEX(進捗評価!$N$2:$N$26,MATCH(INDIRECT(("入力シート!AA"&amp;$B161)),進捗評価!$M$2:$M$26,0)))</f>
        <v/>
      </c>
      <c r="AF161" s="69" t="str" cm="1">
        <f t="array" aca="1" ref="AF161" ca="1">IF(INDIRECT(("入力シート!AB"&amp;$B161))="","",INDEX(進捗評価!$N$2:$N$26,MATCH(INDIRECT(("入力シート!AB"&amp;$B161)),進捗評価!$M$2:$M$26,0)))</f>
        <v/>
      </c>
      <c r="AG161" s="69" t="str" cm="1">
        <f t="array" aca="1" ref="AG161" ca="1">IF(INDIRECT(("入力シート!AC"&amp;$B161))="","",INDEX(進捗評価!$N$2:$N$26,MATCH(INDIRECT(("入力シート!AC"&amp;$B161)),進捗評価!$M$2:$M$26,0)))</f>
        <v/>
      </c>
      <c r="AH161" s="69" t="str" cm="1">
        <f t="array" aca="1" ref="AH161" ca="1">IF(INDIRECT(("入力シート!AD"&amp;$B161))="","",INDEX(進捗評価!$N$2:$N$26,MATCH(INDIRECT(("入力シート!AD"&amp;$B161)),進捗評価!$M$2:$M$26,0)))</f>
        <v/>
      </c>
      <c r="AI161" s="69" t="str" cm="1">
        <f t="array" aca="1" ref="AI161" ca="1">IF(INDIRECT(("入力シート!AE"&amp;$B161))="","",INDEX(進捗評価!$N$2:$N$26,MATCH(INDIRECT(("入力シート!AE"&amp;$B161)),進捗評価!$M$2:$M$26,0)))</f>
        <v/>
      </c>
      <c r="AJ161" s="69" t="str" cm="1">
        <f t="array" aca="1" ref="AJ161" ca="1">IF(INDIRECT(("入力シート!AF"&amp;$B161))="","",INDEX(進捗評価!$N$2:$N$26,MATCH(INDIRECT(("入力シート!AF"&amp;$B161)),進捗評価!$M$2:$M$26,0)))</f>
        <v/>
      </c>
      <c r="AK161" s="69" t="str" cm="1">
        <f t="array" aca="1" ref="AK161" ca="1">IF(INDIRECT(("入力シート!AG"&amp;$B161))="","",INDEX(進捗評価!$N$2:$N$26,MATCH(INDIRECT(("入力シート!AG"&amp;$B161)),進捗評価!$M$2:$M$26,0)))</f>
        <v/>
      </c>
      <c r="AL161" s="69" t="str" cm="1">
        <f t="array" aca="1" ref="AL161" ca="1">IF(INDIRECT(("入力シート!AH"&amp;$B161))="","",INDEX(進捗評価!$N$2:$N$26,MATCH(INDIRECT(("入力シート!AH"&amp;$B161)),進捗評価!$M$2:$M$26,0)))</f>
        <v/>
      </c>
      <c r="AM161" s="69" t="str" cm="1">
        <f t="array" aca="1" ref="AM161" ca="1">IF(INDIRECT(("入力シート!AI"&amp;$B161))="","",INDEX(進捗評価!$N$2:$N$26,MATCH(INDIRECT(("入力シート!AI"&amp;$B161)),進捗評価!$M$2:$M$26,0)))</f>
        <v/>
      </c>
      <c r="AN161" s="69" t="str" cm="1">
        <f t="array" aca="1" ref="AN161" ca="1">IF(INDIRECT(("入力シート!AJ"&amp;$B161))="","",INDEX(進捗評価!$N$2:$N$26,MATCH(INDIRECT(("入力シート!AJ"&amp;$B161)),進捗評価!$M$2:$M$26,0)))</f>
        <v/>
      </c>
      <c r="AO161" s="69" t="str" cm="1">
        <f t="array" aca="1" ref="AO161" ca="1">IF(INDIRECT(("入力シート!AK"&amp;$B161))="","",INDEX(進捗評価!$N$2:$N$26,MATCH(INDIRECT(("入力シート!AK"&amp;$B161)),進捗評価!$M$2:$M$26,0)))</f>
        <v/>
      </c>
      <c r="AP161" s="69" t="str" cm="1">
        <f t="array" aca="1" ref="AP161" ca="1">IF(INDIRECT(("入力シート!AL"&amp;$B161))="","",INDEX(進捗評価!$N$2:$N$26,MATCH(INDIRECT(("入力シート!AL"&amp;$B161)),進捗評価!$M$2:$M$26,0)))</f>
        <v/>
      </c>
      <c r="AQ161" s="69" t="str" cm="1">
        <f t="array" aca="1" ref="AQ161" ca="1">IF(INDIRECT(("入力シート!AM"&amp;$B161))="","",INDEX(進捗評価!$N$2:$N$26,MATCH(INDIRECT(("入力シート!AM"&amp;$B161)),進捗評価!$M$2:$M$26,0)))</f>
        <v/>
      </c>
      <c r="AR161" s="69" t="str" cm="1">
        <f t="array" aca="1" ref="AR161" ca="1">IF(INDIRECT(("入力シート!AN"&amp;$B161))="","",INDEX(進捗評価!$N$2:$N$26,MATCH(INDIRECT(("入力シート!AN"&amp;$B161)),進捗評価!$M$2:$M$26,0)))</f>
        <v/>
      </c>
      <c r="AS161" s="77" t="str" cm="1">
        <f t="array" aca="1" ref="AS161" ca="1">IF(INDIRECT(("入力シート!AR"&amp;$B161))="","",(INDIRECT(("入力シート!AR"&amp;$B161))))</f>
        <v/>
      </c>
      <c r="AT161" s="77" t="str" cm="1">
        <f t="array" aca="1" ref="AT161" ca="1">IF(INDIRECT(("入力シート!AS"&amp;$B161))="","",(INDIRECT(("入力シート!AS"&amp;$B161))))</f>
        <v/>
      </c>
    </row>
    <row r="162" spans="2:46" ht="72" customHeight="1" x14ac:dyDescent="0.4">
      <c r="B162" s="51">
        <v>172</v>
      </c>
      <c r="C162" s="162"/>
      <c r="D162" s="212"/>
      <c r="E162" s="57" t="str" cm="1">
        <f t="array" aca="1" ref="E162" ca="1">IF(INDIRECT(("入力シート!D"&amp;$B162))="","",(INDIRECT(("入力シート!D"&amp;$B162))))</f>
        <v/>
      </c>
      <c r="F162" s="63" t="str" cm="1">
        <f t="array" aca="1" ref="F162" ca="1">IF(INDIRECT(("入力シート!E"&amp;$B162))="","",(INDIRECT(("入力シート!E"&amp;$B162))))</f>
        <v/>
      </c>
      <c r="G162" s="63" t="str" cm="1">
        <f t="array" aca="1" ref="G162" ca="1">IF(INDIRECT(("入力シート!F"&amp;$B162))="","",(INDIRECT(("入力シート!F"&amp;$B162))))</f>
        <v>〇〇〇、×××</v>
      </c>
      <c r="H162" s="76" t="str" cm="1">
        <f t="array" aca="1" ref="H162" ca="1">IF(INDIRECT(("入力シート!G"&amp;$B162))="","",(INDIRECT(("入力シート!G"&amp;$B162))))</f>
        <v/>
      </c>
      <c r="I162" s="67" t="str" cm="1">
        <f t="array" aca="1" ref="I162" ca="1">IF(INDIRECT(("入力シート!H"&amp;$B162))="","",(INDIRECT(("入力シート!H"&amp;$B162))))</f>
        <v/>
      </c>
      <c r="J162" s="58" t="str" cm="1">
        <f t="array" aca="1" ref="J162" ca="1">IF(INDIRECT(("入力シート!I"&amp;$B162))="","",(INDIRECT(("入力シート!I"&amp;$B162))))</f>
        <v/>
      </c>
      <c r="K162" s="58" t="str" cm="1">
        <f t="array" aca="1" ref="K162" ca="1">IF(INDIRECT(("入力シート!J"&amp;$B162))="","",(INDIRECT(("入力シート!J"&amp;$B162))))</f>
        <v/>
      </c>
      <c r="L162" s="60" t="str" cm="1">
        <f t="array" aca="1" ref="L162" ca="1">IF(INDIRECT(("入力シート!AO"&amp;$B162))="","",(INDIRECT(("入力シート！AO"&amp;$B162))))</f>
        <v/>
      </c>
      <c r="M162" s="60" t="str" cm="1">
        <f t="array" aca="1" ref="M162" ca="1">IF(INDIRECT(("入力シート!AP"&amp;$B162))="","",(INDIRECT(("入力シート！AP"&amp;$B162))))</f>
        <v/>
      </c>
      <c r="N162" s="61" t="str" cm="1">
        <f t="array" aca="1" ref="N162" ca="1">IF(INDIRECT(("入力シート!AQ"&amp;$B162))="","",(INDIRECT(("入力シート!AQ"&amp;$B162))))</f>
        <v/>
      </c>
      <c r="O162" s="70" t="str" cm="1">
        <f t="array" aca="1" ref="O162" ca="1">IF(INDIRECT(("入力シート!K"&amp;$B162))="","",INDEX(進捗評価!$N$2:$N$26,MATCH(INDIRECT(("入力シート!K"&amp;$B162)),進捗評価!$M$2:$M$26,0)))</f>
        <v/>
      </c>
      <c r="P162" s="69" t="str" cm="1">
        <f t="array" aca="1" ref="P162" ca="1">IF(INDIRECT(("入力シート!L"&amp;$B162))="","",INDEX(進捗評価!$N$2:$N$26,MATCH(INDIRECT(("入力シート!L"&amp;$B162)),進捗評価!$M$2:$M$26,0)))</f>
        <v/>
      </c>
      <c r="Q162" s="69" t="str" cm="1">
        <f t="array" aca="1" ref="Q162" ca="1">IF(INDIRECT(("入力シート!M"&amp;$B162))="","",INDEX(進捗評価!$N$2:$N$26,MATCH(INDIRECT(("入力シート!M"&amp;$B162)),進捗評価!$M$2:$M$26,0)))</f>
        <v/>
      </c>
      <c r="R162" s="69" t="str" cm="1">
        <f t="array" aca="1" ref="R162" ca="1">IF(INDIRECT(("入力シート!N"&amp;$B162))="","",INDEX(進捗評価!$N$2:$N$26,MATCH(INDIRECT(("入力シート!N"&amp;$B162)),進捗評価!$M$2:$M$26,0)))</f>
        <v/>
      </c>
      <c r="S162" s="75" t="str" cm="1">
        <f t="array" aca="1" ref="S162" ca="1">IF(INDIRECT(("入力シート!O"&amp;$B162))="","",INDEX(進捗評価!$N$2:$N$26,MATCH(INDIRECT(("入力シート!O"&amp;$B162)),進捗評価!$M$2:$M$26,0)))</f>
        <v/>
      </c>
      <c r="T162" s="70" t="str" cm="1">
        <f t="array" aca="1" ref="T162" ca="1">IF(INDIRECT(("入力シート!P"&amp;$B162))="","",INDEX(進捗評価!$N$2:$N$26,MATCH(INDIRECT(("入力シート!P"&amp;$B162)),進捗評価!$M$2:$M$26,0)))</f>
        <v/>
      </c>
      <c r="U162" s="69" t="str" cm="1">
        <f t="array" aca="1" ref="U162" ca="1">IF(INDIRECT(("入力シート!Q"&amp;$B162))="","",INDEX(進捗評価!$N$2:$N$26,MATCH(INDIRECT(("入力シート!Q"&amp;$B162)),進捗評価!$M$2:$M$26,0)))</f>
        <v/>
      </c>
      <c r="V162" s="69" t="str" cm="1">
        <f t="array" aca="1" ref="V162" ca="1">IF(INDIRECT(("入力シート!R"&amp;$B162))="","",INDEX(進捗評価!$N$2:$N$26,MATCH(INDIRECT(("入力シート!R"&amp;$B162)),進捗評価!$M$2:$M$26,0)))</f>
        <v/>
      </c>
      <c r="W162" s="69" t="str" cm="1">
        <f t="array" aca="1" ref="W162" ca="1">IF(INDIRECT(("入力シート!S"&amp;$B162))="","",INDEX(進捗評価!$N$2:$N$26,MATCH(INDIRECT(("入力シート!S"&amp;$B162)),進捗評価!$M$2:$M$26,0)))</f>
        <v/>
      </c>
      <c r="X162" s="75" t="str" cm="1">
        <f t="array" aca="1" ref="X162" ca="1">IF(INDIRECT(("入力シート!T"&amp;$B162))="","",INDEX(進捗評価!$N$2:$N$26,MATCH(INDIRECT(("入力シート!T"&amp;$B162)),進捗評価!$M$2:$M$26,0)))</f>
        <v/>
      </c>
      <c r="Y162" s="69" t="str" cm="1">
        <f t="array" aca="1" ref="Y162" ca="1">IF(INDIRECT(("入力シート!U"&amp;$B162))="","",INDEX(進捗評価!$N$2:$N$26,MATCH(INDIRECT(("入力シート!U"&amp;$B162)),進捗評価!$M$2:$M$26,0)))</f>
        <v/>
      </c>
      <c r="Z162" s="69" t="str" cm="1">
        <f t="array" aca="1" ref="Z162" ca="1">IF(INDIRECT(("入力シート!V"&amp;$B162))="","",INDEX(進捗評価!$N$2:$N$26,MATCH(INDIRECT(("入力シート!V"&amp;$B162)),進捗評価!$M$2:$M$26,0)))</f>
        <v/>
      </c>
      <c r="AA162" s="69" t="str" cm="1">
        <f t="array" aca="1" ref="AA162" ca="1">IF(INDIRECT(("入力シート!W"&amp;$B162))="","",INDEX(進捗評価!$N$2:$N$26,MATCH(INDIRECT(("入力シート!W"&amp;$B162)),進捗評価!$M$2:$M$26,0)))</f>
        <v/>
      </c>
      <c r="AB162" s="69" t="str" cm="1">
        <f t="array" aca="1" ref="AB162" ca="1">IF(INDIRECT(("入力シート!X"&amp;$B162))="","",INDEX(進捗評価!$N$2:$N$26,MATCH(INDIRECT(("入力シート!X"&amp;$B162)),進捗評価!$M$2:$M$26,0)))</f>
        <v/>
      </c>
      <c r="AC162" s="69" t="str" cm="1">
        <f t="array" aca="1" ref="AC162" ca="1">IF(INDIRECT(("入力シート!Y"&amp;$B162))="","",INDEX(進捗評価!$N$2:$N$26,MATCH(INDIRECT(("入力シート!Y"&amp;$B162)),進捗評価!$M$2:$M$26,0)))</f>
        <v/>
      </c>
      <c r="AD162" s="69" t="str" cm="1">
        <f t="array" aca="1" ref="AD162" ca="1">IF(INDIRECT(("入力シート!Z"&amp;$B162))="","",INDEX(進捗評価!$N$2:$N$26,MATCH(INDIRECT(("入力シート!Z"&amp;$B162)),進捗評価!$M$2:$M$26,0)))</f>
        <v/>
      </c>
      <c r="AE162" s="69" t="str" cm="1">
        <f t="array" aca="1" ref="AE162" ca="1">IF(INDIRECT(("入力シート!AA"&amp;$B162))="","",INDEX(進捗評価!$N$2:$N$26,MATCH(INDIRECT(("入力シート!AA"&amp;$B162)),進捗評価!$M$2:$M$26,0)))</f>
        <v/>
      </c>
      <c r="AF162" s="69" t="str" cm="1">
        <f t="array" aca="1" ref="AF162" ca="1">IF(INDIRECT(("入力シート!AB"&amp;$B162))="","",INDEX(進捗評価!$N$2:$N$26,MATCH(INDIRECT(("入力シート!AB"&amp;$B162)),進捗評価!$M$2:$M$26,0)))</f>
        <v/>
      </c>
      <c r="AG162" s="69" t="str" cm="1">
        <f t="array" aca="1" ref="AG162" ca="1">IF(INDIRECT(("入力シート!AC"&amp;$B162))="","",INDEX(進捗評価!$N$2:$N$26,MATCH(INDIRECT(("入力シート!AC"&amp;$B162)),進捗評価!$M$2:$M$26,0)))</f>
        <v/>
      </c>
      <c r="AH162" s="69" t="str" cm="1">
        <f t="array" aca="1" ref="AH162" ca="1">IF(INDIRECT(("入力シート!AD"&amp;$B162))="","",INDEX(進捗評価!$N$2:$N$26,MATCH(INDIRECT(("入力シート!AD"&amp;$B162)),進捗評価!$M$2:$M$26,0)))</f>
        <v/>
      </c>
      <c r="AI162" s="69" t="str" cm="1">
        <f t="array" aca="1" ref="AI162" ca="1">IF(INDIRECT(("入力シート!AE"&amp;$B162))="","",INDEX(進捗評価!$N$2:$N$26,MATCH(INDIRECT(("入力シート!AE"&amp;$B162)),進捗評価!$M$2:$M$26,0)))</f>
        <v/>
      </c>
      <c r="AJ162" s="69" t="str" cm="1">
        <f t="array" aca="1" ref="AJ162" ca="1">IF(INDIRECT(("入力シート!AF"&amp;$B162))="","",INDEX(進捗評価!$N$2:$N$26,MATCH(INDIRECT(("入力シート!AF"&amp;$B162)),進捗評価!$M$2:$M$26,0)))</f>
        <v/>
      </c>
      <c r="AK162" s="69" t="str" cm="1">
        <f t="array" aca="1" ref="AK162" ca="1">IF(INDIRECT(("入力シート!AG"&amp;$B162))="","",INDEX(進捗評価!$N$2:$N$26,MATCH(INDIRECT(("入力シート!AG"&amp;$B162)),進捗評価!$M$2:$M$26,0)))</f>
        <v/>
      </c>
      <c r="AL162" s="69" t="str" cm="1">
        <f t="array" aca="1" ref="AL162" ca="1">IF(INDIRECT(("入力シート!AH"&amp;$B162))="","",INDEX(進捗評価!$N$2:$N$26,MATCH(INDIRECT(("入力シート!AH"&amp;$B162)),進捗評価!$M$2:$M$26,0)))</f>
        <v/>
      </c>
      <c r="AM162" s="69" t="str" cm="1">
        <f t="array" aca="1" ref="AM162" ca="1">IF(INDIRECT(("入力シート!AI"&amp;$B162))="","",INDEX(進捗評価!$N$2:$N$26,MATCH(INDIRECT(("入力シート!AI"&amp;$B162)),進捗評価!$M$2:$M$26,0)))</f>
        <v/>
      </c>
      <c r="AN162" s="69" t="str" cm="1">
        <f t="array" aca="1" ref="AN162" ca="1">IF(INDIRECT(("入力シート!AJ"&amp;$B162))="","",INDEX(進捗評価!$N$2:$N$26,MATCH(INDIRECT(("入力シート!AJ"&amp;$B162)),進捗評価!$M$2:$M$26,0)))</f>
        <v/>
      </c>
      <c r="AO162" s="69" t="str" cm="1">
        <f t="array" aca="1" ref="AO162" ca="1">IF(INDIRECT(("入力シート!AK"&amp;$B162))="","",INDEX(進捗評価!$N$2:$N$26,MATCH(INDIRECT(("入力シート!AK"&amp;$B162)),進捗評価!$M$2:$M$26,0)))</f>
        <v/>
      </c>
      <c r="AP162" s="69" t="str" cm="1">
        <f t="array" aca="1" ref="AP162" ca="1">IF(INDIRECT(("入力シート!AL"&amp;$B162))="","",INDEX(進捗評価!$N$2:$N$26,MATCH(INDIRECT(("入力シート!AL"&amp;$B162)),進捗評価!$M$2:$M$26,0)))</f>
        <v/>
      </c>
      <c r="AQ162" s="69" t="str" cm="1">
        <f t="array" aca="1" ref="AQ162" ca="1">IF(INDIRECT(("入力シート!AM"&amp;$B162))="","",INDEX(進捗評価!$N$2:$N$26,MATCH(INDIRECT(("入力シート!AM"&amp;$B162)),進捗評価!$M$2:$M$26,0)))</f>
        <v/>
      </c>
      <c r="AR162" s="69" t="str" cm="1">
        <f t="array" aca="1" ref="AR162" ca="1">IF(INDIRECT(("入力シート!AN"&amp;$B162))="","",INDEX(進捗評価!$N$2:$N$26,MATCH(INDIRECT(("入力シート!AN"&amp;$B162)),進捗評価!$M$2:$M$26,0)))</f>
        <v/>
      </c>
      <c r="AS162" s="77" t="str" cm="1">
        <f t="array" aca="1" ref="AS162" ca="1">IF(INDIRECT(("入力シート!AR"&amp;$B162))="","",(INDIRECT(("入力シート!AR"&amp;$B162))))</f>
        <v/>
      </c>
      <c r="AT162" s="77" t="str" cm="1">
        <f t="array" aca="1" ref="AT162" ca="1">IF(INDIRECT(("入力シート!AS"&amp;$B162))="","",(INDIRECT(("入力シート!AS"&amp;$B162))))</f>
        <v/>
      </c>
    </row>
    <row r="163" spans="2:46" ht="72" customHeight="1" x14ac:dyDescent="0.4">
      <c r="B163" s="51">
        <v>173</v>
      </c>
      <c r="C163" s="162"/>
      <c r="D163" s="212"/>
      <c r="E163" s="57" t="str" cm="1">
        <f t="array" aca="1" ref="E163" ca="1">IF(INDIRECT(("入力シート!D"&amp;$B163))="","",(INDIRECT(("入力シート!D"&amp;$B163))))</f>
        <v/>
      </c>
      <c r="F163" s="63" t="str" cm="1">
        <f t="array" aca="1" ref="F163" ca="1">IF(INDIRECT(("入力シート!E"&amp;$B163))="","",(INDIRECT(("入力シート!E"&amp;$B163))))</f>
        <v/>
      </c>
      <c r="G163" s="63" t="str" cm="1">
        <f t="array" aca="1" ref="G163" ca="1">IF(INDIRECT(("入力シート!F"&amp;$B163))="","",(INDIRECT(("入力シート!F"&amp;$B163))))</f>
        <v>〇〇〇、×××</v>
      </c>
      <c r="H163" s="76" t="str" cm="1">
        <f t="array" aca="1" ref="H163" ca="1">IF(INDIRECT(("入力シート!G"&amp;$B163))="","",(INDIRECT(("入力シート!G"&amp;$B163))))</f>
        <v/>
      </c>
      <c r="I163" s="67" t="str" cm="1">
        <f t="array" aca="1" ref="I163" ca="1">IF(INDIRECT(("入力シート!H"&amp;$B163))="","",(INDIRECT(("入力シート!H"&amp;$B163))))</f>
        <v/>
      </c>
      <c r="J163" s="58" t="str" cm="1">
        <f t="array" aca="1" ref="J163" ca="1">IF(INDIRECT(("入力シート!I"&amp;$B163))="","",(INDIRECT(("入力シート!I"&amp;$B163))))</f>
        <v/>
      </c>
      <c r="K163" s="58" t="str" cm="1">
        <f t="array" aca="1" ref="K163" ca="1">IF(INDIRECT(("入力シート!J"&amp;$B163))="","",(INDIRECT(("入力シート!J"&amp;$B163))))</f>
        <v/>
      </c>
      <c r="L163" s="60" t="str" cm="1">
        <f t="array" aca="1" ref="L163" ca="1">IF(INDIRECT(("入力シート!AO"&amp;$B163))="","",(INDIRECT(("入力シート！AO"&amp;$B163))))</f>
        <v/>
      </c>
      <c r="M163" s="60" t="str" cm="1">
        <f t="array" aca="1" ref="M163" ca="1">IF(INDIRECT(("入力シート!AP"&amp;$B163))="","",(INDIRECT(("入力シート！AP"&amp;$B163))))</f>
        <v/>
      </c>
      <c r="N163" s="61" t="str" cm="1">
        <f t="array" aca="1" ref="N163" ca="1">IF(INDIRECT(("入力シート!AQ"&amp;$B163))="","",(INDIRECT(("入力シート!AQ"&amp;$B163))))</f>
        <v/>
      </c>
      <c r="O163" s="70" t="str" cm="1">
        <f t="array" aca="1" ref="O163" ca="1">IF(INDIRECT(("入力シート!K"&amp;$B163))="","",INDEX(進捗評価!$N$2:$N$26,MATCH(INDIRECT(("入力シート!K"&amp;$B163)),進捗評価!$M$2:$M$26,0)))</f>
        <v/>
      </c>
      <c r="P163" s="69" t="str" cm="1">
        <f t="array" aca="1" ref="P163" ca="1">IF(INDIRECT(("入力シート!L"&amp;$B163))="","",INDEX(進捗評価!$N$2:$N$26,MATCH(INDIRECT(("入力シート!L"&amp;$B163)),進捗評価!$M$2:$M$26,0)))</f>
        <v/>
      </c>
      <c r="Q163" s="69" t="str" cm="1">
        <f t="array" aca="1" ref="Q163" ca="1">IF(INDIRECT(("入力シート!M"&amp;$B163))="","",INDEX(進捗評価!$N$2:$N$26,MATCH(INDIRECT(("入力シート!M"&amp;$B163)),進捗評価!$M$2:$M$26,0)))</f>
        <v/>
      </c>
      <c r="R163" s="69" t="str" cm="1">
        <f t="array" aca="1" ref="R163" ca="1">IF(INDIRECT(("入力シート!N"&amp;$B163))="","",INDEX(進捗評価!$N$2:$N$26,MATCH(INDIRECT(("入力シート!N"&amp;$B163)),進捗評価!$M$2:$M$26,0)))</f>
        <v/>
      </c>
      <c r="S163" s="75" t="str" cm="1">
        <f t="array" aca="1" ref="S163" ca="1">IF(INDIRECT(("入力シート!O"&amp;$B163))="","",INDEX(進捗評価!$N$2:$N$26,MATCH(INDIRECT(("入力シート!O"&amp;$B163)),進捗評価!$M$2:$M$26,0)))</f>
        <v/>
      </c>
      <c r="T163" s="70" t="str" cm="1">
        <f t="array" aca="1" ref="T163" ca="1">IF(INDIRECT(("入力シート!P"&amp;$B163))="","",INDEX(進捗評価!$N$2:$N$26,MATCH(INDIRECT(("入力シート!P"&amp;$B163)),進捗評価!$M$2:$M$26,0)))</f>
        <v/>
      </c>
      <c r="U163" s="69" t="str" cm="1">
        <f t="array" aca="1" ref="U163" ca="1">IF(INDIRECT(("入力シート!Q"&amp;$B163))="","",INDEX(進捗評価!$N$2:$N$26,MATCH(INDIRECT(("入力シート!Q"&amp;$B163)),進捗評価!$M$2:$M$26,0)))</f>
        <v/>
      </c>
      <c r="V163" s="69" t="str" cm="1">
        <f t="array" aca="1" ref="V163" ca="1">IF(INDIRECT(("入力シート!R"&amp;$B163))="","",INDEX(進捗評価!$N$2:$N$26,MATCH(INDIRECT(("入力シート!R"&amp;$B163)),進捗評価!$M$2:$M$26,0)))</f>
        <v/>
      </c>
      <c r="W163" s="69" t="str" cm="1">
        <f t="array" aca="1" ref="W163" ca="1">IF(INDIRECT(("入力シート!S"&amp;$B163))="","",INDEX(進捗評価!$N$2:$N$26,MATCH(INDIRECT(("入力シート!S"&amp;$B163)),進捗評価!$M$2:$M$26,0)))</f>
        <v/>
      </c>
      <c r="X163" s="75" t="str" cm="1">
        <f t="array" aca="1" ref="X163" ca="1">IF(INDIRECT(("入力シート!T"&amp;$B163))="","",INDEX(進捗評価!$N$2:$N$26,MATCH(INDIRECT(("入力シート!T"&amp;$B163)),進捗評価!$M$2:$M$26,0)))</f>
        <v/>
      </c>
      <c r="Y163" s="69" t="str" cm="1">
        <f t="array" aca="1" ref="Y163" ca="1">IF(INDIRECT(("入力シート!U"&amp;$B163))="","",INDEX(進捗評価!$N$2:$N$26,MATCH(INDIRECT(("入力シート!U"&amp;$B163)),進捗評価!$M$2:$M$26,0)))</f>
        <v/>
      </c>
      <c r="Z163" s="69" t="str" cm="1">
        <f t="array" aca="1" ref="Z163" ca="1">IF(INDIRECT(("入力シート!V"&amp;$B163))="","",INDEX(進捗評価!$N$2:$N$26,MATCH(INDIRECT(("入力シート!V"&amp;$B163)),進捗評価!$M$2:$M$26,0)))</f>
        <v/>
      </c>
      <c r="AA163" s="69" t="str" cm="1">
        <f t="array" aca="1" ref="AA163" ca="1">IF(INDIRECT(("入力シート!W"&amp;$B163))="","",INDEX(進捗評価!$N$2:$N$26,MATCH(INDIRECT(("入力シート!W"&amp;$B163)),進捗評価!$M$2:$M$26,0)))</f>
        <v/>
      </c>
      <c r="AB163" s="69" t="str" cm="1">
        <f t="array" aca="1" ref="AB163" ca="1">IF(INDIRECT(("入力シート!X"&amp;$B163))="","",INDEX(進捗評価!$N$2:$N$26,MATCH(INDIRECT(("入力シート!X"&amp;$B163)),進捗評価!$M$2:$M$26,0)))</f>
        <v/>
      </c>
      <c r="AC163" s="69" t="str" cm="1">
        <f t="array" aca="1" ref="AC163" ca="1">IF(INDIRECT(("入力シート!Y"&amp;$B163))="","",INDEX(進捗評価!$N$2:$N$26,MATCH(INDIRECT(("入力シート!Y"&amp;$B163)),進捗評価!$M$2:$M$26,0)))</f>
        <v/>
      </c>
      <c r="AD163" s="69" t="str" cm="1">
        <f t="array" aca="1" ref="AD163" ca="1">IF(INDIRECT(("入力シート!Z"&amp;$B163))="","",INDEX(進捗評価!$N$2:$N$26,MATCH(INDIRECT(("入力シート!Z"&amp;$B163)),進捗評価!$M$2:$M$26,0)))</f>
        <v/>
      </c>
      <c r="AE163" s="69" t="str" cm="1">
        <f t="array" aca="1" ref="AE163" ca="1">IF(INDIRECT(("入力シート!AA"&amp;$B163))="","",INDEX(進捗評価!$N$2:$N$26,MATCH(INDIRECT(("入力シート!AA"&amp;$B163)),進捗評価!$M$2:$M$26,0)))</f>
        <v/>
      </c>
      <c r="AF163" s="69" t="str" cm="1">
        <f t="array" aca="1" ref="AF163" ca="1">IF(INDIRECT(("入力シート!AB"&amp;$B163))="","",INDEX(進捗評価!$N$2:$N$26,MATCH(INDIRECT(("入力シート!AB"&amp;$B163)),進捗評価!$M$2:$M$26,0)))</f>
        <v/>
      </c>
      <c r="AG163" s="69" t="str" cm="1">
        <f t="array" aca="1" ref="AG163" ca="1">IF(INDIRECT(("入力シート!AC"&amp;$B163))="","",INDEX(進捗評価!$N$2:$N$26,MATCH(INDIRECT(("入力シート!AC"&amp;$B163)),進捗評価!$M$2:$M$26,0)))</f>
        <v/>
      </c>
      <c r="AH163" s="69" t="str" cm="1">
        <f t="array" aca="1" ref="AH163" ca="1">IF(INDIRECT(("入力シート!AD"&amp;$B163))="","",INDEX(進捗評価!$N$2:$N$26,MATCH(INDIRECT(("入力シート!AD"&amp;$B163)),進捗評価!$M$2:$M$26,0)))</f>
        <v/>
      </c>
      <c r="AI163" s="69" t="str" cm="1">
        <f t="array" aca="1" ref="AI163" ca="1">IF(INDIRECT(("入力シート!AE"&amp;$B163))="","",INDEX(進捗評価!$N$2:$N$26,MATCH(INDIRECT(("入力シート!AE"&amp;$B163)),進捗評価!$M$2:$M$26,0)))</f>
        <v/>
      </c>
      <c r="AJ163" s="69" t="str" cm="1">
        <f t="array" aca="1" ref="AJ163" ca="1">IF(INDIRECT(("入力シート!AF"&amp;$B163))="","",INDEX(進捗評価!$N$2:$N$26,MATCH(INDIRECT(("入力シート!AF"&amp;$B163)),進捗評価!$M$2:$M$26,0)))</f>
        <v/>
      </c>
      <c r="AK163" s="69" t="str" cm="1">
        <f t="array" aca="1" ref="AK163" ca="1">IF(INDIRECT(("入力シート!AG"&amp;$B163))="","",INDEX(進捗評価!$N$2:$N$26,MATCH(INDIRECT(("入力シート!AG"&amp;$B163)),進捗評価!$M$2:$M$26,0)))</f>
        <v/>
      </c>
      <c r="AL163" s="69" t="str" cm="1">
        <f t="array" aca="1" ref="AL163" ca="1">IF(INDIRECT(("入力シート!AH"&amp;$B163))="","",INDEX(進捗評価!$N$2:$N$26,MATCH(INDIRECT(("入力シート!AH"&amp;$B163)),進捗評価!$M$2:$M$26,0)))</f>
        <v/>
      </c>
      <c r="AM163" s="69" t="str" cm="1">
        <f t="array" aca="1" ref="AM163" ca="1">IF(INDIRECT(("入力シート!AI"&amp;$B163))="","",INDEX(進捗評価!$N$2:$N$26,MATCH(INDIRECT(("入力シート!AI"&amp;$B163)),進捗評価!$M$2:$M$26,0)))</f>
        <v/>
      </c>
      <c r="AN163" s="69" t="str" cm="1">
        <f t="array" aca="1" ref="AN163" ca="1">IF(INDIRECT(("入力シート!AJ"&amp;$B163))="","",INDEX(進捗評価!$N$2:$N$26,MATCH(INDIRECT(("入力シート!AJ"&amp;$B163)),進捗評価!$M$2:$M$26,0)))</f>
        <v/>
      </c>
      <c r="AO163" s="69" t="str" cm="1">
        <f t="array" aca="1" ref="AO163" ca="1">IF(INDIRECT(("入力シート!AK"&amp;$B163))="","",INDEX(進捗評価!$N$2:$N$26,MATCH(INDIRECT(("入力シート!AK"&amp;$B163)),進捗評価!$M$2:$M$26,0)))</f>
        <v/>
      </c>
      <c r="AP163" s="69" t="str" cm="1">
        <f t="array" aca="1" ref="AP163" ca="1">IF(INDIRECT(("入力シート!AL"&amp;$B163))="","",INDEX(進捗評価!$N$2:$N$26,MATCH(INDIRECT(("入力シート!AL"&amp;$B163)),進捗評価!$M$2:$M$26,0)))</f>
        <v/>
      </c>
      <c r="AQ163" s="69" t="str" cm="1">
        <f t="array" aca="1" ref="AQ163" ca="1">IF(INDIRECT(("入力シート!AM"&amp;$B163))="","",INDEX(進捗評価!$N$2:$N$26,MATCH(INDIRECT(("入力シート!AM"&amp;$B163)),進捗評価!$M$2:$M$26,0)))</f>
        <v/>
      </c>
      <c r="AR163" s="69" t="str" cm="1">
        <f t="array" aca="1" ref="AR163" ca="1">IF(INDIRECT(("入力シート!AN"&amp;$B163))="","",INDEX(進捗評価!$N$2:$N$26,MATCH(INDIRECT(("入力シート!AN"&amp;$B163)),進捗評価!$M$2:$M$26,0)))</f>
        <v/>
      </c>
      <c r="AS163" s="77" t="str" cm="1">
        <f t="array" aca="1" ref="AS163" ca="1">IF(INDIRECT(("入力シート!AR"&amp;$B163))="","",(INDIRECT(("入力シート!AR"&amp;$B163))))</f>
        <v/>
      </c>
      <c r="AT163" s="77" t="str" cm="1">
        <f t="array" aca="1" ref="AT163" ca="1">IF(INDIRECT(("入力シート!AS"&amp;$B163))="","",(INDIRECT(("入力シート!AS"&amp;$B163))))</f>
        <v/>
      </c>
    </row>
    <row r="164" spans="2:46" ht="72" customHeight="1" x14ac:dyDescent="0.4">
      <c r="B164" s="51">
        <v>174</v>
      </c>
      <c r="C164" s="162"/>
      <c r="D164" s="212"/>
      <c r="E164" s="57" t="str" cm="1">
        <f t="array" aca="1" ref="E164" ca="1">IF(INDIRECT(("入力シート!D"&amp;$B164))="","",(INDIRECT(("入力シート!D"&amp;$B164))))</f>
        <v/>
      </c>
      <c r="F164" s="63" t="str" cm="1">
        <f t="array" aca="1" ref="F164" ca="1">IF(INDIRECT(("入力シート!E"&amp;$B164))="","",(INDIRECT(("入力シート!E"&amp;$B164))))</f>
        <v/>
      </c>
      <c r="G164" s="63" t="str" cm="1">
        <f t="array" aca="1" ref="G164" ca="1">IF(INDIRECT(("入力シート!F"&amp;$B164))="","",(INDIRECT(("入力シート!F"&amp;$B164))))</f>
        <v>〇〇〇、×××</v>
      </c>
      <c r="H164" s="76" t="str" cm="1">
        <f t="array" aca="1" ref="H164" ca="1">IF(INDIRECT(("入力シート!G"&amp;$B164))="","",(INDIRECT(("入力シート!G"&amp;$B164))))</f>
        <v/>
      </c>
      <c r="I164" s="67" t="str" cm="1">
        <f t="array" aca="1" ref="I164" ca="1">IF(INDIRECT(("入力シート!H"&amp;$B164))="","",(INDIRECT(("入力シート!H"&amp;$B164))))</f>
        <v/>
      </c>
      <c r="J164" s="58" t="str" cm="1">
        <f t="array" aca="1" ref="J164" ca="1">IF(INDIRECT(("入力シート!I"&amp;$B164))="","",(INDIRECT(("入力シート!I"&amp;$B164))))</f>
        <v/>
      </c>
      <c r="K164" s="58" t="str" cm="1">
        <f t="array" aca="1" ref="K164" ca="1">IF(INDIRECT(("入力シート!J"&amp;$B164))="","",(INDIRECT(("入力シート!J"&amp;$B164))))</f>
        <v/>
      </c>
      <c r="L164" s="60" t="str" cm="1">
        <f t="array" aca="1" ref="L164" ca="1">IF(INDIRECT(("入力シート!AO"&amp;$B164))="","",(INDIRECT(("入力シート！AO"&amp;$B164))))</f>
        <v/>
      </c>
      <c r="M164" s="60" t="str" cm="1">
        <f t="array" aca="1" ref="M164" ca="1">IF(INDIRECT(("入力シート!AP"&amp;$B164))="","",(INDIRECT(("入力シート！AP"&amp;$B164))))</f>
        <v/>
      </c>
      <c r="N164" s="61" t="str" cm="1">
        <f t="array" aca="1" ref="N164" ca="1">IF(INDIRECT(("入力シート!AQ"&amp;$B164))="","",(INDIRECT(("入力シート!AQ"&amp;$B164))))</f>
        <v/>
      </c>
      <c r="O164" s="70" t="str" cm="1">
        <f t="array" aca="1" ref="O164" ca="1">IF(INDIRECT(("入力シート!K"&amp;$B164))="","",INDEX(進捗評価!$N$2:$N$26,MATCH(INDIRECT(("入力シート!K"&amp;$B164)),進捗評価!$M$2:$M$26,0)))</f>
        <v/>
      </c>
      <c r="P164" s="69" t="str" cm="1">
        <f t="array" aca="1" ref="P164" ca="1">IF(INDIRECT(("入力シート!L"&amp;$B164))="","",INDEX(進捗評価!$N$2:$N$26,MATCH(INDIRECT(("入力シート!L"&amp;$B164)),進捗評価!$M$2:$M$26,0)))</f>
        <v/>
      </c>
      <c r="Q164" s="69" t="str" cm="1">
        <f t="array" aca="1" ref="Q164" ca="1">IF(INDIRECT(("入力シート!M"&amp;$B164))="","",INDEX(進捗評価!$N$2:$N$26,MATCH(INDIRECT(("入力シート!M"&amp;$B164)),進捗評価!$M$2:$M$26,0)))</f>
        <v/>
      </c>
      <c r="R164" s="69" t="str" cm="1">
        <f t="array" aca="1" ref="R164" ca="1">IF(INDIRECT(("入力シート!N"&amp;$B164))="","",INDEX(進捗評価!$N$2:$N$26,MATCH(INDIRECT(("入力シート!N"&amp;$B164)),進捗評価!$M$2:$M$26,0)))</f>
        <v/>
      </c>
      <c r="S164" s="75" t="str" cm="1">
        <f t="array" aca="1" ref="S164" ca="1">IF(INDIRECT(("入力シート!O"&amp;$B164))="","",INDEX(進捗評価!$N$2:$N$26,MATCH(INDIRECT(("入力シート!O"&amp;$B164)),進捗評価!$M$2:$M$26,0)))</f>
        <v/>
      </c>
      <c r="T164" s="70" t="str" cm="1">
        <f t="array" aca="1" ref="T164" ca="1">IF(INDIRECT(("入力シート!P"&amp;$B164))="","",INDEX(進捗評価!$N$2:$N$26,MATCH(INDIRECT(("入力シート!P"&amp;$B164)),進捗評価!$M$2:$M$26,0)))</f>
        <v/>
      </c>
      <c r="U164" s="69" t="str" cm="1">
        <f t="array" aca="1" ref="U164" ca="1">IF(INDIRECT(("入力シート!Q"&amp;$B164))="","",INDEX(進捗評価!$N$2:$N$26,MATCH(INDIRECT(("入力シート!Q"&amp;$B164)),進捗評価!$M$2:$M$26,0)))</f>
        <v/>
      </c>
      <c r="V164" s="69" t="str" cm="1">
        <f t="array" aca="1" ref="V164" ca="1">IF(INDIRECT(("入力シート!R"&amp;$B164))="","",INDEX(進捗評価!$N$2:$N$26,MATCH(INDIRECT(("入力シート!R"&amp;$B164)),進捗評価!$M$2:$M$26,0)))</f>
        <v/>
      </c>
      <c r="W164" s="69" t="str" cm="1">
        <f t="array" aca="1" ref="W164" ca="1">IF(INDIRECT(("入力シート!S"&amp;$B164))="","",INDEX(進捗評価!$N$2:$N$26,MATCH(INDIRECT(("入力シート!S"&amp;$B164)),進捗評価!$M$2:$M$26,0)))</f>
        <v/>
      </c>
      <c r="X164" s="75" t="str" cm="1">
        <f t="array" aca="1" ref="X164" ca="1">IF(INDIRECT(("入力シート!T"&amp;$B164))="","",INDEX(進捗評価!$N$2:$N$26,MATCH(INDIRECT(("入力シート!T"&amp;$B164)),進捗評価!$M$2:$M$26,0)))</f>
        <v/>
      </c>
      <c r="Y164" s="69" t="str" cm="1">
        <f t="array" aca="1" ref="Y164" ca="1">IF(INDIRECT(("入力シート!U"&amp;$B164))="","",INDEX(進捗評価!$N$2:$N$26,MATCH(INDIRECT(("入力シート!U"&amp;$B164)),進捗評価!$M$2:$M$26,0)))</f>
        <v/>
      </c>
      <c r="Z164" s="69" t="str" cm="1">
        <f t="array" aca="1" ref="Z164" ca="1">IF(INDIRECT(("入力シート!V"&amp;$B164))="","",INDEX(進捗評価!$N$2:$N$26,MATCH(INDIRECT(("入力シート!V"&amp;$B164)),進捗評価!$M$2:$M$26,0)))</f>
        <v/>
      </c>
      <c r="AA164" s="69" t="str" cm="1">
        <f t="array" aca="1" ref="AA164" ca="1">IF(INDIRECT(("入力シート!W"&amp;$B164))="","",INDEX(進捗評価!$N$2:$N$26,MATCH(INDIRECT(("入力シート!W"&amp;$B164)),進捗評価!$M$2:$M$26,0)))</f>
        <v/>
      </c>
      <c r="AB164" s="69" t="str" cm="1">
        <f t="array" aca="1" ref="AB164" ca="1">IF(INDIRECT(("入力シート!X"&amp;$B164))="","",INDEX(進捗評価!$N$2:$N$26,MATCH(INDIRECT(("入力シート!X"&amp;$B164)),進捗評価!$M$2:$M$26,0)))</f>
        <v/>
      </c>
      <c r="AC164" s="69" t="str" cm="1">
        <f t="array" aca="1" ref="AC164" ca="1">IF(INDIRECT(("入力シート!Y"&amp;$B164))="","",INDEX(進捗評価!$N$2:$N$26,MATCH(INDIRECT(("入力シート!Y"&amp;$B164)),進捗評価!$M$2:$M$26,0)))</f>
        <v/>
      </c>
      <c r="AD164" s="69" t="str" cm="1">
        <f t="array" aca="1" ref="AD164" ca="1">IF(INDIRECT(("入力シート!Z"&amp;$B164))="","",INDEX(進捗評価!$N$2:$N$26,MATCH(INDIRECT(("入力シート!Z"&amp;$B164)),進捗評価!$M$2:$M$26,0)))</f>
        <v/>
      </c>
      <c r="AE164" s="69" t="str" cm="1">
        <f t="array" aca="1" ref="AE164" ca="1">IF(INDIRECT(("入力シート!AA"&amp;$B164))="","",INDEX(進捗評価!$N$2:$N$26,MATCH(INDIRECT(("入力シート!AA"&amp;$B164)),進捗評価!$M$2:$M$26,0)))</f>
        <v/>
      </c>
      <c r="AF164" s="69" t="str" cm="1">
        <f t="array" aca="1" ref="AF164" ca="1">IF(INDIRECT(("入力シート!AB"&amp;$B164))="","",INDEX(進捗評価!$N$2:$N$26,MATCH(INDIRECT(("入力シート!AB"&amp;$B164)),進捗評価!$M$2:$M$26,0)))</f>
        <v/>
      </c>
      <c r="AG164" s="69" t="str" cm="1">
        <f t="array" aca="1" ref="AG164" ca="1">IF(INDIRECT(("入力シート!AC"&amp;$B164))="","",INDEX(進捗評価!$N$2:$N$26,MATCH(INDIRECT(("入力シート!AC"&amp;$B164)),進捗評価!$M$2:$M$26,0)))</f>
        <v/>
      </c>
      <c r="AH164" s="69" t="str" cm="1">
        <f t="array" aca="1" ref="AH164" ca="1">IF(INDIRECT(("入力シート!AD"&amp;$B164))="","",INDEX(進捗評価!$N$2:$N$26,MATCH(INDIRECT(("入力シート!AD"&amp;$B164)),進捗評価!$M$2:$M$26,0)))</f>
        <v/>
      </c>
      <c r="AI164" s="69" t="str" cm="1">
        <f t="array" aca="1" ref="AI164" ca="1">IF(INDIRECT(("入力シート!AE"&amp;$B164))="","",INDEX(進捗評価!$N$2:$N$26,MATCH(INDIRECT(("入力シート!AE"&amp;$B164)),進捗評価!$M$2:$M$26,0)))</f>
        <v/>
      </c>
      <c r="AJ164" s="69" t="str" cm="1">
        <f t="array" aca="1" ref="AJ164" ca="1">IF(INDIRECT(("入力シート!AF"&amp;$B164))="","",INDEX(進捗評価!$N$2:$N$26,MATCH(INDIRECT(("入力シート!AF"&amp;$B164)),進捗評価!$M$2:$M$26,0)))</f>
        <v/>
      </c>
      <c r="AK164" s="69" t="str" cm="1">
        <f t="array" aca="1" ref="AK164" ca="1">IF(INDIRECT(("入力シート!AG"&amp;$B164))="","",INDEX(進捗評価!$N$2:$N$26,MATCH(INDIRECT(("入力シート!AG"&amp;$B164)),進捗評価!$M$2:$M$26,0)))</f>
        <v/>
      </c>
      <c r="AL164" s="69" t="str" cm="1">
        <f t="array" aca="1" ref="AL164" ca="1">IF(INDIRECT(("入力シート!AH"&amp;$B164))="","",INDEX(進捗評価!$N$2:$N$26,MATCH(INDIRECT(("入力シート!AH"&amp;$B164)),進捗評価!$M$2:$M$26,0)))</f>
        <v/>
      </c>
      <c r="AM164" s="69" t="str" cm="1">
        <f t="array" aca="1" ref="AM164" ca="1">IF(INDIRECT(("入力シート!AI"&amp;$B164))="","",INDEX(進捗評価!$N$2:$N$26,MATCH(INDIRECT(("入力シート!AI"&amp;$B164)),進捗評価!$M$2:$M$26,0)))</f>
        <v/>
      </c>
      <c r="AN164" s="69" t="str" cm="1">
        <f t="array" aca="1" ref="AN164" ca="1">IF(INDIRECT(("入力シート!AJ"&amp;$B164))="","",INDEX(進捗評価!$N$2:$N$26,MATCH(INDIRECT(("入力シート!AJ"&amp;$B164)),進捗評価!$M$2:$M$26,0)))</f>
        <v/>
      </c>
      <c r="AO164" s="69" t="str" cm="1">
        <f t="array" aca="1" ref="AO164" ca="1">IF(INDIRECT(("入力シート!AK"&amp;$B164))="","",INDEX(進捗評価!$N$2:$N$26,MATCH(INDIRECT(("入力シート!AK"&amp;$B164)),進捗評価!$M$2:$M$26,0)))</f>
        <v/>
      </c>
      <c r="AP164" s="69" t="str" cm="1">
        <f t="array" aca="1" ref="AP164" ca="1">IF(INDIRECT(("入力シート!AL"&amp;$B164))="","",INDEX(進捗評価!$N$2:$N$26,MATCH(INDIRECT(("入力シート!AL"&amp;$B164)),進捗評価!$M$2:$M$26,0)))</f>
        <v/>
      </c>
      <c r="AQ164" s="69" t="str" cm="1">
        <f t="array" aca="1" ref="AQ164" ca="1">IF(INDIRECT(("入力シート!AM"&amp;$B164))="","",INDEX(進捗評価!$N$2:$N$26,MATCH(INDIRECT(("入力シート!AM"&amp;$B164)),進捗評価!$M$2:$M$26,0)))</f>
        <v/>
      </c>
      <c r="AR164" s="69" t="str" cm="1">
        <f t="array" aca="1" ref="AR164" ca="1">IF(INDIRECT(("入力シート!AN"&amp;$B164))="","",INDEX(進捗評価!$N$2:$N$26,MATCH(INDIRECT(("入力シート!AN"&amp;$B164)),進捗評価!$M$2:$M$26,0)))</f>
        <v/>
      </c>
      <c r="AS164" s="77" t="str" cm="1">
        <f t="array" aca="1" ref="AS164" ca="1">IF(INDIRECT(("入力シート!AR"&amp;$B164))="","",(INDIRECT(("入力シート!AR"&amp;$B164))))</f>
        <v/>
      </c>
      <c r="AT164" s="77" t="str" cm="1">
        <f t="array" aca="1" ref="AT164" ca="1">IF(INDIRECT(("入力シート!AS"&amp;$B164))="","",(INDIRECT(("入力シート!AS"&amp;$B164))))</f>
        <v/>
      </c>
    </row>
    <row r="165" spans="2:46" ht="72" customHeight="1" x14ac:dyDescent="0.4">
      <c r="B165" s="51">
        <v>175</v>
      </c>
      <c r="C165" s="162"/>
      <c r="D165" s="212"/>
      <c r="E165" s="57" t="str" cm="1">
        <f t="array" aca="1" ref="E165" ca="1">IF(INDIRECT(("入力シート!D"&amp;$B165))="","",(INDIRECT(("入力シート!D"&amp;$B165))))</f>
        <v/>
      </c>
      <c r="F165" s="63" t="str" cm="1">
        <f t="array" aca="1" ref="F165" ca="1">IF(INDIRECT(("入力シート!E"&amp;$B165))="","",(INDIRECT(("入力シート!E"&amp;$B165))))</f>
        <v/>
      </c>
      <c r="G165" s="63" t="str" cm="1">
        <f t="array" aca="1" ref="G165" ca="1">IF(INDIRECT(("入力シート!F"&amp;$B165))="","",(INDIRECT(("入力シート!F"&amp;$B165))))</f>
        <v>〇〇〇、×××</v>
      </c>
      <c r="H165" s="76" t="str" cm="1">
        <f t="array" aca="1" ref="H165" ca="1">IF(INDIRECT(("入力シート!G"&amp;$B165))="","",(INDIRECT(("入力シート!G"&amp;$B165))))</f>
        <v/>
      </c>
      <c r="I165" s="67" t="str" cm="1">
        <f t="array" aca="1" ref="I165" ca="1">IF(INDIRECT(("入力シート!H"&amp;$B165))="","",(INDIRECT(("入力シート!H"&amp;$B165))))</f>
        <v/>
      </c>
      <c r="J165" s="58" t="str" cm="1">
        <f t="array" aca="1" ref="J165" ca="1">IF(INDIRECT(("入力シート!I"&amp;$B165))="","",(INDIRECT(("入力シート!I"&amp;$B165))))</f>
        <v/>
      </c>
      <c r="K165" s="58" t="str" cm="1">
        <f t="array" aca="1" ref="K165" ca="1">IF(INDIRECT(("入力シート!J"&amp;$B165))="","",(INDIRECT(("入力シート!J"&amp;$B165))))</f>
        <v/>
      </c>
      <c r="L165" s="60" t="str" cm="1">
        <f t="array" aca="1" ref="L165" ca="1">IF(INDIRECT(("入力シート!AO"&amp;$B165))="","",(INDIRECT(("入力シート！AO"&amp;$B165))))</f>
        <v/>
      </c>
      <c r="M165" s="60" t="str" cm="1">
        <f t="array" aca="1" ref="M165" ca="1">IF(INDIRECT(("入力シート!AP"&amp;$B165))="","",(INDIRECT(("入力シート！AP"&amp;$B165))))</f>
        <v/>
      </c>
      <c r="N165" s="61" t="str" cm="1">
        <f t="array" aca="1" ref="N165" ca="1">IF(INDIRECT(("入力シート!AQ"&amp;$B165))="","",(INDIRECT(("入力シート!AQ"&amp;$B165))))</f>
        <v/>
      </c>
      <c r="O165" s="70" t="str" cm="1">
        <f t="array" aca="1" ref="O165" ca="1">IF(INDIRECT(("入力シート!K"&amp;$B165))="","",INDEX(進捗評価!$N$2:$N$26,MATCH(INDIRECT(("入力シート!K"&amp;$B165)),進捗評価!$M$2:$M$26,0)))</f>
        <v/>
      </c>
      <c r="P165" s="69" t="str" cm="1">
        <f t="array" aca="1" ref="P165" ca="1">IF(INDIRECT(("入力シート!L"&amp;$B165))="","",INDEX(進捗評価!$N$2:$N$26,MATCH(INDIRECT(("入力シート!L"&amp;$B165)),進捗評価!$M$2:$M$26,0)))</f>
        <v/>
      </c>
      <c r="Q165" s="69" t="str" cm="1">
        <f t="array" aca="1" ref="Q165" ca="1">IF(INDIRECT(("入力シート!M"&amp;$B165))="","",INDEX(進捗評価!$N$2:$N$26,MATCH(INDIRECT(("入力シート!M"&amp;$B165)),進捗評価!$M$2:$M$26,0)))</f>
        <v/>
      </c>
      <c r="R165" s="69" t="str" cm="1">
        <f t="array" aca="1" ref="R165" ca="1">IF(INDIRECT(("入力シート!N"&amp;$B165))="","",INDEX(進捗評価!$N$2:$N$26,MATCH(INDIRECT(("入力シート!N"&amp;$B165)),進捗評価!$M$2:$M$26,0)))</f>
        <v/>
      </c>
      <c r="S165" s="75" t="str" cm="1">
        <f t="array" aca="1" ref="S165" ca="1">IF(INDIRECT(("入力シート!O"&amp;$B165))="","",INDEX(進捗評価!$N$2:$N$26,MATCH(INDIRECT(("入力シート!O"&amp;$B165)),進捗評価!$M$2:$M$26,0)))</f>
        <v/>
      </c>
      <c r="T165" s="70" t="str" cm="1">
        <f t="array" aca="1" ref="T165" ca="1">IF(INDIRECT(("入力シート!P"&amp;$B165))="","",INDEX(進捗評価!$N$2:$N$26,MATCH(INDIRECT(("入力シート!P"&amp;$B165)),進捗評価!$M$2:$M$26,0)))</f>
        <v/>
      </c>
      <c r="U165" s="69" t="str" cm="1">
        <f t="array" aca="1" ref="U165" ca="1">IF(INDIRECT(("入力シート!Q"&amp;$B165))="","",INDEX(進捗評価!$N$2:$N$26,MATCH(INDIRECT(("入力シート!Q"&amp;$B165)),進捗評価!$M$2:$M$26,0)))</f>
        <v/>
      </c>
      <c r="V165" s="69" t="str" cm="1">
        <f t="array" aca="1" ref="V165" ca="1">IF(INDIRECT(("入力シート!R"&amp;$B165))="","",INDEX(進捗評価!$N$2:$N$26,MATCH(INDIRECT(("入力シート!R"&amp;$B165)),進捗評価!$M$2:$M$26,0)))</f>
        <v/>
      </c>
      <c r="W165" s="69" t="str" cm="1">
        <f t="array" aca="1" ref="W165" ca="1">IF(INDIRECT(("入力シート!S"&amp;$B165))="","",INDEX(進捗評価!$N$2:$N$26,MATCH(INDIRECT(("入力シート!S"&amp;$B165)),進捗評価!$M$2:$M$26,0)))</f>
        <v/>
      </c>
      <c r="X165" s="75" t="str" cm="1">
        <f t="array" aca="1" ref="X165" ca="1">IF(INDIRECT(("入力シート!T"&amp;$B165))="","",INDEX(進捗評価!$N$2:$N$26,MATCH(INDIRECT(("入力シート!T"&amp;$B165)),進捗評価!$M$2:$M$26,0)))</f>
        <v/>
      </c>
      <c r="Y165" s="69" t="str" cm="1">
        <f t="array" aca="1" ref="Y165" ca="1">IF(INDIRECT(("入力シート!U"&amp;$B165))="","",INDEX(進捗評価!$N$2:$N$26,MATCH(INDIRECT(("入力シート!U"&amp;$B165)),進捗評価!$M$2:$M$26,0)))</f>
        <v/>
      </c>
      <c r="Z165" s="69" t="str" cm="1">
        <f t="array" aca="1" ref="Z165" ca="1">IF(INDIRECT(("入力シート!V"&amp;$B165))="","",INDEX(進捗評価!$N$2:$N$26,MATCH(INDIRECT(("入力シート!V"&amp;$B165)),進捗評価!$M$2:$M$26,0)))</f>
        <v/>
      </c>
      <c r="AA165" s="69" t="str" cm="1">
        <f t="array" aca="1" ref="AA165" ca="1">IF(INDIRECT(("入力シート!W"&amp;$B165))="","",INDEX(進捗評価!$N$2:$N$26,MATCH(INDIRECT(("入力シート!W"&amp;$B165)),進捗評価!$M$2:$M$26,0)))</f>
        <v/>
      </c>
      <c r="AB165" s="69" t="str" cm="1">
        <f t="array" aca="1" ref="AB165" ca="1">IF(INDIRECT(("入力シート!X"&amp;$B165))="","",INDEX(進捗評価!$N$2:$N$26,MATCH(INDIRECT(("入力シート!X"&amp;$B165)),進捗評価!$M$2:$M$26,0)))</f>
        <v/>
      </c>
      <c r="AC165" s="69" t="str" cm="1">
        <f t="array" aca="1" ref="AC165" ca="1">IF(INDIRECT(("入力シート!Y"&amp;$B165))="","",INDEX(進捗評価!$N$2:$N$26,MATCH(INDIRECT(("入力シート!Y"&amp;$B165)),進捗評価!$M$2:$M$26,0)))</f>
        <v/>
      </c>
      <c r="AD165" s="69" t="str" cm="1">
        <f t="array" aca="1" ref="AD165" ca="1">IF(INDIRECT(("入力シート!Z"&amp;$B165))="","",INDEX(進捗評価!$N$2:$N$26,MATCH(INDIRECT(("入力シート!Z"&amp;$B165)),進捗評価!$M$2:$M$26,0)))</f>
        <v/>
      </c>
      <c r="AE165" s="69" t="str" cm="1">
        <f t="array" aca="1" ref="AE165" ca="1">IF(INDIRECT(("入力シート!AA"&amp;$B165))="","",INDEX(進捗評価!$N$2:$N$26,MATCH(INDIRECT(("入力シート!AA"&amp;$B165)),進捗評価!$M$2:$M$26,0)))</f>
        <v/>
      </c>
      <c r="AF165" s="69" t="str" cm="1">
        <f t="array" aca="1" ref="AF165" ca="1">IF(INDIRECT(("入力シート!AB"&amp;$B165))="","",INDEX(進捗評価!$N$2:$N$26,MATCH(INDIRECT(("入力シート!AB"&amp;$B165)),進捗評価!$M$2:$M$26,0)))</f>
        <v/>
      </c>
      <c r="AG165" s="69" t="str" cm="1">
        <f t="array" aca="1" ref="AG165" ca="1">IF(INDIRECT(("入力シート!AC"&amp;$B165))="","",INDEX(進捗評価!$N$2:$N$26,MATCH(INDIRECT(("入力シート!AC"&amp;$B165)),進捗評価!$M$2:$M$26,0)))</f>
        <v/>
      </c>
      <c r="AH165" s="69" t="str" cm="1">
        <f t="array" aca="1" ref="AH165" ca="1">IF(INDIRECT(("入力シート!AD"&amp;$B165))="","",INDEX(進捗評価!$N$2:$N$26,MATCH(INDIRECT(("入力シート!AD"&amp;$B165)),進捗評価!$M$2:$M$26,0)))</f>
        <v/>
      </c>
      <c r="AI165" s="69" t="str" cm="1">
        <f t="array" aca="1" ref="AI165" ca="1">IF(INDIRECT(("入力シート!AE"&amp;$B165))="","",INDEX(進捗評価!$N$2:$N$26,MATCH(INDIRECT(("入力シート!AE"&amp;$B165)),進捗評価!$M$2:$M$26,0)))</f>
        <v/>
      </c>
      <c r="AJ165" s="69" t="str" cm="1">
        <f t="array" aca="1" ref="AJ165" ca="1">IF(INDIRECT(("入力シート!AF"&amp;$B165))="","",INDEX(進捗評価!$N$2:$N$26,MATCH(INDIRECT(("入力シート!AF"&amp;$B165)),進捗評価!$M$2:$M$26,0)))</f>
        <v/>
      </c>
      <c r="AK165" s="69" t="str" cm="1">
        <f t="array" aca="1" ref="AK165" ca="1">IF(INDIRECT(("入力シート!AG"&amp;$B165))="","",INDEX(進捗評価!$N$2:$N$26,MATCH(INDIRECT(("入力シート!AG"&amp;$B165)),進捗評価!$M$2:$M$26,0)))</f>
        <v/>
      </c>
      <c r="AL165" s="69" t="str" cm="1">
        <f t="array" aca="1" ref="AL165" ca="1">IF(INDIRECT(("入力シート!AH"&amp;$B165))="","",INDEX(進捗評価!$N$2:$N$26,MATCH(INDIRECT(("入力シート!AH"&amp;$B165)),進捗評価!$M$2:$M$26,0)))</f>
        <v/>
      </c>
      <c r="AM165" s="69" t="str" cm="1">
        <f t="array" aca="1" ref="AM165" ca="1">IF(INDIRECT(("入力シート!AI"&amp;$B165))="","",INDEX(進捗評価!$N$2:$N$26,MATCH(INDIRECT(("入力シート!AI"&amp;$B165)),進捗評価!$M$2:$M$26,0)))</f>
        <v/>
      </c>
      <c r="AN165" s="69" t="str" cm="1">
        <f t="array" aca="1" ref="AN165" ca="1">IF(INDIRECT(("入力シート!AJ"&amp;$B165))="","",INDEX(進捗評価!$N$2:$N$26,MATCH(INDIRECT(("入力シート!AJ"&amp;$B165)),進捗評価!$M$2:$M$26,0)))</f>
        <v/>
      </c>
      <c r="AO165" s="69" t="str" cm="1">
        <f t="array" aca="1" ref="AO165" ca="1">IF(INDIRECT(("入力シート!AK"&amp;$B165))="","",INDEX(進捗評価!$N$2:$N$26,MATCH(INDIRECT(("入力シート!AK"&amp;$B165)),進捗評価!$M$2:$M$26,0)))</f>
        <v/>
      </c>
      <c r="AP165" s="69" t="str" cm="1">
        <f t="array" aca="1" ref="AP165" ca="1">IF(INDIRECT(("入力シート!AL"&amp;$B165))="","",INDEX(進捗評価!$N$2:$N$26,MATCH(INDIRECT(("入力シート!AL"&amp;$B165)),進捗評価!$M$2:$M$26,0)))</f>
        <v/>
      </c>
      <c r="AQ165" s="69" t="str" cm="1">
        <f t="array" aca="1" ref="AQ165" ca="1">IF(INDIRECT(("入力シート!AM"&amp;$B165))="","",INDEX(進捗評価!$N$2:$N$26,MATCH(INDIRECT(("入力シート!AM"&amp;$B165)),進捗評価!$M$2:$M$26,0)))</f>
        <v/>
      </c>
      <c r="AR165" s="69" t="str" cm="1">
        <f t="array" aca="1" ref="AR165" ca="1">IF(INDIRECT(("入力シート!AN"&amp;$B165))="","",INDEX(進捗評価!$N$2:$N$26,MATCH(INDIRECT(("入力シート!AN"&amp;$B165)),進捗評価!$M$2:$M$26,0)))</f>
        <v/>
      </c>
      <c r="AS165" s="77" t="str" cm="1">
        <f t="array" aca="1" ref="AS165" ca="1">IF(INDIRECT(("入力シート!AR"&amp;$B165))="","",(INDIRECT(("入力シート!AR"&amp;$B165))))</f>
        <v/>
      </c>
      <c r="AT165" s="77" t="str" cm="1">
        <f t="array" aca="1" ref="AT165" ca="1">IF(INDIRECT(("入力シート!AS"&amp;$B165))="","",(INDIRECT(("入力シート!AS"&amp;$B165))))</f>
        <v/>
      </c>
    </row>
    <row r="166" spans="2:46" ht="72" customHeight="1" x14ac:dyDescent="0.4">
      <c r="B166" s="51">
        <v>176</v>
      </c>
      <c r="C166" s="162"/>
      <c r="D166" s="212"/>
      <c r="E166" s="57" t="str" cm="1">
        <f t="array" aca="1" ref="E166" ca="1">IF(INDIRECT(("入力シート!D"&amp;$B166))="","",(INDIRECT(("入力シート!D"&amp;$B166))))</f>
        <v/>
      </c>
      <c r="F166" s="63" t="str" cm="1">
        <f t="array" aca="1" ref="F166" ca="1">IF(INDIRECT(("入力シート!E"&amp;$B166))="","",(INDIRECT(("入力シート!E"&amp;$B166))))</f>
        <v/>
      </c>
      <c r="G166" s="63" t="str" cm="1">
        <f t="array" aca="1" ref="G166" ca="1">IF(INDIRECT(("入力シート!F"&amp;$B166))="","",(INDIRECT(("入力シート!F"&amp;$B166))))</f>
        <v>〇〇〇、×××</v>
      </c>
      <c r="H166" s="76" t="str" cm="1">
        <f t="array" aca="1" ref="H166" ca="1">IF(INDIRECT(("入力シート!G"&amp;$B166))="","",(INDIRECT(("入力シート!G"&amp;$B166))))</f>
        <v/>
      </c>
      <c r="I166" s="67" t="str" cm="1">
        <f t="array" aca="1" ref="I166" ca="1">IF(INDIRECT(("入力シート!H"&amp;$B166))="","",(INDIRECT(("入力シート!H"&amp;$B166))))</f>
        <v/>
      </c>
      <c r="J166" s="58" t="str" cm="1">
        <f t="array" aca="1" ref="J166" ca="1">IF(INDIRECT(("入力シート!I"&amp;$B166))="","",(INDIRECT(("入力シート!I"&amp;$B166))))</f>
        <v/>
      </c>
      <c r="K166" s="58" t="str" cm="1">
        <f t="array" aca="1" ref="K166" ca="1">IF(INDIRECT(("入力シート!J"&amp;$B166))="","",(INDIRECT(("入力シート!J"&amp;$B166))))</f>
        <v/>
      </c>
      <c r="L166" s="60" t="str" cm="1">
        <f t="array" aca="1" ref="L166" ca="1">IF(INDIRECT(("入力シート!AO"&amp;$B166))="","",(INDIRECT(("入力シート！AO"&amp;$B166))))</f>
        <v/>
      </c>
      <c r="M166" s="60" t="str" cm="1">
        <f t="array" aca="1" ref="M166" ca="1">IF(INDIRECT(("入力シート!AP"&amp;$B166))="","",(INDIRECT(("入力シート！AP"&amp;$B166))))</f>
        <v/>
      </c>
      <c r="N166" s="61" t="str" cm="1">
        <f t="array" aca="1" ref="N166" ca="1">IF(INDIRECT(("入力シート!AQ"&amp;$B166))="","",(INDIRECT(("入力シート!AQ"&amp;$B166))))</f>
        <v/>
      </c>
      <c r="O166" s="70" t="str" cm="1">
        <f t="array" aca="1" ref="O166" ca="1">IF(INDIRECT(("入力シート!K"&amp;$B166))="","",INDEX(進捗評価!$N$2:$N$26,MATCH(INDIRECT(("入力シート!K"&amp;$B166)),進捗評価!$M$2:$M$26,0)))</f>
        <v/>
      </c>
      <c r="P166" s="69" t="str" cm="1">
        <f t="array" aca="1" ref="P166" ca="1">IF(INDIRECT(("入力シート!L"&amp;$B166))="","",INDEX(進捗評価!$N$2:$N$26,MATCH(INDIRECT(("入力シート!L"&amp;$B166)),進捗評価!$M$2:$M$26,0)))</f>
        <v/>
      </c>
      <c r="Q166" s="69" t="str" cm="1">
        <f t="array" aca="1" ref="Q166" ca="1">IF(INDIRECT(("入力シート!M"&amp;$B166))="","",INDEX(進捗評価!$N$2:$N$26,MATCH(INDIRECT(("入力シート!M"&amp;$B166)),進捗評価!$M$2:$M$26,0)))</f>
        <v/>
      </c>
      <c r="R166" s="69" t="str" cm="1">
        <f t="array" aca="1" ref="R166" ca="1">IF(INDIRECT(("入力シート!N"&amp;$B166))="","",INDEX(進捗評価!$N$2:$N$26,MATCH(INDIRECT(("入力シート!N"&amp;$B166)),進捗評価!$M$2:$M$26,0)))</f>
        <v/>
      </c>
      <c r="S166" s="75" t="str" cm="1">
        <f t="array" aca="1" ref="S166" ca="1">IF(INDIRECT(("入力シート!O"&amp;$B166))="","",INDEX(進捗評価!$N$2:$N$26,MATCH(INDIRECT(("入力シート!O"&amp;$B166)),進捗評価!$M$2:$M$26,0)))</f>
        <v/>
      </c>
      <c r="T166" s="70" t="str" cm="1">
        <f t="array" aca="1" ref="T166" ca="1">IF(INDIRECT(("入力シート!P"&amp;$B166))="","",INDEX(進捗評価!$N$2:$N$26,MATCH(INDIRECT(("入力シート!P"&amp;$B166)),進捗評価!$M$2:$M$26,0)))</f>
        <v/>
      </c>
      <c r="U166" s="69" t="str" cm="1">
        <f t="array" aca="1" ref="U166" ca="1">IF(INDIRECT(("入力シート!Q"&amp;$B166))="","",INDEX(進捗評価!$N$2:$N$26,MATCH(INDIRECT(("入力シート!Q"&amp;$B166)),進捗評価!$M$2:$M$26,0)))</f>
        <v/>
      </c>
      <c r="V166" s="69" t="str" cm="1">
        <f t="array" aca="1" ref="V166" ca="1">IF(INDIRECT(("入力シート!R"&amp;$B166))="","",INDEX(進捗評価!$N$2:$N$26,MATCH(INDIRECT(("入力シート!R"&amp;$B166)),進捗評価!$M$2:$M$26,0)))</f>
        <v/>
      </c>
      <c r="W166" s="69" t="str" cm="1">
        <f t="array" aca="1" ref="W166" ca="1">IF(INDIRECT(("入力シート!S"&amp;$B166))="","",INDEX(進捗評価!$N$2:$N$26,MATCH(INDIRECT(("入力シート!S"&amp;$B166)),進捗評価!$M$2:$M$26,0)))</f>
        <v/>
      </c>
      <c r="X166" s="75" t="str" cm="1">
        <f t="array" aca="1" ref="X166" ca="1">IF(INDIRECT(("入力シート!T"&amp;$B166))="","",INDEX(進捗評価!$N$2:$N$26,MATCH(INDIRECT(("入力シート!T"&amp;$B166)),進捗評価!$M$2:$M$26,0)))</f>
        <v/>
      </c>
      <c r="Y166" s="69" t="str" cm="1">
        <f t="array" aca="1" ref="Y166" ca="1">IF(INDIRECT(("入力シート!U"&amp;$B166))="","",INDEX(進捗評価!$N$2:$N$26,MATCH(INDIRECT(("入力シート!U"&amp;$B166)),進捗評価!$M$2:$M$26,0)))</f>
        <v/>
      </c>
      <c r="Z166" s="69" t="str" cm="1">
        <f t="array" aca="1" ref="Z166" ca="1">IF(INDIRECT(("入力シート!V"&amp;$B166))="","",INDEX(進捗評価!$N$2:$N$26,MATCH(INDIRECT(("入力シート!V"&amp;$B166)),進捗評価!$M$2:$M$26,0)))</f>
        <v/>
      </c>
      <c r="AA166" s="69" t="str" cm="1">
        <f t="array" aca="1" ref="AA166" ca="1">IF(INDIRECT(("入力シート!W"&amp;$B166))="","",INDEX(進捗評価!$N$2:$N$26,MATCH(INDIRECT(("入力シート!W"&amp;$B166)),進捗評価!$M$2:$M$26,0)))</f>
        <v/>
      </c>
      <c r="AB166" s="69" t="str" cm="1">
        <f t="array" aca="1" ref="AB166" ca="1">IF(INDIRECT(("入力シート!X"&amp;$B166))="","",INDEX(進捗評価!$N$2:$N$26,MATCH(INDIRECT(("入力シート!X"&amp;$B166)),進捗評価!$M$2:$M$26,0)))</f>
        <v/>
      </c>
      <c r="AC166" s="69" t="str" cm="1">
        <f t="array" aca="1" ref="AC166" ca="1">IF(INDIRECT(("入力シート!Y"&amp;$B166))="","",INDEX(進捗評価!$N$2:$N$26,MATCH(INDIRECT(("入力シート!Y"&amp;$B166)),進捗評価!$M$2:$M$26,0)))</f>
        <v/>
      </c>
      <c r="AD166" s="69" t="str" cm="1">
        <f t="array" aca="1" ref="AD166" ca="1">IF(INDIRECT(("入力シート!Z"&amp;$B166))="","",INDEX(進捗評価!$N$2:$N$26,MATCH(INDIRECT(("入力シート!Z"&amp;$B166)),進捗評価!$M$2:$M$26,0)))</f>
        <v/>
      </c>
      <c r="AE166" s="69" t="str" cm="1">
        <f t="array" aca="1" ref="AE166" ca="1">IF(INDIRECT(("入力シート!AA"&amp;$B166))="","",INDEX(進捗評価!$N$2:$N$26,MATCH(INDIRECT(("入力シート!AA"&amp;$B166)),進捗評価!$M$2:$M$26,0)))</f>
        <v/>
      </c>
      <c r="AF166" s="69" t="str" cm="1">
        <f t="array" aca="1" ref="AF166" ca="1">IF(INDIRECT(("入力シート!AB"&amp;$B166))="","",INDEX(進捗評価!$N$2:$N$26,MATCH(INDIRECT(("入力シート!AB"&amp;$B166)),進捗評価!$M$2:$M$26,0)))</f>
        <v/>
      </c>
      <c r="AG166" s="69" t="str" cm="1">
        <f t="array" aca="1" ref="AG166" ca="1">IF(INDIRECT(("入力シート!AC"&amp;$B166))="","",INDEX(進捗評価!$N$2:$N$26,MATCH(INDIRECT(("入力シート!AC"&amp;$B166)),進捗評価!$M$2:$M$26,0)))</f>
        <v/>
      </c>
      <c r="AH166" s="69" t="str" cm="1">
        <f t="array" aca="1" ref="AH166" ca="1">IF(INDIRECT(("入力シート!AD"&amp;$B166))="","",INDEX(進捗評価!$N$2:$N$26,MATCH(INDIRECT(("入力シート!AD"&amp;$B166)),進捗評価!$M$2:$M$26,0)))</f>
        <v/>
      </c>
      <c r="AI166" s="69" t="str" cm="1">
        <f t="array" aca="1" ref="AI166" ca="1">IF(INDIRECT(("入力シート!AE"&amp;$B166))="","",INDEX(進捗評価!$N$2:$N$26,MATCH(INDIRECT(("入力シート!AE"&amp;$B166)),進捗評価!$M$2:$M$26,0)))</f>
        <v/>
      </c>
      <c r="AJ166" s="69" t="str" cm="1">
        <f t="array" aca="1" ref="AJ166" ca="1">IF(INDIRECT(("入力シート!AF"&amp;$B166))="","",INDEX(進捗評価!$N$2:$N$26,MATCH(INDIRECT(("入力シート!AF"&amp;$B166)),進捗評価!$M$2:$M$26,0)))</f>
        <v/>
      </c>
      <c r="AK166" s="69" t="str" cm="1">
        <f t="array" aca="1" ref="AK166" ca="1">IF(INDIRECT(("入力シート!AG"&amp;$B166))="","",INDEX(進捗評価!$N$2:$N$26,MATCH(INDIRECT(("入力シート!AG"&amp;$B166)),進捗評価!$M$2:$M$26,0)))</f>
        <v/>
      </c>
      <c r="AL166" s="69" t="str" cm="1">
        <f t="array" aca="1" ref="AL166" ca="1">IF(INDIRECT(("入力シート!AH"&amp;$B166))="","",INDEX(進捗評価!$N$2:$N$26,MATCH(INDIRECT(("入力シート!AH"&amp;$B166)),進捗評価!$M$2:$M$26,0)))</f>
        <v/>
      </c>
      <c r="AM166" s="69" t="str" cm="1">
        <f t="array" aca="1" ref="AM166" ca="1">IF(INDIRECT(("入力シート!AI"&amp;$B166))="","",INDEX(進捗評価!$N$2:$N$26,MATCH(INDIRECT(("入力シート!AI"&amp;$B166)),進捗評価!$M$2:$M$26,0)))</f>
        <v/>
      </c>
      <c r="AN166" s="69" t="str" cm="1">
        <f t="array" aca="1" ref="AN166" ca="1">IF(INDIRECT(("入力シート!AJ"&amp;$B166))="","",INDEX(進捗評価!$N$2:$N$26,MATCH(INDIRECT(("入力シート!AJ"&amp;$B166)),進捗評価!$M$2:$M$26,0)))</f>
        <v/>
      </c>
      <c r="AO166" s="69" t="str" cm="1">
        <f t="array" aca="1" ref="AO166" ca="1">IF(INDIRECT(("入力シート!AK"&amp;$B166))="","",INDEX(進捗評価!$N$2:$N$26,MATCH(INDIRECT(("入力シート!AK"&amp;$B166)),進捗評価!$M$2:$M$26,0)))</f>
        <v/>
      </c>
      <c r="AP166" s="69" t="str" cm="1">
        <f t="array" aca="1" ref="AP166" ca="1">IF(INDIRECT(("入力シート!AL"&amp;$B166))="","",INDEX(進捗評価!$N$2:$N$26,MATCH(INDIRECT(("入力シート!AL"&amp;$B166)),進捗評価!$M$2:$M$26,0)))</f>
        <v/>
      </c>
      <c r="AQ166" s="69" t="str" cm="1">
        <f t="array" aca="1" ref="AQ166" ca="1">IF(INDIRECT(("入力シート!AM"&amp;$B166))="","",INDEX(進捗評価!$N$2:$N$26,MATCH(INDIRECT(("入力シート!AM"&amp;$B166)),進捗評価!$M$2:$M$26,0)))</f>
        <v/>
      </c>
      <c r="AR166" s="69" t="str" cm="1">
        <f t="array" aca="1" ref="AR166" ca="1">IF(INDIRECT(("入力シート!AN"&amp;$B166))="","",INDEX(進捗評価!$N$2:$N$26,MATCH(INDIRECT(("入力シート!AN"&amp;$B166)),進捗評価!$M$2:$M$26,0)))</f>
        <v/>
      </c>
      <c r="AS166" s="77" t="str" cm="1">
        <f t="array" aca="1" ref="AS166" ca="1">IF(INDIRECT(("入力シート!AR"&amp;$B166))="","",(INDIRECT(("入力シート!AR"&amp;$B166))))</f>
        <v/>
      </c>
      <c r="AT166" s="77" t="str" cm="1">
        <f t="array" aca="1" ref="AT166" ca="1">IF(INDIRECT(("入力シート!AS"&amp;$B166))="","",(INDIRECT(("入力シート!AS"&amp;$B166))))</f>
        <v/>
      </c>
    </row>
    <row r="167" spans="2:46" ht="72" customHeight="1" x14ac:dyDescent="0.4">
      <c r="B167" s="51">
        <v>177</v>
      </c>
      <c r="C167" s="162"/>
      <c r="D167" s="212"/>
      <c r="E167" s="57" t="str" cm="1">
        <f t="array" aca="1" ref="E167" ca="1">IF(INDIRECT(("入力シート!D"&amp;$B167))="","",(INDIRECT(("入力シート!D"&amp;$B167))))</f>
        <v/>
      </c>
      <c r="F167" s="63" t="str" cm="1">
        <f t="array" aca="1" ref="F167" ca="1">IF(INDIRECT(("入力シート!E"&amp;$B167))="","",(INDIRECT(("入力シート!E"&amp;$B167))))</f>
        <v/>
      </c>
      <c r="G167" s="63" t="str" cm="1">
        <f t="array" aca="1" ref="G167" ca="1">IF(INDIRECT(("入力シート!F"&amp;$B167))="","",(INDIRECT(("入力シート!F"&amp;$B167))))</f>
        <v>〇〇〇、×××</v>
      </c>
      <c r="H167" s="76" t="str" cm="1">
        <f t="array" aca="1" ref="H167" ca="1">IF(INDIRECT(("入力シート!G"&amp;$B167))="","",(INDIRECT(("入力シート!G"&amp;$B167))))</f>
        <v/>
      </c>
      <c r="I167" s="67" t="str" cm="1">
        <f t="array" aca="1" ref="I167" ca="1">IF(INDIRECT(("入力シート!H"&amp;$B167))="","",(INDIRECT(("入力シート!H"&amp;$B167))))</f>
        <v/>
      </c>
      <c r="J167" s="58" t="str" cm="1">
        <f t="array" aca="1" ref="J167" ca="1">IF(INDIRECT(("入力シート!I"&amp;$B167))="","",(INDIRECT(("入力シート!I"&amp;$B167))))</f>
        <v/>
      </c>
      <c r="K167" s="58" t="str" cm="1">
        <f t="array" aca="1" ref="K167" ca="1">IF(INDIRECT(("入力シート!J"&amp;$B167))="","",(INDIRECT(("入力シート!J"&amp;$B167))))</f>
        <v/>
      </c>
      <c r="L167" s="60" t="str" cm="1">
        <f t="array" aca="1" ref="L167" ca="1">IF(INDIRECT(("入力シート!AO"&amp;$B167))="","",(INDIRECT(("入力シート！AO"&amp;$B167))))</f>
        <v/>
      </c>
      <c r="M167" s="60" t="str" cm="1">
        <f t="array" aca="1" ref="M167" ca="1">IF(INDIRECT(("入力シート!AP"&amp;$B167))="","",(INDIRECT(("入力シート！AP"&amp;$B167))))</f>
        <v/>
      </c>
      <c r="N167" s="61" t="str" cm="1">
        <f t="array" aca="1" ref="N167" ca="1">IF(INDIRECT(("入力シート!AQ"&amp;$B167))="","",(INDIRECT(("入力シート!AQ"&amp;$B167))))</f>
        <v/>
      </c>
      <c r="O167" s="70" t="str" cm="1">
        <f t="array" aca="1" ref="O167" ca="1">IF(INDIRECT(("入力シート!K"&amp;$B167))="","",INDEX(進捗評価!$N$2:$N$26,MATCH(INDIRECT(("入力シート!K"&amp;$B167)),進捗評価!$M$2:$M$26,0)))</f>
        <v/>
      </c>
      <c r="P167" s="69" t="str" cm="1">
        <f t="array" aca="1" ref="P167" ca="1">IF(INDIRECT(("入力シート!L"&amp;$B167))="","",INDEX(進捗評価!$N$2:$N$26,MATCH(INDIRECT(("入力シート!L"&amp;$B167)),進捗評価!$M$2:$M$26,0)))</f>
        <v/>
      </c>
      <c r="Q167" s="69" t="str" cm="1">
        <f t="array" aca="1" ref="Q167" ca="1">IF(INDIRECT(("入力シート!M"&amp;$B167))="","",INDEX(進捗評価!$N$2:$N$26,MATCH(INDIRECT(("入力シート!M"&amp;$B167)),進捗評価!$M$2:$M$26,0)))</f>
        <v/>
      </c>
      <c r="R167" s="69" t="str" cm="1">
        <f t="array" aca="1" ref="R167" ca="1">IF(INDIRECT(("入力シート!N"&amp;$B167))="","",INDEX(進捗評価!$N$2:$N$26,MATCH(INDIRECT(("入力シート!N"&amp;$B167)),進捗評価!$M$2:$M$26,0)))</f>
        <v/>
      </c>
      <c r="S167" s="75" t="str" cm="1">
        <f t="array" aca="1" ref="S167" ca="1">IF(INDIRECT(("入力シート!O"&amp;$B167))="","",INDEX(進捗評価!$N$2:$N$26,MATCH(INDIRECT(("入力シート!O"&amp;$B167)),進捗評価!$M$2:$M$26,0)))</f>
        <v/>
      </c>
      <c r="T167" s="70" t="str" cm="1">
        <f t="array" aca="1" ref="T167" ca="1">IF(INDIRECT(("入力シート!P"&amp;$B167))="","",INDEX(進捗評価!$N$2:$N$26,MATCH(INDIRECT(("入力シート!P"&amp;$B167)),進捗評価!$M$2:$M$26,0)))</f>
        <v/>
      </c>
      <c r="U167" s="69" t="str" cm="1">
        <f t="array" aca="1" ref="U167" ca="1">IF(INDIRECT(("入力シート!Q"&amp;$B167))="","",INDEX(進捗評価!$N$2:$N$26,MATCH(INDIRECT(("入力シート!Q"&amp;$B167)),進捗評価!$M$2:$M$26,0)))</f>
        <v/>
      </c>
      <c r="V167" s="69" t="str" cm="1">
        <f t="array" aca="1" ref="V167" ca="1">IF(INDIRECT(("入力シート!R"&amp;$B167))="","",INDEX(進捗評価!$N$2:$N$26,MATCH(INDIRECT(("入力シート!R"&amp;$B167)),進捗評価!$M$2:$M$26,0)))</f>
        <v/>
      </c>
      <c r="W167" s="69" t="str" cm="1">
        <f t="array" aca="1" ref="W167" ca="1">IF(INDIRECT(("入力シート!S"&amp;$B167))="","",INDEX(進捗評価!$N$2:$N$26,MATCH(INDIRECT(("入力シート!S"&amp;$B167)),進捗評価!$M$2:$M$26,0)))</f>
        <v/>
      </c>
      <c r="X167" s="75" t="str" cm="1">
        <f t="array" aca="1" ref="X167" ca="1">IF(INDIRECT(("入力シート!T"&amp;$B167))="","",INDEX(進捗評価!$N$2:$N$26,MATCH(INDIRECT(("入力シート!T"&amp;$B167)),進捗評価!$M$2:$M$26,0)))</f>
        <v/>
      </c>
      <c r="Y167" s="69" t="str" cm="1">
        <f t="array" aca="1" ref="Y167" ca="1">IF(INDIRECT(("入力シート!U"&amp;$B167))="","",INDEX(進捗評価!$N$2:$N$26,MATCH(INDIRECT(("入力シート!U"&amp;$B167)),進捗評価!$M$2:$M$26,0)))</f>
        <v/>
      </c>
      <c r="Z167" s="69" t="str" cm="1">
        <f t="array" aca="1" ref="Z167" ca="1">IF(INDIRECT(("入力シート!V"&amp;$B167))="","",INDEX(進捗評価!$N$2:$N$26,MATCH(INDIRECT(("入力シート!V"&amp;$B167)),進捗評価!$M$2:$M$26,0)))</f>
        <v/>
      </c>
      <c r="AA167" s="69" t="str" cm="1">
        <f t="array" aca="1" ref="AA167" ca="1">IF(INDIRECT(("入力シート!W"&amp;$B167))="","",INDEX(進捗評価!$N$2:$N$26,MATCH(INDIRECT(("入力シート!W"&amp;$B167)),進捗評価!$M$2:$M$26,0)))</f>
        <v/>
      </c>
      <c r="AB167" s="69" t="str" cm="1">
        <f t="array" aca="1" ref="AB167" ca="1">IF(INDIRECT(("入力シート!X"&amp;$B167))="","",INDEX(進捗評価!$N$2:$N$26,MATCH(INDIRECT(("入力シート!X"&amp;$B167)),進捗評価!$M$2:$M$26,0)))</f>
        <v/>
      </c>
      <c r="AC167" s="69" t="str" cm="1">
        <f t="array" aca="1" ref="AC167" ca="1">IF(INDIRECT(("入力シート!Y"&amp;$B167))="","",INDEX(進捗評価!$N$2:$N$26,MATCH(INDIRECT(("入力シート!Y"&amp;$B167)),進捗評価!$M$2:$M$26,0)))</f>
        <v/>
      </c>
      <c r="AD167" s="69" t="str" cm="1">
        <f t="array" aca="1" ref="AD167" ca="1">IF(INDIRECT(("入力シート!Z"&amp;$B167))="","",INDEX(進捗評価!$N$2:$N$26,MATCH(INDIRECT(("入力シート!Z"&amp;$B167)),進捗評価!$M$2:$M$26,0)))</f>
        <v/>
      </c>
      <c r="AE167" s="69" t="str" cm="1">
        <f t="array" aca="1" ref="AE167" ca="1">IF(INDIRECT(("入力シート!AA"&amp;$B167))="","",INDEX(進捗評価!$N$2:$N$26,MATCH(INDIRECT(("入力シート!AA"&amp;$B167)),進捗評価!$M$2:$M$26,0)))</f>
        <v/>
      </c>
      <c r="AF167" s="69" t="str" cm="1">
        <f t="array" aca="1" ref="AF167" ca="1">IF(INDIRECT(("入力シート!AB"&amp;$B167))="","",INDEX(進捗評価!$N$2:$N$26,MATCH(INDIRECT(("入力シート!AB"&amp;$B167)),進捗評価!$M$2:$M$26,0)))</f>
        <v/>
      </c>
      <c r="AG167" s="69" t="str" cm="1">
        <f t="array" aca="1" ref="AG167" ca="1">IF(INDIRECT(("入力シート!AC"&amp;$B167))="","",INDEX(進捗評価!$N$2:$N$26,MATCH(INDIRECT(("入力シート!AC"&amp;$B167)),進捗評価!$M$2:$M$26,0)))</f>
        <v/>
      </c>
      <c r="AH167" s="69" t="str" cm="1">
        <f t="array" aca="1" ref="AH167" ca="1">IF(INDIRECT(("入力シート!AD"&amp;$B167))="","",INDEX(進捗評価!$N$2:$N$26,MATCH(INDIRECT(("入力シート!AD"&amp;$B167)),進捗評価!$M$2:$M$26,0)))</f>
        <v/>
      </c>
      <c r="AI167" s="69" t="str" cm="1">
        <f t="array" aca="1" ref="AI167" ca="1">IF(INDIRECT(("入力シート!AE"&amp;$B167))="","",INDEX(進捗評価!$N$2:$N$26,MATCH(INDIRECT(("入力シート!AE"&amp;$B167)),進捗評価!$M$2:$M$26,0)))</f>
        <v/>
      </c>
      <c r="AJ167" s="69" t="str" cm="1">
        <f t="array" aca="1" ref="AJ167" ca="1">IF(INDIRECT(("入力シート!AF"&amp;$B167))="","",INDEX(進捗評価!$N$2:$N$26,MATCH(INDIRECT(("入力シート!AF"&amp;$B167)),進捗評価!$M$2:$M$26,0)))</f>
        <v/>
      </c>
      <c r="AK167" s="69" t="str" cm="1">
        <f t="array" aca="1" ref="AK167" ca="1">IF(INDIRECT(("入力シート!AG"&amp;$B167))="","",INDEX(進捗評価!$N$2:$N$26,MATCH(INDIRECT(("入力シート!AG"&amp;$B167)),進捗評価!$M$2:$M$26,0)))</f>
        <v/>
      </c>
      <c r="AL167" s="69" t="str" cm="1">
        <f t="array" aca="1" ref="AL167" ca="1">IF(INDIRECT(("入力シート!AH"&amp;$B167))="","",INDEX(進捗評価!$N$2:$N$26,MATCH(INDIRECT(("入力シート!AH"&amp;$B167)),進捗評価!$M$2:$M$26,0)))</f>
        <v/>
      </c>
      <c r="AM167" s="69" t="str" cm="1">
        <f t="array" aca="1" ref="AM167" ca="1">IF(INDIRECT(("入力シート!AI"&amp;$B167))="","",INDEX(進捗評価!$N$2:$N$26,MATCH(INDIRECT(("入力シート!AI"&amp;$B167)),進捗評価!$M$2:$M$26,0)))</f>
        <v/>
      </c>
      <c r="AN167" s="69" t="str" cm="1">
        <f t="array" aca="1" ref="AN167" ca="1">IF(INDIRECT(("入力シート!AJ"&amp;$B167))="","",INDEX(進捗評価!$N$2:$N$26,MATCH(INDIRECT(("入力シート!AJ"&amp;$B167)),進捗評価!$M$2:$M$26,0)))</f>
        <v/>
      </c>
      <c r="AO167" s="69" t="str" cm="1">
        <f t="array" aca="1" ref="AO167" ca="1">IF(INDIRECT(("入力シート!AK"&amp;$B167))="","",INDEX(進捗評価!$N$2:$N$26,MATCH(INDIRECT(("入力シート!AK"&amp;$B167)),進捗評価!$M$2:$M$26,0)))</f>
        <v/>
      </c>
      <c r="AP167" s="69" t="str" cm="1">
        <f t="array" aca="1" ref="AP167" ca="1">IF(INDIRECT(("入力シート!AL"&amp;$B167))="","",INDEX(進捗評価!$N$2:$N$26,MATCH(INDIRECT(("入力シート!AL"&amp;$B167)),進捗評価!$M$2:$M$26,0)))</f>
        <v/>
      </c>
      <c r="AQ167" s="69" t="str" cm="1">
        <f t="array" aca="1" ref="AQ167" ca="1">IF(INDIRECT(("入力シート!AM"&amp;$B167))="","",INDEX(進捗評価!$N$2:$N$26,MATCH(INDIRECT(("入力シート!AM"&amp;$B167)),進捗評価!$M$2:$M$26,0)))</f>
        <v/>
      </c>
      <c r="AR167" s="69" t="str" cm="1">
        <f t="array" aca="1" ref="AR167" ca="1">IF(INDIRECT(("入力シート!AN"&amp;$B167))="","",INDEX(進捗評価!$N$2:$N$26,MATCH(INDIRECT(("入力シート!AN"&amp;$B167)),進捗評価!$M$2:$M$26,0)))</f>
        <v/>
      </c>
      <c r="AS167" s="77" t="str" cm="1">
        <f t="array" aca="1" ref="AS167" ca="1">IF(INDIRECT(("入力シート!AR"&amp;$B167))="","",(INDIRECT(("入力シート!AR"&amp;$B167))))</f>
        <v/>
      </c>
      <c r="AT167" s="77" t="str" cm="1">
        <f t="array" aca="1" ref="AT167" ca="1">IF(INDIRECT(("入力シート!AS"&amp;$B167))="","",(INDIRECT(("入力シート!AS"&amp;$B167))))</f>
        <v/>
      </c>
    </row>
    <row r="168" spans="2:46" ht="72" customHeight="1" x14ac:dyDescent="0.4">
      <c r="B168" s="51">
        <v>178</v>
      </c>
      <c r="C168" s="162"/>
      <c r="D168" s="212"/>
      <c r="E168" s="57" t="str" cm="1">
        <f t="array" aca="1" ref="E168" ca="1">IF(INDIRECT(("入力シート!D"&amp;$B168))="","",(INDIRECT(("入力シート!D"&amp;$B168))))</f>
        <v/>
      </c>
      <c r="F168" s="63" t="str" cm="1">
        <f t="array" aca="1" ref="F168" ca="1">IF(INDIRECT(("入力シート!E"&amp;$B168))="","",(INDIRECT(("入力シート!E"&amp;$B168))))</f>
        <v/>
      </c>
      <c r="G168" s="63" t="str" cm="1">
        <f t="array" aca="1" ref="G168" ca="1">IF(INDIRECT(("入力シート!F"&amp;$B168))="","",(INDIRECT(("入力シート!F"&amp;$B168))))</f>
        <v>〇〇〇、×××</v>
      </c>
      <c r="H168" s="76" t="str" cm="1">
        <f t="array" aca="1" ref="H168" ca="1">IF(INDIRECT(("入力シート!G"&amp;$B168))="","",(INDIRECT(("入力シート!G"&amp;$B168))))</f>
        <v/>
      </c>
      <c r="I168" s="67" t="str" cm="1">
        <f t="array" aca="1" ref="I168" ca="1">IF(INDIRECT(("入力シート!H"&amp;$B168))="","",(INDIRECT(("入力シート!H"&amp;$B168))))</f>
        <v/>
      </c>
      <c r="J168" s="58" t="str" cm="1">
        <f t="array" aca="1" ref="J168" ca="1">IF(INDIRECT(("入力シート!I"&amp;$B168))="","",(INDIRECT(("入力シート!I"&amp;$B168))))</f>
        <v/>
      </c>
      <c r="K168" s="58" t="str" cm="1">
        <f t="array" aca="1" ref="K168" ca="1">IF(INDIRECT(("入力シート!J"&amp;$B168))="","",(INDIRECT(("入力シート!J"&amp;$B168))))</f>
        <v/>
      </c>
      <c r="L168" s="60" t="str" cm="1">
        <f t="array" aca="1" ref="L168" ca="1">IF(INDIRECT(("入力シート!AO"&amp;$B168))="","",(INDIRECT(("入力シート！AO"&amp;$B168))))</f>
        <v/>
      </c>
      <c r="M168" s="60" t="str" cm="1">
        <f t="array" aca="1" ref="M168" ca="1">IF(INDIRECT(("入力シート!AP"&amp;$B168))="","",(INDIRECT(("入力シート！AP"&amp;$B168))))</f>
        <v/>
      </c>
      <c r="N168" s="61" t="str" cm="1">
        <f t="array" aca="1" ref="N168" ca="1">IF(INDIRECT(("入力シート!AQ"&amp;$B168))="","",(INDIRECT(("入力シート!AQ"&amp;$B168))))</f>
        <v/>
      </c>
      <c r="O168" s="70" t="str" cm="1">
        <f t="array" aca="1" ref="O168" ca="1">IF(INDIRECT(("入力シート!K"&amp;$B168))="","",INDEX(進捗評価!$N$2:$N$26,MATCH(INDIRECT(("入力シート!K"&amp;$B168)),進捗評価!$M$2:$M$26,0)))</f>
        <v/>
      </c>
      <c r="P168" s="69" t="str" cm="1">
        <f t="array" aca="1" ref="P168" ca="1">IF(INDIRECT(("入力シート!L"&amp;$B168))="","",INDEX(進捗評価!$N$2:$N$26,MATCH(INDIRECT(("入力シート!L"&amp;$B168)),進捗評価!$M$2:$M$26,0)))</f>
        <v/>
      </c>
      <c r="Q168" s="69" t="str" cm="1">
        <f t="array" aca="1" ref="Q168" ca="1">IF(INDIRECT(("入力シート!M"&amp;$B168))="","",INDEX(進捗評価!$N$2:$N$26,MATCH(INDIRECT(("入力シート!M"&amp;$B168)),進捗評価!$M$2:$M$26,0)))</f>
        <v/>
      </c>
      <c r="R168" s="69" t="str" cm="1">
        <f t="array" aca="1" ref="R168" ca="1">IF(INDIRECT(("入力シート!N"&amp;$B168))="","",INDEX(進捗評価!$N$2:$N$26,MATCH(INDIRECT(("入力シート!N"&amp;$B168)),進捗評価!$M$2:$M$26,0)))</f>
        <v/>
      </c>
      <c r="S168" s="75" t="str" cm="1">
        <f t="array" aca="1" ref="S168" ca="1">IF(INDIRECT(("入力シート!O"&amp;$B168))="","",INDEX(進捗評価!$N$2:$N$26,MATCH(INDIRECT(("入力シート!O"&amp;$B168)),進捗評価!$M$2:$M$26,0)))</f>
        <v/>
      </c>
      <c r="T168" s="70" t="str" cm="1">
        <f t="array" aca="1" ref="T168" ca="1">IF(INDIRECT(("入力シート!P"&amp;$B168))="","",INDEX(進捗評価!$N$2:$N$26,MATCH(INDIRECT(("入力シート!P"&amp;$B168)),進捗評価!$M$2:$M$26,0)))</f>
        <v/>
      </c>
      <c r="U168" s="69" t="str" cm="1">
        <f t="array" aca="1" ref="U168" ca="1">IF(INDIRECT(("入力シート!Q"&amp;$B168))="","",INDEX(進捗評価!$N$2:$N$26,MATCH(INDIRECT(("入力シート!Q"&amp;$B168)),進捗評価!$M$2:$M$26,0)))</f>
        <v/>
      </c>
      <c r="V168" s="69" t="str" cm="1">
        <f t="array" aca="1" ref="V168" ca="1">IF(INDIRECT(("入力シート!R"&amp;$B168))="","",INDEX(進捗評価!$N$2:$N$26,MATCH(INDIRECT(("入力シート!R"&amp;$B168)),進捗評価!$M$2:$M$26,0)))</f>
        <v/>
      </c>
      <c r="W168" s="69" t="str" cm="1">
        <f t="array" aca="1" ref="W168" ca="1">IF(INDIRECT(("入力シート!S"&amp;$B168))="","",INDEX(進捗評価!$N$2:$N$26,MATCH(INDIRECT(("入力シート!S"&amp;$B168)),進捗評価!$M$2:$M$26,0)))</f>
        <v/>
      </c>
      <c r="X168" s="75" t="str" cm="1">
        <f t="array" aca="1" ref="X168" ca="1">IF(INDIRECT(("入力シート!T"&amp;$B168))="","",INDEX(進捗評価!$N$2:$N$26,MATCH(INDIRECT(("入力シート!T"&amp;$B168)),進捗評価!$M$2:$M$26,0)))</f>
        <v/>
      </c>
      <c r="Y168" s="69" t="str" cm="1">
        <f t="array" aca="1" ref="Y168" ca="1">IF(INDIRECT(("入力シート!U"&amp;$B168))="","",INDEX(進捗評価!$N$2:$N$26,MATCH(INDIRECT(("入力シート!U"&amp;$B168)),進捗評価!$M$2:$M$26,0)))</f>
        <v/>
      </c>
      <c r="Z168" s="69" t="str" cm="1">
        <f t="array" aca="1" ref="Z168" ca="1">IF(INDIRECT(("入力シート!V"&amp;$B168))="","",INDEX(進捗評価!$N$2:$N$26,MATCH(INDIRECT(("入力シート!V"&amp;$B168)),進捗評価!$M$2:$M$26,0)))</f>
        <v/>
      </c>
      <c r="AA168" s="69" t="str" cm="1">
        <f t="array" aca="1" ref="AA168" ca="1">IF(INDIRECT(("入力シート!W"&amp;$B168))="","",INDEX(進捗評価!$N$2:$N$26,MATCH(INDIRECT(("入力シート!W"&amp;$B168)),進捗評価!$M$2:$M$26,0)))</f>
        <v/>
      </c>
      <c r="AB168" s="69" t="str" cm="1">
        <f t="array" aca="1" ref="AB168" ca="1">IF(INDIRECT(("入力シート!X"&amp;$B168))="","",INDEX(進捗評価!$N$2:$N$26,MATCH(INDIRECT(("入力シート!X"&amp;$B168)),進捗評価!$M$2:$M$26,0)))</f>
        <v/>
      </c>
      <c r="AC168" s="69" t="str" cm="1">
        <f t="array" aca="1" ref="AC168" ca="1">IF(INDIRECT(("入力シート!Y"&amp;$B168))="","",INDEX(進捗評価!$N$2:$N$26,MATCH(INDIRECT(("入力シート!Y"&amp;$B168)),進捗評価!$M$2:$M$26,0)))</f>
        <v/>
      </c>
      <c r="AD168" s="69" t="str" cm="1">
        <f t="array" aca="1" ref="AD168" ca="1">IF(INDIRECT(("入力シート!Z"&amp;$B168))="","",INDEX(進捗評価!$N$2:$N$26,MATCH(INDIRECT(("入力シート!Z"&amp;$B168)),進捗評価!$M$2:$M$26,0)))</f>
        <v/>
      </c>
      <c r="AE168" s="69" t="str" cm="1">
        <f t="array" aca="1" ref="AE168" ca="1">IF(INDIRECT(("入力シート!AA"&amp;$B168))="","",INDEX(進捗評価!$N$2:$N$26,MATCH(INDIRECT(("入力シート!AA"&amp;$B168)),進捗評価!$M$2:$M$26,0)))</f>
        <v/>
      </c>
      <c r="AF168" s="69" t="str" cm="1">
        <f t="array" aca="1" ref="AF168" ca="1">IF(INDIRECT(("入力シート!AB"&amp;$B168))="","",INDEX(進捗評価!$N$2:$N$26,MATCH(INDIRECT(("入力シート!AB"&amp;$B168)),進捗評価!$M$2:$M$26,0)))</f>
        <v/>
      </c>
      <c r="AG168" s="69" t="str" cm="1">
        <f t="array" aca="1" ref="AG168" ca="1">IF(INDIRECT(("入力シート!AC"&amp;$B168))="","",INDEX(進捗評価!$N$2:$N$26,MATCH(INDIRECT(("入力シート!AC"&amp;$B168)),進捗評価!$M$2:$M$26,0)))</f>
        <v/>
      </c>
      <c r="AH168" s="69" t="str" cm="1">
        <f t="array" aca="1" ref="AH168" ca="1">IF(INDIRECT(("入力シート!AD"&amp;$B168))="","",INDEX(進捗評価!$N$2:$N$26,MATCH(INDIRECT(("入力シート!AD"&amp;$B168)),進捗評価!$M$2:$M$26,0)))</f>
        <v/>
      </c>
      <c r="AI168" s="69" t="str" cm="1">
        <f t="array" aca="1" ref="AI168" ca="1">IF(INDIRECT(("入力シート!AE"&amp;$B168))="","",INDEX(進捗評価!$N$2:$N$26,MATCH(INDIRECT(("入力シート!AE"&amp;$B168)),進捗評価!$M$2:$M$26,0)))</f>
        <v/>
      </c>
      <c r="AJ168" s="69" t="str" cm="1">
        <f t="array" aca="1" ref="AJ168" ca="1">IF(INDIRECT(("入力シート!AF"&amp;$B168))="","",INDEX(進捗評価!$N$2:$N$26,MATCH(INDIRECT(("入力シート!AF"&amp;$B168)),進捗評価!$M$2:$M$26,0)))</f>
        <v/>
      </c>
      <c r="AK168" s="69" t="str" cm="1">
        <f t="array" aca="1" ref="AK168" ca="1">IF(INDIRECT(("入力シート!AG"&amp;$B168))="","",INDEX(進捗評価!$N$2:$N$26,MATCH(INDIRECT(("入力シート!AG"&amp;$B168)),進捗評価!$M$2:$M$26,0)))</f>
        <v/>
      </c>
      <c r="AL168" s="69" t="str" cm="1">
        <f t="array" aca="1" ref="AL168" ca="1">IF(INDIRECT(("入力シート!AH"&amp;$B168))="","",INDEX(進捗評価!$N$2:$N$26,MATCH(INDIRECT(("入力シート!AH"&amp;$B168)),進捗評価!$M$2:$M$26,0)))</f>
        <v/>
      </c>
      <c r="AM168" s="69" t="str" cm="1">
        <f t="array" aca="1" ref="AM168" ca="1">IF(INDIRECT(("入力シート!AI"&amp;$B168))="","",INDEX(進捗評価!$N$2:$N$26,MATCH(INDIRECT(("入力シート!AI"&amp;$B168)),進捗評価!$M$2:$M$26,0)))</f>
        <v/>
      </c>
      <c r="AN168" s="69" t="str" cm="1">
        <f t="array" aca="1" ref="AN168" ca="1">IF(INDIRECT(("入力シート!AJ"&amp;$B168))="","",INDEX(進捗評価!$N$2:$N$26,MATCH(INDIRECT(("入力シート!AJ"&amp;$B168)),進捗評価!$M$2:$M$26,0)))</f>
        <v/>
      </c>
      <c r="AO168" s="69" t="str" cm="1">
        <f t="array" aca="1" ref="AO168" ca="1">IF(INDIRECT(("入力シート!AK"&amp;$B168))="","",INDEX(進捗評価!$N$2:$N$26,MATCH(INDIRECT(("入力シート!AK"&amp;$B168)),進捗評価!$M$2:$M$26,0)))</f>
        <v/>
      </c>
      <c r="AP168" s="69" t="str" cm="1">
        <f t="array" aca="1" ref="AP168" ca="1">IF(INDIRECT(("入力シート!AL"&amp;$B168))="","",INDEX(進捗評価!$N$2:$N$26,MATCH(INDIRECT(("入力シート!AL"&amp;$B168)),進捗評価!$M$2:$M$26,0)))</f>
        <v/>
      </c>
      <c r="AQ168" s="69" t="str" cm="1">
        <f t="array" aca="1" ref="AQ168" ca="1">IF(INDIRECT(("入力シート!AM"&amp;$B168))="","",INDEX(進捗評価!$N$2:$N$26,MATCH(INDIRECT(("入力シート!AM"&amp;$B168)),進捗評価!$M$2:$M$26,0)))</f>
        <v/>
      </c>
      <c r="AR168" s="69" t="str" cm="1">
        <f t="array" aca="1" ref="AR168" ca="1">IF(INDIRECT(("入力シート!AN"&amp;$B168))="","",INDEX(進捗評価!$N$2:$N$26,MATCH(INDIRECT(("入力シート!AN"&amp;$B168)),進捗評価!$M$2:$M$26,0)))</f>
        <v/>
      </c>
      <c r="AS168" s="77" t="str" cm="1">
        <f t="array" aca="1" ref="AS168" ca="1">IF(INDIRECT(("入力シート!AR"&amp;$B168))="","",(INDIRECT(("入力シート!AR"&amp;$B168))))</f>
        <v/>
      </c>
      <c r="AT168" s="77" t="str" cm="1">
        <f t="array" aca="1" ref="AT168" ca="1">IF(INDIRECT(("入力シート!AS"&amp;$B168))="","",(INDIRECT(("入力シート!AS"&amp;$B168))))</f>
        <v/>
      </c>
    </row>
    <row r="169" spans="2:46" ht="72" customHeight="1" x14ac:dyDescent="0.4">
      <c r="B169" s="51">
        <v>179</v>
      </c>
      <c r="C169" s="162"/>
      <c r="D169" s="212"/>
      <c r="E169" s="57" t="str" cm="1">
        <f t="array" aca="1" ref="E169" ca="1">IF(INDIRECT(("入力シート!D"&amp;$B169))="","",(INDIRECT(("入力シート!D"&amp;$B169))))</f>
        <v/>
      </c>
      <c r="F169" s="63" t="str" cm="1">
        <f t="array" aca="1" ref="F169" ca="1">IF(INDIRECT(("入力シート!E"&amp;$B169))="","",(INDIRECT(("入力シート!E"&amp;$B169))))</f>
        <v/>
      </c>
      <c r="G169" s="63" t="str" cm="1">
        <f t="array" aca="1" ref="G169" ca="1">IF(INDIRECT(("入力シート!F"&amp;$B169))="","",(INDIRECT(("入力シート!F"&amp;$B169))))</f>
        <v>〇〇〇、×××</v>
      </c>
      <c r="H169" s="76" t="str" cm="1">
        <f t="array" aca="1" ref="H169" ca="1">IF(INDIRECT(("入力シート!G"&amp;$B169))="","",(INDIRECT(("入力シート!G"&amp;$B169))))</f>
        <v/>
      </c>
      <c r="I169" s="67" t="str" cm="1">
        <f t="array" aca="1" ref="I169" ca="1">IF(INDIRECT(("入力シート!H"&amp;$B169))="","",(INDIRECT(("入力シート!H"&amp;$B169))))</f>
        <v/>
      </c>
      <c r="J169" s="58" t="str" cm="1">
        <f t="array" aca="1" ref="J169" ca="1">IF(INDIRECT(("入力シート!I"&amp;$B169))="","",(INDIRECT(("入力シート!I"&amp;$B169))))</f>
        <v/>
      </c>
      <c r="K169" s="58" t="str" cm="1">
        <f t="array" aca="1" ref="K169" ca="1">IF(INDIRECT(("入力シート!J"&amp;$B169))="","",(INDIRECT(("入力シート!J"&amp;$B169))))</f>
        <v/>
      </c>
      <c r="L169" s="60" t="str" cm="1">
        <f t="array" aca="1" ref="L169" ca="1">IF(INDIRECT(("入力シート!AO"&amp;$B169))="","",(INDIRECT(("入力シート！AO"&amp;$B169))))</f>
        <v/>
      </c>
      <c r="M169" s="60" t="str" cm="1">
        <f t="array" aca="1" ref="M169" ca="1">IF(INDIRECT(("入力シート!AP"&amp;$B169))="","",(INDIRECT(("入力シート！AP"&amp;$B169))))</f>
        <v/>
      </c>
      <c r="N169" s="61" t="str" cm="1">
        <f t="array" aca="1" ref="N169" ca="1">IF(INDIRECT(("入力シート!AQ"&amp;$B169))="","",(INDIRECT(("入力シート!AQ"&amp;$B169))))</f>
        <v/>
      </c>
      <c r="O169" s="70" t="str" cm="1">
        <f t="array" aca="1" ref="O169" ca="1">IF(INDIRECT(("入力シート!K"&amp;$B169))="","",INDEX(進捗評価!$N$2:$N$26,MATCH(INDIRECT(("入力シート!K"&amp;$B169)),進捗評価!$M$2:$M$26,0)))</f>
        <v/>
      </c>
      <c r="P169" s="69" t="str" cm="1">
        <f t="array" aca="1" ref="P169" ca="1">IF(INDIRECT(("入力シート!L"&amp;$B169))="","",INDEX(進捗評価!$N$2:$N$26,MATCH(INDIRECT(("入力シート!L"&amp;$B169)),進捗評価!$M$2:$M$26,0)))</f>
        <v/>
      </c>
      <c r="Q169" s="69" t="str" cm="1">
        <f t="array" aca="1" ref="Q169" ca="1">IF(INDIRECT(("入力シート!M"&amp;$B169))="","",INDEX(進捗評価!$N$2:$N$26,MATCH(INDIRECT(("入力シート!M"&amp;$B169)),進捗評価!$M$2:$M$26,0)))</f>
        <v/>
      </c>
      <c r="R169" s="69" t="str" cm="1">
        <f t="array" aca="1" ref="R169" ca="1">IF(INDIRECT(("入力シート!N"&amp;$B169))="","",INDEX(進捗評価!$N$2:$N$26,MATCH(INDIRECT(("入力シート!N"&amp;$B169)),進捗評価!$M$2:$M$26,0)))</f>
        <v/>
      </c>
      <c r="S169" s="75" t="str" cm="1">
        <f t="array" aca="1" ref="S169" ca="1">IF(INDIRECT(("入力シート!O"&amp;$B169))="","",INDEX(進捗評価!$N$2:$N$26,MATCH(INDIRECT(("入力シート!O"&amp;$B169)),進捗評価!$M$2:$M$26,0)))</f>
        <v/>
      </c>
      <c r="T169" s="70" t="str" cm="1">
        <f t="array" aca="1" ref="T169" ca="1">IF(INDIRECT(("入力シート!P"&amp;$B169))="","",INDEX(進捗評価!$N$2:$N$26,MATCH(INDIRECT(("入力シート!P"&amp;$B169)),進捗評価!$M$2:$M$26,0)))</f>
        <v/>
      </c>
      <c r="U169" s="69" t="str" cm="1">
        <f t="array" aca="1" ref="U169" ca="1">IF(INDIRECT(("入力シート!Q"&amp;$B169))="","",INDEX(進捗評価!$N$2:$N$26,MATCH(INDIRECT(("入力シート!Q"&amp;$B169)),進捗評価!$M$2:$M$26,0)))</f>
        <v/>
      </c>
      <c r="V169" s="69" t="str" cm="1">
        <f t="array" aca="1" ref="V169" ca="1">IF(INDIRECT(("入力シート!R"&amp;$B169))="","",INDEX(進捗評価!$N$2:$N$26,MATCH(INDIRECT(("入力シート!R"&amp;$B169)),進捗評価!$M$2:$M$26,0)))</f>
        <v/>
      </c>
      <c r="W169" s="69" t="str" cm="1">
        <f t="array" aca="1" ref="W169" ca="1">IF(INDIRECT(("入力シート!S"&amp;$B169))="","",INDEX(進捗評価!$N$2:$N$26,MATCH(INDIRECT(("入力シート!S"&amp;$B169)),進捗評価!$M$2:$M$26,0)))</f>
        <v/>
      </c>
      <c r="X169" s="75" t="str" cm="1">
        <f t="array" aca="1" ref="X169" ca="1">IF(INDIRECT(("入力シート!T"&amp;$B169))="","",INDEX(進捗評価!$N$2:$N$26,MATCH(INDIRECT(("入力シート!T"&amp;$B169)),進捗評価!$M$2:$M$26,0)))</f>
        <v/>
      </c>
      <c r="Y169" s="69" t="str" cm="1">
        <f t="array" aca="1" ref="Y169" ca="1">IF(INDIRECT(("入力シート!U"&amp;$B169))="","",INDEX(進捗評価!$N$2:$N$26,MATCH(INDIRECT(("入力シート!U"&amp;$B169)),進捗評価!$M$2:$M$26,0)))</f>
        <v/>
      </c>
      <c r="Z169" s="69" t="str" cm="1">
        <f t="array" aca="1" ref="Z169" ca="1">IF(INDIRECT(("入力シート!V"&amp;$B169))="","",INDEX(進捗評価!$N$2:$N$26,MATCH(INDIRECT(("入力シート!V"&amp;$B169)),進捗評価!$M$2:$M$26,0)))</f>
        <v/>
      </c>
      <c r="AA169" s="69" t="str" cm="1">
        <f t="array" aca="1" ref="AA169" ca="1">IF(INDIRECT(("入力シート!W"&amp;$B169))="","",INDEX(進捗評価!$N$2:$N$26,MATCH(INDIRECT(("入力シート!W"&amp;$B169)),進捗評価!$M$2:$M$26,0)))</f>
        <v/>
      </c>
      <c r="AB169" s="69" t="str" cm="1">
        <f t="array" aca="1" ref="AB169" ca="1">IF(INDIRECT(("入力シート!X"&amp;$B169))="","",INDEX(進捗評価!$N$2:$N$26,MATCH(INDIRECT(("入力シート!X"&amp;$B169)),進捗評価!$M$2:$M$26,0)))</f>
        <v/>
      </c>
      <c r="AC169" s="69" t="str" cm="1">
        <f t="array" aca="1" ref="AC169" ca="1">IF(INDIRECT(("入力シート!Y"&amp;$B169))="","",INDEX(進捗評価!$N$2:$N$26,MATCH(INDIRECT(("入力シート!Y"&amp;$B169)),進捗評価!$M$2:$M$26,0)))</f>
        <v/>
      </c>
      <c r="AD169" s="69" t="str" cm="1">
        <f t="array" aca="1" ref="AD169" ca="1">IF(INDIRECT(("入力シート!Z"&amp;$B169))="","",INDEX(進捗評価!$N$2:$N$26,MATCH(INDIRECT(("入力シート!Z"&amp;$B169)),進捗評価!$M$2:$M$26,0)))</f>
        <v/>
      </c>
      <c r="AE169" s="69" t="str" cm="1">
        <f t="array" aca="1" ref="AE169" ca="1">IF(INDIRECT(("入力シート!AA"&amp;$B169))="","",INDEX(進捗評価!$N$2:$N$26,MATCH(INDIRECT(("入力シート!AA"&amp;$B169)),進捗評価!$M$2:$M$26,0)))</f>
        <v/>
      </c>
      <c r="AF169" s="69" t="str" cm="1">
        <f t="array" aca="1" ref="AF169" ca="1">IF(INDIRECT(("入力シート!AB"&amp;$B169))="","",INDEX(進捗評価!$N$2:$N$26,MATCH(INDIRECT(("入力シート!AB"&amp;$B169)),進捗評価!$M$2:$M$26,0)))</f>
        <v/>
      </c>
      <c r="AG169" s="69" t="str" cm="1">
        <f t="array" aca="1" ref="AG169" ca="1">IF(INDIRECT(("入力シート!AC"&amp;$B169))="","",INDEX(進捗評価!$N$2:$N$26,MATCH(INDIRECT(("入力シート!AC"&amp;$B169)),進捗評価!$M$2:$M$26,0)))</f>
        <v/>
      </c>
      <c r="AH169" s="69" t="str" cm="1">
        <f t="array" aca="1" ref="AH169" ca="1">IF(INDIRECT(("入力シート!AD"&amp;$B169))="","",INDEX(進捗評価!$N$2:$N$26,MATCH(INDIRECT(("入力シート!AD"&amp;$B169)),進捗評価!$M$2:$M$26,0)))</f>
        <v/>
      </c>
      <c r="AI169" s="69" t="str" cm="1">
        <f t="array" aca="1" ref="AI169" ca="1">IF(INDIRECT(("入力シート!AE"&amp;$B169))="","",INDEX(進捗評価!$N$2:$N$26,MATCH(INDIRECT(("入力シート!AE"&amp;$B169)),進捗評価!$M$2:$M$26,0)))</f>
        <v/>
      </c>
      <c r="AJ169" s="69" t="str" cm="1">
        <f t="array" aca="1" ref="AJ169" ca="1">IF(INDIRECT(("入力シート!AF"&amp;$B169))="","",INDEX(進捗評価!$N$2:$N$26,MATCH(INDIRECT(("入力シート!AF"&amp;$B169)),進捗評価!$M$2:$M$26,0)))</f>
        <v/>
      </c>
      <c r="AK169" s="69" t="str" cm="1">
        <f t="array" aca="1" ref="AK169" ca="1">IF(INDIRECT(("入力シート!AG"&amp;$B169))="","",INDEX(進捗評価!$N$2:$N$26,MATCH(INDIRECT(("入力シート!AG"&amp;$B169)),進捗評価!$M$2:$M$26,0)))</f>
        <v/>
      </c>
      <c r="AL169" s="69" t="str" cm="1">
        <f t="array" aca="1" ref="AL169" ca="1">IF(INDIRECT(("入力シート!AH"&amp;$B169))="","",INDEX(進捗評価!$N$2:$N$26,MATCH(INDIRECT(("入力シート!AH"&amp;$B169)),進捗評価!$M$2:$M$26,0)))</f>
        <v/>
      </c>
      <c r="AM169" s="69" t="str" cm="1">
        <f t="array" aca="1" ref="AM169" ca="1">IF(INDIRECT(("入力シート!AI"&amp;$B169))="","",INDEX(進捗評価!$N$2:$N$26,MATCH(INDIRECT(("入力シート!AI"&amp;$B169)),進捗評価!$M$2:$M$26,0)))</f>
        <v/>
      </c>
      <c r="AN169" s="69" t="str" cm="1">
        <f t="array" aca="1" ref="AN169" ca="1">IF(INDIRECT(("入力シート!AJ"&amp;$B169))="","",INDEX(進捗評価!$N$2:$N$26,MATCH(INDIRECT(("入力シート!AJ"&amp;$B169)),進捗評価!$M$2:$M$26,0)))</f>
        <v/>
      </c>
      <c r="AO169" s="69" t="str" cm="1">
        <f t="array" aca="1" ref="AO169" ca="1">IF(INDIRECT(("入力シート!AK"&amp;$B169))="","",INDEX(進捗評価!$N$2:$N$26,MATCH(INDIRECT(("入力シート!AK"&amp;$B169)),進捗評価!$M$2:$M$26,0)))</f>
        <v/>
      </c>
      <c r="AP169" s="69" t="str" cm="1">
        <f t="array" aca="1" ref="AP169" ca="1">IF(INDIRECT(("入力シート!AL"&amp;$B169))="","",INDEX(進捗評価!$N$2:$N$26,MATCH(INDIRECT(("入力シート!AL"&amp;$B169)),進捗評価!$M$2:$M$26,0)))</f>
        <v/>
      </c>
      <c r="AQ169" s="69" t="str" cm="1">
        <f t="array" aca="1" ref="AQ169" ca="1">IF(INDIRECT(("入力シート!AM"&amp;$B169))="","",INDEX(進捗評価!$N$2:$N$26,MATCH(INDIRECT(("入力シート!AM"&amp;$B169)),進捗評価!$M$2:$M$26,0)))</f>
        <v/>
      </c>
      <c r="AR169" s="69" t="str" cm="1">
        <f t="array" aca="1" ref="AR169" ca="1">IF(INDIRECT(("入力シート!AN"&amp;$B169))="","",INDEX(進捗評価!$N$2:$N$26,MATCH(INDIRECT(("入力シート!AN"&amp;$B169)),進捗評価!$M$2:$M$26,0)))</f>
        <v/>
      </c>
      <c r="AS169" s="77" t="str" cm="1">
        <f t="array" aca="1" ref="AS169" ca="1">IF(INDIRECT(("入力シート!AR"&amp;$B169))="","",(INDIRECT(("入力シート!AR"&amp;$B169))))</f>
        <v/>
      </c>
      <c r="AT169" s="77" t="str" cm="1">
        <f t="array" aca="1" ref="AT169" ca="1">IF(INDIRECT(("入力シート!AS"&amp;$B169))="","",(INDIRECT(("入力シート!AS"&amp;$B169))))</f>
        <v/>
      </c>
    </row>
    <row r="170" spans="2:46" ht="72" customHeight="1" x14ac:dyDescent="0.4">
      <c r="B170" s="51">
        <v>180</v>
      </c>
      <c r="C170" s="162"/>
      <c r="D170" s="212"/>
      <c r="E170" s="57" t="str" cm="1">
        <f t="array" aca="1" ref="E170" ca="1">IF(INDIRECT(("入力シート!D"&amp;$B170))="","",(INDIRECT(("入力シート!D"&amp;$B170))))</f>
        <v/>
      </c>
      <c r="F170" s="63" t="str" cm="1">
        <f t="array" aca="1" ref="F170" ca="1">IF(INDIRECT(("入力シート!E"&amp;$B170))="","",(INDIRECT(("入力シート!E"&amp;$B170))))</f>
        <v/>
      </c>
      <c r="G170" s="63" t="str" cm="1">
        <f t="array" aca="1" ref="G170" ca="1">IF(INDIRECT(("入力シート!F"&amp;$B170))="","",(INDIRECT(("入力シート!F"&amp;$B170))))</f>
        <v>〇〇〇、×××</v>
      </c>
      <c r="H170" s="76" t="str" cm="1">
        <f t="array" aca="1" ref="H170" ca="1">IF(INDIRECT(("入力シート!G"&amp;$B170))="","",(INDIRECT(("入力シート!G"&amp;$B170))))</f>
        <v/>
      </c>
      <c r="I170" s="67" t="str" cm="1">
        <f t="array" aca="1" ref="I170" ca="1">IF(INDIRECT(("入力シート!H"&amp;$B170))="","",(INDIRECT(("入力シート!H"&amp;$B170))))</f>
        <v/>
      </c>
      <c r="J170" s="58" t="str" cm="1">
        <f t="array" aca="1" ref="J170" ca="1">IF(INDIRECT(("入力シート!I"&amp;$B170))="","",(INDIRECT(("入力シート!I"&amp;$B170))))</f>
        <v/>
      </c>
      <c r="K170" s="58" t="str" cm="1">
        <f t="array" aca="1" ref="K170" ca="1">IF(INDIRECT(("入力シート!J"&amp;$B170))="","",(INDIRECT(("入力シート!J"&amp;$B170))))</f>
        <v/>
      </c>
      <c r="L170" s="60" t="str" cm="1">
        <f t="array" aca="1" ref="L170" ca="1">IF(INDIRECT(("入力シート!AO"&amp;$B170))="","",(INDIRECT(("入力シート！AO"&amp;$B170))))</f>
        <v/>
      </c>
      <c r="M170" s="60" t="str" cm="1">
        <f t="array" aca="1" ref="M170" ca="1">IF(INDIRECT(("入力シート!AP"&amp;$B170))="","",(INDIRECT(("入力シート！AP"&amp;$B170))))</f>
        <v/>
      </c>
      <c r="N170" s="61" t="str" cm="1">
        <f t="array" aca="1" ref="N170" ca="1">IF(INDIRECT(("入力シート!AQ"&amp;$B170))="","",(INDIRECT(("入力シート!AQ"&amp;$B170))))</f>
        <v/>
      </c>
      <c r="O170" s="70" t="str" cm="1">
        <f t="array" aca="1" ref="O170" ca="1">IF(INDIRECT(("入力シート!K"&amp;$B170))="","",INDEX(進捗評価!$N$2:$N$26,MATCH(INDIRECT(("入力シート!K"&amp;$B170)),進捗評価!$M$2:$M$26,0)))</f>
        <v/>
      </c>
      <c r="P170" s="69" t="str" cm="1">
        <f t="array" aca="1" ref="P170" ca="1">IF(INDIRECT(("入力シート!L"&amp;$B170))="","",INDEX(進捗評価!$N$2:$N$26,MATCH(INDIRECT(("入力シート!L"&amp;$B170)),進捗評価!$M$2:$M$26,0)))</f>
        <v/>
      </c>
      <c r="Q170" s="69" t="str" cm="1">
        <f t="array" aca="1" ref="Q170" ca="1">IF(INDIRECT(("入力シート!M"&amp;$B170))="","",INDEX(進捗評価!$N$2:$N$26,MATCH(INDIRECT(("入力シート!M"&amp;$B170)),進捗評価!$M$2:$M$26,0)))</f>
        <v/>
      </c>
      <c r="R170" s="69" t="str" cm="1">
        <f t="array" aca="1" ref="R170" ca="1">IF(INDIRECT(("入力シート!N"&amp;$B170))="","",INDEX(進捗評価!$N$2:$N$26,MATCH(INDIRECT(("入力シート!N"&amp;$B170)),進捗評価!$M$2:$M$26,0)))</f>
        <v/>
      </c>
      <c r="S170" s="75" t="str" cm="1">
        <f t="array" aca="1" ref="S170" ca="1">IF(INDIRECT(("入力シート!O"&amp;$B170))="","",INDEX(進捗評価!$N$2:$N$26,MATCH(INDIRECT(("入力シート!O"&amp;$B170)),進捗評価!$M$2:$M$26,0)))</f>
        <v/>
      </c>
      <c r="T170" s="70" t="str" cm="1">
        <f t="array" aca="1" ref="T170" ca="1">IF(INDIRECT(("入力シート!P"&amp;$B170))="","",INDEX(進捗評価!$N$2:$N$26,MATCH(INDIRECT(("入力シート!P"&amp;$B170)),進捗評価!$M$2:$M$26,0)))</f>
        <v/>
      </c>
      <c r="U170" s="69" t="str" cm="1">
        <f t="array" aca="1" ref="U170" ca="1">IF(INDIRECT(("入力シート!Q"&amp;$B170))="","",INDEX(進捗評価!$N$2:$N$26,MATCH(INDIRECT(("入力シート!Q"&amp;$B170)),進捗評価!$M$2:$M$26,0)))</f>
        <v/>
      </c>
      <c r="V170" s="69" t="str" cm="1">
        <f t="array" aca="1" ref="V170" ca="1">IF(INDIRECT(("入力シート!R"&amp;$B170))="","",INDEX(進捗評価!$N$2:$N$26,MATCH(INDIRECT(("入力シート!R"&amp;$B170)),進捗評価!$M$2:$M$26,0)))</f>
        <v/>
      </c>
      <c r="W170" s="69" t="str" cm="1">
        <f t="array" aca="1" ref="W170" ca="1">IF(INDIRECT(("入力シート!S"&amp;$B170))="","",INDEX(進捗評価!$N$2:$N$26,MATCH(INDIRECT(("入力シート!S"&amp;$B170)),進捗評価!$M$2:$M$26,0)))</f>
        <v/>
      </c>
      <c r="X170" s="75" t="str" cm="1">
        <f t="array" aca="1" ref="X170" ca="1">IF(INDIRECT(("入力シート!T"&amp;$B170))="","",INDEX(進捗評価!$N$2:$N$26,MATCH(INDIRECT(("入力シート!T"&amp;$B170)),進捗評価!$M$2:$M$26,0)))</f>
        <v/>
      </c>
      <c r="Y170" s="69" t="str" cm="1">
        <f t="array" aca="1" ref="Y170" ca="1">IF(INDIRECT(("入力シート!U"&amp;$B170))="","",INDEX(進捗評価!$N$2:$N$26,MATCH(INDIRECT(("入力シート!U"&amp;$B170)),進捗評価!$M$2:$M$26,0)))</f>
        <v/>
      </c>
      <c r="Z170" s="69" t="str" cm="1">
        <f t="array" aca="1" ref="Z170" ca="1">IF(INDIRECT(("入力シート!V"&amp;$B170))="","",INDEX(進捗評価!$N$2:$N$26,MATCH(INDIRECT(("入力シート!V"&amp;$B170)),進捗評価!$M$2:$M$26,0)))</f>
        <v/>
      </c>
      <c r="AA170" s="69" t="str" cm="1">
        <f t="array" aca="1" ref="AA170" ca="1">IF(INDIRECT(("入力シート!W"&amp;$B170))="","",INDEX(進捗評価!$N$2:$N$26,MATCH(INDIRECT(("入力シート!W"&amp;$B170)),進捗評価!$M$2:$M$26,0)))</f>
        <v/>
      </c>
      <c r="AB170" s="69" t="str" cm="1">
        <f t="array" aca="1" ref="AB170" ca="1">IF(INDIRECT(("入力シート!X"&amp;$B170))="","",INDEX(進捗評価!$N$2:$N$26,MATCH(INDIRECT(("入力シート!X"&amp;$B170)),進捗評価!$M$2:$M$26,0)))</f>
        <v/>
      </c>
      <c r="AC170" s="69" t="str" cm="1">
        <f t="array" aca="1" ref="AC170" ca="1">IF(INDIRECT(("入力シート!Y"&amp;$B170))="","",INDEX(進捗評価!$N$2:$N$26,MATCH(INDIRECT(("入力シート!Y"&amp;$B170)),進捗評価!$M$2:$M$26,0)))</f>
        <v/>
      </c>
      <c r="AD170" s="69" t="str" cm="1">
        <f t="array" aca="1" ref="AD170" ca="1">IF(INDIRECT(("入力シート!Z"&amp;$B170))="","",INDEX(進捗評価!$N$2:$N$26,MATCH(INDIRECT(("入力シート!Z"&amp;$B170)),進捗評価!$M$2:$M$26,0)))</f>
        <v/>
      </c>
      <c r="AE170" s="69" t="str" cm="1">
        <f t="array" aca="1" ref="AE170" ca="1">IF(INDIRECT(("入力シート!AA"&amp;$B170))="","",INDEX(進捗評価!$N$2:$N$26,MATCH(INDIRECT(("入力シート!AA"&amp;$B170)),進捗評価!$M$2:$M$26,0)))</f>
        <v/>
      </c>
      <c r="AF170" s="69" t="str" cm="1">
        <f t="array" aca="1" ref="AF170" ca="1">IF(INDIRECT(("入力シート!AB"&amp;$B170))="","",INDEX(進捗評価!$N$2:$N$26,MATCH(INDIRECT(("入力シート!AB"&amp;$B170)),進捗評価!$M$2:$M$26,0)))</f>
        <v/>
      </c>
      <c r="AG170" s="69" t="str" cm="1">
        <f t="array" aca="1" ref="AG170" ca="1">IF(INDIRECT(("入力シート!AC"&amp;$B170))="","",INDEX(進捗評価!$N$2:$N$26,MATCH(INDIRECT(("入力シート!AC"&amp;$B170)),進捗評価!$M$2:$M$26,0)))</f>
        <v/>
      </c>
      <c r="AH170" s="69" t="str" cm="1">
        <f t="array" aca="1" ref="AH170" ca="1">IF(INDIRECT(("入力シート!AD"&amp;$B170))="","",INDEX(進捗評価!$N$2:$N$26,MATCH(INDIRECT(("入力シート!AD"&amp;$B170)),進捗評価!$M$2:$M$26,0)))</f>
        <v/>
      </c>
      <c r="AI170" s="69" t="str" cm="1">
        <f t="array" aca="1" ref="AI170" ca="1">IF(INDIRECT(("入力シート!AE"&amp;$B170))="","",INDEX(進捗評価!$N$2:$N$26,MATCH(INDIRECT(("入力シート!AE"&amp;$B170)),進捗評価!$M$2:$M$26,0)))</f>
        <v/>
      </c>
      <c r="AJ170" s="69" t="str" cm="1">
        <f t="array" aca="1" ref="AJ170" ca="1">IF(INDIRECT(("入力シート!AF"&amp;$B170))="","",INDEX(進捗評価!$N$2:$N$26,MATCH(INDIRECT(("入力シート!AF"&amp;$B170)),進捗評価!$M$2:$M$26,0)))</f>
        <v/>
      </c>
      <c r="AK170" s="69" t="str" cm="1">
        <f t="array" aca="1" ref="AK170" ca="1">IF(INDIRECT(("入力シート!AG"&amp;$B170))="","",INDEX(進捗評価!$N$2:$N$26,MATCH(INDIRECT(("入力シート!AG"&amp;$B170)),進捗評価!$M$2:$M$26,0)))</f>
        <v/>
      </c>
      <c r="AL170" s="69" t="str" cm="1">
        <f t="array" aca="1" ref="AL170" ca="1">IF(INDIRECT(("入力シート!AH"&amp;$B170))="","",INDEX(進捗評価!$N$2:$N$26,MATCH(INDIRECT(("入力シート!AH"&amp;$B170)),進捗評価!$M$2:$M$26,0)))</f>
        <v/>
      </c>
      <c r="AM170" s="69" t="str" cm="1">
        <f t="array" aca="1" ref="AM170" ca="1">IF(INDIRECT(("入力シート!AI"&amp;$B170))="","",INDEX(進捗評価!$N$2:$N$26,MATCH(INDIRECT(("入力シート!AI"&amp;$B170)),進捗評価!$M$2:$M$26,0)))</f>
        <v/>
      </c>
      <c r="AN170" s="69" t="str" cm="1">
        <f t="array" aca="1" ref="AN170" ca="1">IF(INDIRECT(("入力シート!AJ"&amp;$B170))="","",INDEX(進捗評価!$N$2:$N$26,MATCH(INDIRECT(("入力シート!AJ"&amp;$B170)),進捗評価!$M$2:$M$26,0)))</f>
        <v/>
      </c>
      <c r="AO170" s="69" t="str" cm="1">
        <f t="array" aca="1" ref="AO170" ca="1">IF(INDIRECT(("入力シート!AK"&amp;$B170))="","",INDEX(進捗評価!$N$2:$N$26,MATCH(INDIRECT(("入力シート!AK"&amp;$B170)),進捗評価!$M$2:$M$26,0)))</f>
        <v/>
      </c>
      <c r="AP170" s="69" t="str" cm="1">
        <f t="array" aca="1" ref="AP170" ca="1">IF(INDIRECT(("入力シート!AL"&amp;$B170))="","",INDEX(進捗評価!$N$2:$N$26,MATCH(INDIRECT(("入力シート!AL"&amp;$B170)),進捗評価!$M$2:$M$26,0)))</f>
        <v/>
      </c>
      <c r="AQ170" s="69" t="str" cm="1">
        <f t="array" aca="1" ref="AQ170" ca="1">IF(INDIRECT(("入力シート!AM"&amp;$B170))="","",INDEX(進捗評価!$N$2:$N$26,MATCH(INDIRECT(("入力シート!AM"&amp;$B170)),進捗評価!$M$2:$M$26,0)))</f>
        <v/>
      </c>
      <c r="AR170" s="69" t="str" cm="1">
        <f t="array" aca="1" ref="AR170" ca="1">IF(INDIRECT(("入力シート!AN"&amp;$B170))="","",INDEX(進捗評価!$N$2:$N$26,MATCH(INDIRECT(("入力シート!AN"&amp;$B170)),進捗評価!$M$2:$M$26,0)))</f>
        <v/>
      </c>
      <c r="AS170" s="77" t="str" cm="1">
        <f t="array" aca="1" ref="AS170" ca="1">IF(INDIRECT(("入力シート!AR"&amp;$B170))="","",(INDIRECT(("入力シート!AR"&amp;$B170))))</f>
        <v/>
      </c>
      <c r="AT170" s="77" t="str" cm="1">
        <f t="array" aca="1" ref="AT170" ca="1">IF(INDIRECT(("入力シート!AS"&amp;$B170))="","",(INDIRECT(("入力シート!AS"&amp;$B170))))</f>
        <v/>
      </c>
    </row>
    <row r="171" spans="2:46" ht="72" customHeight="1" x14ac:dyDescent="0.4">
      <c r="B171" s="51">
        <v>181</v>
      </c>
      <c r="C171" s="162"/>
      <c r="D171" s="212"/>
      <c r="E171" s="57" t="str" cm="1">
        <f t="array" aca="1" ref="E171" ca="1">IF(INDIRECT(("入力シート!D"&amp;$B171))="","",(INDIRECT(("入力シート!D"&amp;$B171))))</f>
        <v/>
      </c>
      <c r="F171" s="63" t="str" cm="1">
        <f t="array" aca="1" ref="F171" ca="1">IF(INDIRECT(("入力シート!E"&amp;$B171))="","",(INDIRECT(("入力シート!E"&amp;$B171))))</f>
        <v/>
      </c>
      <c r="G171" s="63" t="str" cm="1">
        <f t="array" aca="1" ref="G171" ca="1">IF(INDIRECT(("入力シート!F"&amp;$B171))="","",(INDIRECT(("入力シート!F"&amp;$B171))))</f>
        <v>〇〇〇、×××</v>
      </c>
      <c r="H171" s="76" t="str" cm="1">
        <f t="array" aca="1" ref="H171" ca="1">IF(INDIRECT(("入力シート!G"&amp;$B171))="","",(INDIRECT(("入力シート!G"&amp;$B171))))</f>
        <v/>
      </c>
      <c r="I171" s="67" t="str" cm="1">
        <f t="array" aca="1" ref="I171" ca="1">IF(INDIRECT(("入力シート!H"&amp;$B171))="","",(INDIRECT(("入力シート!H"&amp;$B171))))</f>
        <v/>
      </c>
      <c r="J171" s="58" t="str" cm="1">
        <f t="array" aca="1" ref="J171" ca="1">IF(INDIRECT(("入力シート!I"&amp;$B171))="","",(INDIRECT(("入力シート!I"&amp;$B171))))</f>
        <v/>
      </c>
      <c r="K171" s="58" t="str" cm="1">
        <f t="array" aca="1" ref="K171" ca="1">IF(INDIRECT(("入力シート!J"&amp;$B171))="","",(INDIRECT(("入力シート!J"&amp;$B171))))</f>
        <v/>
      </c>
      <c r="L171" s="60" t="str" cm="1">
        <f t="array" aca="1" ref="L171" ca="1">IF(INDIRECT(("入力シート!AO"&amp;$B171))="","",(INDIRECT(("入力シート！AO"&amp;$B171))))</f>
        <v/>
      </c>
      <c r="M171" s="60" t="str" cm="1">
        <f t="array" aca="1" ref="M171" ca="1">IF(INDIRECT(("入力シート!AP"&amp;$B171))="","",(INDIRECT(("入力シート！AP"&amp;$B171))))</f>
        <v/>
      </c>
      <c r="N171" s="61" t="str" cm="1">
        <f t="array" aca="1" ref="N171" ca="1">IF(INDIRECT(("入力シート!AQ"&amp;$B171))="","",(INDIRECT(("入力シート!AQ"&amp;$B171))))</f>
        <v/>
      </c>
      <c r="O171" s="70" t="str" cm="1">
        <f t="array" aca="1" ref="O171" ca="1">IF(INDIRECT(("入力シート!K"&amp;$B171))="","",INDEX(進捗評価!$N$2:$N$26,MATCH(INDIRECT(("入力シート!K"&amp;$B171)),進捗評価!$M$2:$M$26,0)))</f>
        <v/>
      </c>
      <c r="P171" s="69" t="str" cm="1">
        <f t="array" aca="1" ref="P171" ca="1">IF(INDIRECT(("入力シート!L"&amp;$B171))="","",INDEX(進捗評価!$N$2:$N$26,MATCH(INDIRECT(("入力シート!L"&amp;$B171)),進捗評価!$M$2:$M$26,0)))</f>
        <v/>
      </c>
      <c r="Q171" s="69" t="str" cm="1">
        <f t="array" aca="1" ref="Q171" ca="1">IF(INDIRECT(("入力シート!M"&amp;$B171))="","",INDEX(進捗評価!$N$2:$N$26,MATCH(INDIRECT(("入力シート!M"&amp;$B171)),進捗評価!$M$2:$M$26,0)))</f>
        <v/>
      </c>
      <c r="R171" s="69" t="str" cm="1">
        <f t="array" aca="1" ref="R171" ca="1">IF(INDIRECT(("入力シート!N"&amp;$B171))="","",INDEX(進捗評価!$N$2:$N$26,MATCH(INDIRECT(("入力シート!N"&amp;$B171)),進捗評価!$M$2:$M$26,0)))</f>
        <v/>
      </c>
      <c r="S171" s="75" t="str" cm="1">
        <f t="array" aca="1" ref="S171" ca="1">IF(INDIRECT(("入力シート!O"&amp;$B171))="","",INDEX(進捗評価!$N$2:$N$26,MATCH(INDIRECT(("入力シート!O"&amp;$B171)),進捗評価!$M$2:$M$26,0)))</f>
        <v/>
      </c>
      <c r="T171" s="70" t="str" cm="1">
        <f t="array" aca="1" ref="T171" ca="1">IF(INDIRECT(("入力シート!P"&amp;$B171))="","",INDEX(進捗評価!$N$2:$N$26,MATCH(INDIRECT(("入力シート!P"&amp;$B171)),進捗評価!$M$2:$M$26,0)))</f>
        <v/>
      </c>
      <c r="U171" s="69" t="str" cm="1">
        <f t="array" aca="1" ref="U171" ca="1">IF(INDIRECT(("入力シート!Q"&amp;$B171))="","",INDEX(進捗評価!$N$2:$N$26,MATCH(INDIRECT(("入力シート!Q"&amp;$B171)),進捗評価!$M$2:$M$26,0)))</f>
        <v/>
      </c>
      <c r="V171" s="69" t="str" cm="1">
        <f t="array" aca="1" ref="V171" ca="1">IF(INDIRECT(("入力シート!R"&amp;$B171))="","",INDEX(進捗評価!$N$2:$N$26,MATCH(INDIRECT(("入力シート!R"&amp;$B171)),進捗評価!$M$2:$M$26,0)))</f>
        <v/>
      </c>
      <c r="W171" s="69" t="str" cm="1">
        <f t="array" aca="1" ref="W171" ca="1">IF(INDIRECT(("入力シート!S"&amp;$B171))="","",INDEX(進捗評価!$N$2:$N$26,MATCH(INDIRECT(("入力シート!S"&amp;$B171)),進捗評価!$M$2:$M$26,0)))</f>
        <v/>
      </c>
      <c r="X171" s="75" t="str" cm="1">
        <f t="array" aca="1" ref="X171" ca="1">IF(INDIRECT(("入力シート!T"&amp;$B171))="","",INDEX(進捗評価!$N$2:$N$26,MATCH(INDIRECT(("入力シート!T"&amp;$B171)),進捗評価!$M$2:$M$26,0)))</f>
        <v/>
      </c>
      <c r="Y171" s="69" t="str" cm="1">
        <f t="array" aca="1" ref="Y171" ca="1">IF(INDIRECT(("入力シート!U"&amp;$B171))="","",INDEX(進捗評価!$N$2:$N$26,MATCH(INDIRECT(("入力シート!U"&amp;$B171)),進捗評価!$M$2:$M$26,0)))</f>
        <v/>
      </c>
      <c r="Z171" s="69" t="str" cm="1">
        <f t="array" aca="1" ref="Z171" ca="1">IF(INDIRECT(("入力シート!V"&amp;$B171))="","",INDEX(進捗評価!$N$2:$N$26,MATCH(INDIRECT(("入力シート!V"&amp;$B171)),進捗評価!$M$2:$M$26,0)))</f>
        <v/>
      </c>
      <c r="AA171" s="69" t="str" cm="1">
        <f t="array" aca="1" ref="AA171" ca="1">IF(INDIRECT(("入力シート!W"&amp;$B171))="","",INDEX(進捗評価!$N$2:$N$26,MATCH(INDIRECT(("入力シート!W"&amp;$B171)),進捗評価!$M$2:$M$26,0)))</f>
        <v/>
      </c>
      <c r="AB171" s="69" t="str" cm="1">
        <f t="array" aca="1" ref="AB171" ca="1">IF(INDIRECT(("入力シート!X"&amp;$B171))="","",INDEX(進捗評価!$N$2:$N$26,MATCH(INDIRECT(("入力シート!X"&amp;$B171)),進捗評価!$M$2:$M$26,0)))</f>
        <v/>
      </c>
      <c r="AC171" s="69" t="str" cm="1">
        <f t="array" aca="1" ref="AC171" ca="1">IF(INDIRECT(("入力シート!Y"&amp;$B171))="","",INDEX(進捗評価!$N$2:$N$26,MATCH(INDIRECT(("入力シート!Y"&amp;$B171)),進捗評価!$M$2:$M$26,0)))</f>
        <v/>
      </c>
      <c r="AD171" s="69" t="str" cm="1">
        <f t="array" aca="1" ref="AD171" ca="1">IF(INDIRECT(("入力シート!Z"&amp;$B171))="","",INDEX(進捗評価!$N$2:$N$26,MATCH(INDIRECT(("入力シート!Z"&amp;$B171)),進捗評価!$M$2:$M$26,0)))</f>
        <v/>
      </c>
      <c r="AE171" s="69" t="str" cm="1">
        <f t="array" aca="1" ref="AE171" ca="1">IF(INDIRECT(("入力シート!AA"&amp;$B171))="","",INDEX(進捗評価!$N$2:$N$26,MATCH(INDIRECT(("入力シート!AA"&amp;$B171)),進捗評価!$M$2:$M$26,0)))</f>
        <v/>
      </c>
      <c r="AF171" s="69" t="str" cm="1">
        <f t="array" aca="1" ref="AF171" ca="1">IF(INDIRECT(("入力シート!AB"&amp;$B171))="","",INDEX(進捗評価!$N$2:$N$26,MATCH(INDIRECT(("入力シート!AB"&amp;$B171)),進捗評価!$M$2:$M$26,0)))</f>
        <v/>
      </c>
      <c r="AG171" s="69" t="str" cm="1">
        <f t="array" aca="1" ref="AG171" ca="1">IF(INDIRECT(("入力シート!AC"&amp;$B171))="","",INDEX(進捗評価!$N$2:$N$26,MATCH(INDIRECT(("入力シート!AC"&amp;$B171)),進捗評価!$M$2:$M$26,0)))</f>
        <v/>
      </c>
      <c r="AH171" s="69" t="str" cm="1">
        <f t="array" aca="1" ref="AH171" ca="1">IF(INDIRECT(("入力シート!AD"&amp;$B171))="","",INDEX(進捗評価!$N$2:$N$26,MATCH(INDIRECT(("入力シート!AD"&amp;$B171)),進捗評価!$M$2:$M$26,0)))</f>
        <v/>
      </c>
      <c r="AI171" s="69" t="str" cm="1">
        <f t="array" aca="1" ref="AI171" ca="1">IF(INDIRECT(("入力シート!AE"&amp;$B171))="","",INDEX(進捗評価!$N$2:$N$26,MATCH(INDIRECT(("入力シート!AE"&amp;$B171)),進捗評価!$M$2:$M$26,0)))</f>
        <v/>
      </c>
      <c r="AJ171" s="69" t="str" cm="1">
        <f t="array" aca="1" ref="AJ171" ca="1">IF(INDIRECT(("入力シート!AF"&amp;$B171))="","",INDEX(進捗評価!$N$2:$N$26,MATCH(INDIRECT(("入力シート!AF"&amp;$B171)),進捗評価!$M$2:$M$26,0)))</f>
        <v/>
      </c>
      <c r="AK171" s="69" t="str" cm="1">
        <f t="array" aca="1" ref="AK171" ca="1">IF(INDIRECT(("入力シート!AG"&amp;$B171))="","",INDEX(進捗評価!$N$2:$N$26,MATCH(INDIRECT(("入力シート!AG"&amp;$B171)),進捗評価!$M$2:$M$26,0)))</f>
        <v/>
      </c>
      <c r="AL171" s="69" t="str" cm="1">
        <f t="array" aca="1" ref="AL171" ca="1">IF(INDIRECT(("入力シート!AH"&amp;$B171))="","",INDEX(進捗評価!$N$2:$N$26,MATCH(INDIRECT(("入力シート!AH"&amp;$B171)),進捗評価!$M$2:$M$26,0)))</f>
        <v/>
      </c>
      <c r="AM171" s="69" t="str" cm="1">
        <f t="array" aca="1" ref="AM171" ca="1">IF(INDIRECT(("入力シート!AI"&amp;$B171))="","",INDEX(進捗評価!$N$2:$N$26,MATCH(INDIRECT(("入力シート!AI"&amp;$B171)),進捗評価!$M$2:$M$26,0)))</f>
        <v/>
      </c>
      <c r="AN171" s="69" t="str" cm="1">
        <f t="array" aca="1" ref="AN171" ca="1">IF(INDIRECT(("入力シート!AJ"&amp;$B171))="","",INDEX(進捗評価!$N$2:$N$26,MATCH(INDIRECT(("入力シート!AJ"&amp;$B171)),進捗評価!$M$2:$M$26,0)))</f>
        <v/>
      </c>
      <c r="AO171" s="69" t="str" cm="1">
        <f t="array" aca="1" ref="AO171" ca="1">IF(INDIRECT(("入力シート!AK"&amp;$B171))="","",INDEX(進捗評価!$N$2:$N$26,MATCH(INDIRECT(("入力シート!AK"&amp;$B171)),進捗評価!$M$2:$M$26,0)))</f>
        <v/>
      </c>
      <c r="AP171" s="69" t="str" cm="1">
        <f t="array" aca="1" ref="AP171" ca="1">IF(INDIRECT(("入力シート!AL"&amp;$B171))="","",INDEX(進捗評価!$N$2:$N$26,MATCH(INDIRECT(("入力シート!AL"&amp;$B171)),進捗評価!$M$2:$M$26,0)))</f>
        <v/>
      </c>
      <c r="AQ171" s="69" t="str" cm="1">
        <f t="array" aca="1" ref="AQ171" ca="1">IF(INDIRECT(("入力シート!AM"&amp;$B171))="","",INDEX(進捗評価!$N$2:$N$26,MATCH(INDIRECT(("入力シート!AM"&amp;$B171)),進捗評価!$M$2:$M$26,0)))</f>
        <v/>
      </c>
      <c r="AR171" s="69" t="str" cm="1">
        <f t="array" aca="1" ref="AR171" ca="1">IF(INDIRECT(("入力シート!AN"&amp;$B171))="","",INDEX(進捗評価!$N$2:$N$26,MATCH(INDIRECT(("入力シート!AN"&amp;$B171)),進捗評価!$M$2:$M$26,0)))</f>
        <v/>
      </c>
      <c r="AS171" s="77" t="str" cm="1">
        <f t="array" aca="1" ref="AS171" ca="1">IF(INDIRECT(("入力シート!AR"&amp;$B171))="","",(INDIRECT(("入力シート!AR"&amp;$B171))))</f>
        <v/>
      </c>
      <c r="AT171" s="77" t="str" cm="1">
        <f t="array" aca="1" ref="AT171" ca="1">IF(INDIRECT(("入力シート!AS"&amp;$B171))="","",(INDIRECT(("入力シート!AS"&amp;$B171))))</f>
        <v/>
      </c>
    </row>
    <row r="172" spans="2:46" ht="72" customHeight="1" x14ac:dyDescent="0.4">
      <c r="B172" s="51">
        <v>182</v>
      </c>
      <c r="C172" s="162"/>
      <c r="D172" s="212"/>
      <c r="E172" s="57" t="str" cm="1">
        <f t="array" aca="1" ref="E172" ca="1">IF(INDIRECT(("入力シート!D"&amp;$B172))="","",(INDIRECT(("入力シート!D"&amp;$B172))))</f>
        <v/>
      </c>
      <c r="F172" s="63" t="str" cm="1">
        <f t="array" aca="1" ref="F172" ca="1">IF(INDIRECT(("入力シート!E"&amp;$B172))="","",(INDIRECT(("入力シート!E"&amp;$B172))))</f>
        <v/>
      </c>
      <c r="G172" s="63" t="str" cm="1">
        <f t="array" aca="1" ref="G172" ca="1">IF(INDIRECT(("入力シート!F"&amp;$B172))="","",(INDIRECT(("入力シート!F"&amp;$B172))))</f>
        <v>〇〇〇、×××</v>
      </c>
      <c r="H172" s="76" t="str" cm="1">
        <f t="array" aca="1" ref="H172" ca="1">IF(INDIRECT(("入力シート!G"&amp;$B172))="","",(INDIRECT(("入力シート!G"&amp;$B172))))</f>
        <v/>
      </c>
      <c r="I172" s="67" t="str" cm="1">
        <f t="array" aca="1" ref="I172" ca="1">IF(INDIRECT(("入力シート!H"&amp;$B172))="","",(INDIRECT(("入力シート!H"&amp;$B172))))</f>
        <v/>
      </c>
      <c r="J172" s="58" t="str" cm="1">
        <f t="array" aca="1" ref="J172" ca="1">IF(INDIRECT(("入力シート!I"&amp;$B172))="","",(INDIRECT(("入力シート!I"&amp;$B172))))</f>
        <v/>
      </c>
      <c r="K172" s="58" t="str" cm="1">
        <f t="array" aca="1" ref="K172" ca="1">IF(INDIRECT(("入力シート!J"&amp;$B172))="","",(INDIRECT(("入力シート!J"&amp;$B172))))</f>
        <v/>
      </c>
      <c r="L172" s="60" t="str" cm="1">
        <f t="array" aca="1" ref="L172" ca="1">IF(INDIRECT(("入力シート!AO"&amp;$B172))="","",(INDIRECT(("入力シート！AO"&amp;$B172))))</f>
        <v/>
      </c>
      <c r="M172" s="60" t="str" cm="1">
        <f t="array" aca="1" ref="M172" ca="1">IF(INDIRECT(("入力シート!AP"&amp;$B172))="","",(INDIRECT(("入力シート！AP"&amp;$B172))))</f>
        <v/>
      </c>
      <c r="N172" s="61" t="str" cm="1">
        <f t="array" aca="1" ref="N172" ca="1">IF(INDIRECT(("入力シート!AQ"&amp;$B172))="","",(INDIRECT(("入力シート!AQ"&amp;$B172))))</f>
        <v/>
      </c>
      <c r="O172" s="70" t="str" cm="1">
        <f t="array" aca="1" ref="O172" ca="1">IF(INDIRECT(("入力シート!K"&amp;$B172))="","",INDEX(進捗評価!$N$2:$N$26,MATCH(INDIRECT(("入力シート!K"&amp;$B172)),進捗評価!$M$2:$M$26,0)))</f>
        <v/>
      </c>
      <c r="P172" s="69" t="str" cm="1">
        <f t="array" aca="1" ref="P172" ca="1">IF(INDIRECT(("入力シート!L"&amp;$B172))="","",INDEX(進捗評価!$N$2:$N$26,MATCH(INDIRECT(("入力シート!L"&amp;$B172)),進捗評価!$M$2:$M$26,0)))</f>
        <v/>
      </c>
      <c r="Q172" s="69" t="str" cm="1">
        <f t="array" aca="1" ref="Q172" ca="1">IF(INDIRECT(("入力シート!M"&amp;$B172))="","",INDEX(進捗評価!$N$2:$N$26,MATCH(INDIRECT(("入力シート!M"&amp;$B172)),進捗評価!$M$2:$M$26,0)))</f>
        <v/>
      </c>
      <c r="R172" s="69" t="str" cm="1">
        <f t="array" aca="1" ref="R172" ca="1">IF(INDIRECT(("入力シート!N"&amp;$B172))="","",INDEX(進捗評価!$N$2:$N$26,MATCH(INDIRECT(("入力シート!N"&amp;$B172)),進捗評価!$M$2:$M$26,0)))</f>
        <v/>
      </c>
      <c r="S172" s="75" t="str" cm="1">
        <f t="array" aca="1" ref="S172" ca="1">IF(INDIRECT(("入力シート!O"&amp;$B172))="","",INDEX(進捗評価!$N$2:$N$26,MATCH(INDIRECT(("入力シート!O"&amp;$B172)),進捗評価!$M$2:$M$26,0)))</f>
        <v/>
      </c>
      <c r="T172" s="70" t="str" cm="1">
        <f t="array" aca="1" ref="T172" ca="1">IF(INDIRECT(("入力シート!P"&amp;$B172))="","",INDEX(進捗評価!$N$2:$N$26,MATCH(INDIRECT(("入力シート!P"&amp;$B172)),進捗評価!$M$2:$M$26,0)))</f>
        <v/>
      </c>
      <c r="U172" s="69" t="str" cm="1">
        <f t="array" aca="1" ref="U172" ca="1">IF(INDIRECT(("入力シート!Q"&amp;$B172))="","",INDEX(進捗評価!$N$2:$N$26,MATCH(INDIRECT(("入力シート!Q"&amp;$B172)),進捗評価!$M$2:$M$26,0)))</f>
        <v/>
      </c>
      <c r="V172" s="69" t="str" cm="1">
        <f t="array" aca="1" ref="V172" ca="1">IF(INDIRECT(("入力シート!R"&amp;$B172))="","",INDEX(進捗評価!$N$2:$N$26,MATCH(INDIRECT(("入力シート!R"&amp;$B172)),進捗評価!$M$2:$M$26,0)))</f>
        <v/>
      </c>
      <c r="W172" s="69" t="str" cm="1">
        <f t="array" aca="1" ref="W172" ca="1">IF(INDIRECT(("入力シート!S"&amp;$B172))="","",INDEX(進捗評価!$N$2:$N$26,MATCH(INDIRECT(("入力シート!S"&amp;$B172)),進捗評価!$M$2:$M$26,0)))</f>
        <v/>
      </c>
      <c r="X172" s="75" t="str" cm="1">
        <f t="array" aca="1" ref="X172" ca="1">IF(INDIRECT(("入力シート!T"&amp;$B172))="","",INDEX(進捗評価!$N$2:$N$26,MATCH(INDIRECT(("入力シート!T"&amp;$B172)),進捗評価!$M$2:$M$26,0)))</f>
        <v/>
      </c>
      <c r="Y172" s="69" t="str" cm="1">
        <f t="array" aca="1" ref="Y172" ca="1">IF(INDIRECT(("入力シート!U"&amp;$B172))="","",INDEX(進捗評価!$N$2:$N$26,MATCH(INDIRECT(("入力シート!U"&amp;$B172)),進捗評価!$M$2:$M$26,0)))</f>
        <v/>
      </c>
      <c r="Z172" s="69" t="str" cm="1">
        <f t="array" aca="1" ref="Z172" ca="1">IF(INDIRECT(("入力シート!V"&amp;$B172))="","",INDEX(進捗評価!$N$2:$N$26,MATCH(INDIRECT(("入力シート!V"&amp;$B172)),進捗評価!$M$2:$M$26,0)))</f>
        <v/>
      </c>
      <c r="AA172" s="69" t="str" cm="1">
        <f t="array" aca="1" ref="AA172" ca="1">IF(INDIRECT(("入力シート!W"&amp;$B172))="","",INDEX(進捗評価!$N$2:$N$26,MATCH(INDIRECT(("入力シート!W"&amp;$B172)),進捗評価!$M$2:$M$26,0)))</f>
        <v/>
      </c>
      <c r="AB172" s="69" t="str" cm="1">
        <f t="array" aca="1" ref="AB172" ca="1">IF(INDIRECT(("入力シート!X"&amp;$B172))="","",INDEX(進捗評価!$N$2:$N$26,MATCH(INDIRECT(("入力シート!X"&amp;$B172)),進捗評価!$M$2:$M$26,0)))</f>
        <v/>
      </c>
      <c r="AC172" s="69" t="str" cm="1">
        <f t="array" aca="1" ref="AC172" ca="1">IF(INDIRECT(("入力シート!Y"&amp;$B172))="","",INDEX(進捗評価!$N$2:$N$26,MATCH(INDIRECT(("入力シート!Y"&amp;$B172)),進捗評価!$M$2:$M$26,0)))</f>
        <v/>
      </c>
      <c r="AD172" s="69" t="str" cm="1">
        <f t="array" aca="1" ref="AD172" ca="1">IF(INDIRECT(("入力シート!Z"&amp;$B172))="","",INDEX(進捗評価!$N$2:$N$26,MATCH(INDIRECT(("入力シート!Z"&amp;$B172)),進捗評価!$M$2:$M$26,0)))</f>
        <v/>
      </c>
      <c r="AE172" s="69" t="str" cm="1">
        <f t="array" aca="1" ref="AE172" ca="1">IF(INDIRECT(("入力シート!AA"&amp;$B172))="","",INDEX(進捗評価!$N$2:$N$26,MATCH(INDIRECT(("入力シート!AA"&amp;$B172)),進捗評価!$M$2:$M$26,0)))</f>
        <v/>
      </c>
      <c r="AF172" s="69" t="str" cm="1">
        <f t="array" aca="1" ref="AF172" ca="1">IF(INDIRECT(("入力シート!AB"&amp;$B172))="","",INDEX(進捗評価!$N$2:$N$26,MATCH(INDIRECT(("入力シート!AB"&amp;$B172)),進捗評価!$M$2:$M$26,0)))</f>
        <v/>
      </c>
      <c r="AG172" s="69" t="str" cm="1">
        <f t="array" aca="1" ref="AG172" ca="1">IF(INDIRECT(("入力シート!AC"&amp;$B172))="","",INDEX(進捗評価!$N$2:$N$26,MATCH(INDIRECT(("入力シート!AC"&amp;$B172)),進捗評価!$M$2:$M$26,0)))</f>
        <v/>
      </c>
      <c r="AH172" s="69" t="str" cm="1">
        <f t="array" aca="1" ref="AH172" ca="1">IF(INDIRECT(("入力シート!AD"&amp;$B172))="","",INDEX(進捗評価!$N$2:$N$26,MATCH(INDIRECT(("入力シート!AD"&amp;$B172)),進捗評価!$M$2:$M$26,0)))</f>
        <v/>
      </c>
      <c r="AI172" s="69" t="str" cm="1">
        <f t="array" aca="1" ref="AI172" ca="1">IF(INDIRECT(("入力シート!AE"&amp;$B172))="","",INDEX(進捗評価!$N$2:$N$26,MATCH(INDIRECT(("入力シート!AE"&amp;$B172)),進捗評価!$M$2:$M$26,0)))</f>
        <v/>
      </c>
      <c r="AJ172" s="69" t="str" cm="1">
        <f t="array" aca="1" ref="AJ172" ca="1">IF(INDIRECT(("入力シート!AF"&amp;$B172))="","",INDEX(進捗評価!$N$2:$N$26,MATCH(INDIRECT(("入力シート!AF"&amp;$B172)),進捗評価!$M$2:$M$26,0)))</f>
        <v/>
      </c>
      <c r="AK172" s="69" t="str" cm="1">
        <f t="array" aca="1" ref="AK172" ca="1">IF(INDIRECT(("入力シート!AG"&amp;$B172))="","",INDEX(進捗評価!$N$2:$N$26,MATCH(INDIRECT(("入力シート!AG"&amp;$B172)),進捗評価!$M$2:$M$26,0)))</f>
        <v/>
      </c>
      <c r="AL172" s="69" t="str" cm="1">
        <f t="array" aca="1" ref="AL172" ca="1">IF(INDIRECT(("入力シート!AH"&amp;$B172))="","",INDEX(進捗評価!$N$2:$N$26,MATCH(INDIRECT(("入力シート!AH"&amp;$B172)),進捗評価!$M$2:$M$26,0)))</f>
        <v/>
      </c>
      <c r="AM172" s="69" t="str" cm="1">
        <f t="array" aca="1" ref="AM172" ca="1">IF(INDIRECT(("入力シート!AI"&amp;$B172))="","",INDEX(進捗評価!$N$2:$N$26,MATCH(INDIRECT(("入力シート!AI"&amp;$B172)),進捗評価!$M$2:$M$26,0)))</f>
        <v/>
      </c>
      <c r="AN172" s="69" t="str" cm="1">
        <f t="array" aca="1" ref="AN172" ca="1">IF(INDIRECT(("入力シート!AJ"&amp;$B172))="","",INDEX(進捗評価!$N$2:$N$26,MATCH(INDIRECT(("入力シート!AJ"&amp;$B172)),進捗評価!$M$2:$M$26,0)))</f>
        <v/>
      </c>
      <c r="AO172" s="69" t="str" cm="1">
        <f t="array" aca="1" ref="AO172" ca="1">IF(INDIRECT(("入力シート!AK"&amp;$B172))="","",INDEX(進捗評価!$N$2:$N$26,MATCH(INDIRECT(("入力シート!AK"&amp;$B172)),進捗評価!$M$2:$M$26,0)))</f>
        <v/>
      </c>
      <c r="AP172" s="69" t="str" cm="1">
        <f t="array" aca="1" ref="AP172" ca="1">IF(INDIRECT(("入力シート!AL"&amp;$B172))="","",INDEX(進捗評価!$N$2:$N$26,MATCH(INDIRECT(("入力シート!AL"&amp;$B172)),進捗評価!$M$2:$M$26,0)))</f>
        <v/>
      </c>
      <c r="AQ172" s="69" t="str" cm="1">
        <f t="array" aca="1" ref="AQ172" ca="1">IF(INDIRECT(("入力シート!AM"&amp;$B172))="","",INDEX(進捗評価!$N$2:$N$26,MATCH(INDIRECT(("入力シート!AM"&amp;$B172)),進捗評価!$M$2:$M$26,0)))</f>
        <v/>
      </c>
      <c r="AR172" s="69" t="str" cm="1">
        <f t="array" aca="1" ref="AR172" ca="1">IF(INDIRECT(("入力シート!AN"&amp;$B172))="","",INDEX(進捗評価!$N$2:$N$26,MATCH(INDIRECT(("入力シート!AN"&amp;$B172)),進捗評価!$M$2:$M$26,0)))</f>
        <v/>
      </c>
      <c r="AS172" s="77" t="str" cm="1">
        <f t="array" aca="1" ref="AS172" ca="1">IF(INDIRECT(("入力シート!AR"&amp;$B172))="","",(INDIRECT(("入力シート!AR"&amp;$B172))))</f>
        <v/>
      </c>
      <c r="AT172" s="77" t="str" cm="1">
        <f t="array" aca="1" ref="AT172" ca="1">IF(INDIRECT(("入力シート!AS"&amp;$B172))="","",(INDIRECT(("入力シート!AS"&amp;$B172))))</f>
        <v/>
      </c>
    </row>
    <row r="173" spans="2:46" ht="72" customHeight="1" x14ac:dyDescent="0.4">
      <c r="B173" s="51">
        <v>183</v>
      </c>
      <c r="C173" s="162"/>
      <c r="D173" s="212"/>
      <c r="E173" s="57" t="str" cm="1">
        <f t="array" aca="1" ref="E173" ca="1">IF(INDIRECT(("入力シート!D"&amp;$B173))="","",(INDIRECT(("入力シート!D"&amp;$B173))))</f>
        <v/>
      </c>
      <c r="F173" s="63" t="str" cm="1">
        <f t="array" aca="1" ref="F173" ca="1">IF(INDIRECT(("入力シート!E"&amp;$B173))="","",(INDIRECT(("入力シート!E"&amp;$B173))))</f>
        <v/>
      </c>
      <c r="G173" s="63" t="str" cm="1">
        <f t="array" aca="1" ref="G173" ca="1">IF(INDIRECT(("入力シート!F"&amp;$B173))="","",(INDIRECT(("入力シート!F"&amp;$B173))))</f>
        <v>〇〇〇、×××</v>
      </c>
      <c r="H173" s="76" t="str" cm="1">
        <f t="array" aca="1" ref="H173" ca="1">IF(INDIRECT(("入力シート!G"&amp;$B173))="","",(INDIRECT(("入力シート!G"&amp;$B173))))</f>
        <v/>
      </c>
      <c r="I173" s="67" t="str" cm="1">
        <f t="array" aca="1" ref="I173" ca="1">IF(INDIRECT(("入力シート!H"&amp;$B173))="","",(INDIRECT(("入力シート!H"&amp;$B173))))</f>
        <v/>
      </c>
      <c r="J173" s="58" t="str" cm="1">
        <f t="array" aca="1" ref="J173" ca="1">IF(INDIRECT(("入力シート!I"&amp;$B173))="","",(INDIRECT(("入力シート!I"&amp;$B173))))</f>
        <v/>
      </c>
      <c r="K173" s="58" t="str" cm="1">
        <f t="array" aca="1" ref="K173" ca="1">IF(INDIRECT(("入力シート!J"&amp;$B173))="","",(INDIRECT(("入力シート!J"&amp;$B173))))</f>
        <v/>
      </c>
      <c r="L173" s="60" t="str" cm="1">
        <f t="array" aca="1" ref="L173" ca="1">IF(INDIRECT(("入力シート!AO"&amp;$B173))="","",(INDIRECT(("入力シート！AO"&amp;$B173))))</f>
        <v/>
      </c>
      <c r="M173" s="60" t="str" cm="1">
        <f t="array" aca="1" ref="M173" ca="1">IF(INDIRECT(("入力シート!AP"&amp;$B173))="","",(INDIRECT(("入力シート！AP"&amp;$B173))))</f>
        <v/>
      </c>
      <c r="N173" s="61" t="str" cm="1">
        <f t="array" aca="1" ref="N173" ca="1">IF(INDIRECT(("入力シート!AQ"&amp;$B173))="","",(INDIRECT(("入力シート!AQ"&amp;$B173))))</f>
        <v/>
      </c>
      <c r="O173" s="70" t="str" cm="1">
        <f t="array" aca="1" ref="O173" ca="1">IF(INDIRECT(("入力シート!K"&amp;$B173))="","",INDEX(進捗評価!$N$2:$N$26,MATCH(INDIRECT(("入力シート!K"&amp;$B173)),進捗評価!$M$2:$M$26,0)))</f>
        <v/>
      </c>
      <c r="P173" s="69" t="str" cm="1">
        <f t="array" aca="1" ref="P173" ca="1">IF(INDIRECT(("入力シート!L"&amp;$B173))="","",INDEX(進捗評価!$N$2:$N$26,MATCH(INDIRECT(("入力シート!L"&amp;$B173)),進捗評価!$M$2:$M$26,0)))</f>
        <v/>
      </c>
      <c r="Q173" s="69" t="str" cm="1">
        <f t="array" aca="1" ref="Q173" ca="1">IF(INDIRECT(("入力シート!M"&amp;$B173))="","",INDEX(進捗評価!$N$2:$N$26,MATCH(INDIRECT(("入力シート!M"&amp;$B173)),進捗評価!$M$2:$M$26,0)))</f>
        <v/>
      </c>
      <c r="R173" s="69" t="str" cm="1">
        <f t="array" aca="1" ref="R173" ca="1">IF(INDIRECT(("入力シート!N"&amp;$B173))="","",INDEX(進捗評価!$N$2:$N$26,MATCH(INDIRECT(("入力シート!N"&amp;$B173)),進捗評価!$M$2:$M$26,0)))</f>
        <v/>
      </c>
      <c r="S173" s="75" t="str" cm="1">
        <f t="array" aca="1" ref="S173" ca="1">IF(INDIRECT(("入力シート!O"&amp;$B173))="","",INDEX(進捗評価!$N$2:$N$26,MATCH(INDIRECT(("入力シート!O"&amp;$B173)),進捗評価!$M$2:$M$26,0)))</f>
        <v/>
      </c>
      <c r="T173" s="70" t="str" cm="1">
        <f t="array" aca="1" ref="T173" ca="1">IF(INDIRECT(("入力シート!P"&amp;$B173))="","",INDEX(進捗評価!$N$2:$N$26,MATCH(INDIRECT(("入力シート!P"&amp;$B173)),進捗評価!$M$2:$M$26,0)))</f>
        <v/>
      </c>
      <c r="U173" s="69" t="str" cm="1">
        <f t="array" aca="1" ref="U173" ca="1">IF(INDIRECT(("入力シート!Q"&amp;$B173))="","",INDEX(進捗評価!$N$2:$N$26,MATCH(INDIRECT(("入力シート!Q"&amp;$B173)),進捗評価!$M$2:$M$26,0)))</f>
        <v/>
      </c>
      <c r="V173" s="69" t="str" cm="1">
        <f t="array" aca="1" ref="V173" ca="1">IF(INDIRECT(("入力シート!R"&amp;$B173))="","",INDEX(進捗評価!$N$2:$N$26,MATCH(INDIRECT(("入力シート!R"&amp;$B173)),進捗評価!$M$2:$M$26,0)))</f>
        <v/>
      </c>
      <c r="W173" s="69" t="str" cm="1">
        <f t="array" aca="1" ref="W173" ca="1">IF(INDIRECT(("入力シート!S"&amp;$B173))="","",INDEX(進捗評価!$N$2:$N$26,MATCH(INDIRECT(("入力シート!S"&amp;$B173)),進捗評価!$M$2:$M$26,0)))</f>
        <v/>
      </c>
      <c r="X173" s="75" t="str" cm="1">
        <f t="array" aca="1" ref="X173" ca="1">IF(INDIRECT(("入力シート!T"&amp;$B173))="","",INDEX(進捗評価!$N$2:$N$26,MATCH(INDIRECT(("入力シート!T"&amp;$B173)),進捗評価!$M$2:$M$26,0)))</f>
        <v/>
      </c>
      <c r="Y173" s="69" t="str" cm="1">
        <f t="array" aca="1" ref="Y173" ca="1">IF(INDIRECT(("入力シート!U"&amp;$B173))="","",INDEX(進捗評価!$N$2:$N$26,MATCH(INDIRECT(("入力シート!U"&amp;$B173)),進捗評価!$M$2:$M$26,0)))</f>
        <v/>
      </c>
      <c r="Z173" s="69" t="str" cm="1">
        <f t="array" aca="1" ref="Z173" ca="1">IF(INDIRECT(("入力シート!V"&amp;$B173))="","",INDEX(進捗評価!$N$2:$N$26,MATCH(INDIRECT(("入力シート!V"&amp;$B173)),進捗評価!$M$2:$M$26,0)))</f>
        <v/>
      </c>
      <c r="AA173" s="69" t="str" cm="1">
        <f t="array" aca="1" ref="AA173" ca="1">IF(INDIRECT(("入力シート!W"&amp;$B173))="","",INDEX(進捗評価!$N$2:$N$26,MATCH(INDIRECT(("入力シート!W"&amp;$B173)),進捗評価!$M$2:$M$26,0)))</f>
        <v/>
      </c>
      <c r="AB173" s="69" t="str" cm="1">
        <f t="array" aca="1" ref="AB173" ca="1">IF(INDIRECT(("入力シート!X"&amp;$B173))="","",INDEX(進捗評価!$N$2:$N$26,MATCH(INDIRECT(("入力シート!X"&amp;$B173)),進捗評価!$M$2:$M$26,0)))</f>
        <v/>
      </c>
      <c r="AC173" s="69" t="str" cm="1">
        <f t="array" aca="1" ref="AC173" ca="1">IF(INDIRECT(("入力シート!Y"&amp;$B173))="","",INDEX(進捗評価!$N$2:$N$26,MATCH(INDIRECT(("入力シート!Y"&amp;$B173)),進捗評価!$M$2:$M$26,0)))</f>
        <v/>
      </c>
      <c r="AD173" s="69" t="str" cm="1">
        <f t="array" aca="1" ref="AD173" ca="1">IF(INDIRECT(("入力シート!Z"&amp;$B173))="","",INDEX(進捗評価!$N$2:$N$26,MATCH(INDIRECT(("入力シート!Z"&amp;$B173)),進捗評価!$M$2:$M$26,0)))</f>
        <v/>
      </c>
      <c r="AE173" s="69" t="str" cm="1">
        <f t="array" aca="1" ref="AE173" ca="1">IF(INDIRECT(("入力シート!AA"&amp;$B173))="","",INDEX(進捗評価!$N$2:$N$26,MATCH(INDIRECT(("入力シート!AA"&amp;$B173)),進捗評価!$M$2:$M$26,0)))</f>
        <v/>
      </c>
      <c r="AF173" s="69" t="str" cm="1">
        <f t="array" aca="1" ref="AF173" ca="1">IF(INDIRECT(("入力シート!AB"&amp;$B173))="","",INDEX(進捗評価!$N$2:$N$26,MATCH(INDIRECT(("入力シート!AB"&amp;$B173)),進捗評価!$M$2:$M$26,0)))</f>
        <v/>
      </c>
      <c r="AG173" s="69" t="str" cm="1">
        <f t="array" aca="1" ref="AG173" ca="1">IF(INDIRECT(("入力シート!AC"&amp;$B173))="","",INDEX(進捗評価!$N$2:$N$26,MATCH(INDIRECT(("入力シート!AC"&amp;$B173)),進捗評価!$M$2:$M$26,0)))</f>
        <v/>
      </c>
      <c r="AH173" s="69" t="str" cm="1">
        <f t="array" aca="1" ref="AH173" ca="1">IF(INDIRECT(("入力シート!AD"&amp;$B173))="","",INDEX(進捗評価!$N$2:$N$26,MATCH(INDIRECT(("入力シート!AD"&amp;$B173)),進捗評価!$M$2:$M$26,0)))</f>
        <v/>
      </c>
      <c r="AI173" s="69" t="str" cm="1">
        <f t="array" aca="1" ref="AI173" ca="1">IF(INDIRECT(("入力シート!AE"&amp;$B173))="","",INDEX(進捗評価!$N$2:$N$26,MATCH(INDIRECT(("入力シート!AE"&amp;$B173)),進捗評価!$M$2:$M$26,0)))</f>
        <v/>
      </c>
      <c r="AJ173" s="69" t="str" cm="1">
        <f t="array" aca="1" ref="AJ173" ca="1">IF(INDIRECT(("入力シート!AF"&amp;$B173))="","",INDEX(進捗評価!$N$2:$N$26,MATCH(INDIRECT(("入力シート!AF"&amp;$B173)),進捗評価!$M$2:$M$26,0)))</f>
        <v/>
      </c>
      <c r="AK173" s="69" t="str" cm="1">
        <f t="array" aca="1" ref="AK173" ca="1">IF(INDIRECT(("入力シート!AG"&amp;$B173))="","",INDEX(進捗評価!$N$2:$N$26,MATCH(INDIRECT(("入力シート!AG"&amp;$B173)),進捗評価!$M$2:$M$26,0)))</f>
        <v/>
      </c>
      <c r="AL173" s="69" t="str" cm="1">
        <f t="array" aca="1" ref="AL173" ca="1">IF(INDIRECT(("入力シート!AH"&amp;$B173))="","",INDEX(進捗評価!$N$2:$N$26,MATCH(INDIRECT(("入力シート!AH"&amp;$B173)),進捗評価!$M$2:$M$26,0)))</f>
        <v/>
      </c>
      <c r="AM173" s="69" t="str" cm="1">
        <f t="array" aca="1" ref="AM173" ca="1">IF(INDIRECT(("入力シート!AI"&amp;$B173))="","",INDEX(進捗評価!$N$2:$N$26,MATCH(INDIRECT(("入力シート!AI"&amp;$B173)),進捗評価!$M$2:$M$26,0)))</f>
        <v/>
      </c>
      <c r="AN173" s="69" t="str" cm="1">
        <f t="array" aca="1" ref="AN173" ca="1">IF(INDIRECT(("入力シート!AJ"&amp;$B173))="","",INDEX(進捗評価!$N$2:$N$26,MATCH(INDIRECT(("入力シート!AJ"&amp;$B173)),進捗評価!$M$2:$M$26,0)))</f>
        <v/>
      </c>
      <c r="AO173" s="69" t="str" cm="1">
        <f t="array" aca="1" ref="AO173" ca="1">IF(INDIRECT(("入力シート!AK"&amp;$B173))="","",INDEX(進捗評価!$N$2:$N$26,MATCH(INDIRECT(("入力シート!AK"&amp;$B173)),進捗評価!$M$2:$M$26,0)))</f>
        <v/>
      </c>
      <c r="AP173" s="69" t="str" cm="1">
        <f t="array" aca="1" ref="AP173" ca="1">IF(INDIRECT(("入力シート!AL"&amp;$B173))="","",INDEX(進捗評価!$N$2:$N$26,MATCH(INDIRECT(("入力シート!AL"&amp;$B173)),進捗評価!$M$2:$M$26,0)))</f>
        <v/>
      </c>
      <c r="AQ173" s="69" t="str" cm="1">
        <f t="array" aca="1" ref="AQ173" ca="1">IF(INDIRECT(("入力シート!AM"&amp;$B173))="","",INDEX(進捗評価!$N$2:$N$26,MATCH(INDIRECT(("入力シート!AM"&amp;$B173)),進捗評価!$M$2:$M$26,0)))</f>
        <v/>
      </c>
      <c r="AR173" s="69" t="str" cm="1">
        <f t="array" aca="1" ref="AR173" ca="1">IF(INDIRECT(("入力シート!AN"&amp;$B173))="","",INDEX(進捗評価!$N$2:$N$26,MATCH(INDIRECT(("入力シート!AN"&amp;$B173)),進捗評価!$M$2:$M$26,0)))</f>
        <v/>
      </c>
      <c r="AS173" s="77" t="str" cm="1">
        <f t="array" aca="1" ref="AS173" ca="1">IF(INDIRECT(("入力シート!AR"&amp;$B173))="","",(INDIRECT(("入力シート!AR"&amp;$B173))))</f>
        <v/>
      </c>
      <c r="AT173" s="77" t="str" cm="1">
        <f t="array" aca="1" ref="AT173" ca="1">IF(INDIRECT(("入力シート!AS"&amp;$B173))="","",(INDIRECT(("入力シート!AS"&amp;$B173))))</f>
        <v/>
      </c>
    </row>
    <row r="174" spans="2:46" ht="72" customHeight="1" x14ac:dyDescent="0.4">
      <c r="B174" s="51">
        <v>184</v>
      </c>
      <c r="C174" s="162"/>
      <c r="D174" s="212"/>
      <c r="E174" s="57" t="str" cm="1">
        <f t="array" aca="1" ref="E174" ca="1">IF(INDIRECT(("入力シート!D"&amp;$B174))="","",(INDIRECT(("入力シート!D"&amp;$B174))))</f>
        <v/>
      </c>
      <c r="F174" s="63" t="str" cm="1">
        <f t="array" aca="1" ref="F174" ca="1">IF(INDIRECT(("入力シート!E"&amp;$B174))="","",(INDIRECT(("入力シート!E"&amp;$B174))))</f>
        <v/>
      </c>
      <c r="G174" s="63" t="str" cm="1">
        <f t="array" aca="1" ref="G174" ca="1">IF(INDIRECT(("入力シート!F"&amp;$B174))="","",(INDIRECT(("入力シート!F"&amp;$B174))))</f>
        <v>〇〇〇、×××</v>
      </c>
      <c r="H174" s="76" t="str" cm="1">
        <f t="array" aca="1" ref="H174" ca="1">IF(INDIRECT(("入力シート!G"&amp;$B174))="","",(INDIRECT(("入力シート!G"&amp;$B174))))</f>
        <v/>
      </c>
      <c r="I174" s="67" t="str" cm="1">
        <f t="array" aca="1" ref="I174" ca="1">IF(INDIRECT(("入力シート!H"&amp;$B174))="","",(INDIRECT(("入力シート!H"&amp;$B174))))</f>
        <v/>
      </c>
      <c r="J174" s="58" t="str" cm="1">
        <f t="array" aca="1" ref="J174" ca="1">IF(INDIRECT(("入力シート!I"&amp;$B174))="","",(INDIRECT(("入力シート!I"&amp;$B174))))</f>
        <v/>
      </c>
      <c r="K174" s="58" t="str" cm="1">
        <f t="array" aca="1" ref="K174" ca="1">IF(INDIRECT(("入力シート!J"&amp;$B174))="","",(INDIRECT(("入力シート!J"&amp;$B174))))</f>
        <v/>
      </c>
      <c r="L174" s="60" t="str" cm="1">
        <f t="array" aca="1" ref="L174" ca="1">IF(INDIRECT(("入力シート!AO"&amp;$B174))="","",(INDIRECT(("入力シート！AO"&amp;$B174))))</f>
        <v/>
      </c>
      <c r="M174" s="60" t="str" cm="1">
        <f t="array" aca="1" ref="M174" ca="1">IF(INDIRECT(("入力シート!AP"&amp;$B174))="","",(INDIRECT(("入力シート！AP"&amp;$B174))))</f>
        <v/>
      </c>
      <c r="N174" s="61" t="str" cm="1">
        <f t="array" aca="1" ref="N174" ca="1">IF(INDIRECT(("入力シート!AQ"&amp;$B174))="","",(INDIRECT(("入力シート!AQ"&amp;$B174))))</f>
        <v/>
      </c>
      <c r="O174" s="70" t="str" cm="1">
        <f t="array" aca="1" ref="O174" ca="1">IF(INDIRECT(("入力シート!K"&amp;$B174))="","",INDEX(進捗評価!$N$2:$N$26,MATCH(INDIRECT(("入力シート!K"&amp;$B174)),進捗評価!$M$2:$M$26,0)))</f>
        <v/>
      </c>
      <c r="P174" s="69" t="str" cm="1">
        <f t="array" aca="1" ref="P174" ca="1">IF(INDIRECT(("入力シート!L"&amp;$B174))="","",INDEX(進捗評価!$N$2:$N$26,MATCH(INDIRECT(("入力シート!L"&amp;$B174)),進捗評価!$M$2:$M$26,0)))</f>
        <v/>
      </c>
      <c r="Q174" s="69" t="str" cm="1">
        <f t="array" aca="1" ref="Q174" ca="1">IF(INDIRECT(("入力シート!M"&amp;$B174))="","",INDEX(進捗評価!$N$2:$N$26,MATCH(INDIRECT(("入力シート!M"&amp;$B174)),進捗評価!$M$2:$M$26,0)))</f>
        <v/>
      </c>
      <c r="R174" s="69" t="str" cm="1">
        <f t="array" aca="1" ref="R174" ca="1">IF(INDIRECT(("入力シート!N"&amp;$B174))="","",INDEX(進捗評価!$N$2:$N$26,MATCH(INDIRECT(("入力シート!N"&amp;$B174)),進捗評価!$M$2:$M$26,0)))</f>
        <v/>
      </c>
      <c r="S174" s="75" t="str" cm="1">
        <f t="array" aca="1" ref="S174" ca="1">IF(INDIRECT(("入力シート!O"&amp;$B174))="","",INDEX(進捗評価!$N$2:$N$26,MATCH(INDIRECT(("入力シート!O"&amp;$B174)),進捗評価!$M$2:$M$26,0)))</f>
        <v/>
      </c>
      <c r="T174" s="70" t="str" cm="1">
        <f t="array" aca="1" ref="T174" ca="1">IF(INDIRECT(("入力シート!P"&amp;$B174))="","",INDEX(進捗評価!$N$2:$N$26,MATCH(INDIRECT(("入力シート!P"&amp;$B174)),進捗評価!$M$2:$M$26,0)))</f>
        <v/>
      </c>
      <c r="U174" s="69" t="str" cm="1">
        <f t="array" aca="1" ref="U174" ca="1">IF(INDIRECT(("入力シート!Q"&amp;$B174))="","",INDEX(進捗評価!$N$2:$N$26,MATCH(INDIRECT(("入力シート!Q"&amp;$B174)),進捗評価!$M$2:$M$26,0)))</f>
        <v/>
      </c>
      <c r="V174" s="69" t="str" cm="1">
        <f t="array" aca="1" ref="V174" ca="1">IF(INDIRECT(("入力シート!R"&amp;$B174))="","",INDEX(進捗評価!$N$2:$N$26,MATCH(INDIRECT(("入力シート!R"&amp;$B174)),進捗評価!$M$2:$M$26,0)))</f>
        <v/>
      </c>
      <c r="W174" s="69" t="str" cm="1">
        <f t="array" aca="1" ref="W174" ca="1">IF(INDIRECT(("入力シート!S"&amp;$B174))="","",INDEX(進捗評価!$N$2:$N$26,MATCH(INDIRECT(("入力シート!S"&amp;$B174)),進捗評価!$M$2:$M$26,0)))</f>
        <v/>
      </c>
      <c r="X174" s="75" t="str" cm="1">
        <f t="array" aca="1" ref="X174" ca="1">IF(INDIRECT(("入力シート!T"&amp;$B174))="","",INDEX(進捗評価!$N$2:$N$26,MATCH(INDIRECT(("入力シート!T"&amp;$B174)),進捗評価!$M$2:$M$26,0)))</f>
        <v/>
      </c>
      <c r="Y174" s="69" t="str" cm="1">
        <f t="array" aca="1" ref="Y174" ca="1">IF(INDIRECT(("入力シート!U"&amp;$B174))="","",INDEX(進捗評価!$N$2:$N$26,MATCH(INDIRECT(("入力シート!U"&amp;$B174)),進捗評価!$M$2:$M$26,0)))</f>
        <v/>
      </c>
      <c r="Z174" s="69" t="str" cm="1">
        <f t="array" aca="1" ref="Z174" ca="1">IF(INDIRECT(("入力シート!V"&amp;$B174))="","",INDEX(進捗評価!$N$2:$N$26,MATCH(INDIRECT(("入力シート!V"&amp;$B174)),進捗評価!$M$2:$M$26,0)))</f>
        <v/>
      </c>
      <c r="AA174" s="69" t="str" cm="1">
        <f t="array" aca="1" ref="AA174" ca="1">IF(INDIRECT(("入力シート!W"&amp;$B174))="","",INDEX(進捗評価!$N$2:$N$26,MATCH(INDIRECT(("入力シート!W"&amp;$B174)),進捗評価!$M$2:$M$26,0)))</f>
        <v/>
      </c>
      <c r="AB174" s="69" t="str" cm="1">
        <f t="array" aca="1" ref="AB174" ca="1">IF(INDIRECT(("入力シート!X"&amp;$B174))="","",INDEX(進捗評価!$N$2:$N$26,MATCH(INDIRECT(("入力シート!X"&amp;$B174)),進捗評価!$M$2:$M$26,0)))</f>
        <v/>
      </c>
      <c r="AC174" s="69" t="str" cm="1">
        <f t="array" aca="1" ref="AC174" ca="1">IF(INDIRECT(("入力シート!Y"&amp;$B174))="","",INDEX(進捗評価!$N$2:$N$26,MATCH(INDIRECT(("入力シート!Y"&amp;$B174)),進捗評価!$M$2:$M$26,0)))</f>
        <v/>
      </c>
      <c r="AD174" s="69" t="str" cm="1">
        <f t="array" aca="1" ref="AD174" ca="1">IF(INDIRECT(("入力シート!Z"&amp;$B174))="","",INDEX(進捗評価!$N$2:$N$26,MATCH(INDIRECT(("入力シート!Z"&amp;$B174)),進捗評価!$M$2:$M$26,0)))</f>
        <v/>
      </c>
      <c r="AE174" s="69" t="str" cm="1">
        <f t="array" aca="1" ref="AE174" ca="1">IF(INDIRECT(("入力シート!AA"&amp;$B174))="","",INDEX(進捗評価!$N$2:$N$26,MATCH(INDIRECT(("入力シート!AA"&amp;$B174)),進捗評価!$M$2:$M$26,0)))</f>
        <v/>
      </c>
      <c r="AF174" s="69" t="str" cm="1">
        <f t="array" aca="1" ref="AF174" ca="1">IF(INDIRECT(("入力シート!AB"&amp;$B174))="","",INDEX(進捗評価!$N$2:$N$26,MATCH(INDIRECT(("入力シート!AB"&amp;$B174)),進捗評価!$M$2:$M$26,0)))</f>
        <v/>
      </c>
      <c r="AG174" s="69" t="str" cm="1">
        <f t="array" aca="1" ref="AG174" ca="1">IF(INDIRECT(("入力シート!AC"&amp;$B174))="","",INDEX(進捗評価!$N$2:$N$26,MATCH(INDIRECT(("入力シート!AC"&amp;$B174)),進捗評価!$M$2:$M$26,0)))</f>
        <v/>
      </c>
      <c r="AH174" s="69" t="str" cm="1">
        <f t="array" aca="1" ref="AH174" ca="1">IF(INDIRECT(("入力シート!AD"&amp;$B174))="","",INDEX(進捗評価!$N$2:$N$26,MATCH(INDIRECT(("入力シート!AD"&amp;$B174)),進捗評価!$M$2:$M$26,0)))</f>
        <v/>
      </c>
      <c r="AI174" s="69" t="str" cm="1">
        <f t="array" aca="1" ref="AI174" ca="1">IF(INDIRECT(("入力シート!AE"&amp;$B174))="","",INDEX(進捗評価!$N$2:$N$26,MATCH(INDIRECT(("入力シート!AE"&amp;$B174)),進捗評価!$M$2:$M$26,0)))</f>
        <v/>
      </c>
      <c r="AJ174" s="69" t="str" cm="1">
        <f t="array" aca="1" ref="AJ174" ca="1">IF(INDIRECT(("入力シート!AF"&amp;$B174))="","",INDEX(進捗評価!$N$2:$N$26,MATCH(INDIRECT(("入力シート!AF"&amp;$B174)),進捗評価!$M$2:$M$26,0)))</f>
        <v/>
      </c>
      <c r="AK174" s="69" t="str" cm="1">
        <f t="array" aca="1" ref="AK174" ca="1">IF(INDIRECT(("入力シート!AG"&amp;$B174))="","",INDEX(進捗評価!$N$2:$N$26,MATCH(INDIRECT(("入力シート!AG"&amp;$B174)),進捗評価!$M$2:$M$26,0)))</f>
        <v/>
      </c>
      <c r="AL174" s="69" t="str" cm="1">
        <f t="array" aca="1" ref="AL174" ca="1">IF(INDIRECT(("入力シート!AH"&amp;$B174))="","",INDEX(進捗評価!$N$2:$N$26,MATCH(INDIRECT(("入力シート!AH"&amp;$B174)),進捗評価!$M$2:$M$26,0)))</f>
        <v/>
      </c>
      <c r="AM174" s="69" t="str" cm="1">
        <f t="array" aca="1" ref="AM174" ca="1">IF(INDIRECT(("入力シート!AI"&amp;$B174))="","",INDEX(進捗評価!$N$2:$N$26,MATCH(INDIRECT(("入力シート!AI"&amp;$B174)),進捗評価!$M$2:$M$26,0)))</f>
        <v/>
      </c>
      <c r="AN174" s="69" t="str" cm="1">
        <f t="array" aca="1" ref="AN174" ca="1">IF(INDIRECT(("入力シート!AJ"&amp;$B174))="","",INDEX(進捗評価!$N$2:$N$26,MATCH(INDIRECT(("入力シート!AJ"&amp;$B174)),進捗評価!$M$2:$M$26,0)))</f>
        <v/>
      </c>
      <c r="AO174" s="69" t="str" cm="1">
        <f t="array" aca="1" ref="AO174" ca="1">IF(INDIRECT(("入力シート!AK"&amp;$B174))="","",INDEX(進捗評価!$N$2:$N$26,MATCH(INDIRECT(("入力シート!AK"&amp;$B174)),進捗評価!$M$2:$M$26,0)))</f>
        <v/>
      </c>
      <c r="AP174" s="69" t="str" cm="1">
        <f t="array" aca="1" ref="AP174" ca="1">IF(INDIRECT(("入力シート!AL"&amp;$B174))="","",INDEX(進捗評価!$N$2:$N$26,MATCH(INDIRECT(("入力シート!AL"&amp;$B174)),進捗評価!$M$2:$M$26,0)))</f>
        <v/>
      </c>
      <c r="AQ174" s="69" t="str" cm="1">
        <f t="array" aca="1" ref="AQ174" ca="1">IF(INDIRECT(("入力シート!AM"&amp;$B174))="","",INDEX(進捗評価!$N$2:$N$26,MATCH(INDIRECT(("入力シート!AM"&amp;$B174)),進捗評価!$M$2:$M$26,0)))</f>
        <v/>
      </c>
      <c r="AR174" s="69" t="str" cm="1">
        <f t="array" aca="1" ref="AR174" ca="1">IF(INDIRECT(("入力シート!AN"&amp;$B174))="","",INDEX(進捗評価!$N$2:$N$26,MATCH(INDIRECT(("入力シート!AN"&amp;$B174)),進捗評価!$M$2:$M$26,0)))</f>
        <v/>
      </c>
      <c r="AS174" s="77" t="str" cm="1">
        <f t="array" aca="1" ref="AS174" ca="1">IF(INDIRECT(("入力シート!AR"&amp;$B174))="","",(INDIRECT(("入力シート!AR"&amp;$B174))))</f>
        <v/>
      </c>
      <c r="AT174" s="77" t="str" cm="1">
        <f t="array" aca="1" ref="AT174" ca="1">IF(INDIRECT(("入力シート!AS"&amp;$B174))="","",(INDIRECT(("入力シート!AS"&amp;$B174))))</f>
        <v/>
      </c>
    </row>
    <row r="175" spans="2:46" ht="72" customHeight="1" x14ac:dyDescent="0.4">
      <c r="B175" s="51">
        <v>185</v>
      </c>
      <c r="C175" s="162"/>
      <c r="D175" s="212"/>
      <c r="E175" s="57" t="str" cm="1">
        <f t="array" aca="1" ref="E175" ca="1">IF(INDIRECT(("入力シート!D"&amp;$B175))="","",(INDIRECT(("入力シート!D"&amp;$B175))))</f>
        <v/>
      </c>
      <c r="F175" s="63" t="str" cm="1">
        <f t="array" aca="1" ref="F175" ca="1">IF(INDIRECT(("入力シート!E"&amp;$B175))="","",(INDIRECT(("入力シート!E"&amp;$B175))))</f>
        <v/>
      </c>
      <c r="G175" s="63" t="str" cm="1">
        <f t="array" aca="1" ref="G175" ca="1">IF(INDIRECT(("入力シート!F"&amp;$B175))="","",(INDIRECT(("入力シート!F"&amp;$B175))))</f>
        <v>〇〇〇、×××</v>
      </c>
      <c r="H175" s="76" t="str" cm="1">
        <f t="array" aca="1" ref="H175" ca="1">IF(INDIRECT(("入力シート!G"&amp;$B175))="","",(INDIRECT(("入力シート!G"&amp;$B175))))</f>
        <v/>
      </c>
      <c r="I175" s="67" t="str" cm="1">
        <f t="array" aca="1" ref="I175" ca="1">IF(INDIRECT(("入力シート!H"&amp;$B175))="","",(INDIRECT(("入力シート!H"&amp;$B175))))</f>
        <v/>
      </c>
      <c r="J175" s="58" t="str" cm="1">
        <f t="array" aca="1" ref="J175" ca="1">IF(INDIRECT(("入力シート!I"&amp;$B175))="","",(INDIRECT(("入力シート!I"&amp;$B175))))</f>
        <v/>
      </c>
      <c r="K175" s="58" t="str" cm="1">
        <f t="array" aca="1" ref="K175" ca="1">IF(INDIRECT(("入力シート!J"&amp;$B175))="","",(INDIRECT(("入力シート!J"&amp;$B175))))</f>
        <v/>
      </c>
      <c r="L175" s="60" t="str" cm="1">
        <f t="array" aca="1" ref="L175" ca="1">IF(INDIRECT(("入力シート!AO"&amp;$B175))="","",(INDIRECT(("入力シート！AO"&amp;$B175))))</f>
        <v/>
      </c>
      <c r="M175" s="60" t="str" cm="1">
        <f t="array" aca="1" ref="M175" ca="1">IF(INDIRECT(("入力シート!AP"&amp;$B175))="","",(INDIRECT(("入力シート！AP"&amp;$B175))))</f>
        <v/>
      </c>
      <c r="N175" s="61" t="str" cm="1">
        <f t="array" aca="1" ref="N175" ca="1">IF(INDIRECT(("入力シート!AQ"&amp;$B175))="","",(INDIRECT(("入力シート!AQ"&amp;$B175))))</f>
        <v/>
      </c>
      <c r="O175" s="70" t="str" cm="1">
        <f t="array" aca="1" ref="O175" ca="1">IF(INDIRECT(("入力シート!K"&amp;$B175))="","",INDEX(進捗評価!$N$2:$N$26,MATCH(INDIRECT(("入力シート!K"&amp;$B175)),進捗評価!$M$2:$M$26,0)))</f>
        <v/>
      </c>
      <c r="P175" s="69" t="str" cm="1">
        <f t="array" aca="1" ref="P175" ca="1">IF(INDIRECT(("入力シート!L"&amp;$B175))="","",INDEX(進捗評価!$N$2:$N$26,MATCH(INDIRECT(("入力シート!L"&amp;$B175)),進捗評価!$M$2:$M$26,0)))</f>
        <v/>
      </c>
      <c r="Q175" s="69" t="str" cm="1">
        <f t="array" aca="1" ref="Q175" ca="1">IF(INDIRECT(("入力シート!M"&amp;$B175))="","",INDEX(進捗評価!$N$2:$N$26,MATCH(INDIRECT(("入力シート!M"&amp;$B175)),進捗評価!$M$2:$M$26,0)))</f>
        <v/>
      </c>
      <c r="R175" s="69" t="str" cm="1">
        <f t="array" aca="1" ref="R175" ca="1">IF(INDIRECT(("入力シート!N"&amp;$B175))="","",INDEX(進捗評価!$N$2:$N$26,MATCH(INDIRECT(("入力シート!N"&amp;$B175)),進捗評価!$M$2:$M$26,0)))</f>
        <v/>
      </c>
      <c r="S175" s="75" t="str" cm="1">
        <f t="array" aca="1" ref="S175" ca="1">IF(INDIRECT(("入力シート!O"&amp;$B175))="","",INDEX(進捗評価!$N$2:$N$26,MATCH(INDIRECT(("入力シート!O"&amp;$B175)),進捗評価!$M$2:$M$26,0)))</f>
        <v/>
      </c>
      <c r="T175" s="70" t="str" cm="1">
        <f t="array" aca="1" ref="T175" ca="1">IF(INDIRECT(("入力シート!P"&amp;$B175))="","",INDEX(進捗評価!$N$2:$N$26,MATCH(INDIRECT(("入力シート!P"&amp;$B175)),進捗評価!$M$2:$M$26,0)))</f>
        <v/>
      </c>
      <c r="U175" s="69" t="str" cm="1">
        <f t="array" aca="1" ref="U175" ca="1">IF(INDIRECT(("入力シート!Q"&amp;$B175))="","",INDEX(進捗評価!$N$2:$N$26,MATCH(INDIRECT(("入力シート!Q"&amp;$B175)),進捗評価!$M$2:$M$26,0)))</f>
        <v/>
      </c>
      <c r="V175" s="69" t="str" cm="1">
        <f t="array" aca="1" ref="V175" ca="1">IF(INDIRECT(("入力シート!R"&amp;$B175))="","",INDEX(進捗評価!$N$2:$N$26,MATCH(INDIRECT(("入力シート!R"&amp;$B175)),進捗評価!$M$2:$M$26,0)))</f>
        <v/>
      </c>
      <c r="W175" s="69" t="str" cm="1">
        <f t="array" aca="1" ref="W175" ca="1">IF(INDIRECT(("入力シート!S"&amp;$B175))="","",INDEX(進捗評価!$N$2:$N$26,MATCH(INDIRECT(("入力シート!S"&amp;$B175)),進捗評価!$M$2:$M$26,0)))</f>
        <v/>
      </c>
      <c r="X175" s="75" t="str" cm="1">
        <f t="array" aca="1" ref="X175" ca="1">IF(INDIRECT(("入力シート!T"&amp;$B175))="","",INDEX(進捗評価!$N$2:$N$26,MATCH(INDIRECT(("入力シート!T"&amp;$B175)),進捗評価!$M$2:$M$26,0)))</f>
        <v/>
      </c>
      <c r="Y175" s="69" t="str" cm="1">
        <f t="array" aca="1" ref="Y175" ca="1">IF(INDIRECT(("入力シート!U"&amp;$B175))="","",INDEX(進捗評価!$N$2:$N$26,MATCH(INDIRECT(("入力シート!U"&amp;$B175)),進捗評価!$M$2:$M$26,0)))</f>
        <v/>
      </c>
      <c r="Z175" s="69" t="str" cm="1">
        <f t="array" aca="1" ref="Z175" ca="1">IF(INDIRECT(("入力シート!V"&amp;$B175))="","",INDEX(進捗評価!$N$2:$N$26,MATCH(INDIRECT(("入力シート!V"&amp;$B175)),進捗評価!$M$2:$M$26,0)))</f>
        <v/>
      </c>
      <c r="AA175" s="69" t="str" cm="1">
        <f t="array" aca="1" ref="AA175" ca="1">IF(INDIRECT(("入力シート!W"&amp;$B175))="","",INDEX(進捗評価!$N$2:$N$26,MATCH(INDIRECT(("入力シート!W"&amp;$B175)),進捗評価!$M$2:$M$26,0)))</f>
        <v/>
      </c>
      <c r="AB175" s="69" t="str" cm="1">
        <f t="array" aca="1" ref="AB175" ca="1">IF(INDIRECT(("入力シート!X"&amp;$B175))="","",INDEX(進捗評価!$N$2:$N$26,MATCH(INDIRECT(("入力シート!X"&amp;$B175)),進捗評価!$M$2:$M$26,0)))</f>
        <v/>
      </c>
      <c r="AC175" s="69" t="str" cm="1">
        <f t="array" aca="1" ref="AC175" ca="1">IF(INDIRECT(("入力シート!Y"&amp;$B175))="","",INDEX(進捗評価!$N$2:$N$26,MATCH(INDIRECT(("入力シート!Y"&amp;$B175)),進捗評価!$M$2:$M$26,0)))</f>
        <v/>
      </c>
      <c r="AD175" s="69" t="str" cm="1">
        <f t="array" aca="1" ref="AD175" ca="1">IF(INDIRECT(("入力シート!Z"&amp;$B175))="","",INDEX(進捗評価!$N$2:$N$26,MATCH(INDIRECT(("入力シート!Z"&amp;$B175)),進捗評価!$M$2:$M$26,0)))</f>
        <v/>
      </c>
      <c r="AE175" s="69" t="str" cm="1">
        <f t="array" aca="1" ref="AE175" ca="1">IF(INDIRECT(("入力シート!AA"&amp;$B175))="","",INDEX(進捗評価!$N$2:$N$26,MATCH(INDIRECT(("入力シート!AA"&amp;$B175)),進捗評価!$M$2:$M$26,0)))</f>
        <v/>
      </c>
      <c r="AF175" s="69" t="str" cm="1">
        <f t="array" aca="1" ref="AF175" ca="1">IF(INDIRECT(("入力シート!AB"&amp;$B175))="","",INDEX(進捗評価!$N$2:$N$26,MATCH(INDIRECT(("入力シート!AB"&amp;$B175)),進捗評価!$M$2:$M$26,0)))</f>
        <v/>
      </c>
      <c r="AG175" s="69" t="str" cm="1">
        <f t="array" aca="1" ref="AG175" ca="1">IF(INDIRECT(("入力シート!AC"&amp;$B175))="","",INDEX(進捗評価!$N$2:$N$26,MATCH(INDIRECT(("入力シート!AC"&amp;$B175)),進捗評価!$M$2:$M$26,0)))</f>
        <v/>
      </c>
      <c r="AH175" s="69" t="str" cm="1">
        <f t="array" aca="1" ref="AH175" ca="1">IF(INDIRECT(("入力シート!AD"&amp;$B175))="","",INDEX(進捗評価!$N$2:$N$26,MATCH(INDIRECT(("入力シート!AD"&amp;$B175)),進捗評価!$M$2:$M$26,0)))</f>
        <v/>
      </c>
      <c r="AI175" s="69" t="str" cm="1">
        <f t="array" aca="1" ref="AI175" ca="1">IF(INDIRECT(("入力シート!AE"&amp;$B175))="","",INDEX(進捗評価!$N$2:$N$26,MATCH(INDIRECT(("入力シート!AE"&amp;$B175)),進捗評価!$M$2:$M$26,0)))</f>
        <v/>
      </c>
      <c r="AJ175" s="69" t="str" cm="1">
        <f t="array" aca="1" ref="AJ175" ca="1">IF(INDIRECT(("入力シート!AF"&amp;$B175))="","",INDEX(進捗評価!$N$2:$N$26,MATCH(INDIRECT(("入力シート!AF"&amp;$B175)),進捗評価!$M$2:$M$26,0)))</f>
        <v/>
      </c>
      <c r="AK175" s="69" t="str" cm="1">
        <f t="array" aca="1" ref="AK175" ca="1">IF(INDIRECT(("入力シート!AG"&amp;$B175))="","",INDEX(進捗評価!$N$2:$N$26,MATCH(INDIRECT(("入力シート!AG"&amp;$B175)),進捗評価!$M$2:$M$26,0)))</f>
        <v/>
      </c>
      <c r="AL175" s="69" t="str" cm="1">
        <f t="array" aca="1" ref="AL175" ca="1">IF(INDIRECT(("入力シート!AH"&amp;$B175))="","",INDEX(進捗評価!$N$2:$N$26,MATCH(INDIRECT(("入力シート!AH"&amp;$B175)),進捗評価!$M$2:$M$26,0)))</f>
        <v/>
      </c>
      <c r="AM175" s="69" t="str" cm="1">
        <f t="array" aca="1" ref="AM175" ca="1">IF(INDIRECT(("入力シート!AI"&amp;$B175))="","",INDEX(進捗評価!$N$2:$N$26,MATCH(INDIRECT(("入力シート!AI"&amp;$B175)),進捗評価!$M$2:$M$26,0)))</f>
        <v/>
      </c>
      <c r="AN175" s="69" t="str" cm="1">
        <f t="array" aca="1" ref="AN175" ca="1">IF(INDIRECT(("入力シート!AJ"&amp;$B175))="","",INDEX(進捗評価!$N$2:$N$26,MATCH(INDIRECT(("入力シート!AJ"&amp;$B175)),進捗評価!$M$2:$M$26,0)))</f>
        <v/>
      </c>
      <c r="AO175" s="69" t="str" cm="1">
        <f t="array" aca="1" ref="AO175" ca="1">IF(INDIRECT(("入力シート!AK"&amp;$B175))="","",INDEX(進捗評価!$N$2:$N$26,MATCH(INDIRECT(("入力シート!AK"&amp;$B175)),進捗評価!$M$2:$M$26,0)))</f>
        <v/>
      </c>
      <c r="AP175" s="69" t="str" cm="1">
        <f t="array" aca="1" ref="AP175" ca="1">IF(INDIRECT(("入力シート!AL"&amp;$B175))="","",INDEX(進捗評価!$N$2:$N$26,MATCH(INDIRECT(("入力シート!AL"&amp;$B175)),進捗評価!$M$2:$M$26,0)))</f>
        <v/>
      </c>
      <c r="AQ175" s="69" t="str" cm="1">
        <f t="array" aca="1" ref="AQ175" ca="1">IF(INDIRECT(("入力シート!AM"&amp;$B175))="","",INDEX(進捗評価!$N$2:$N$26,MATCH(INDIRECT(("入力シート!AM"&amp;$B175)),進捗評価!$M$2:$M$26,0)))</f>
        <v/>
      </c>
      <c r="AR175" s="69" t="str" cm="1">
        <f t="array" aca="1" ref="AR175" ca="1">IF(INDIRECT(("入力シート!AN"&amp;$B175))="","",INDEX(進捗評価!$N$2:$N$26,MATCH(INDIRECT(("入力シート!AN"&amp;$B175)),進捗評価!$M$2:$M$26,0)))</f>
        <v/>
      </c>
      <c r="AS175" s="77" t="str" cm="1">
        <f t="array" aca="1" ref="AS175" ca="1">IF(INDIRECT(("入力シート!AR"&amp;$B175))="","",(INDIRECT(("入力シート!AR"&amp;$B175))))</f>
        <v/>
      </c>
      <c r="AT175" s="77" t="str" cm="1">
        <f t="array" aca="1" ref="AT175" ca="1">IF(INDIRECT(("入力シート!AS"&amp;$B175))="","",(INDIRECT(("入力シート!AS"&amp;$B175))))</f>
        <v/>
      </c>
    </row>
    <row r="176" spans="2:46" ht="72" customHeight="1" x14ac:dyDescent="0.4">
      <c r="B176" s="51">
        <v>186</v>
      </c>
      <c r="C176" s="162"/>
      <c r="D176" s="212"/>
      <c r="E176" s="57" t="str" cm="1">
        <f t="array" aca="1" ref="E176" ca="1">IF(INDIRECT(("入力シート!D"&amp;$B176))="","",(INDIRECT(("入力シート!D"&amp;$B176))))</f>
        <v/>
      </c>
      <c r="F176" s="63" t="str" cm="1">
        <f t="array" aca="1" ref="F176" ca="1">IF(INDIRECT(("入力シート!E"&amp;$B176))="","",(INDIRECT(("入力シート!E"&amp;$B176))))</f>
        <v/>
      </c>
      <c r="G176" s="63" t="str" cm="1">
        <f t="array" aca="1" ref="G176" ca="1">IF(INDIRECT(("入力シート!F"&amp;$B176))="","",(INDIRECT(("入力シート!F"&amp;$B176))))</f>
        <v>〇〇〇、×××</v>
      </c>
      <c r="H176" s="76" t="str" cm="1">
        <f t="array" aca="1" ref="H176" ca="1">IF(INDIRECT(("入力シート!G"&amp;$B176))="","",(INDIRECT(("入力シート!G"&amp;$B176))))</f>
        <v/>
      </c>
      <c r="I176" s="67" t="str" cm="1">
        <f t="array" aca="1" ref="I176" ca="1">IF(INDIRECT(("入力シート!H"&amp;$B176))="","",(INDIRECT(("入力シート!H"&amp;$B176))))</f>
        <v/>
      </c>
      <c r="J176" s="58" t="str" cm="1">
        <f t="array" aca="1" ref="J176" ca="1">IF(INDIRECT(("入力シート!I"&amp;$B176))="","",(INDIRECT(("入力シート!I"&amp;$B176))))</f>
        <v/>
      </c>
      <c r="K176" s="58" t="str" cm="1">
        <f t="array" aca="1" ref="K176" ca="1">IF(INDIRECT(("入力シート!J"&amp;$B176))="","",(INDIRECT(("入力シート!J"&amp;$B176))))</f>
        <v/>
      </c>
      <c r="L176" s="60" t="str" cm="1">
        <f t="array" aca="1" ref="L176" ca="1">IF(INDIRECT(("入力シート!AO"&amp;$B176))="","",(INDIRECT(("入力シート！AO"&amp;$B176))))</f>
        <v/>
      </c>
      <c r="M176" s="60" t="str" cm="1">
        <f t="array" aca="1" ref="M176" ca="1">IF(INDIRECT(("入力シート!AP"&amp;$B176))="","",(INDIRECT(("入力シート！AP"&amp;$B176))))</f>
        <v/>
      </c>
      <c r="N176" s="61" t="str" cm="1">
        <f t="array" aca="1" ref="N176" ca="1">IF(INDIRECT(("入力シート!AQ"&amp;$B176))="","",(INDIRECT(("入力シート!AQ"&amp;$B176))))</f>
        <v/>
      </c>
      <c r="O176" s="70" t="str" cm="1">
        <f t="array" aca="1" ref="O176" ca="1">IF(INDIRECT(("入力シート!K"&amp;$B176))="","",INDEX(進捗評価!$N$2:$N$26,MATCH(INDIRECT(("入力シート!K"&amp;$B176)),進捗評価!$M$2:$M$26,0)))</f>
        <v/>
      </c>
      <c r="P176" s="69" t="str" cm="1">
        <f t="array" aca="1" ref="P176" ca="1">IF(INDIRECT(("入力シート!L"&amp;$B176))="","",INDEX(進捗評価!$N$2:$N$26,MATCH(INDIRECT(("入力シート!L"&amp;$B176)),進捗評価!$M$2:$M$26,0)))</f>
        <v/>
      </c>
      <c r="Q176" s="69" t="str" cm="1">
        <f t="array" aca="1" ref="Q176" ca="1">IF(INDIRECT(("入力シート!M"&amp;$B176))="","",INDEX(進捗評価!$N$2:$N$26,MATCH(INDIRECT(("入力シート!M"&amp;$B176)),進捗評価!$M$2:$M$26,0)))</f>
        <v/>
      </c>
      <c r="R176" s="69" t="str" cm="1">
        <f t="array" aca="1" ref="R176" ca="1">IF(INDIRECT(("入力シート!N"&amp;$B176))="","",INDEX(進捗評価!$N$2:$N$26,MATCH(INDIRECT(("入力シート!N"&amp;$B176)),進捗評価!$M$2:$M$26,0)))</f>
        <v/>
      </c>
      <c r="S176" s="75" t="str" cm="1">
        <f t="array" aca="1" ref="S176" ca="1">IF(INDIRECT(("入力シート!O"&amp;$B176))="","",INDEX(進捗評価!$N$2:$N$26,MATCH(INDIRECT(("入力シート!O"&amp;$B176)),進捗評価!$M$2:$M$26,0)))</f>
        <v/>
      </c>
      <c r="T176" s="70" t="str" cm="1">
        <f t="array" aca="1" ref="T176" ca="1">IF(INDIRECT(("入力シート!P"&amp;$B176))="","",INDEX(進捗評価!$N$2:$N$26,MATCH(INDIRECT(("入力シート!P"&amp;$B176)),進捗評価!$M$2:$M$26,0)))</f>
        <v/>
      </c>
      <c r="U176" s="69" t="str" cm="1">
        <f t="array" aca="1" ref="U176" ca="1">IF(INDIRECT(("入力シート!Q"&amp;$B176))="","",INDEX(進捗評価!$N$2:$N$26,MATCH(INDIRECT(("入力シート!Q"&amp;$B176)),進捗評価!$M$2:$M$26,0)))</f>
        <v/>
      </c>
      <c r="V176" s="69" t="str" cm="1">
        <f t="array" aca="1" ref="V176" ca="1">IF(INDIRECT(("入力シート!R"&amp;$B176))="","",INDEX(進捗評価!$N$2:$N$26,MATCH(INDIRECT(("入力シート!R"&amp;$B176)),進捗評価!$M$2:$M$26,0)))</f>
        <v/>
      </c>
      <c r="W176" s="69" t="str" cm="1">
        <f t="array" aca="1" ref="W176" ca="1">IF(INDIRECT(("入力シート!S"&amp;$B176))="","",INDEX(進捗評価!$N$2:$N$26,MATCH(INDIRECT(("入力シート!S"&amp;$B176)),進捗評価!$M$2:$M$26,0)))</f>
        <v/>
      </c>
      <c r="X176" s="75" t="str" cm="1">
        <f t="array" aca="1" ref="X176" ca="1">IF(INDIRECT(("入力シート!T"&amp;$B176))="","",INDEX(進捗評価!$N$2:$N$26,MATCH(INDIRECT(("入力シート!T"&amp;$B176)),進捗評価!$M$2:$M$26,0)))</f>
        <v/>
      </c>
      <c r="Y176" s="69" t="str" cm="1">
        <f t="array" aca="1" ref="Y176" ca="1">IF(INDIRECT(("入力シート!U"&amp;$B176))="","",INDEX(進捗評価!$N$2:$N$26,MATCH(INDIRECT(("入力シート!U"&amp;$B176)),進捗評価!$M$2:$M$26,0)))</f>
        <v/>
      </c>
      <c r="Z176" s="69" t="str" cm="1">
        <f t="array" aca="1" ref="Z176" ca="1">IF(INDIRECT(("入力シート!V"&amp;$B176))="","",INDEX(進捗評価!$N$2:$N$26,MATCH(INDIRECT(("入力シート!V"&amp;$B176)),進捗評価!$M$2:$M$26,0)))</f>
        <v/>
      </c>
      <c r="AA176" s="69" t="str" cm="1">
        <f t="array" aca="1" ref="AA176" ca="1">IF(INDIRECT(("入力シート!W"&amp;$B176))="","",INDEX(進捗評価!$N$2:$N$26,MATCH(INDIRECT(("入力シート!W"&amp;$B176)),進捗評価!$M$2:$M$26,0)))</f>
        <v/>
      </c>
      <c r="AB176" s="69" t="str" cm="1">
        <f t="array" aca="1" ref="AB176" ca="1">IF(INDIRECT(("入力シート!X"&amp;$B176))="","",INDEX(進捗評価!$N$2:$N$26,MATCH(INDIRECT(("入力シート!X"&amp;$B176)),進捗評価!$M$2:$M$26,0)))</f>
        <v/>
      </c>
      <c r="AC176" s="69" t="str" cm="1">
        <f t="array" aca="1" ref="AC176" ca="1">IF(INDIRECT(("入力シート!Y"&amp;$B176))="","",INDEX(進捗評価!$N$2:$N$26,MATCH(INDIRECT(("入力シート!Y"&amp;$B176)),進捗評価!$M$2:$M$26,0)))</f>
        <v/>
      </c>
      <c r="AD176" s="69" t="str" cm="1">
        <f t="array" aca="1" ref="AD176" ca="1">IF(INDIRECT(("入力シート!Z"&amp;$B176))="","",INDEX(進捗評価!$N$2:$N$26,MATCH(INDIRECT(("入力シート!Z"&amp;$B176)),進捗評価!$M$2:$M$26,0)))</f>
        <v/>
      </c>
      <c r="AE176" s="69" t="str" cm="1">
        <f t="array" aca="1" ref="AE176" ca="1">IF(INDIRECT(("入力シート!AA"&amp;$B176))="","",INDEX(進捗評価!$N$2:$N$26,MATCH(INDIRECT(("入力シート!AA"&amp;$B176)),進捗評価!$M$2:$M$26,0)))</f>
        <v/>
      </c>
      <c r="AF176" s="69" t="str" cm="1">
        <f t="array" aca="1" ref="AF176" ca="1">IF(INDIRECT(("入力シート!AB"&amp;$B176))="","",INDEX(進捗評価!$N$2:$N$26,MATCH(INDIRECT(("入力シート!AB"&amp;$B176)),進捗評価!$M$2:$M$26,0)))</f>
        <v/>
      </c>
      <c r="AG176" s="69" t="str" cm="1">
        <f t="array" aca="1" ref="AG176" ca="1">IF(INDIRECT(("入力シート!AC"&amp;$B176))="","",INDEX(進捗評価!$N$2:$N$26,MATCH(INDIRECT(("入力シート!AC"&amp;$B176)),進捗評価!$M$2:$M$26,0)))</f>
        <v/>
      </c>
      <c r="AH176" s="69" t="str" cm="1">
        <f t="array" aca="1" ref="AH176" ca="1">IF(INDIRECT(("入力シート!AD"&amp;$B176))="","",INDEX(進捗評価!$N$2:$N$26,MATCH(INDIRECT(("入力シート!AD"&amp;$B176)),進捗評価!$M$2:$M$26,0)))</f>
        <v/>
      </c>
      <c r="AI176" s="69" t="str" cm="1">
        <f t="array" aca="1" ref="AI176" ca="1">IF(INDIRECT(("入力シート!AE"&amp;$B176))="","",INDEX(進捗評価!$N$2:$N$26,MATCH(INDIRECT(("入力シート!AE"&amp;$B176)),進捗評価!$M$2:$M$26,0)))</f>
        <v/>
      </c>
      <c r="AJ176" s="69" t="str" cm="1">
        <f t="array" aca="1" ref="AJ176" ca="1">IF(INDIRECT(("入力シート!AF"&amp;$B176))="","",INDEX(進捗評価!$N$2:$N$26,MATCH(INDIRECT(("入力シート!AF"&amp;$B176)),進捗評価!$M$2:$M$26,0)))</f>
        <v/>
      </c>
      <c r="AK176" s="69" t="str" cm="1">
        <f t="array" aca="1" ref="AK176" ca="1">IF(INDIRECT(("入力シート!AG"&amp;$B176))="","",INDEX(進捗評価!$N$2:$N$26,MATCH(INDIRECT(("入力シート!AG"&amp;$B176)),進捗評価!$M$2:$M$26,0)))</f>
        <v/>
      </c>
      <c r="AL176" s="69" t="str" cm="1">
        <f t="array" aca="1" ref="AL176" ca="1">IF(INDIRECT(("入力シート!AH"&amp;$B176))="","",INDEX(進捗評価!$N$2:$N$26,MATCH(INDIRECT(("入力シート!AH"&amp;$B176)),進捗評価!$M$2:$M$26,0)))</f>
        <v/>
      </c>
      <c r="AM176" s="69" t="str" cm="1">
        <f t="array" aca="1" ref="AM176" ca="1">IF(INDIRECT(("入力シート!AI"&amp;$B176))="","",INDEX(進捗評価!$N$2:$N$26,MATCH(INDIRECT(("入力シート!AI"&amp;$B176)),進捗評価!$M$2:$M$26,0)))</f>
        <v/>
      </c>
      <c r="AN176" s="69" t="str" cm="1">
        <f t="array" aca="1" ref="AN176" ca="1">IF(INDIRECT(("入力シート!AJ"&amp;$B176))="","",INDEX(進捗評価!$N$2:$N$26,MATCH(INDIRECT(("入力シート!AJ"&amp;$B176)),進捗評価!$M$2:$M$26,0)))</f>
        <v/>
      </c>
      <c r="AO176" s="69" t="str" cm="1">
        <f t="array" aca="1" ref="AO176" ca="1">IF(INDIRECT(("入力シート!AK"&amp;$B176))="","",INDEX(進捗評価!$N$2:$N$26,MATCH(INDIRECT(("入力シート!AK"&amp;$B176)),進捗評価!$M$2:$M$26,0)))</f>
        <v/>
      </c>
      <c r="AP176" s="69" t="str" cm="1">
        <f t="array" aca="1" ref="AP176" ca="1">IF(INDIRECT(("入力シート!AL"&amp;$B176))="","",INDEX(進捗評価!$N$2:$N$26,MATCH(INDIRECT(("入力シート!AL"&amp;$B176)),進捗評価!$M$2:$M$26,0)))</f>
        <v/>
      </c>
      <c r="AQ176" s="69" t="str" cm="1">
        <f t="array" aca="1" ref="AQ176" ca="1">IF(INDIRECT(("入力シート!AM"&amp;$B176))="","",INDEX(進捗評価!$N$2:$N$26,MATCH(INDIRECT(("入力シート!AM"&amp;$B176)),進捗評価!$M$2:$M$26,0)))</f>
        <v/>
      </c>
      <c r="AR176" s="69" t="str" cm="1">
        <f t="array" aca="1" ref="AR176" ca="1">IF(INDIRECT(("入力シート!AN"&amp;$B176))="","",INDEX(進捗評価!$N$2:$N$26,MATCH(INDIRECT(("入力シート!AN"&amp;$B176)),進捗評価!$M$2:$M$26,0)))</f>
        <v/>
      </c>
      <c r="AS176" s="77" t="str" cm="1">
        <f t="array" aca="1" ref="AS176" ca="1">IF(INDIRECT(("入力シート!AR"&amp;$B176))="","",(INDIRECT(("入力シート!AR"&amp;$B176))))</f>
        <v/>
      </c>
      <c r="AT176" s="77" t="str" cm="1">
        <f t="array" aca="1" ref="AT176" ca="1">IF(INDIRECT(("入力シート!AS"&amp;$B176))="","",(INDIRECT(("入力シート!AS"&amp;$B176))))</f>
        <v/>
      </c>
    </row>
    <row r="177" spans="2:46" ht="72" customHeight="1" x14ac:dyDescent="0.4">
      <c r="B177" s="51">
        <v>187</v>
      </c>
      <c r="C177" s="162"/>
      <c r="D177" s="212"/>
      <c r="E177" s="57" t="str" cm="1">
        <f t="array" aca="1" ref="E177" ca="1">IF(INDIRECT(("入力シート!D"&amp;$B177))="","",(INDIRECT(("入力シート!D"&amp;$B177))))</f>
        <v/>
      </c>
      <c r="F177" s="63" t="str" cm="1">
        <f t="array" aca="1" ref="F177" ca="1">IF(INDIRECT(("入力シート!E"&amp;$B177))="","",(INDIRECT(("入力シート!E"&amp;$B177))))</f>
        <v/>
      </c>
      <c r="G177" s="63" t="str" cm="1">
        <f t="array" aca="1" ref="G177" ca="1">IF(INDIRECT(("入力シート!F"&amp;$B177))="","",(INDIRECT(("入力シート!F"&amp;$B177))))</f>
        <v>〇〇〇、×××</v>
      </c>
      <c r="H177" s="76" t="str" cm="1">
        <f t="array" aca="1" ref="H177" ca="1">IF(INDIRECT(("入力シート!G"&amp;$B177))="","",(INDIRECT(("入力シート!G"&amp;$B177))))</f>
        <v/>
      </c>
      <c r="I177" s="67" t="str" cm="1">
        <f t="array" aca="1" ref="I177" ca="1">IF(INDIRECT(("入力シート!H"&amp;$B177))="","",(INDIRECT(("入力シート!H"&amp;$B177))))</f>
        <v/>
      </c>
      <c r="J177" s="58" t="str" cm="1">
        <f t="array" aca="1" ref="J177" ca="1">IF(INDIRECT(("入力シート!I"&amp;$B177))="","",(INDIRECT(("入力シート!I"&amp;$B177))))</f>
        <v/>
      </c>
      <c r="K177" s="58" t="str" cm="1">
        <f t="array" aca="1" ref="K177" ca="1">IF(INDIRECT(("入力シート!J"&amp;$B177))="","",(INDIRECT(("入力シート!J"&amp;$B177))))</f>
        <v/>
      </c>
      <c r="L177" s="60" t="str" cm="1">
        <f t="array" aca="1" ref="L177" ca="1">IF(INDIRECT(("入力シート!AO"&amp;$B177))="","",(INDIRECT(("入力シート！AO"&amp;$B177))))</f>
        <v/>
      </c>
      <c r="M177" s="60" t="str" cm="1">
        <f t="array" aca="1" ref="M177" ca="1">IF(INDIRECT(("入力シート!AP"&amp;$B177))="","",(INDIRECT(("入力シート！AP"&amp;$B177))))</f>
        <v/>
      </c>
      <c r="N177" s="61" t="str" cm="1">
        <f t="array" aca="1" ref="N177" ca="1">IF(INDIRECT(("入力シート!AQ"&amp;$B177))="","",(INDIRECT(("入力シート!AQ"&amp;$B177))))</f>
        <v/>
      </c>
      <c r="O177" s="70" t="str" cm="1">
        <f t="array" aca="1" ref="O177" ca="1">IF(INDIRECT(("入力シート!K"&amp;$B177))="","",INDEX(進捗評価!$N$2:$N$26,MATCH(INDIRECT(("入力シート!K"&amp;$B177)),進捗評価!$M$2:$M$26,0)))</f>
        <v/>
      </c>
      <c r="P177" s="69" t="str" cm="1">
        <f t="array" aca="1" ref="P177" ca="1">IF(INDIRECT(("入力シート!L"&amp;$B177))="","",INDEX(進捗評価!$N$2:$N$26,MATCH(INDIRECT(("入力シート!L"&amp;$B177)),進捗評価!$M$2:$M$26,0)))</f>
        <v/>
      </c>
      <c r="Q177" s="69" t="str" cm="1">
        <f t="array" aca="1" ref="Q177" ca="1">IF(INDIRECT(("入力シート!M"&amp;$B177))="","",INDEX(進捗評価!$N$2:$N$26,MATCH(INDIRECT(("入力シート!M"&amp;$B177)),進捗評価!$M$2:$M$26,0)))</f>
        <v/>
      </c>
      <c r="R177" s="69" t="str" cm="1">
        <f t="array" aca="1" ref="R177" ca="1">IF(INDIRECT(("入力シート!N"&amp;$B177))="","",INDEX(進捗評価!$N$2:$N$26,MATCH(INDIRECT(("入力シート!N"&amp;$B177)),進捗評価!$M$2:$M$26,0)))</f>
        <v/>
      </c>
      <c r="S177" s="75" t="str" cm="1">
        <f t="array" aca="1" ref="S177" ca="1">IF(INDIRECT(("入力シート!O"&amp;$B177))="","",INDEX(進捗評価!$N$2:$N$26,MATCH(INDIRECT(("入力シート!O"&amp;$B177)),進捗評価!$M$2:$M$26,0)))</f>
        <v/>
      </c>
      <c r="T177" s="70" t="str" cm="1">
        <f t="array" aca="1" ref="T177" ca="1">IF(INDIRECT(("入力シート!P"&amp;$B177))="","",INDEX(進捗評価!$N$2:$N$26,MATCH(INDIRECT(("入力シート!P"&amp;$B177)),進捗評価!$M$2:$M$26,0)))</f>
        <v/>
      </c>
      <c r="U177" s="69" t="str" cm="1">
        <f t="array" aca="1" ref="U177" ca="1">IF(INDIRECT(("入力シート!Q"&amp;$B177))="","",INDEX(進捗評価!$N$2:$N$26,MATCH(INDIRECT(("入力シート!Q"&amp;$B177)),進捗評価!$M$2:$M$26,0)))</f>
        <v/>
      </c>
      <c r="V177" s="69" t="str" cm="1">
        <f t="array" aca="1" ref="V177" ca="1">IF(INDIRECT(("入力シート!R"&amp;$B177))="","",INDEX(進捗評価!$N$2:$N$26,MATCH(INDIRECT(("入力シート!R"&amp;$B177)),進捗評価!$M$2:$M$26,0)))</f>
        <v/>
      </c>
      <c r="W177" s="69" t="str" cm="1">
        <f t="array" aca="1" ref="W177" ca="1">IF(INDIRECT(("入力シート!S"&amp;$B177))="","",INDEX(進捗評価!$N$2:$N$26,MATCH(INDIRECT(("入力シート!S"&amp;$B177)),進捗評価!$M$2:$M$26,0)))</f>
        <v/>
      </c>
      <c r="X177" s="75" t="str" cm="1">
        <f t="array" aca="1" ref="X177" ca="1">IF(INDIRECT(("入力シート!T"&amp;$B177))="","",INDEX(進捗評価!$N$2:$N$26,MATCH(INDIRECT(("入力シート!T"&amp;$B177)),進捗評価!$M$2:$M$26,0)))</f>
        <v/>
      </c>
      <c r="Y177" s="69" t="str" cm="1">
        <f t="array" aca="1" ref="Y177" ca="1">IF(INDIRECT(("入力シート!U"&amp;$B177))="","",INDEX(進捗評価!$N$2:$N$26,MATCH(INDIRECT(("入力シート!U"&amp;$B177)),進捗評価!$M$2:$M$26,0)))</f>
        <v/>
      </c>
      <c r="Z177" s="69" t="str" cm="1">
        <f t="array" aca="1" ref="Z177" ca="1">IF(INDIRECT(("入力シート!V"&amp;$B177))="","",INDEX(進捗評価!$N$2:$N$26,MATCH(INDIRECT(("入力シート!V"&amp;$B177)),進捗評価!$M$2:$M$26,0)))</f>
        <v/>
      </c>
      <c r="AA177" s="69" t="str" cm="1">
        <f t="array" aca="1" ref="AA177" ca="1">IF(INDIRECT(("入力シート!W"&amp;$B177))="","",INDEX(進捗評価!$N$2:$N$26,MATCH(INDIRECT(("入力シート!W"&amp;$B177)),進捗評価!$M$2:$M$26,0)))</f>
        <v/>
      </c>
      <c r="AB177" s="69" t="str" cm="1">
        <f t="array" aca="1" ref="AB177" ca="1">IF(INDIRECT(("入力シート!X"&amp;$B177))="","",INDEX(進捗評価!$N$2:$N$26,MATCH(INDIRECT(("入力シート!X"&amp;$B177)),進捗評価!$M$2:$M$26,0)))</f>
        <v/>
      </c>
      <c r="AC177" s="69" t="str" cm="1">
        <f t="array" aca="1" ref="AC177" ca="1">IF(INDIRECT(("入力シート!Y"&amp;$B177))="","",INDEX(進捗評価!$N$2:$N$26,MATCH(INDIRECT(("入力シート!Y"&amp;$B177)),進捗評価!$M$2:$M$26,0)))</f>
        <v/>
      </c>
      <c r="AD177" s="69" t="str" cm="1">
        <f t="array" aca="1" ref="AD177" ca="1">IF(INDIRECT(("入力シート!Z"&amp;$B177))="","",INDEX(進捗評価!$N$2:$N$26,MATCH(INDIRECT(("入力シート!Z"&amp;$B177)),進捗評価!$M$2:$M$26,0)))</f>
        <v/>
      </c>
      <c r="AE177" s="69" t="str" cm="1">
        <f t="array" aca="1" ref="AE177" ca="1">IF(INDIRECT(("入力シート!AA"&amp;$B177))="","",INDEX(進捗評価!$N$2:$N$26,MATCH(INDIRECT(("入力シート!AA"&amp;$B177)),進捗評価!$M$2:$M$26,0)))</f>
        <v/>
      </c>
      <c r="AF177" s="69" t="str" cm="1">
        <f t="array" aca="1" ref="AF177" ca="1">IF(INDIRECT(("入力シート!AB"&amp;$B177))="","",INDEX(進捗評価!$N$2:$N$26,MATCH(INDIRECT(("入力シート!AB"&amp;$B177)),進捗評価!$M$2:$M$26,0)))</f>
        <v/>
      </c>
      <c r="AG177" s="69" t="str" cm="1">
        <f t="array" aca="1" ref="AG177" ca="1">IF(INDIRECT(("入力シート!AC"&amp;$B177))="","",INDEX(進捗評価!$N$2:$N$26,MATCH(INDIRECT(("入力シート!AC"&amp;$B177)),進捗評価!$M$2:$M$26,0)))</f>
        <v/>
      </c>
      <c r="AH177" s="69" t="str" cm="1">
        <f t="array" aca="1" ref="AH177" ca="1">IF(INDIRECT(("入力シート!AD"&amp;$B177))="","",INDEX(進捗評価!$N$2:$N$26,MATCH(INDIRECT(("入力シート!AD"&amp;$B177)),進捗評価!$M$2:$M$26,0)))</f>
        <v/>
      </c>
      <c r="AI177" s="69" t="str" cm="1">
        <f t="array" aca="1" ref="AI177" ca="1">IF(INDIRECT(("入力シート!AE"&amp;$B177))="","",INDEX(進捗評価!$N$2:$N$26,MATCH(INDIRECT(("入力シート!AE"&amp;$B177)),進捗評価!$M$2:$M$26,0)))</f>
        <v/>
      </c>
      <c r="AJ177" s="69" t="str" cm="1">
        <f t="array" aca="1" ref="AJ177" ca="1">IF(INDIRECT(("入力シート!AF"&amp;$B177))="","",INDEX(進捗評価!$N$2:$N$26,MATCH(INDIRECT(("入力シート!AF"&amp;$B177)),進捗評価!$M$2:$M$26,0)))</f>
        <v/>
      </c>
      <c r="AK177" s="69" t="str" cm="1">
        <f t="array" aca="1" ref="AK177" ca="1">IF(INDIRECT(("入力シート!AG"&amp;$B177))="","",INDEX(進捗評価!$N$2:$N$26,MATCH(INDIRECT(("入力シート!AG"&amp;$B177)),進捗評価!$M$2:$M$26,0)))</f>
        <v/>
      </c>
      <c r="AL177" s="69" t="str" cm="1">
        <f t="array" aca="1" ref="AL177" ca="1">IF(INDIRECT(("入力シート!AH"&amp;$B177))="","",INDEX(進捗評価!$N$2:$N$26,MATCH(INDIRECT(("入力シート!AH"&amp;$B177)),進捗評価!$M$2:$M$26,0)))</f>
        <v/>
      </c>
      <c r="AM177" s="69" t="str" cm="1">
        <f t="array" aca="1" ref="AM177" ca="1">IF(INDIRECT(("入力シート!AI"&amp;$B177))="","",INDEX(進捗評価!$N$2:$N$26,MATCH(INDIRECT(("入力シート!AI"&amp;$B177)),進捗評価!$M$2:$M$26,0)))</f>
        <v/>
      </c>
      <c r="AN177" s="69" t="str" cm="1">
        <f t="array" aca="1" ref="AN177" ca="1">IF(INDIRECT(("入力シート!AJ"&amp;$B177))="","",INDEX(進捗評価!$N$2:$N$26,MATCH(INDIRECT(("入力シート!AJ"&amp;$B177)),進捗評価!$M$2:$M$26,0)))</f>
        <v/>
      </c>
      <c r="AO177" s="69" t="str" cm="1">
        <f t="array" aca="1" ref="AO177" ca="1">IF(INDIRECT(("入力シート!AK"&amp;$B177))="","",INDEX(進捗評価!$N$2:$N$26,MATCH(INDIRECT(("入力シート!AK"&amp;$B177)),進捗評価!$M$2:$M$26,0)))</f>
        <v/>
      </c>
      <c r="AP177" s="69" t="str" cm="1">
        <f t="array" aca="1" ref="AP177" ca="1">IF(INDIRECT(("入力シート!AL"&amp;$B177))="","",INDEX(進捗評価!$N$2:$N$26,MATCH(INDIRECT(("入力シート!AL"&amp;$B177)),進捗評価!$M$2:$M$26,0)))</f>
        <v/>
      </c>
      <c r="AQ177" s="69" t="str" cm="1">
        <f t="array" aca="1" ref="AQ177" ca="1">IF(INDIRECT(("入力シート!AM"&amp;$B177))="","",INDEX(進捗評価!$N$2:$N$26,MATCH(INDIRECT(("入力シート!AM"&amp;$B177)),進捗評価!$M$2:$M$26,0)))</f>
        <v/>
      </c>
      <c r="AR177" s="69" t="str" cm="1">
        <f t="array" aca="1" ref="AR177" ca="1">IF(INDIRECT(("入力シート!AN"&amp;$B177))="","",INDEX(進捗評価!$N$2:$N$26,MATCH(INDIRECT(("入力シート!AN"&amp;$B177)),進捗評価!$M$2:$M$26,0)))</f>
        <v/>
      </c>
      <c r="AS177" s="77" t="str" cm="1">
        <f t="array" aca="1" ref="AS177" ca="1">IF(INDIRECT(("入力シート!AR"&amp;$B177))="","",(INDIRECT(("入力シート!AR"&amp;$B177))))</f>
        <v/>
      </c>
      <c r="AT177" s="77" t="str" cm="1">
        <f t="array" aca="1" ref="AT177" ca="1">IF(INDIRECT(("入力シート!AS"&amp;$B177))="","",(INDIRECT(("入力シート!AS"&amp;$B177))))</f>
        <v/>
      </c>
    </row>
    <row r="178" spans="2:46" ht="72" customHeight="1" x14ac:dyDescent="0.4">
      <c r="B178" s="51">
        <v>188</v>
      </c>
      <c r="C178" s="162"/>
      <c r="D178" s="212"/>
      <c r="E178" s="57" t="str" cm="1">
        <f t="array" aca="1" ref="E178" ca="1">IF(INDIRECT(("入力シート!D"&amp;$B178))="","",(INDIRECT(("入力シート!D"&amp;$B178))))</f>
        <v/>
      </c>
      <c r="F178" s="63" t="str" cm="1">
        <f t="array" aca="1" ref="F178" ca="1">IF(INDIRECT(("入力シート!E"&amp;$B178))="","",(INDIRECT(("入力シート!E"&amp;$B178))))</f>
        <v/>
      </c>
      <c r="G178" s="63" t="str" cm="1">
        <f t="array" aca="1" ref="G178" ca="1">IF(INDIRECT(("入力シート!F"&amp;$B178))="","",(INDIRECT(("入力シート!F"&amp;$B178))))</f>
        <v>〇〇〇、×××</v>
      </c>
      <c r="H178" s="76" t="str" cm="1">
        <f t="array" aca="1" ref="H178" ca="1">IF(INDIRECT(("入力シート!G"&amp;$B178))="","",(INDIRECT(("入力シート!G"&amp;$B178))))</f>
        <v/>
      </c>
      <c r="I178" s="67" t="str" cm="1">
        <f t="array" aca="1" ref="I178" ca="1">IF(INDIRECT(("入力シート!H"&amp;$B178))="","",(INDIRECT(("入力シート!H"&amp;$B178))))</f>
        <v/>
      </c>
      <c r="J178" s="58" t="str" cm="1">
        <f t="array" aca="1" ref="J178" ca="1">IF(INDIRECT(("入力シート!I"&amp;$B178))="","",(INDIRECT(("入力シート!I"&amp;$B178))))</f>
        <v/>
      </c>
      <c r="K178" s="58" t="str" cm="1">
        <f t="array" aca="1" ref="K178" ca="1">IF(INDIRECT(("入力シート!J"&amp;$B178))="","",(INDIRECT(("入力シート!J"&amp;$B178))))</f>
        <v/>
      </c>
      <c r="L178" s="60" t="str" cm="1">
        <f t="array" aca="1" ref="L178" ca="1">IF(INDIRECT(("入力シート!AO"&amp;$B178))="","",(INDIRECT(("入力シート！AO"&amp;$B178))))</f>
        <v/>
      </c>
      <c r="M178" s="60" t="str" cm="1">
        <f t="array" aca="1" ref="M178" ca="1">IF(INDIRECT(("入力シート!AP"&amp;$B178))="","",(INDIRECT(("入力シート！AP"&amp;$B178))))</f>
        <v/>
      </c>
      <c r="N178" s="61" t="str" cm="1">
        <f t="array" aca="1" ref="N178" ca="1">IF(INDIRECT(("入力シート!AQ"&amp;$B178))="","",(INDIRECT(("入力シート!AQ"&amp;$B178))))</f>
        <v/>
      </c>
      <c r="O178" s="70" t="str" cm="1">
        <f t="array" aca="1" ref="O178" ca="1">IF(INDIRECT(("入力シート!K"&amp;$B178))="","",INDEX(進捗評価!$N$2:$N$26,MATCH(INDIRECT(("入力シート!K"&amp;$B178)),進捗評価!$M$2:$M$26,0)))</f>
        <v/>
      </c>
      <c r="P178" s="69" t="str" cm="1">
        <f t="array" aca="1" ref="P178" ca="1">IF(INDIRECT(("入力シート!L"&amp;$B178))="","",INDEX(進捗評価!$N$2:$N$26,MATCH(INDIRECT(("入力シート!L"&amp;$B178)),進捗評価!$M$2:$M$26,0)))</f>
        <v/>
      </c>
      <c r="Q178" s="69" t="str" cm="1">
        <f t="array" aca="1" ref="Q178" ca="1">IF(INDIRECT(("入力シート!M"&amp;$B178))="","",INDEX(進捗評価!$N$2:$N$26,MATCH(INDIRECT(("入力シート!M"&amp;$B178)),進捗評価!$M$2:$M$26,0)))</f>
        <v/>
      </c>
      <c r="R178" s="69" t="str" cm="1">
        <f t="array" aca="1" ref="R178" ca="1">IF(INDIRECT(("入力シート!N"&amp;$B178))="","",INDEX(進捗評価!$N$2:$N$26,MATCH(INDIRECT(("入力シート!N"&amp;$B178)),進捗評価!$M$2:$M$26,0)))</f>
        <v/>
      </c>
      <c r="S178" s="75" t="str" cm="1">
        <f t="array" aca="1" ref="S178" ca="1">IF(INDIRECT(("入力シート!O"&amp;$B178))="","",INDEX(進捗評価!$N$2:$N$26,MATCH(INDIRECT(("入力シート!O"&amp;$B178)),進捗評価!$M$2:$M$26,0)))</f>
        <v/>
      </c>
      <c r="T178" s="70" t="str" cm="1">
        <f t="array" aca="1" ref="T178" ca="1">IF(INDIRECT(("入力シート!P"&amp;$B178))="","",INDEX(進捗評価!$N$2:$N$26,MATCH(INDIRECT(("入力シート!P"&amp;$B178)),進捗評価!$M$2:$M$26,0)))</f>
        <v/>
      </c>
      <c r="U178" s="69" t="str" cm="1">
        <f t="array" aca="1" ref="U178" ca="1">IF(INDIRECT(("入力シート!Q"&amp;$B178))="","",INDEX(進捗評価!$N$2:$N$26,MATCH(INDIRECT(("入力シート!Q"&amp;$B178)),進捗評価!$M$2:$M$26,0)))</f>
        <v/>
      </c>
      <c r="V178" s="69" t="str" cm="1">
        <f t="array" aca="1" ref="V178" ca="1">IF(INDIRECT(("入力シート!R"&amp;$B178))="","",INDEX(進捗評価!$N$2:$N$26,MATCH(INDIRECT(("入力シート!R"&amp;$B178)),進捗評価!$M$2:$M$26,0)))</f>
        <v/>
      </c>
      <c r="W178" s="69" t="str" cm="1">
        <f t="array" aca="1" ref="W178" ca="1">IF(INDIRECT(("入力シート!S"&amp;$B178))="","",INDEX(進捗評価!$N$2:$N$26,MATCH(INDIRECT(("入力シート!S"&amp;$B178)),進捗評価!$M$2:$M$26,0)))</f>
        <v/>
      </c>
      <c r="X178" s="75" t="str" cm="1">
        <f t="array" aca="1" ref="X178" ca="1">IF(INDIRECT(("入力シート!T"&amp;$B178))="","",INDEX(進捗評価!$N$2:$N$26,MATCH(INDIRECT(("入力シート!T"&amp;$B178)),進捗評価!$M$2:$M$26,0)))</f>
        <v/>
      </c>
      <c r="Y178" s="69" t="str" cm="1">
        <f t="array" aca="1" ref="Y178" ca="1">IF(INDIRECT(("入力シート!U"&amp;$B178))="","",INDEX(進捗評価!$N$2:$N$26,MATCH(INDIRECT(("入力シート!U"&amp;$B178)),進捗評価!$M$2:$M$26,0)))</f>
        <v/>
      </c>
      <c r="Z178" s="69" t="str" cm="1">
        <f t="array" aca="1" ref="Z178" ca="1">IF(INDIRECT(("入力シート!V"&amp;$B178))="","",INDEX(進捗評価!$N$2:$N$26,MATCH(INDIRECT(("入力シート!V"&amp;$B178)),進捗評価!$M$2:$M$26,0)))</f>
        <v/>
      </c>
      <c r="AA178" s="69" t="str" cm="1">
        <f t="array" aca="1" ref="AA178" ca="1">IF(INDIRECT(("入力シート!W"&amp;$B178))="","",INDEX(進捗評価!$N$2:$N$26,MATCH(INDIRECT(("入力シート!W"&amp;$B178)),進捗評価!$M$2:$M$26,0)))</f>
        <v/>
      </c>
      <c r="AB178" s="69" t="str" cm="1">
        <f t="array" aca="1" ref="AB178" ca="1">IF(INDIRECT(("入力シート!X"&amp;$B178))="","",INDEX(進捗評価!$N$2:$N$26,MATCH(INDIRECT(("入力シート!X"&amp;$B178)),進捗評価!$M$2:$M$26,0)))</f>
        <v/>
      </c>
      <c r="AC178" s="69" t="str" cm="1">
        <f t="array" aca="1" ref="AC178" ca="1">IF(INDIRECT(("入力シート!Y"&amp;$B178))="","",INDEX(進捗評価!$N$2:$N$26,MATCH(INDIRECT(("入力シート!Y"&amp;$B178)),進捗評価!$M$2:$M$26,0)))</f>
        <v/>
      </c>
      <c r="AD178" s="69" t="str" cm="1">
        <f t="array" aca="1" ref="AD178" ca="1">IF(INDIRECT(("入力シート!Z"&amp;$B178))="","",INDEX(進捗評価!$N$2:$N$26,MATCH(INDIRECT(("入力シート!Z"&amp;$B178)),進捗評価!$M$2:$M$26,0)))</f>
        <v/>
      </c>
      <c r="AE178" s="69" t="str" cm="1">
        <f t="array" aca="1" ref="AE178" ca="1">IF(INDIRECT(("入力シート!AA"&amp;$B178))="","",INDEX(進捗評価!$N$2:$N$26,MATCH(INDIRECT(("入力シート!AA"&amp;$B178)),進捗評価!$M$2:$M$26,0)))</f>
        <v/>
      </c>
      <c r="AF178" s="69" t="str" cm="1">
        <f t="array" aca="1" ref="AF178" ca="1">IF(INDIRECT(("入力シート!AB"&amp;$B178))="","",INDEX(進捗評価!$N$2:$N$26,MATCH(INDIRECT(("入力シート!AB"&amp;$B178)),進捗評価!$M$2:$M$26,0)))</f>
        <v/>
      </c>
      <c r="AG178" s="69" t="str" cm="1">
        <f t="array" aca="1" ref="AG178" ca="1">IF(INDIRECT(("入力シート!AC"&amp;$B178))="","",INDEX(進捗評価!$N$2:$N$26,MATCH(INDIRECT(("入力シート!AC"&amp;$B178)),進捗評価!$M$2:$M$26,0)))</f>
        <v/>
      </c>
      <c r="AH178" s="69" t="str" cm="1">
        <f t="array" aca="1" ref="AH178" ca="1">IF(INDIRECT(("入力シート!AD"&amp;$B178))="","",INDEX(進捗評価!$N$2:$N$26,MATCH(INDIRECT(("入力シート!AD"&amp;$B178)),進捗評価!$M$2:$M$26,0)))</f>
        <v/>
      </c>
      <c r="AI178" s="69" t="str" cm="1">
        <f t="array" aca="1" ref="AI178" ca="1">IF(INDIRECT(("入力シート!AE"&amp;$B178))="","",INDEX(進捗評価!$N$2:$N$26,MATCH(INDIRECT(("入力シート!AE"&amp;$B178)),進捗評価!$M$2:$M$26,0)))</f>
        <v/>
      </c>
      <c r="AJ178" s="69" t="str" cm="1">
        <f t="array" aca="1" ref="AJ178" ca="1">IF(INDIRECT(("入力シート!AF"&amp;$B178))="","",INDEX(進捗評価!$N$2:$N$26,MATCH(INDIRECT(("入力シート!AF"&amp;$B178)),進捗評価!$M$2:$M$26,0)))</f>
        <v/>
      </c>
      <c r="AK178" s="69" t="str" cm="1">
        <f t="array" aca="1" ref="AK178" ca="1">IF(INDIRECT(("入力シート!AG"&amp;$B178))="","",INDEX(進捗評価!$N$2:$N$26,MATCH(INDIRECT(("入力シート!AG"&amp;$B178)),進捗評価!$M$2:$M$26,0)))</f>
        <v/>
      </c>
      <c r="AL178" s="69" t="str" cm="1">
        <f t="array" aca="1" ref="AL178" ca="1">IF(INDIRECT(("入力シート!AH"&amp;$B178))="","",INDEX(進捗評価!$N$2:$N$26,MATCH(INDIRECT(("入力シート!AH"&amp;$B178)),進捗評価!$M$2:$M$26,0)))</f>
        <v/>
      </c>
      <c r="AM178" s="69" t="str" cm="1">
        <f t="array" aca="1" ref="AM178" ca="1">IF(INDIRECT(("入力シート!AI"&amp;$B178))="","",INDEX(進捗評価!$N$2:$N$26,MATCH(INDIRECT(("入力シート!AI"&amp;$B178)),進捗評価!$M$2:$M$26,0)))</f>
        <v/>
      </c>
      <c r="AN178" s="69" t="str" cm="1">
        <f t="array" aca="1" ref="AN178" ca="1">IF(INDIRECT(("入力シート!AJ"&amp;$B178))="","",INDEX(進捗評価!$N$2:$N$26,MATCH(INDIRECT(("入力シート!AJ"&amp;$B178)),進捗評価!$M$2:$M$26,0)))</f>
        <v/>
      </c>
      <c r="AO178" s="69" t="str" cm="1">
        <f t="array" aca="1" ref="AO178" ca="1">IF(INDIRECT(("入力シート!AK"&amp;$B178))="","",INDEX(進捗評価!$N$2:$N$26,MATCH(INDIRECT(("入力シート!AK"&amp;$B178)),進捗評価!$M$2:$M$26,0)))</f>
        <v/>
      </c>
      <c r="AP178" s="69" t="str" cm="1">
        <f t="array" aca="1" ref="AP178" ca="1">IF(INDIRECT(("入力シート!AL"&amp;$B178))="","",INDEX(進捗評価!$N$2:$N$26,MATCH(INDIRECT(("入力シート!AL"&amp;$B178)),進捗評価!$M$2:$M$26,0)))</f>
        <v/>
      </c>
      <c r="AQ178" s="69" t="str" cm="1">
        <f t="array" aca="1" ref="AQ178" ca="1">IF(INDIRECT(("入力シート!AM"&amp;$B178))="","",INDEX(進捗評価!$N$2:$N$26,MATCH(INDIRECT(("入力シート!AM"&amp;$B178)),進捗評価!$M$2:$M$26,0)))</f>
        <v/>
      </c>
      <c r="AR178" s="69" t="str" cm="1">
        <f t="array" aca="1" ref="AR178" ca="1">IF(INDIRECT(("入力シート!AN"&amp;$B178))="","",INDEX(進捗評価!$N$2:$N$26,MATCH(INDIRECT(("入力シート!AN"&amp;$B178)),進捗評価!$M$2:$M$26,0)))</f>
        <v/>
      </c>
      <c r="AS178" s="77" t="str" cm="1">
        <f t="array" aca="1" ref="AS178" ca="1">IF(INDIRECT(("入力シート!AR"&amp;$B178))="","",(INDIRECT(("入力シート!AR"&amp;$B178))))</f>
        <v/>
      </c>
      <c r="AT178" s="77" t="str" cm="1">
        <f t="array" aca="1" ref="AT178" ca="1">IF(INDIRECT(("入力シート!AS"&amp;$B178))="","",(INDIRECT(("入力シート!AS"&amp;$B178))))</f>
        <v/>
      </c>
    </row>
    <row r="179" spans="2:46" ht="72" customHeight="1" x14ac:dyDescent="0.4">
      <c r="B179" s="51">
        <v>189</v>
      </c>
      <c r="C179" s="162"/>
      <c r="D179" s="212"/>
      <c r="E179" s="57" t="str" cm="1">
        <f t="array" aca="1" ref="E179" ca="1">IF(INDIRECT(("入力シート!D"&amp;$B179))="","",(INDIRECT(("入力シート!D"&amp;$B179))))</f>
        <v/>
      </c>
      <c r="F179" s="63" t="str" cm="1">
        <f t="array" aca="1" ref="F179" ca="1">IF(INDIRECT(("入力シート!E"&amp;$B179))="","",(INDIRECT(("入力シート!E"&amp;$B179))))</f>
        <v/>
      </c>
      <c r="G179" s="63" t="str" cm="1">
        <f t="array" aca="1" ref="G179" ca="1">IF(INDIRECT(("入力シート!F"&amp;$B179))="","",(INDIRECT(("入力シート!F"&amp;$B179))))</f>
        <v>〇〇〇、×××</v>
      </c>
      <c r="H179" s="76" t="str" cm="1">
        <f t="array" aca="1" ref="H179" ca="1">IF(INDIRECT(("入力シート!G"&amp;$B179))="","",(INDIRECT(("入力シート!G"&amp;$B179))))</f>
        <v/>
      </c>
      <c r="I179" s="67" t="str" cm="1">
        <f t="array" aca="1" ref="I179" ca="1">IF(INDIRECT(("入力シート!H"&amp;$B179))="","",(INDIRECT(("入力シート!H"&amp;$B179))))</f>
        <v/>
      </c>
      <c r="J179" s="58" t="str" cm="1">
        <f t="array" aca="1" ref="J179" ca="1">IF(INDIRECT(("入力シート!I"&amp;$B179))="","",(INDIRECT(("入力シート!I"&amp;$B179))))</f>
        <v/>
      </c>
      <c r="K179" s="58" t="str" cm="1">
        <f t="array" aca="1" ref="K179" ca="1">IF(INDIRECT(("入力シート!J"&amp;$B179))="","",(INDIRECT(("入力シート!J"&amp;$B179))))</f>
        <v/>
      </c>
      <c r="L179" s="60" t="str" cm="1">
        <f t="array" aca="1" ref="L179" ca="1">IF(INDIRECT(("入力シート!AO"&amp;$B179))="","",(INDIRECT(("入力シート！AO"&amp;$B179))))</f>
        <v/>
      </c>
      <c r="M179" s="60" t="str" cm="1">
        <f t="array" aca="1" ref="M179" ca="1">IF(INDIRECT(("入力シート!AP"&amp;$B179))="","",(INDIRECT(("入力シート！AP"&amp;$B179))))</f>
        <v/>
      </c>
      <c r="N179" s="61" t="str" cm="1">
        <f t="array" aca="1" ref="N179" ca="1">IF(INDIRECT(("入力シート!AQ"&amp;$B179))="","",(INDIRECT(("入力シート!AQ"&amp;$B179))))</f>
        <v/>
      </c>
      <c r="O179" s="70" t="str" cm="1">
        <f t="array" aca="1" ref="O179" ca="1">IF(INDIRECT(("入力シート!K"&amp;$B179))="","",INDEX(進捗評価!$N$2:$N$26,MATCH(INDIRECT(("入力シート!K"&amp;$B179)),進捗評価!$M$2:$M$26,0)))</f>
        <v/>
      </c>
      <c r="P179" s="69" t="str" cm="1">
        <f t="array" aca="1" ref="P179" ca="1">IF(INDIRECT(("入力シート!L"&amp;$B179))="","",INDEX(進捗評価!$N$2:$N$26,MATCH(INDIRECT(("入力シート!L"&amp;$B179)),進捗評価!$M$2:$M$26,0)))</f>
        <v/>
      </c>
      <c r="Q179" s="69" t="str" cm="1">
        <f t="array" aca="1" ref="Q179" ca="1">IF(INDIRECT(("入力シート!M"&amp;$B179))="","",INDEX(進捗評価!$N$2:$N$26,MATCH(INDIRECT(("入力シート!M"&amp;$B179)),進捗評価!$M$2:$M$26,0)))</f>
        <v/>
      </c>
      <c r="R179" s="69" t="str" cm="1">
        <f t="array" aca="1" ref="R179" ca="1">IF(INDIRECT(("入力シート!N"&amp;$B179))="","",INDEX(進捗評価!$N$2:$N$26,MATCH(INDIRECT(("入力シート!N"&amp;$B179)),進捗評価!$M$2:$M$26,0)))</f>
        <v/>
      </c>
      <c r="S179" s="75" t="str" cm="1">
        <f t="array" aca="1" ref="S179" ca="1">IF(INDIRECT(("入力シート!O"&amp;$B179))="","",INDEX(進捗評価!$N$2:$N$26,MATCH(INDIRECT(("入力シート!O"&amp;$B179)),進捗評価!$M$2:$M$26,0)))</f>
        <v/>
      </c>
      <c r="T179" s="70" t="str" cm="1">
        <f t="array" aca="1" ref="T179" ca="1">IF(INDIRECT(("入力シート!P"&amp;$B179))="","",INDEX(進捗評価!$N$2:$N$26,MATCH(INDIRECT(("入力シート!P"&amp;$B179)),進捗評価!$M$2:$M$26,0)))</f>
        <v/>
      </c>
      <c r="U179" s="69" t="str" cm="1">
        <f t="array" aca="1" ref="U179" ca="1">IF(INDIRECT(("入力シート!Q"&amp;$B179))="","",INDEX(進捗評価!$N$2:$N$26,MATCH(INDIRECT(("入力シート!Q"&amp;$B179)),進捗評価!$M$2:$M$26,0)))</f>
        <v/>
      </c>
      <c r="V179" s="69" t="str" cm="1">
        <f t="array" aca="1" ref="V179" ca="1">IF(INDIRECT(("入力シート!R"&amp;$B179))="","",INDEX(進捗評価!$N$2:$N$26,MATCH(INDIRECT(("入力シート!R"&amp;$B179)),進捗評価!$M$2:$M$26,0)))</f>
        <v/>
      </c>
      <c r="W179" s="69" t="str" cm="1">
        <f t="array" aca="1" ref="W179" ca="1">IF(INDIRECT(("入力シート!S"&amp;$B179))="","",INDEX(進捗評価!$N$2:$N$26,MATCH(INDIRECT(("入力シート!S"&amp;$B179)),進捗評価!$M$2:$M$26,0)))</f>
        <v/>
      </c>
      <c r="X179" s="75" t="str" cm="1">
        <f t="array" aca="1" ref="X179" ca="1">IF(INDIRECT(("入力シート!T"&amp;$B179))="","",INDEX(進捗評価!$N$2:$N$26,MATCH(INDIRECT(("入力シート!T"&amp;$B179)),進捗評価!$M$2:$M$26,0)))</f>
        <v/>
      </c>
      <c r="Y179" s="69" t="str" cm="1">
        <f t="array" aca="1" ref="Y179" ca="1">IF(INDIRECT(("入力シート!U"&amp;$B179))="","",INDEX(進捗評価!$N$2:$N$26,MATCH(INDIRECT(("入力シート!U"&amp;$B179)),進捗評価!$M$2:$M$26,0)))</f>
        <v/>
      </c>
      <c r="Z179" s="69" t="str" cm="1">
        <f t="array" aca="1" ref="Z179" ca="1">IF(INDIRECT(("入力シート!V"&amp;$B179))="","",INDEX(進捗評価!$N$2:$N$26,MATCH(INDIRECT(("入力シート!V"&amp;$B179)),進捗評価!$M$2:$M$26,0)))</f>
        <v/>
      </c>
      <c r="AA179" s="69" t="str" cm="1">
        <f t="array" aca="1" ref="AA179" ca="1">IF(INDIRECT(("入力シート!W"&amp;$B179))="","",INDEX(進捗評価!$N$2:$N$26,MATCH(INDIRECT(("入力シート!W"&amp;$B179)),進捗評価!$M$2:$M$26,0)))</f>
        <v/>
      </c>
      <c r="AB179" s="69" t="str" cm="1">
        <f t="array" aca="1" ref="AB179" ca="1">IF(INDIRECT(("入力シート!X"&amp;$B179))="","",INDEX(進捗評価!$N$2:$N$26,MATCH(INDIRECT(("入力シート!X"&amp;$B179)),進捗評価!$M$2:$M$26,0)))</f>
        <v/>
      </c>
      <c r="AC179" s="69" t="str" cm="1">
        <f t="array" aca="1" ref="AC179" ca="1">IF(INDIRECT(("入力シート!Y"&amp;$B179))="","",INDEX(進捗評価!$N$2:$N$26,MATCH(INDIRECT(("入力シート!Y"&amp;$B179)),進捗評価!$M$2:$M$26,0)))</f>
        <v/>
      </c>
      <c r="AD179" s="69" t="str" cm="1">
        <f t="array" aca="1" ref="AD179" ca="1">IF(INDIRECT(("入力シート!Z"&amp;$B179))="","",INDEX(進捗評価!$N$2:$N$26,MATCH(INDIRECT(("入力シート!Z"&amp;$B179)),進捗評価!$M$2:$M$26,0)))</f>
        <v/>
      </c>
      <c r="AE179" s="69" t="str" cm="1">
        <f t="array" aca="1" ref="AE179" ca="1">IF(INDIRECT(("入力シート!AA"&amp;$B179))="","",INDEX(進捗評価!$N$2:$N$26,MATCH(INDIRECT(("入力シート!AA"&amp;$B179)),進捗評価!$M$2:$M$26,0)))</f>
        <v/>
      </c>
      <c r="AF179" s="69" t="str" cm="1">
        <f t="array" aca="1" ref="AF179" ca="1">IF(INDIRECT(("入力シート!AB"&amp;$B179))="","",INDEX(進捗評価!$N$2:$N$26,MATCH(INDIRECT(("入力シート!AB"&amp;$B179)),進捗評価!$M$2:$M$26,0)))</f>
        <v/>
      </c>
      <c r="AG179" s="69" t="str" cm="1">
        <f t="array" aca="1" ref="AG179" ca="1">IF(INDIRECT(("入力シート!AC"&amp;$B179))="","",INDEX(進捗評価!$N$2:$N$26,MATCH(INDIRECT(("入力シート!AC"&amp;$B179)),進捗評価!$M$2:$M$26,0)))</f>
        <v/>
      </c>
      <c r="AH179" s="69" t="str" cm="1">
        <f t="array" aca="1" ref="AH179" ca="1">IF(INDIRECT(("入力シート!AD"&amp;$B179))="","",INDEX(進捗評価!$N$2:$N$26,MATCH(INDIRECT(("入力シート!AD"&amp;$B179)),進捗評価!$M$2:$M$26,0)))</f>
        <v/>
      </c>
      <c r="AI179" s="69" t="str" cm="1">
        <f t="array" aca="1" ref="AI179" ca="1">IF(INDIRECT(("入力シート!AE"&amp;$B179))="","",INDEX(進捗評価!$N$2:$N$26,MATCH(INDIRECT(("入力シート!AE"&amp;$B179)),進捗評価!$M$2:$M$26,0)))</f>
        <v/>
      </c>
      <c r="AJ179" s="69" t="str" cm="1">
        <f t="array" aca="1" ref="AJ179" ca="1">IF(INDIRECT(("入力シート!AF"&amp;$B179))="","",INDEX(進捗評価!$N$2:$N$26,MATCH(INDIRECT(("入力シート!AF"&amp;$B179)),進捗評価!$M$2:$M$26,0)))</f>
        <v/>
      </c>
      <c r="AK179" s="69" t="str" cm="1">
        <f t="array" aca="1" ref="AK179" ca="1">IF(INDIRECT(("入力シート!AG"&amp;$B179))="","",INDEX(進捗評価!$N$2:$N$26,MATCH(INDIRECT(("入力シート!AG"&amp;$B179)),進捗評価!$M$2:$M$26,0)))</f>
        <v/>
      </c>
      <c r="AL179" s="69" t="str" cm="1">
        <f t="array" aca="1" ref="AL179" ca="1">IF(INDIRECT(("入力シート!AH"&amp;$B179))="","",INDEX(進捗評価!$N$2:$N$26,MATCH(INDIRECT(("入力シート!AH"&amp;$B179)),進捗評価!$M$2:$M$26,0)))</f>
        <v/>
      </c>
      <c r="AM179" s="69" t="str" cm="1">
        <f t="array" aca="1" ref="AM179" ca="1">IF(INDIRECT(("入力シート!AI"&amp;$B179))="","",INDEX(進捗評価!$N$2:$N$26,MATCH(INDIRECT(("入力シート!AI"&amp;$B179)),進捗評価!$M$2:$M$26,0)))</f>
        <v/>
      </c>
      <c r="AN179" s="69" t="str" cm="1">
        <f t="array" aca="1" ref="AN179" ca="1">IF(INDIRECT(("入力シート!AJ"&amp;$B179))="","",INDEX(進捗評価!$N$2:$N$26,MATCH(INDIRECT(("入力シート!AJ"&amp;$B179)),進捗評価!$M$2:$M$26,0)))</f>
        <v/>
      </c>
      <c r="AO179" s="69" t="str" cm="1">
        <f t="array" aca="1" ref="AO179" ca="1">IF(INDIRECT(("入力シート!AK"&amp;$B179))="","",INDEX(進捗評価!$N$2:$N$26,MATCH(INDIRECT(("入力シート!AK"&amp;$B179)),進捗評価!$M$2:$M$26,0)))</f>
        <v/>
      </c>
      <c r="AP179" s="69" t="str" cm="1">
        <f t="array" aca="1" ref="AP179" ca="1">IF(INDIRECT(("入力シート!AL"&amp;$B179))="","",INDEX(進捗評価!$N$2:$N$26,MATCH(INDIRECT(("入力シート!AL"&amp;$B179)),進捗評価!$M$2:$M$26,0)))</f>
        <v/>
      </c>
      <c r="AQ179" s="69" t="str" cm="1">
        <f t="array" aca="1" ref="AQ179" ca="1">IF(INDIRECT(("入力シート!AM"&amp;$B179))="","",INDEX(進捗評価!$N$2:$N$26,MATCH(INDIRECT(("入力シート!AM"&amp;$B179)),進捗評価!$M$2:$M$26,0)))</f>
        <v/>
      </c>
      <c r="AR179" s="69" t="str" cm="1">
        <f t="array" aca="1" ref="AR179" ca="1">IF(INDIRECT(("入力シート!AN"&amp;$B179))="","",INDEX(進捗評価!$N$2:$N$26,MATCH(INDIRECT(("入力シート!AN"&amp;$B179)),進捗評価!$M$2:$M$26,0)))</f>
        <v/>
      </c>
      <c r="AS179" s="77" t="str" cm="1">
        <f t="array" aca="1" ref="AS179" ca="1">IF(INDIRECT(("入力シート!AR"&amp;$B179))="","",(INDIRECT(("入力シート!AR"&amp;$B179))))</f>
        <v/>
      </c>
      <c r="AT179" s="77" t="str" cm="1">
        <f t="array" aca="1" ref="AT179" ca="1">IF(INDIRECT(("入力シート!AS"&amp;$B179))="","",(INDIRECT(("入力シート!AS"&amp;$B179))))</f>
        <v/>
      </c>
    </row>
    <row r="180" spans="2:46" ht="72" customHeight="1" x14ac:dyDescent="0.4">
      <c r="B180" s="51">
        <v>190</v>
      </c>
      <c r="C180" s="162"/>
      <c r="D180" s="212"/>
      <c r="E180" s="57" t="str" cm="1">
        <f t="array" aca="1" ref="E180" ca="1">IF(INDIRECT(("入力シート!D"&amp;$B180))="","",(INDIRECT(("入力シート!D"&amp;$B180))))</f>
        <v/>
      </c>
      <c r="F180" s="63" t="str" cm="1">
        <f t="array" aca="1" ref="F180" ca="1">IF(INDIRECT(("入力シート!E"&amp;$B180))="","",(INDIRECT(("入力シート!E"&amp;$B180))))</f>
        <v/>
      </c>
      <c r="G180" s="63" t="str" cm="1">
        <f t="array" aca="1" ref="G180" ca="1">IF(INDIRECT(("入力シート!F"&amp;$B180))="","",(INDIRECT(("入力シート!F"&amp;$B180))))</f>
        <v>〇〇〇、×××</v>
      </c>
      <c r="H180" s="76" t="str" cm="1">
        <f t="array" aca="1" ref="H180" ca="1">IF(INDIRECT(("入力シート!G"&amp;$B180))="","",(INDIRECT(("入力シート!G"&amp;$B180))))</f>
        <v/>
      </c>
      <c r="I180" s="67" t="str" cm="1">
        <f t="array" aca="1" ref="I180" ca="1">IF(INDIRECT(("入力シート!H"&amp;$B180))="","",(INDIRECT(("入力シート!H"&amp;$B180))))</f>
        <v/>
      </c>
      <c r="J180" s="58" t="str" cm="1">
        <f t="array" aca="1" ref="J180" ca="1">IF(INDIRECT(("入力シート!I"&amp;$B180))="","",(INDIRECT(("入力シート!I"&amp;$B180))))</f>
        <v/>
      </c>
      <c r="K180" s="58" t="str" cm="1">
        <f t="array" aca="1" ref="K180" ca="1">IF(INDIRECT(("入力シート!J"&amp;$B180))="","",(INDIRECT(("入力シート!J"&amp;$B180))))</f>
        <v/>
      </c>
      <c r="L180" s="60" t="str" cm="1">
        <f t="array" aca="1" ref="L180" ca="1">IF(INDIRECT(("入力シート!AO"&amp;$B180))="","",(INDIRECT(("入力シート！AO"&amp;$B180))))</f>
        <v/>
      </c>
      <c r="M180" s="60" t="str" cm="1">
        <f t="array" aca="1" ref="M180" ca="1">IF(INDIRECT(("入力シート!AP"&amp;$B180))="","",(INDIRECT(("入力シート！AP"&amp;$B180))))</f>
        <v/>
      </c>
      <c r="N180" s="61" t="str" cm="1">
        <f t="array" aca="1" ref="N180" ca="1">IF(INDIRECT(("入力シート!AQ"&amp;$B180))="","",(INDIRECT(("入力シート!AQ"&amp;$B180))))</f>
        <v/>
      </c>
      <c r="O180" s="70" t="str" cm="1">
        <f t="array" aca="1" ref="O180" ca="1">IF(INDIRECT(("入力シート!K"&amp;$B180))="","",INDEX(進捗評価!$N$2:$N$26,MATCH(INDIRECT(("入力シート!K"&amp;$B180)),進捗評価!$M$2:$M$26,0)))</f>
        <v/>
      </c>
      <c r="P180" s="69" t="str" cm="1">
        <f t="array" aca="1" ref="P180" ca="1">IF(INDIRECT(("入力シート!L"&amp;$B180))="","",INDEX(進捗評価!$N$2:$N$26,MATCH(INDIRECT(("入力シート!L"&amp;$B180)),進捗評価!$M$2:$M$26,0)))</f>
        <v/>
      </c>
      <c r="Q180" s="69" t="str" cm="1">
        <f t="array" aca="1" ref="Q180" ca="1">IF(INDIRECT(("入力シート!M"&amp;$B180))="","",INDEX(進捗評価!$N$2:$N$26,MATCH(INDIRECT(("入力シート!M"&amp;$B180)),進捗評価!$M$2:$M$26,0)))</f>
        <v/>
      </c>
      <c r="R180" s="69" t="str" cm="1">
        <f t="array" aca="1" ref="R180" ca="1">IF(INDIRECT(("入力シート!N"&amp;$B180))="","",INDEX(進捗評価!$N$2:$N$26,MATCH(INDIRECT(("入力シート!N"&amp;$B180)),進捗評価!$M$2:$M$26,0)))</f>
        <v/>
      </c>
      <c r="S180" s="75" t="str" cm="1">
        <f t="array" aca="1" ref="S180" ca="1">IF(INDIRECT(("入力シート!O"&amp;$B180))="","",INDEX(進捗評価!$N$2:$N$26,MATCH(INDIRECT(("入力シート!O"&amp;$B180)),進捗評価!$M$2:$M$26,0)))</f>
        <v/>
      </c>
      <c r="T180" s="70" t="str" cm="1">
        <f t="array" aca="1" ref="T180" ca="1">IF(INDIRECT(("入力シート!P"&amp;$B180))="","",INDEX(進捗評価!$N$2:$N$26,MATCH(INDIRECT(("入力シート!P"&amp;$B180)),進捗評価!$M$2:$M$26,0)))</f>
        <v/>
      </c>
      <c r="U180" s="69" t="str" cm="1">
        <f t="array" aca="1" ref="U180" ca="1">IF(INDIRECT(("入力シート!Q"&amp;$B180))="","",INDEX(進捗評価!$N$2:$N$26,MATCH(INDIRECT(("入力シート!Q"&amp;$B180)),進捗評価!$M$2:$M$26,0)))</f>
        <v/>
      </c>
      <c r="V180" s="69" t="str" cm="1">
        <f t="array" aca="1" ref="V180" ca="1">IF(INDIRECT(("入力シート!R"&amp;$B180))="","",INDEX(進捗評価!$N$2:$N$26,MATCH(INDIRECT(("入力シート!R"&amp;$B180)),進捗評価!$M$2:$M$26,0)))</f>
        <v/>
      </c>
      <c r="W180" s="69" t="str" cm="1">
        <f t="array" aca="1" ref="W180" ca="1">IF(INDIRECT(("入力シート!S"&amp;$B180))="","",INDEX(進捗評価!$N$2:$N$26,MATCH(INDIRECT(("入力シート!S"&amp;$B180)),進捗評価!$M$2:$M$26,0)))</f>
        <v/>
      </c>
      <c r="X180" s="75" t="str" cm="1">
        <f t="array" aca="1" ref="X180" ca="1">IF(INDIRECT(("入力シート!T"&amp;$B180))="","",INDEX(進捗評価!$N$2:$N$26,MATCH(INDIRECT(("入力シート!T"&amp;$B180)),進捗評価!$M$2:$M$26,0)))</f>
        <v/>
      </c>
      <c r="Y180" s="69" t="str" cm="1">
        <f t="array" aca="1" ref="Y180" ca="1">IF(INDIRECT(("入力シート!U"&amp;$B180))="","",INDEX(進捗評価!$N$2:$N$26,MATCH(INDIRECT(("入力シート!U"&amp;$B180)),進捗評価!$M$2:$M$26,0)))</f>
        <v/>
      </c>
      <c r="Z180" s="69" t="str" cm="1">
        <f t="array" aca="1" ref="Z180" ca="1">IF(INDIRECT(("入力シート!V"&amp;$B180))="","",INDEX(進捗評価!$N$2:$N$26,MATCH(INDIRECT(("入力シート!V"&amp;$B180)),進捗評価!$M$2:$M$26,0)))</f>
        <v/>
      </c>
      <c r="AA180" s="69" t="str" cm="1">
        <f t="array" aca="1" ref="AA180" ca="1">IF(INDIRECT(("入力シート!W"&amp;$B180))="","",INDEX(進捗評価!$N$2:$N$26,MATCH(INDIRECT(("入力シート!W"&amp;$B180)),進捗評価!$M$2:$M$26,0)))</f>
        <v/>
      </c>
      <c r="AB180" s="69" t="str" cm="1">
        <f t="array" aca="1" ref="AB180" ca="1">IF(INDIRECT(("入力シート!X"&amp;$B180))="","",INDEX(進捗評価!$N$2:$N$26,MATCH(INDIRECT(("入力シート!X"&amp;$B180)),進捗評価!$M$2:$M$26,0)))</f>
        <v/>
      </c>
      <c r="AC180" s="69" t="str" cm="1">
        <f t="array" aca="1" ref="AC180" ca="1">IF(INDIRECT(("入力シート!Y"&amp;$B180))="","",INDEX(進捗評価!$N$2:$N$26,MATCH(INDIRECT(("入力シート!Y"&amp;$B180)),進捗評価!$M$2:$M$26,0)))</f>
        <v/>
      </c>
      <c r="AD180" s="69" t="str" cm="1">
        <f t="array" aca="1" ref="AD180" ca="1">IF(INDIRECT(("入力シート!Z"&amp;$B180))="","",INDEX(進捗評価!$N$2:$N$26,MATCH(INDIRECT(("入力シート!Z"&amp;$B180)),進捗評価!$M$2:$M$26,0)))</f>
        <v/>
      </c>
      <c r="AE180" s="69" t="str" cm="1">
        <f t="array" aca="1" ref="AE180" ca="1">IF(INDIRECT(("入力シート!AA"&amp;$B180))="","",INDEX(進捗評価!$N$2:$N$26,MATCH(INDIRECT(("入力シート!AA"&amp;$B180)),進捗評価!$M$2:$M$26,0)))</f>
        <v/>
      </c>
      <c r="AF180" s="69" t="str" cm="1">
        <f t="array" aca="1" ref="AF180" ca="1">IF(INDIRECT(("入力シート!AB"&amp;$B180))="","",INDEX(進捗評価!$N$2:$N$26,MATCH(INDIRECT(("入力シート!AB"&amp;$B180)),進捗評価!$M$2:$M$26,0)))</f>
        <v/>
      </c>
      <c r="AG180" s="69" t="str" cm="1">
        <f t="array" aca="1" ref="AG180" ca="1">IF(INDIRECT(("入力シート!AC"&amp;$B180))="","",INDEX(進捗評価!$N$2:$N$26,MATCH(INDIRECT(("入力シート!AC"&amp;$B180)),進捗評価!$M$2:$M$26,0)))</f>
        <v/>
      </c>
      <c r="AH180" s="69" t="str" cm="1">
        <f t="array" aca="1" ref="AH180" ca="1">IF(INDIRECT(("入力シート!AD"&amp;$B180))="","",INDEX(進捗評価!$N$2:$N$26,MATCH(INDIRECT(("入力シート!AD"&amp;$B180)),進捗評価!$M$2:$M$26,0)))</f>
        <v/>
      </c>
      <c r="AI180" s="69" t="str" cm="1">
        <f t="array" aca="1" ref="AI180" ca="1">IF(INDIRECT(("入力シート!AE"&amp;$B180))="","",INDEX(進捗評価!$N$2:$N$26,MATCH(INDIRECT(("入力シート!AE"&amp;$B180)),進捗評価!$M$2:$M$26,0)))</f>
        <v/>
      </c>
      <c r="AJ180" s="69" t="str" cm="1">
        <f t="array" aca="1" ref="AJ180" ca="1">IF(INDIRECT(("入力シート!AF"&amp;$B180))="","",INDEX(進捗評価!$N$2:$N$26,MATCH(INDIRECT(("入力シート!AF"&amp;$B180)),進捗評価!$M$2:$M$26,0)))</f>
        <v/>
      </c>
      <c r="AK180" s="69" t="str" cm="1">
        <f t="array" aca="1" ref="AK180" ca="1">IF(INDIRECT(("入力シート!AG"&amp;$B180))="","",INDEX(進捗評価!$N$2:$N$26,MATCH(INDIRECT(("入力シート!AG"&amp;$B180)),進捗評価!$M$2:$M$26,0)))</f>
        <v/>
      </c>
      <c r="AL180" s="69" t="str" cm="1">
        <f t="array" aca="1" ref="AL180" ca="1">IF(INDIRECT(("入力シート!AH"&amp;$B180))="","",INDEX(進捗評価!$N$2:$N$26,MATCH(INDIRECT(("入力シート!AH"&amp;$B180)),進捗評価!$M$2:$M$26,0)))</f>
        <v/>
      </c>
      <c r="AM180" s="69" t="str" cm="1">
        <f t="array" aca="1" ref="AM180" ca="1">IF(INDIRECT(("入力シート!AI"&amp;$B180))="","",INDEX(進捗評価!$N$2:$N$26,MATCH(INDIRECT(("入力シート!AI"&amp;$B180)),進捗評価!$M$2:$M$26,0)))</f>
        <v/>
      </c>
      <c r="AN180" s="69" t="str" cm="1">
        <f t="array" aca="1" ref="AN180" ca="1">IF(INDIRECT(("入力シート!AJ"&amp;$B180))="","",INDEX(進捗評価!$N$2:$N$26,MATCH(INDIRECT(("入力シート!AJ"&amp;$B180)),進捗評価!$M$2:$M$26,0)))</f>
        <v/>
      </c>
      <c r="AO180" s="69" t="str" cm="1">
        <f t="array" aca="1" ref="AO180" ca="1">IF(INDIRECT(("入力シート!AK"&amp;$B180))="","",INDEX(進捗評価!$N$2:$N$26,MATCH(INDIRECT(("入力シート!AK"&amp;$B180)),進捗評価!$M$2:$M$26,0)))</f>
        <v/>
      </c>
      <c r="AP180" s="69" t="str" cm="1">
        <f t="array" aca="1" ref="AP180" ca="1">IF(INDIRECT(("入力シート!AL"&amp;$B180))="","",INDEX(進捗評価!$N$2:$N$26,MATCH(INDIRECT(("入力シート!AL"&amp;$B180)),進捗評価!$M$2:$M$26,0)))</f>
        <v/>
      </c>
      <c r="AQ180" s="69" t="str" cm="1">
        <f t="array" aca="1" ref="AQ180" ca="1">IF(INDIRECT(("入力シート!AM"&amp;$B180))="","",INDEX(進捗評価!$N$2:$N$26,MATCH(INDIRECT(("入力シート!AM"&amp;$B180)),進捗評価!$M$2:$M$26,0)))</f>
        <v/>
      </c>
      <c r="AR180" s="69" t="str" cm="1">
        <f t="array" aca="1" ref="AR180" ca="1">IF(INDIRECT(("入力シート!AN"&amp;$B180))="","",INDEX(進捗評価!$N$2:$N$26,MATCH(INDIRECT(("入力シート!AN"&amp;$B180)),進捗評価!$M$2:$M$26,0)))</f>
        <v/>
      </c>
      <c r="AS180" s="77" t="str" cm="1">
        <f t="array" aca="1" ref="AS180" ca="1">IF(INDIRECT(("入力シート!AR"&amp;$B180))="","",(INDIRECT(("入力シート!AR"&amp;$B180))))</f>
        <v/>
      </c>
      <c r="AT180" s="77" t="str" cm="1">
        <f t="array" aca="1" ref="AT180" ca="1">IF(INDIRECT(("入力シート!AS"&amp;$B180))="","",(INDIRECT(("入力シート!AS"&amp;$B180))))</f>
        <v/>
      </c>
    </row>
    <row r="181" spans="2:46" ht="72" customHeight="1" x14ac:dyDescent="0.4">
      <c r="B181" s="51">
        <v>191</v>
      </c>
      <c r="C181" s="162"/>
      <c r="D181" s="212"/>
      <c r="E181" s="57" t="str" cm="1">
        <f t="array" aca="1" ref="E181" ca="1">IF(INDIRECT(("入力シート!D"&amp;$B181))="","",(INDIRECT(("入力シート!D"&amp;$B181))))</f>
        <v/>
      </c>
      <c r="F181" s="63" t="str" cm="1">
        <f t="array" aca="1" ref="F181" ca="1">IF(INDIRECT(("入力シート!E"&amp;$B181))="","",(INDIRECT(("入力シート!E"&amp;$B181))))</f>
        <v/>
      </c>
      <c r="G181" s="63" t="str" cm="1">
        <f t="array" aca="1" ref="G181" ca="1">IF(INDIRECT(("入力シート!F"&amp;$B181))="","",(INDIRECT(("入力シート!F"&amp;$B181))))</f>
        <v>〇〇〇、×××</v>
      </c>
      <c r="H181" s="76" t="str" cm="1">
        <f t="array" aca="1" ref="H181" ca="1">IF(INDIRECT(("入力シート!G"&amp;$B181))="","",(INDIRECT(("入力シート!G"&amp;$B181))))</f>
        <v/>
      </c>
      <c r="I181" s="67" t="str" cm="1">
        <f t="array" aca="1" ref="I181" ca="1">IF(INDIRECT(("入力シート!H"&amp;$B181))="","",(INDIRECT(("入力シート!H"&amp;$B181))))</f>
        <v/>
      </c>
      <c r="J181" s="58" t="str" cm="1">
        <f t="array" aca="1" ref="J181" ca="1">IF(INDIRECT(("入力シート!I"&amp;$B181))="","",(INDIRECT(("入力シート!I"&amp;$B181))))</f>
        <v/>
      </c>
      <c r="K181" s="58" t="str" cm="1">
        <f t="array" aca="1" ref="K181" ca="1">IF(INDIRECT(("入力シート!J"&amp;$B181))="","",(INDIRECT(("入力シート!J"&amp;$B181))))</f>
        <v/>
      </c>
      <c r="L181" s="60" t="str" cm="1">
        <f t="array" aca="1" ref="L181" ca="1">IF(INDIRECT(("入力シート!AO"&amp;$B181))="","",(INDIRECT(("入力シート！AO"&amp;$B181))))</f>
        <v/>
      </c>
      <c r="M181" s="60" t="str" cm="1">
        <f t="array" aca="1" ref="M181" ca="1">IF(INDIRECT(("入力シート!AP"&amp;$B181))="","",(INDIRECT(("入力シート！AP"&amp;$B181))))</f>
        <v/>
      </c>
      <c r="N181" s="61" t="str" cm="1">
        <f t="array" aca="1" ref="N181" ca="1">IF(INDIRECT(("入力シート!AQ"&amp;$B181))="","",(INDIRECT(("入力シート!AQ"&amp;$B181))))</f>
        <v/>
      </c>
      <c r="O181" s="70" t="str" cm="1">
        <f t="array" aca="1" ref="O181" ca="1">IF(INDIRECT(("入力シート!K"&amp;$B181))="","",INDEX(進捗評価!$N$2:$N$26,MATCH(INDIRECT(("入力シート!K"&amp;$B181)),進捗評価!$M$2:$M$26,0)))</f>
        <v/>
      </c>
      <c r="P181" s="69" t="str" cm="1">
        <f t="array" aca="1" ref="P181" ca="1">IF(INDIRECT(("入力シート!L"&amp;$B181))="","",INDEX(進捗評価!$N$2:$N$26,MATCH(INDIRECT(("入力シート!L"&amp;$B181)),進捗評価!$M$2:$M$26,0)))</f>
        <v/>
      </c>
      <c r="Q181" s="69" t="str" cm="1">
        <f t="array" aca="1" ref="Q181" ca="1">IF(INDIRECT(("入力シート!M"&amp;$B181))="","",INDEX(進捗評価!$N$2:$N$26,MATCH(INDIRECT(("入力シート!M"&amp;$B181)),進捗評価!$M$2:$M$26,0)))</f>
        <v/>
      </c>
      <c r="R181" s="69" t="str" cm="1">
        <f t="array" aca="1" ref="R181" ca="1">IF(INDIRECT(("入力シート!N"&amp;$B181))="","",INDEX(進捗評価!$N$2:$N$26,MATCH(INDIRECT(("入力シート!N"&amp;$B181)),進捗評価!$M$2:$M$26,0)))</f>
        <v/>
      </c>
      <c r="S181" s="75" t="str" cm="1">
        <f t="array" aca="1" ref="S181" ca="1">IF(INDIRECT(("入力シート!O"&amp;$B181))="","",INDEX(進捗評価!$N$2:$N$26,MATCH(INDIRECT(("入力シート!O"&amp;$B181)),進捗評価!$M$2:$M$26,0)))</f>
        <v/>
      </c>
      <c r="T181" s="70" t="str" cm="1">
        <f t="array" aca="1" ref="T181" ca="1">IF(INDIRECT(("入力シート!P"&amp;$B181))="","",INDEX(進捗評価!$N$2:$N$26,MATCH(INDIRECT(("入力シート!P"&amp;$B181)),進捗評価!$M$2:$M$26,0)))</f>
        <v/>
      </c>
      <c r="U181" s="69" t="str" cm="1">
        <f t="array" aca="1" ref="U181" ca="1">IF(INDIRECT(("入力シート!Q"&amp;$B181))="","",INDEX(進捗評価!$N$2:$N$26,MATCH(INDIRECT(("入力シート!Q"&amp;$B181)),進捗評価!$M$2:$M$26,0)))</f>
        <v/>
      </c>
      <c r="V181" s="69" t="str" cm="1">
        <f t="array" aca="1" ref="V181" ca="1">IF(INDIRECT(("入力シート!R"&amp;$B181))="","",INDEX(進捗評価!$N$2:$N$26,MATCH(INDIRECT(("入力シート!R"&amp;$B181)),進捗評価!$M$2:$M$26,0)))</f>
        <v/>
      </c>
      <c r="W181" s="69" t="str" cm="1">
        <f t="array" aca="1" ref="W181" ca="1">IF(INDIRECT(("入力シート!S"&amp;$B181))="","",INDEX(進捗評価!$N$2:$N$26,MATCH(INDIRECT(("入力シート!S"&amp;$B181)),進捗評価!$M$2:$M$26,0)))</f>
        <v/>
      </c>
      <c r="X181" s="75" t="str" cm="1">
        <f t="array" aca="1" ref="X181" ca="1">IF(INDIRECT(("入力シート!T"&amp;$B181))="","",INDEX(進捗評価!$N$2:$N$26,MATCH(INDIRECT(("入力シート!T"&amp;$B181)),進捗評価!$M$2:$M$26,0)))</f>
        <v/>
      </c>
      <c r="Y181" s="69" t="str" cm="1">
        <f t="array" aca="1" ref="Y181" ca="1">IF(INDIRECT(("入力シート!U"&amp;$B181))="","",INDEX(進捗評価!$N$2:$N$26,MATCH(INDIRECT(("入力シート!U"&amp;$B181)),進捗評価!$M$2:$M$26,0)))</f>
        <v/>
      </c>
      <c r="Z181" s="69" t="str" cm="1">
        <f t="array" aca="1" ref="Z181" ca="1">IF(INDIRECT(("入力シート!V"&amp;$B181))="","",INDEX(進捗評価!$N$2:$N$26,MATCH(INDIRECT(("入力シート!V"&amp;$B181)),進捗評価!$M$2:$M$26,0)))</f>
        <v/>
      </c>
      <c r="AA181" s="69" t="str" cm="1">
        <f t="array" aca="1" ref="AA181" ca="1">IF(INDIRECT(("入力シート!W"&amp;$B181))="","",INDEX(進捗評価!$N$2:$N$26,MATCH(INDIRECT(("入力シート!W"&amp;$B181)),進捗評価!$M$2:$M$26,0)))</f>
        <v/>
      </c>
      <c r="AB181" s="69" t="str" cm="1">
        <f t="array" aca="1" ref="AB181" ca="1">IF(INDIRECT(("入力シート!X"&amp;$B181))="","",INDEX(進捗評価!$N$2:$N$26,MATCH(INDIRECT(("入力シート!X"&amp;$B181)),進捗評価!$M$2:$M$26,0)))</f>
        <v/>
      </c>
      <c r="AC181" s="69" t="str" cm="1">
        <f t="array" aca="1" ref="AC181" ca="1">IF(INDIRECT(("入力シート!Y"&amp;$B181))="","",INDEX(進捗評価!$N$2:$N$26,MATCH(INDIRECT(("入力シート!Y"&amp;$B181)),進捗評価!$M$2:$M$26,0)))</f>
        <v/>
      </c>
      <c r="AD181" s="69" t="str" cm="1">
        <f t="array" aca="1" ref="AD181" ca="1">IF(INDIRECT(("入力シート!Z"&amp;$B181))="","",INDEX(進捗評価!$N$2:$N$26,MATCH(INDIRECT(("入力シート!Z"&amp;$B181)),進捗評価!$M$2:$M$26,0)))</f>
        <v/>
      </c>
      <c r="AE181" s="69" t="str" cm="1">
        <f t="array" aca="1" ref="AE181" ca="1">IF(INDIRECT(("入力シート!AA"&amp;$B181))="","",INDEX(進捗評価!$N$2:$N$26,MATCH(INDIRECT(("入力シート!AA"&amp;$B181)),進捗評価!$M$2:$M$26,0)))</f>
        <v/>
      </c>
      <c r="AF181" s="69" t="str" cm="1">
        <f t="array" aca="1" ref="AF181" ca="1">IF(INDIRECT(("入力シート!AB"&amp;$B181))="","",INDEX(進捗評価!$N$2:$N$26,MATCH(INDIRECT(("入力シート!AB"&amp;$B181)),進捗評価!$M$2:$M$26,0)))</f>
        <v/>
      </c>
      <c r="AG181" s="69" t="str" cm="1">
        <f t="array" aca="1" ref="AG181" ca="1">IF(INDIRECT(("入力シート!AC"&amp;$B181))="","",INDEX(進捗評価!$N$2:$N$26,MATCH(INDIRECT(("入力シート!AC"&amp;$B181)),進捗評価!$M$2:$M$26,0)))</f>
        <v/>
      </c>
      <c r="AH181" s="69" t="str" cm="1">
        <f t="array" aca="1" ref="AH181" ca="1">IF(INDIRECT(("入力シート!AD"&amp;$B181))="","",INDEX(進捗評価!$N$2:$N$26,MATCH(INDIRECT(("入力シート!AD"&amp;$B181)),進捗評価!$M$2:$M$26,0)))</f>
        <v/>
      </c>
      <c r="AI181" s="69" t="str" cm="1">
        <f t="array" aca="1" ref="AI181" ca="1">IF(INDIRECT(("入力シート!AE"&amp;$B181))="","",INDEX(進捗評価!$N$2:$N$26,MATCH(INDIRECT(("入力シート!AE"&amp;$B181)),進捗評価!$M$2:$M$26,0)))</f>
        <v/>
      </c>
      <c r="AJ181" s="69" t="str" cm="1">
        <f t="array" aca="1" ref="AJ181" ca="1">IF(INDIRECT(("入力シート!AF"&amp;$B181))="","",INDEX(進捗評価!$N$2:$N$26,MATCH(INDIRECT(("入力シート!AF"&amp;$B181)),進捗評価!$M$2:$M$26,0)))</f>
        <v/>
      </c>
      <c r="AK181" s="69" t="str" cm="1">
        <f t="array" aca="1" ref="AK181" ca="1">IF(INDIRECT(("入力シート!AG"&amp;$B181))="","",INDEX(進捗評価!$N$2:$N$26,MATCH(INDIRECT(("入力シート!AG"&amp;$B181)),進捗評価!$M$2:$M$26,0)))</f>
        <v/>
      </c>
      <c r="AL181" s="69" t="str" cm="1">
        <f t="array" aca="1" ref="AL181" ca="1">IF(INDIRECT(("入力シート!AH"&amp;$B181))="","",INDEX(進捗評価!$N$2:$N$26,MATCH(INDIRECT(("入力シート!AH"&amp;$B181)),進捗評価!$M$2:$M$26,0)))</f>
        <v/>
      </c>
      <c r="AM181" s="69" t="str" cm="1">
        <f t="array" aca="1" ref="AM181" ca="1">IF(INDIRECT(("入力シート!AI"&amp;$B181))="","",INDEX(進捗評価!$N$2:$N$26,MATCH(INDIRECT(("入力シート!AI"&amp;$B181)),進捗評価!$M$2:$M$26,0)))</f>
        <v/>
      </c>
      <c r="AN181" s="69" t="str" cm="1">
        <f t="array" aca="1" ref="AN181" ca="1">IF(INDIRECT(("入力シート!AJ"&amp;$B181))="","",INDEX(進捗評価!$N$2:$N$26,MATCH(INDIRECT(("入力シート!AJ"&amp;$B181)),進捗評価!$M$2:$M$26,0)))</f>
        <v/>
      </c>
      <c r="AO181" s="69" t="str" cm="1">
        <f t="array" aca="1" ref="AO181" ca="1">IF(INDIRECT(("入力シート!AK"&amp;$B181))="","",INDEX(進捗評価!$N$2:$N$26,MATCH(INDIRECT(("入力シート!AK"&amp;$B181)),進捗評価!$M$2:$M$26,0)))</f>
        <v/>
      </c>
      <c r="AP181" s="69" t="str" cm="1">
        <f t="array" aca="1" ref="AP181" ca="1">IF(INDIRECT(("入力シート!AL"&amp;$B181))="","",INDEX(進捗評価!$N$2:$N$26,MATCH(INDIRECT(("入力シート!AL"&amp;$B181)),進捗評価!$M$2:$M$26,0)))</f>
        <v/>
      </c>
      <c r="AQ181" s="69" t="str" cm="1">
        <f t="array" aca="1" ref="AQ181" ca="1">IF(INDIRECT(("入力シート!AM"&amp;$B181))="","",INDEX(進捗評価!$N$2:$N$26,MATCH(INDIRECT(("入力シート!AM"&amp;$B181)),進捗評価!$M$2:$M$26,0)))</f>
        <v/>
      </c>
      <c r="AR181" s="69" t="str" cm="1">
        <f t="array" aca="1" ref="AR181" ca="1">IF(INDIRECT(("入力シート!AN"&amp;$B181))="","",INDEX(進捗評価!$N$2:$N$26,MATCH(INDIRECT(("入力シート!AN"&amp;$B181)),進捗評価!$M$2:$M$26,0)))</f>
        <v/>
      </c>
      <c r="AS181" s="77" t="str" cm="1">
        <f t="array" aca="1" ref="AS181" ca="1">IF(INDIRECT(("入力シート!AR"&amp;$B181))="","",(INDIRECT(("入力シート!AR"&amp;$B181))))</f>
        <v/>
      </c>
      <c r="AT181" s="77" t="str" cm="1">
        <f t="array" aca="1" ref="AT181" ca="1">IF(INDIRECT(("入力シート!AS"&amp;$B181))="","",(INDIRECT(("入力シート!AS"&amp;$B181))))</f>
        <v/>
      </c>
    </row>
    <row r="182" spans="2:46" ht="72" customHeight="1" x14ac:dyDescent="0.4">
      <c r="B182" s="51">
        <v>192</v>
      </c>
      <c r="C182" s="162"/>
      <c r="D182" s="212"/>
      <c r="E182" s="57" t="str" cm="1">
        <f t="array" aca="1" ref="E182" ca="1">IF(INDIRECT(("入力シート!D"&amp;$B182))="","",(INDIRECT(("入力シート!D"&amp;$B182))))</f>
        <v/>
      </c>
      <c r="F182" s="63" t="str" cm="1">
        <f t="array" aca="1" ref="F182" ca="1">IF(INDIRECT(("入力シート!E"&amp;$B182))="","",(INDIRECT(("入力シート!E"&amp;$B182))))</f>
        <v/>
      </c>
      <c r="G182" s="63" t="str" cm="1">
        <f t="array" aca="1" ref="G182" ca="1">IF(INDIRECT(("入力シート!F"&amp;$B182))="","",(INDIRECT(("入力シート!F"&amp;$B182))))</f>
        <v>〇〇〇、×××</v>
      </c>
      <c r="H182" s="76" t="str" cm="1">
        <f t="array" aca="1" ref="H182" ca="1">IF(INDIRECT(("入力シート!G"&amp;$B182))="","",(INDIRECT(("入力シート!G"&amp;$B182))))</f>
        <v/>
      </c>
      <c r="I182" s="67" t="str" cm="1">
        <f t="array" aca="1" ref="I182" ca="1">IF(INDIRECT(("入力シート!H"&amp;$B182))="","",(INDIRECT(("入力シート!H"&amp;$B182))))</f>
        <v/>
      </c>
      <c r="J182" s="58" t="str" cm="1">
        <f t="array" aca="1" ref="J182" ca="1">IF(INDIRECT(("入力シート!I"&amp;$B182))="","",(INDIRECT(("入力シート!I"&amp;$B182))))</f>
        <v/>
      </c>
      <c r="K182" s="58" t="str" cm="1">
        <f t="array" aca="1" ref="K182" ca="1">IF(INDIRECT(("入力シート!J"&amp;$B182))="","",(INDIRECT(("入力シート!J"&amp;$B182))))</f>
        <v/>
      </c>
      <c r="L182" s="60" t="str" cm="1">
        <f t="array" aca="1" ref="L182" ca="1">IF(INDIRECT(("入力シート!AO"&amp;$B182))="","",(INDIRECT(("入力シート！AO"&amp;$B182))))</f>
        <v/>
      </c>
      <c r="M182" s="60" t="str" cm="1">
        <f t="array" aca="1" ref="M182" ca="1">IF(INDIRECT(("入力シート!AP"&amp;$B182))="","",(INDIRECT(("入力シート！AP"&amp;$B182))))</f>
        <v/>
      </c>
      <c r="N182" s="61" t="str" cm="1">
        <f t="array" aca="1" ref="N182" ca="1">IF(INDIRECT(("入力シート!AQ"&amp;$B182))="","",(INDIRECT(("入力シート!AQ"&amp;$B182))))</f>
        <v/>
      </c>
      <c r="O182" s="70" t="str" cm="1">
        <f t="array" aca="1" ref="O182" ca="1">IF(INDIRECT(("入力シート!K"&amp;$B182))="","",INDEX(進捗評価!$N$2:$N$26,MATCH(INDIRECT(("入力シート!K"&amp;$B182)),進捗評価!$M$2:$M$26,0)))</f>
        <v/>
      </c>
      <c r="P182" s="69" t="str" cm="1">
        <f t="array" aca="1" ref="P182" ca="1">IF(INDIRECT(("入力シート!L"&amp;$B182))="","",INDEX(進捗評価!$N$2:$N$26,MATCH(INDIRECT(("入力シート!L"&amp;$B182)),進捗評価!$M$2:$M$26,0)))</f>
        <v/>
      </c>
      <c r="Q182" s="69" t="str" cm="1">
        <f t="array" aca="1" ref="Q182" ca="1">IF(INDIRECT(("入力シート!M"&amp;$B182))="","",INDEX(進捗評価!$N$2:$N$26,MATCH(INDIRECT(("入力シート!M"&amp;$B182)),進捗評価!$M$2:$M$26,0)))</f>
        <v/>
      </c>
      <c r="R182" s="69" t="str" cm="1">
        <f t="array" aca="1" ref="R182" ca="1">IF(INDIRECT(("入力シート!N"&amp;$B182))="","",INDEX(進捗評価!$N$2:$N$26,MATCH(INDIRECT(("入力シート!N"&amp;$B182)),進捗評価!$M$2:$M$26,0)))</f>
        <v/>
      </c>
      <c r="S182" s="75" t="str" cm="1">
        <f t="array" aca="1" ref="S182" ca="1">IF(INDIRECT(("入力シート!O"&amp;$B182))="","",INDEX(進捗評価!$N$2:$N$26,MATCH(INDIRECT(("入力シート!O"&amp;$B182)),進捗評価!$M$2:$M$26,0)))</f>
        <v/>
      </c>
      <c r="T182" s="70" t="str" cm="1">
        <f t="array" aca="1" ref="T182" ca="1">IF(INDIRECT(("入力シート!P"&amp;$B182))="","",INDEX(進捗評価!$N$2:$N$26,MATCH(INDIRECT(("入力シート!P"&amp;$B182)),進捗評価!$M$2:$M$26,0)))</f>
        <v/>
      </c>
      <c r="U182" s="69" t="str" cm="1">
        <f t="array" aca="1" ref="U182" ca="1">IF(INDIRECT(("入力シート!Q"&amp;$B182))="","",INDEX(進捗評価!$N$2:$N$26,MATCH(INDIRECT(("入力シート!Q"&amp;$B182)),進捗評価!$M$2:$M$26,0)))</f>
        <v/>
      </c>
      <c r="V182" s="69" t="str" cm="1">
        <f t="array" aca="1" ref="V182" ca="1">IF(INDIRECT(("入力シート!R"&amp;$B182))="","",INDEX(進捗評価!$N$2:$N$26,MATCH(INDIRECT(("入力シート!R"&amp;$B182)),進捗評価!$M$2:$M$26,0)))</f>
        <v/>
      </c>
      <c r="W182" s="69" t="str" cm="1">
        <f t="array" aca="1" ref="W182" ca="1">IF(INDIRECT(("入力シート!S"&amp;$B182))="","",INDEX(進捗評価!$N$2:$N$26,MATCH(INDIRECT(("入力シート!S"&amp;$B182)),進捗評価!$M$2:$M$26,0)))</f>
        <v/>
      </c>
      <c r="X182" s="75" t="str" cm="1">
        <f t="array" aca="1" ref="X182" ca="1">IF(INDIRECT(("入力シート!T"&amp;$B182))="","",INDEX(進捗評価!$N$2:$N$26,MATCH(INDIRECT(("入力シート!T"&amp;$B182)),進捗評価!$M$2:$M$26,0)))</f>
        <v/>
      </c>
      <c r="Y182" s="69" t="str" cm="1">
        <f t="array" aca="1" ref="Y182" ca="1">IF(INDIRECT(("入力シート!U"&amp;$B182))="","",INDEX(進捗評価!$N$2:$N$26,MATCH(INDIRECT(("入力シート!U"&amp;$B182)),進捗評価!$M$2:$M$26,0)))</f>
        <v/>
      </c>
      <c r="Z182" s="69" t="str" cm="1">
        <f t="array" aca="1" ref="Z182" ca="1">IF(INDIRECT(("入力シート!V"&amp;$B182))="","",INDEX(進捗評価!$N$2:$N$26,MATCH(INDIRECT(("入力シート!V"&amp;$B182)),進捗評価!$M$2:$M$26,0)))</f>
        <v/>
      </c>
      <c r="AA182" s="69" t="str" cm="1">
        <f t="array" aca="1" ref="AA182" ca="1">IF(INDIRECT(("入力シート!W"&amp;$B182))="","",INDEX(進捗評価!$N$2:$N$26,MATCH(INDIRECT(("入力シート!W"&amp;$B182)),進捗評価!$M$2:$M$26,0)))</f>
        <v/>
      </c>
      <c r="AB182" s="69" t="str" cm="1">
        <f t="array" aca="1" ref="AB182" ca="1">IF(INDIRECT(("入力シート!X"&amp;$B182))="","",INDEX(進捗評価!$N$2:$N$26,MATCH(INDIRECT(("入力シート!X"&amp;$B182)),進捗評価!$M$2:$M$26,0)))</f>
        <v/>
      </c>
      <c r="AC182" s="69" t="str" cm="1">
        <f t="array" aca="1" ref="AC182" ca="1">IF(INDIRECT(("入力シート!Y"&amp;$B182))="","",INDEX(進捗評価!$N$2:$N$26,MATCH(INDIRECT(("入力シート!Y"&amp;$B182)),進捗評価!$M$2:$M$26,0)))</f>
        <v/>
      </c>
      <c r="AD182" s="69" t="str" cm="1">
        <f t="array" aca="1" ref="AD182" ca="1">IF(INDIRECT(("入力シート!Z"&amp;$B182))="","",INDEX(進捗評価!$N$2:$N$26,MATCH(INDIRECT(("入力シート!Z"&amp;$B182)),進捗評価!$M$2:$M$26,0)))</f>
        <v/>
      </c>
      <c r="AE182" s="69" t="str" cm="1">
        <f t="array" aca="1" ref="AE182" ca="1">IF(INDIRECT(("入力シート!AA"&amp;$B182))="","",INDEX(進捗評価!$N$2:$N$26,MATCH(INDIRECT(("入力シート!AA"&amp;$B182)),進捗評価!$M$2:$M$26,0)))</f>
        <v/>
      </c>
      <c r="AF182" s="69" t="str" cm="1">
        <f t="array" aca="1" ref="AF182" ca="1">IF(INDIRECT(("入力シート!AB"&amp;$B182))="","",INDEX(進捗評価!$N$2:$N$26,MATCH(INDIRECT(("入力シート!AB"&amp;$B182)),進捗評価!$M$2:$M$26,0)))</f>
        <v/>
      </c>
      <c r="AG182" s="69" t="str" cm="1">
        <f t="array" aca="1" ref="AG182" ca="1">IF(INDIRECT(("入力シート!AC"&amp;$B182))="","",INDEX(進捗評価!$N$2:$N$26,MATCH(INDIRECT(("入力シート!AC"&amp;$B182)),進捗評価!$M$2:$M$26,0)))</f>
        <v/>
      </c>
      <c r="AH182" s="69" t="str" cm="1">
        <f t="array" aca="1" ref="AH182" ca="1">IF(INDIRECT(("入力シート!AD"&amp;$B182))="","",INDEX(進捗評価!$N$2:$N$26,MATCH(INDIRECT(("入力シート!AD"&amp;$B182)),進捗評価!$M$2:$M$26,0)))</f>
        <v/>
      </c>
      <c r="AI182" s="69" t="str" cm="1">
        <f t="array" aca="1" ref="AI182" ca="1">IF(INDIRECT(("入力シート!AE"&amp;$B182))="","",INDEX(進捗評価!$N$2:$N$26,MATCH(INDIRECT(("入力シート!AE"&amp;$B182)),進捗評価!$M$2:$M$26,0)))</f>
        <v/>
      </c>
      <c r="AJ182" s="69" t="str" cm="1">
        <f t="array" aca="1" ref="AJ182" ca="1">IF(INDIRECT(("入力シート!AF"&amp;$B182))="","",INDEX(進捗評価!$N$2:$N$26,MATCH(INDIRECT(("入力シート!AF"&amp;$B182)),進捗評価!$M$2:$M$26,0)))</f>
        <v/>
      </c>
      <c r="AK182" s="69" t="str" cm="1">
        <f t="array" aca="1" ref="AK182" ca="1">IF(INDIRECT(("入力シート!AG"&amp;$B182))="","",INDEX(進捗評価!$N$2:$N$26,MATCH(INDIRECT(("入力シート!AG"&amp;$B182)),進捗評価!$M$2:$M$26,0)))</f>
        <v/>
      </c>
      <c r="AL182" s="69" t="str" cm="1">
        <f t="array" aca="1" ref="AL182" ca="1">IF(INDIRECT(("入力シート!AH"&amp;$B182))="","",INDEX(進捗評価!$N$2:$N$26,MATCH(INDIRECT(("入力シート!AH"&amp;$B182)),進捗評価!$M$2:$M$26,0)))</f>
        <v/>
      </c>
      <c r="AM182" s="69" t="str" cm="1">
        <f t="array" aca="1" ref="AM182" ca="1">IF(INDIRECT(("入力シート!AI"&amp;$B182))="","",INDEX(進捗評価!$N$2:$N$26,MATCH(INDIRECT(("入力シート!AI"&amp;$B182)),進捗評価!$M$2:$M$26,0)))</f>
        <v/>
      </c>
      <c r="AN182" s="69" t="str" cm="1">
        <f t="array" aca="1" ref="AN182" ca="1">IF(INDIRECT(("入力シート!AJ"&amp;$B182))="","",INDEX(進捗評価!$N$2:$N$26,MATCH(INDIRECT(("入力シート!AJ"&amp;$B182)),進捗評価!$M$2:$M$26,0)))</f>
        <v/>
      </c>
      <c r="AO182" s="69" t="str" cm="1">
        <f t="array" aca="1" ref="AO182" ca="1">IF(INDIRECT(("入力シート!AK"&amp;$B182))="","",INDEX(進捗評価!$N$2:$N$26,MATCH(INDIRECT(("入力シート!AK"&amp;$B182)),進捗評価!$M$2:$M$26,0)))</f>
        <v/>
      </c>
      <c r="AP182" s="69" t="str" cm="1">
        <f t="array" aca="1" ref="AP182" ca="1">IF(INDIRECT(("入力シート!AL"&amp;$B182))="","",INDEX(進捗評価!$N$2:$N$26,MATCH(INDIRECT(("入力シート!AL"&amp;$B182)),進捗評価!$M$2:$M$26,0)))</f>
        <v/>
      </c>
      <c r="AQ182" s="69" t="str" cm="1">
        <f t="array" aca="1" ref="AQ182" ca="1">IF(INDIRECT(("入力シート!AM"&amp;$B182))="","",INDEX(進捗評価!$N$2:$N$26,MATCH(INDIRECT(("入力シート!AM"&amp;$B182)),進捗評価!$M$2:$M$26,0)))</f>
        <v/>
      </c>
      <c r="AR182" s="69" t="str" cm="1">
        <f t="array" aca="1" ref="AR182" ca="1">IF(INDIRECT(("入力シート!AN"&amp;$B182))="","",INDEX(進捗評価!$N$2:$N$26,MATCH(INDIRECT(("入力シート!AN"&amp;$B182)),進捗評価!$M$2:$M$26,0)))</f>
        <v/>
      </c>
      <c r="AS182" s="77" t="str" cm="1">
        <f t="array" aca="1" ref="AS182" ca="1">IF(INDIRECT(("入力シート!AR"&amp;$B182))="","",(INDIRECT(("入力シート!AR"&amp;$B182))))</f>
        <v/>
      </c>
      <c r="AT182" s="77" t="str" cm="1">
        <f t="array" aca="1" ref="AT182" ca="1">IF(INDIRECT(("入力シート!AS"&amp;$B182))="","",(INDIRECT(("入力シート!AS"&amp;$B182))))</f>
        <v/>
      </c>
    </row>
    <row r="183" spans="2:46" ht="72" customHeight="1" x14ac:dyDescent="0.4">
      <c r="B183" s="51">
        <v>193</v>
      </c>
      <c r="C183" s="162"/>
      <c r="D183" s="212"/>
      <c r="E183" s="57" t="str" cm="1">
        <f t="array" aca="1" ref="E183" ca="1">IF(INDIRECT(("入力シート!D"&amp;$B183))="","",(INDIRECT(("入力シート!D"&amp;$B183))))</f>
        <v/>
      </c>
      <c r="F183" s="63" t="str" cm="1">
        <f t="array" aca="1" ref="F183" ca="1">IF(INDIRECT(("入力シート!E"&amp;$B183))="","",(INDIRECT(("入力シート!E"&amp;$B183))))</f>
        <v/>
      </c>
      <c r="G183" s="63" t="str" cm="1">
        <f t="array" aca="1" ref="G183" ca="1">IF(INDIRECT(("入力シート!F"&amp;$B183))="","",(INDIRECT(("入力シート!F"&amp;$B183))))</f>
        <v>〇〇〇、×××</v>
      </c>
      <c r="H183" s="76" t="str" cm="1">
        <f t="array" aca="1" ref="H183" ca="1">IF(INDIRECT(("入力シート!G"&amp;$B183))="","",(INDIRECT(("入力シート!G"&amp;$B183))))</f>
        <v/>
      </c>
      <c r="I183" s="67" t="str" cm="1">
        <f t="array" aca="1" ref="I183" ca="1">IF(INDIRECT(("入力シート!H"&amp;$B183))="","",(INDIRECT(("入力シート!H"&amp;$B183))))</f>
        <v/>
      </c>
      <c r="J183" s="58" t="str" cm="1">
        <f t="array" aca="1" ref="J183" ca="1">IF(INDIRECT(("入力シート!I"&amp;$B183))="","",(INDIRECT(("入力シート!I"&amp;$B183))))</f>
        <v/>
      </c>
      <c r="K183" s="58" t="str" cm="1">
        <f t="array" aca="1" ref="K183" ca="1">IF(INDIRECT(("入力シート!J"&amp;$B183))="","",(INDIRECT(("入力シート!J"&amp;$B183))))</f>
        <v/>
      </c>
      <c r="L183" s="60" t="str" cm="1">
        <f t="array" aca="1" ref="L183" ca="1">IF(INDIRECT(("入力シート!AO"&amp;$B183))="","",(INDIRECT(("入力シート！AO"&amp;$B183))))</f>
        <v/>
      </c>
      <c r="M183" s="60" t="str" cm="1">
        <f t="array" aca="1" ref="M183" ca="1">IF(INDIRECT(("入力シート!AP"&amp;$B183))="","",(INDIRECT(("入力シート！AP"&amp;$B183))))</f>
        <v/>
      </c>
      <c r="N183" s="61" t="str" cm="1">
        <f t="array" aca="1" ref="N183" ca="1">IF(INDIRECT(("入力シート!AQ"&amp;$B183))="","",(INDIRECT(("入力シート!AQ"&amp;$B183))))</f>
        <v/>
      </c>
      <c r="O183" s="70" t="str" cm="1">
        <f t="array" aca="1" ref="O183" ca="1">IF(INDIRECT(("入力シート!K"&amp;$B183))="","",INDEX(進捗評価!$N$2:$N$26,MATCH(INDIRECT(("入力シート!K"&amp;$B183)),進捗評価!$M$2:$M$26,0)))</f>
        <v/>
      </c>
      <c r="P183" s="69" t="str" cm="1">
        <f t="array" aca="1" ref="P183" ca="1">IF(INDIRECT(("入力シート!L"&amp;$B183))="","",INDEX(進捗評価!$N$2:$N$26,MATCH(INDIRECT(("入力シート!L"&amp;$B183)),進捗評価!$M$2:$M$26,0)))</f>
        <v/>
      </c>
      <c r="Q183" s="69" t="str" cm="1">
        <f t="array" aca="1" ref="Q183" ca="1">IF(INDIRECT(("入力シート!M"&amp;$B183))="","",INDEX(進捗評価!$N$2:$N$26,MATCH(INDIRECT(("入力シート!M"&amp;$B183)),進捗評価!$M$2:$M$26,0)))</f>
        <v/>
      </c>
      <c r="R183" s="69" t="str" cm="1">
        <f t="array" aca="1" ref="R183" ca="1">IF(INDIRECT(("入力シート!N"&amp;$B183))="","",INDEX(進捗評価!$N$2:$N$26,MATCH(INDIRECT(("入力シート!N"&amp;$B183)),進捗評価!$M$2:$M$26,0)))</f>
        <v/>
      </c>
      <c r="S183" s="75" t="str" cm="1">
        <f t="array" aca="1" ref="S183" ca="1">IF(INDIRECT(("入力シート!O"&amp;$B183))="","",INDEX(進捗評価!$N$2:$N$26,MATCH(INDIRECT(("入力シート!O"&amp;$B183)),進捗評価!$M$2:$M$26,0)))</f>
        <v/>
      </c>
      <c r="T183" s="70" t="str" cm="1">
        <f t="array" aca="1" ref="T183" ca="1">IF(INDIRECT(("入力シート!P"&amp;$B183))="","",INDEX(進捗評価!$N$2:$N$26,MATCH(INDIRECT(("入力シート!P"&amp;$B183)),進捗評価!$M$2:$M$26,0)))</f>
        <v/>
      </c>
      <c r="U183" s="69" t="str" cm="1">
        <f t="array" aca="1" ref="U183" ca="1">IF(INDIRECT(("入力シート!Q"&amp;$B183))="","",INDEX(進捗評価!$N$2:$N$26,MATCH(INDIRECT(("入力シート!Q"&amp;$B183)),進捗評価!$M$2:$M$26,0)))</f>
        <v/>
      </c>
      <c r="V183" s="69" t="str" cm="1">
        <f t="array" aca="1" ref="V183" ca="1">IF(INDIRECT(("入力シート!R"&amp;$B183))="","",INDEX(進捗評価!$N$2:$N$26,MATCH(INDIRECT(("入力シート!R"&amp;$B183)),進捗評価!$M$2:$M$26,0)))</f>
        <v/>
      </c>
      <c r="W183" s="69" t="str" cm="1">
        <f t="array" aca="1" ref="W183" ca="1">IF(INDIRECT(("入力シート!S"&amp;$B183))="","",INDEX(進捗評価!$N$2:$N$26,MATCH(INDIRECT(("入力シート!S"&amp;$B183)),進捗評価!$M$2:$M$26,0)))</f>
        <v/>
      </c>
      <c r="X183" s="75" t="str" cm="1">
        <f t="array" aca="1" ref="X183" ca="1">IF(INDIRECT(("入力シート!T"&amp;$B183))="","",INDEX(進捗評価!$N$2:$N$26,MATCH(INDIRECT(("入力シート!T"&amp;$B183)),進捗評価!$M$2:$M$26,0)))</f>
        <v/>
      </c>
      <c r="Y183" s="69" t="str" cm="1">
        <f t="array" aca="1" ref="Y183" ca="1">IF(INDIRECT(("入力シート!U"&amp;$B183))="","",INDEX(進捗評価!$N$2:$N$26,MATCH(INDIRECT(("入力シート!U"&amp;$B183)),進捗評価!$M$2:$M$26,0)))</f>
        <v/>
      </c>
      <c r="Z183" s="69" t="str" cm="1">
        <f t="array" aca="1" ref="Z183" ca="1">IF(INDIRECT(("入力シート!V"&amp;$B183))="","",INDEX(進捗評価!$N$2:$N$26,MATCH(INDIRECT(("入力シート!V"&amp;$B183)),進捗評価!$M$2:$M$26,0)))</f>
        <v/>
      </c>
      <c r="AA183" s="69" t="str" cm="1">
        <f t="array" aca="1" ref="AA183" ca="1">IF(INDIRECT(("入力シート!W"&amp;$B183))="","",INDEX(進捗評価!$N$2:$N$26,MATCH(INDIRECT(("入力シート!W"&amp;$B183)),進捗評価!$M$2:$M$26,0)))</f>
        <v/>
      </c>
      <c r="AB183" s="69" t="str" cm="1">
        <f t="array" aca="1" ref="AB183" ca="1">IF(INDIRECT(("入力シート!X"&amp;$B183))="","",INDEX(進捗評価!$N$2:$N$26,MATCH(INDIRECT(("入力シート!X"&amp;$B183)),進捗評価!$M$2:$M$26,0)))</f>
        <v/>
      </c>
      <c r="AC183" s="69" t="str" cm="1">
        <f t="array" aca="1" ref="AC183" ca="1">IF(INDIRECT(("入力シート!Y"&amp;$B183))="","",INDEX(進捗評価!$N$2:$N$26,MATCH(INDIRECT(("入力シート!Y"&amp;$B183)),進捗評価!$M$2:$M$26,0)))</f>
        <v/>
      </c>
      <c r="AD183" s="69" t="str" cm="1">
        <f t="array" aca="1" ref="AD183" ca="1">IF(INDIRECT(("入力シート!Z"&amp;$B183))="","",INDEX(進捗評価!$N$2:$N$26,MATCH(INDIRECT(("入力シート!Z"&amp;$B183)),進捗評価!$M$2:$M$26,0)))</f>
        <v/>
      </c>
      <c r="AE183" s="69" t="str" cm="1">
        <f t="array" aca="1" ref="AE183" ca="1">IF(INDIRECT(("入力シート!AA"&amp;$B183))="","",INDEX(進捗評価!$N$2:$N$26,MATCH(INDIRECT(("入力シート!AA"&amp;$B183)),進捗評価!$M$2:$M$26,0)))</f>
        <v/>
      </c>
      <c r="AF183" s="69" t="str" cm="1">
        <f t="array" aca="1" ref="AF183" ca="1">IF(INDIRECT(("入力シート!AB"&amp;$B183))="","",INDEX(進捗評価!$N$2:$N$26,MATCH(INDIRECT(("入力シート!AB"&amp;$B183)),進捗評価!$M$2:$M$26,0)))</f>
        <v/>
      </c>
      <c r="AG183" s="69" t="str" cm="1">
        <f t="array" aca="1" ref="AG183" ca="1">IF(INDIRECT(("入力シート!AC"&amp;$B183))="","",INDEX(進捗評価!$N$2:$N$26,MATCH(INDIRECT(("入力シート!AC"&amp;$B183)),進捗評価!$M$2:$M$26,0)))</f>
        <v/>
      </c>
      <c r="AH183" s="69" t="str" cm="1">
        <f t="array" aca="1" ref="AH183" ca="1">IF(INDIRECT(("入力シート!AD"&amp;$B183))="","",INDEX(進捗評価!$N$2:$N$26,MATCH(INDIRECT(("入力シート!AD"&amp;$B183)),進捗評価!$M$2:$M$26,0)))</f>
        <v/>
      </c>
      <c r="AI183" s="69" t="str" cm="1">
        <f t="array" aca="1" ref="AI183" ca="1">IF(INDIRECT(("入力シート!AE"&amp;$B183))="","",INDEX(進捗評価!$N$2:$N$26,MATCH(INDIRECT(("入力シート!AE"&amp;$B183)),進捗評価!$M$2:$M$26,0)))</f>
        <v/>
      </c>
      <c r="AJ183" s="69" t="str" cm="1">
        <f t="array" aca="1" ref="AJ183" ca="1">IF(INDIRECT(("入力シート!AF"&amp;$B183))="","",INDEX(進捗評価!$N$2:$N$26,MATCH(INDIRECT(("入力シート!AF"&amp;$B183)),進捗評価!$M$2:$M$26,0)))</f>
        <v/>
      </c>
      <c r="AK183" s="69" t="str" cm="1">
        <f t="array" aca="1" ref="AK183" ca="1">IF(INDIRECT(("入力シート!AG"&amp;$B183))="","",INDEX(進捗評価!$N$2:$N$26,MATCH(INDIRECT(("入力シート!AG"&amp;$B183)),進捗評価!$M$2:$M$26,0)))</f>
        <v/>
      </c>
      <c r="AL183" s="69" t="str" cm="1">
        <f t="array" aca="1" ref="AL183" ca="1">IF(INDIRECT(("入力シート!AH"&amp;$B183))="","",INDEX(進捗評価!$N$2:$N$26,MATCH(INDIRECT(("入力シート!AH"&amp;$B183)),進捗評価!$M$2:$M$26,0)))</f>
        <v/>
      </c>
      <c r="AM183" s="69" t="str" cm="1">
        <f t="array" aca="1" ref="AM183" ca="1">IF(INDIRECT(("入力シート!AI"&amp;$B183))="","",INDEX(進捗評価!$N$2:$N$26,MATCH(INDIRECT(("入力シート!AI"&amp;$B183)),進捗評価!$M$2:$M$26,0)))</f>
        <v/>
      </c>
      <c r="AN183" s="69" t="str" cm="1">
        <f t="array" aca="1" ref="AN183" ca="1">IF(INDIRECT(("入力シート!AJ"&amp;$B183))="","",INDEX(進捗評価!$N$2:$N$26,MATCH(INDIRECT(("入力シート!AJ"&amp;$B183)),進捗評価!$M$2:$M$26,0)))</f>
        <v/>
      </c>
      <c r="AO183" s="69" t="str" cm="1">
        <f t="array" aca="1" ref="AO183" ca="1">IF(INDIRECT(("入力シート!AK"&amp;$B183))="","",INDEX(進捗評価!$N$2:$N$26,MATCH(INDIRECT(("入力シート!AK"&amp;$B183)),進捗評価!$M$2:$M$26,0)))</f>
        <v/>
      </c>
      <c r="AP183" s="69" t="str" cm="1">
        <f t="array" aca="1" ref="AP183" ca="1">IF(INDIRECT(("入力シート!AL"&amp;$B183))="","",INDEX(進捗評価!$N$2:$N$26,MATCH(INDIRECT(("入力シート!AL"&amp;$B183)),進捗評価!$M$2:$M$26,0)))</f>
        <v/>
      </c>
      <c r="AQ183" s="69" t="str" cm="1">
        <f t="array" aca="1" ref="AQ183" ca="1">IF(INDIRECT(("入力シート!AM"&amp;$B183))="","",INDEX(進捗評価!$N$2:$N$26,MATCH(INDIRECT(("入力シート!AM"&amp;$B183)),進捗評価!$M$2:$M$26,0)))</f>
        <v/>
      </c>
      <c r="AR183" s="69" t="str" cm="1">
        <f t="array" aca="1" ref="AR183" ca="1">IF(INDIRECT(("入力シート!AN"&amp;$B183))="","",INDEX(進捗評価!$N$2:$N$26,MATCH(INDIRECT(("入力シート!AN"&amp;$B183)),進捗評価!$M$2:$M$26,0)))</f>
        <v/>
      </c>
      <c r="AS183" s="77" t="str" cm="1">
        <f t="array" aca="1" ref="AS183" ca="1">IF(INDIRECT(("入力シート!AR"&amp;$B183))="","",(INDIRECT(("入力シート!AR"&amp;$B183))))</f>
        <v/>
      </c>
      <c r="AT183" s="77" t="str" cm="1">
        <f t="array" aca="1" ref="AT183" ca="1">IF(INDIRECT(("入力シート!AS"&amp;$B183))="","",(INDIRECT(("入力シート!AS"&amp;$B183))))</f>
        <v/>
      </c>
    </row>
    <row r="184" spans="2:46" ht="72" customHeight="1" x14ac:dyDescent="0.4">
      <c r="B184" s="51">
        <v>194</v>
      </c>
      <c r="C184" s="162"/>
      <c r="D184" s="212"/>
      <c r="E184" s="57" t="str" cm="1">
        <f t="array" aca="1" ref="E184" ca="1">IF(INDIRECT(("入力シート!D"&amp;$B184))="","",(INDIRECT(("入力シート!D"&amp;$B184))))</f>
        <v/>
      </c>
      <c r="F184" s="63" t="str" cm="1">
        <f t="array" aca="1" ref="F184" ca="1">IF(INDIRECT(("入力シート!E"&amp;$B184))="","",(INDIRECT(("入力シート!E"&amp;$B184))))</f>
        <v/>
      </c>
      <c r="G184" s="63" t="str" cm="1">
        <f t="array" aca="1" ref="G184" ca="1">IF(INDIRECT(("入力シート!F"&amp;$B184))="","",(INDIRECT(("入力シート!F"&amp;$B184))))</f>
        <v>〇〇〇、×××</v>
      </c>
      <c r="H184" s="76" t="str" cm="1">
        <f t="array" aca="1" ref="H184" ca="1">IF(INDIRECT(("入力シート!G"&amp;$B184))="","",(INDIRECT(("入力シート!G"&amp;$B184))))</f>
        <v/>
      </c>
      <c r="I184" s="67" t="str" cm="1">
        <f t="array" aca="1" ref="I184" ca="1">IF(INDIRECT(("入力シート!H"&amp;$B184))="","",(INDIRECT(("入力シート!H"&amp;$B184))))</f>
        <v/>
      </c>
      <c r="J184" s="58" t="str" cm="1">
        <f t="array" aca="1" ref="J184" ca="1">IF(INDIRECT(("入力シート!I"&amp;$B184))="","",(INDIRECT(("入力シート!I"&amp;$B184))))</f>
        <v/>
      </c>
      <c r="K184" s="58" t="str" cm="1">
        <f t="array" aca="1" ref="K184" ca="1">IF(INDIRECT(("入力シート!J"&amp;$B184))="","",(INDIRECT(("入力シート!J"&amp;$B184))))</f>
        <v/>
      </c>
      <c r="L184" s="60" t="str" cm="1">
        <f t="array" aca="1" ref="L184" ca="1">IF(INDIRECT(("入力シート!AO"&amp;$B184))="","",(INDIRECT(("入力シート！AO"&amp;$B184))))</f>
        <v/>
      </c>
      <c r="M184" s="60" t="str" cm="1">
        <f t="array" aca="1" ref="M184" ca="1">IF(INDIRECT(("入力シート!AP"&amp;$B184))="","",(INDIRECT(("入力シート！AP"&amp;$B184))))</f>
        <v/>
      </c>
      <c r="N184" s="61" t="str" cm="1">
        <f t="array" aca="1" ref="N184" ca="1">IF(INDIRECT(("入力シート!AQ"&amp;$B184))="","",(INDIRECT(("入力シート!AQ"&amp;$B184))))</f>
        <v/>
      </c>
      <c r="O184" s="70" t="str" cm="1">
        <f t="array" aca="1" ref="O184" ca="1">IF(INDIRECT(("入力シート!K"&amp;$B184))="","",INDEX(進捗評価!$N$2:$N$26,MATCH(INDIRECT(("入力シート!K"&amp;$B184)),進捗評価!$M$2:$M$26,0)))</f>
        <v/>
      </c>
      <c r="P184" s="69" t="str" cm="1">
        <f t="array" aca="1" ref="P184" ca="1">IF(INDIRECT(("入力シート!L"&amp;$B184))="","",INDEX(進捗評価!$N$2:$N$26,MATCH(INDIRECT(("入力シート!L"&amp;$B184)),進捗評価!$M$2:$M$26,0)))</f>
        <v/>
      </c>
      <c r="Q184" s="69" t="str" cm="1">
        <f t="array" aca="1" ref="Q184" ca="1">IF(INDIRECT(("入力シート!M"&amp;$B184))="","",INDEX(進捗評価!$N$2:$N$26,MATCH(INDIRECT(("入力シート!M"&amp;$B184)),進捗評価!$M$2:$M$26,0)))</f>
        <v/>
      </c>
      <c r="R184" s="69" t="str" cm="1">
        <f t="array" aca="1" ref="R184" ca="1">IF(INDIRECT(("入力シート!N"&amp;$B184))="","",INDEX(進捗評価!$N$2:$N$26,MATCH(INDIRECT(("入力シート!N"&amp;$B184)),進捗評価!$M$2:$M$26,0)))</f>
        <v/>
      </c>
      <c r="S184" s="75" t="str" cm="1">
        <f t="array" aca="1" ref="S184" ca="1">IF(INDIRECT(("入力シート!O"&amp;$B184))="","",INDEX(進捗評価!$N$2:$N$26,MATCH(INDIRECT(("入力シート!O"&amp;$B184)),進捗評価!$M$2:$M$26,0)))</f>
        <v/>
      </c>
      <c r="T184" s="70" t="str" cm="1">
        <f t="array" aca="1" ref="T184" ca="1">IF(INDIRECT(("入力シート!P"&amp;$B184))="","",INDEX(進捗評価!$N$2:$N$26,MATCH(INDIRECT(("入力シート!P"&amp;$B184)),進捗評価!$M$2:$M$26,0)))</f>
        <v/>
      </c>
      <c r="U184" s="69" t="str" cm="1">
        <f t="array" aca="1" ref="U184" ca="1">IF(INDIRECT(("入力シート!Q"&amp;$B184))="","",INDEX(進捗評価!$N$2:$N$26,MATCH(INDIRECT(("入力シート!Q"&amp;$B184)),進捗評価!$M$2:$M$26,0)))</f>
        <v/>
      </c>
      <c r="V184" s="69" t="str" cm="1">
        <f t="array" aca="1" ref="V184" ca="1">IF(INDIRECT(("入力シート!R"&amp;$B184))="","",INDEX(進捗評価!$N$2:$N$26,MATCH(INDIRECT(("入力シート!R"&amp;$B184)),進捗評価!$M$2:$M$26,0)))</f>
        <v/>
      </c>
      <c r="W184" s="69" t="str" cm="1">
        <f t="array" aca="1" ref="W184" ca="1">IF(INDIRECT(("入力シート!S"&amp;$B184))="","",INDEX(進捗評価!$N$2:$N$26,MATCH(INDIRECT(("入力シート!S"&amp;$B184)),進捗評価!$M$2:$M$26,0)))</f>
        <v/>
      </c>
      <c r="X184" s="75" t="str" cm="1">
        <f t="array" aca="1" ref="X184" ca="1">IF(INDIRECT(("入力シート!T"&amp;$B184))="","",INDEX(進捗評価!$N$2:$N$26,MATCH(INDIRECT(("入力シート!T"&amp;$B184)),進捗評価!$M$2:$M$26,0)))</f>
        <v/>
      </c>
      <c r="Y184" s="69" t="str" cm="1">
        <f t="array" aca="1" ref="Y184" ca="1">IF(INDIRECT(("入力シート!U"&amp;$B184))="","",INDEX(進捗評価!$N$2:$N$26,MATCH(INDIRECT(("入力シート!U"&amp;$B184)),進捗評価!$M$2:$M$26,0)))</f>
        <v/>
      </c>
      <c r="Z184" s="69" t="str" cm="1">
        <f t="array" aca="1" ref="Z184" ca="1">IF(INDIRECT(("入力シート!V"&amp;$B184))="","",INDEX(進捗評価!$N$2:$N$26,MATCH(INDIRECT(("入力シート!V"&amp;$B184)),進捗評価!$M$2:$M$26,0)))</f>
        <v/>
      </c>
      <c r="AA184" s="69" t="str" cm="1">
        <f t="array" aca="1" ref="AA184" ca="1">IF(INDIRECT(("入力シート!W"&amp;$B184))="","",INDEX(進捗評価!$N$2:$N$26,MATCH(INDIRECT(("入力シート!W"&amp;$B184)),進捗評価!$M$2:$M$26,0)))</f>
        <v/>
      </c>
      <c r="AB184" s="69" t="str" cm="1">
        <f t="array" aca="1" ref="AB184" ca="1">IF(INDIRECT(("入力シート!X"&amp;$B184))="","",INDEX(進捗評価!$N$2:$N$26,MATCH(INDIRECT(("入力シート!X"&amp;$B184)),進捗評価!$M$2:$M$26,0)))</f>
        <v/>
      </c>
      <c r="AC184" s="69" t="str" cm="1">
        <f t="array" aca="1" ref="AC184" ca="1">IF(INDIRECT(("入力シート!Y"&amp;$B184))="","",INDEX(進捗評価!$N$2:$N$26,MATCH(INDIRECT(("入力シート!Y"&amp;$B184)),進捗評価!$M$2:$M$26,0)))</f>
        <v/>
      </c>
      <c r="AD184" s="69" t="str" cm="1">
        <f t="array" aca="1" ref="AD184" ca="1">IF(INDIRECT(("入力シート!Z"&amp;$B184))="","",INDEX(進捗評価!$N$2:$N$26,MATCH(INDIRECT(("入力シート!Z"&amp;$B184)),進捗評価!$M$2:$M$26,0)))</f>
        <v/>
      </c>
      <c r="AE184" s="69" t="str" cm="1">
        <f t="array" aca="1" ref="AE184" ca="1">IF(INDIRECT(("入力シート!AA"&amp;$B184))="","",INDEX(進捗評価!$N$2:$N$26,MATCH(INDIRECT(("入力シート!AA"&amp;$B184)),進捗評価!$M$2:$M$26,0)))</f>
        <v/>
      </c>
      <c r="AF184" s="69" t="str" cm="1">
        <f t="array" aca="1" ref="AF184" ca="1">IF(INDIRECT(("入力シート!AB"&amp;$B184))="","",INDEX(進捗評価!$N$2:$N$26,MATCH(INDIRECT(("入力シート!AB"&amp;$B184)),進捗評価!$M$2:$M$26,0)))</f>
        <v/>
      </c>
      <c r="AG184" s="69" t="str" cm="1">
        <f t="array" aca="1" ref="AG184" ca="1">IF(INDIRECT(("入力シート!AC"&amp;$B184))="","",INDEX(進捗評価!$N$2:$N$26,MATCH(INDIRECT(("入力シート!AC"&amp;$B184)),進捗評価!$M$2:$M$26,0)))</f>
        <v/>
      </c>
      <c r="AH184" s="69" t="str" cm="1">
        <f t="array" aca="1" ref="AH184" ca="1">IF(INDIRECT(("入力シート!AD"&amp;$B184))="","",INDEX(進捗評価!$N$2:$N$26,MATCH(INDIRECT(("入力シート!AD"&amp;$B184)),進捗評価!$M$2:$M$26,0)))</f>
        <v/>
      </c>
      <c r="AI184" s="69" t="str" cm="1">
        <f t="array" aca="1" ref="AI184" ca="1">IF(INDIRECT(("入力シート!AE"&amp;$B184))="","",INDEX(進捗評価!$N$2:$N$26,MATCH(INDIRECT(("入力シート!AE"&amp;$B184)),進捗評価!$M$2:$M$26,0)))</f>
        <v/>
      </c>
      <c r="AJ184" s="69" t="str" cm="1">
        <f t="array" aca="1" ref="AJ184" ca="1">IF(INDIRECT(("入力シート!AF"&amp;$B184))="","",INDEX(進捗評価!$N$2:$N$26,MATCH(INDIRECT(("入力シート!AF"&amp;$B184)),進捗評価!$M$2:$M$26,0)))</f>
        <v/>
      </c>
      <c r="AK184" s="69" t="str" cm="1">
        <f t="array" aca="1" ref="AK184" ca="1">IF(INDIRECT(("入力シート!AG"&amp;$B184))="","",INDEX(進捗評価!$N$2:$N$26,MATCH(INDIRECT(("入力シート!AG"&amp;$B184)),進捗評価!$M$2:$M$26,0)))</f>
        <v/>
      </c>
      <c r="AL184" s="69" t="str" cm="1">
        <f t="array" aca="1" ref="AL184" ca="1">IF(INDIRECT(("入力シート!AH"&amp;$B184))="","",INDEX(進捗評価!$N$2:$N$26,MATCH(INDIRECT(("入力シート!AH"&amp;$B184)),進捗評価!$M$2:$M$26,0)))</f>
        <v/>
      </c>
      <c r="AM184" s="69" t="str" cm="1">
        <f t="array" aca="1" ref="AM184" ca="1">IF(INDIRECT(("入力シート!AI"&amp;$B184))="","",INDEX(進捗評価!$N$2:$N$26,MATCH(INDIRECT(("入力シート!AI"&amp;$B184)),進捗評価!$M$2:$M$26,0)))</f>
        <v/>
      </c>
      <c r="AN184" s="69" t="str" cm="1">
        <f t="array" aca="1" ref="AN184" ca="1">IF(INDIRECT(("入力シート!AJ"&amp;$B184))="","",INDEX(進捗評価!$N$2:$N$26,MATCH(INDIRECT(("入力シート!AJ"&amp;$B184)),進捗評価!$M$2:$M$26,0)))</f>
        <v/>
      </c>
      <c r="AO184" s="69" t="str" cm="1">
        <f t="array" aca="1" ref="AO184" ca="1">IF(INDIRECT(("入力シート!AK"&amp;$B184))="","",INDEX(進捗評価!$N$2:$N$26,MATCH(INDIRECT(("入力シート!AK"&amp;$B184)),進捗評価!$M$2:$M$26,0)))</f>
        <v/>
      </c>
      <c r="AP184" s="69" t="str" cm="1">
        <f t="array" aca="1" ref="AP184" ca="1">IF(INDIRECT(("入力シート!AL"&amp;$B184))="","",INDEX(進捗評価!$N$2:$N$26,MATCH(INDIRECT(("入力シート!AL"&amp;$B184)),進捗評価!$M$2:$M$26,0)))</f>
        <v/>
      </c>
      <c r="AQ184" s="69" t="str" cm="1">
        <f t="array" aca="1" ref="AQ184" ca="1">IF(INDIRECT(("入力シート!AM"&amp;$B184))="","",INDEX(進捗評価!$N$2:$N$26,MATCH(INDIRECT(("入力シート!AM"&amp;$B184)),進捗評価!$M$2:$M$26,0)))</f>
        <v/>
      </c>
      <c r="AR184" s="69" t="str" cm="1">
        <f t="array" aca="1" ref="AR184" ca="1">IF(INDIRECT(("入力シート!AN"&amp;$B184))="","",INDEX(進捗評価!$N$2:$N$26,MATCH(INDIRECT(("入力シート!AN"&amp;$B184)),進捗評価!$M$2:$M$26,0)))</f>
        <v/>
      </c>
      <c r="AS184" s="77" t="str" cm="1">
        <f t="array" aca="1" ref="AS184" ca="1">IF(INDIRECT(("入力シート!AR"&amp;$B184))="","",(INDIRECT(("入力シート!AR"&amp;$B184))))</f>
        <v/>
      </c>
      <c r="AT184" s="77" t="str" cm="1">
        <f t="array" aca="1" ref="AT184" ca="1">IF(INDIRECT(("入力シート!AS"&amp;$B184))="","",(INDIRECT(("入力シート!AS"&amp;$B184))))</f>
        <v/>
      </c>
    </row>
    <row r="185" spans="2:46" ht="72" customHeight="1" x14ac:dyDescent="0.4">
      <c r="B185" s="51">
        <v>195</v>
      </c>
      <c r="C185" s="162"/>
      <c r="D185" s="212"/>
      <c r="E185" s="57" t="str" cm="1">
        <f t="array" aca="1" ref="E185" ca="1">IF(INDIRECT(("入力シート!D"&amp;$B185))="","",(INDIRECT(("入力シート!D"&amp;$B185))))</f>
        <v/>
      </c>
      <c r="F185" s="63" t="str" cm="1">
        <f t="array" aca="1" ref="F185" ca="1">IF(INDIRECT(("入力シート!E"&amp;$B185))="","",(INDIRECT(("入力シート!E"&amp;$B185))))</f>
        <v/>
      </c>
      <c r="G185" s="63" t="str" cm="1">
        <f t="array" aca="1" ref="G185" ca="1">IF(INDIRECT(("入力シート!F"&amp;$B185))="","",(INDIRECT(("入力シート!F"&amp;$B185))))</f>
        <v>〇〇〇、×××</v>
      </c>
      <c r="H185" s="76" t="str" cm="1">
        <f t="array" aca="1" ref="H185" ca="1">IF(INDIRECT(("入力シート!G"&amp;$B185))="","",(INDIRECT(("入力シート!G"&amp;$B185))))</f>
        <v/>
      </c>
      <c r="I185" s="67" t="str" cm="1">
        <f t="array" aca="1" ref="I185" ca="1">IF(INDIRECT(("入力シート!H"&amp;$B185))="","",(INDIRECT(("入力シート!H"&amp;$B185))))</f>
        <v/>
      </c>
      <c r="J185" s="58" t="str" cm="1">
        <f t="array" aca="1" ref="J185" ca="1">IF(INDIRECT(("入力シート!I"&amp;$B185))="","",(INDIRECT(("入力シート!I"&amp;$B185))))</f>
        <v/>
      </c>
      <c r="K185" s="58" t="str" cm="1">
        <f t="array" aca="1" ref="K185" ca="1">IF(INDIRECT(("入力シート!J"&amp;$B185))="","",(INDIRECT(("入力シート!J"&amp;$B185))))</f>
        <v/>
      </c>
      <c r="L185" s="60" t="str" cm="1">
        <f t="array" aca="1" ref="L185" ca="1">IF(INDIRECT(("入力シート!AO"&amp;$B185))="","",(INDIRECT(("入力シート！AO"&amp;$B185))))</f>
        <v/>
      </c>
      <c r="M185" s="60" t="str" cm="1">
        <f t="array" aca="1" ref="M185" ca="1">IF(INDIRECT(("入力シート!AP"&amp;$B185))="","",(INDIRECT(("入力シート！AP"&amp;$B185))))</f>
        <v/>
      </c>
      <c r="N185" s="61" t="str" cm="1">
        <f t="array" aca="1" ref="N185" ca="1">IF(INDIRECT(("入力シート!AQ"&amp;$B185))="","",(INDIRECT(("入力シート!AQ"&amp;$B185))))</f>
        <v/>
      </c>
      <c r="O185" s="70" t="str" cm="1">
        <f t="array" aca="1" ref="O185" ca="1">IF(INDIRECT(("入力シート!K"&amp;$B185))="","",INDEX(進捗評価!$N$2:$N$26,MATCH(INDIRECT(("入力シート!K"&amp;$B185)),進捗評価!$M$2:$M$26,0)))</f>
        <v/>
      </c>
      <c r="P185" s="69" t="str" cm="1">
        <f t="array" aca="1" ref="P185" ca="1">IF(INDIRECT(("入力シート!L"&amp;$B185))="","",INDEX(進捗評価!$N$2:$N$26,MATCH(INDIRECT(("入力シート!L"&amp;$B185)),進捗評価!$M$2:$M$26,0)))</f>
        <v/>
      </c>
      <c r="Q185" s="69" t="str" cm="1">
        <f t="array" aca="1" ref="Q185" ca="1">IF(INDIRECT(("入力シート!M"&amp;$B185))="","",INDEX(進捗評価!$N$2:$N$26,MATCH(INDIRECT(("入力シート!M"&amp;$B185)),進捗評価!$M$2:$M$26,0)))</f>
        <v/>
      </c>
      <c r="R185" s="69" t="str" cm="1">
        <f t="array" aca="1" ref="R185" ca="1">IF(INDIRECT(("入力シート!N"&amp;$B185))="","",INDEX(進捗評価!$N$2:$N$26,MATCH(INDIRECT(("入力シート!N"&amp;$B185)),進捗評価!$M$2:$M$26,0)))</f>
        <v/>
      </c>
      <c r="S185" s="75" t="str" cm="1">
        <f t="array" aca="1" ref="S185" ca="1">IF(INDIRECT(("入力シート!O"&amp;$B185))="","",INDEX(進捗評価!$N$2:$N$26,MATCH(INDIRECT(("入力シート!O"&amp;$B185)),進捗評価!$M$2:$M$26,0)))</f>
        <v/>
      </c>
      <c r="T185" s="70" t="str" cm="1">
        <f t="array" aca="1" ref="T185" ca="1">IF(INDIRECT(("入力シート!P"&amp;$B185))="","",INDEX(進捗評価!$N$2:$N$26,MATCH(INDIRECT(("入力シート!P"&amp;$B185)),進捗評価!$M$2:$M$26,0)))</f>
        <v/>
      </c>
      <c r="U185" s="69" t="str" cm="1">
        <f t="array" aca="1" ref="U185" ca="1">IF(INDIRECT(("入力シート!Q"&amp;$B185))="","",INDEX(進捗評価!$N$2:$N$26,MATCH(INDIRECT(("入力シート!Q"&amp;$B185)),進捗評価!$M$2:$M$26,0)))</f>
        <v/>
      </c>
      <c r="V185" s="69" t="str" cm="1">
        <f t="array" aca="1" ref="V185" ca="1">IF(INDIRECT(("入力シート!R"&amp;$B185))="","",INDEX(進捗評価!$N$2:$N$26,MATCH(INDIRECT(("入力シート!R"&amp;$B185)),進捗評価!$M$2:$M$26,0)))</f>
        <v/>
      </c>
      <c r="W185" s="69" t="str" cm="1">
        <f t="array" aca="1" ref="W185" ca="1">IF(INDIRECT(("入力シート!S"&amp;$B185))="","",INDEX(進捗評価!$N$2:$N$26,MATCH(INDIRECT(("入力シート!S"&amp;$B185)),進捗評価!$M$2:$M$26,0)))</f>
        <v/>
      </c>
      <c r="X185" s="75" t="str" cm="1">
        <f t="array" aca="1" ref="X185" ca="1">IF(INDIRECT(("入力シート!T"&amp;$B185))="","",INDEX(進捗評価!$N$2:$N$26,MATCH(INDIRECT(("入力シート!T"&amp;$B185)),進捗評価!$M$2:$M$26,0)))</f>
        <v/>
      </c>
      <c r="Y185" s="69" t="str" cm="1">
        <f t="array" aca="1" ref="Y185" ca="1">IF(INDIRECT(("入力シート!U"&amp;$B185))="","",INDEX(進捗評価!$N$2:$N$26,MATCH(INDIRECT(("入力シート!U"&amp;$B185)),進捗評価!$M$2:$M$26,0)))</f>
        <v/>
      </c>
      <c r="Z185" s="69" t="str" cm="1">
        <f t="array" aca="1" ref="Z185" ca="1">IF(INDIRECT(("入力シート!V"&amp;$B185))="","",INDEX(進捗評価!$N$2:$N$26,MATCH(INDIRECT(("入力シート!V"&amp;$B185)),進捗評価!$M$2:$M$26,0)))</f>
        <v/>
      </c>
      <c r="AA185" s="69" t="str" cm="1">
        <f t="array" aca="1" ref="AA185" ca="1">IF(INDIRECT(("入力シート!W"&amp;$B185))="","",INDEX(進捗評価!$N$2:$N$26,MATCH(INDIRECT(("入力シート!W"&amp;$B185)),進捗評価!$M$2:$M$26,0)))</f>
        <v/>
      </c>
      <c r="AB185" s="69" t="str" cm="1">
        <f t="array" aca="1" ref="AB185" ca="1">IF(INDIRECT(("入力シート!X"&amp;$B185))="","",INDEX(進捗評価!$N$2:$N$26,MATCH(INDIRECT(("入力シート!X"&amp;$B185)),進捗評価!$M$2:$M$26,0)))</f>
        <v/>
      </c>
      <c r="AC185" s="69" t="str" cm="1">
        <f t="array" aca="1" ref="AC185" ca="1">IF(INDIRECT(("入力シート!Y"&amp;$B185))="","",INDEX(進捗評価!$N$2:$N$26,MATCH(INDIRECT(("入力シート!Y"&amp;$B185)),進捗評価!$M$2:$M$26,0)))</f>
        <v/>
      </c>
      <c r="AD185" s="69" t="str" cm="1">
        <f t="array" aca="1" ref="AD185" ca="1">IF(INDIRECT(("入力シート!Z"&amp;$B185))="","",INDEX(進捗評価!$N$2:$N$26,MATCH(INDIRECT(("入力シート!Z"&amp;$B185)),進捗評価!$M$2:$M$26,0)))</f>
        <v/>
      </c>
      <c r="AE185" s="69" t="str" cm="1">
        <f t="array" aca="1" ref="AE185" ca="1">IF(INDIRECT(("入力シート!AA"&amp;$B185))="","",INDEX(進捗評価!$N$2:$N$26,MATCH(INDIRECT(("入力シート!AA"&amp;$B185)),進捗評価!$M$2:$M$26,0)))</f>
        <v/>
      </c>
      <c r="AF185" s="69" t="str" cm="1">
        <f t="array" aca="1" ref="AF185" ca="1">IF(INDIRECT(("入力シート!AB"&amp;$B185))="","",INDEX(進捗評価!$N$2:$N$26,MATCH(INDIRECT(("入力シート!AB"&amp;$B185)),進捗評価!$M$2:$M$26,0)))</f>
        <v/>
      </c>
      <c r="AG185" s="69" t="str" cm="1">
        <f t="array" aca="1" ref="AG185" ca="1">IF(INDIRECT(("入力シート!AC"&amp;$B185))="","",INDEX(進捗評価!$N$2:$N$26,MATCH(INDIRECT(("入力シート!AC"&amp;$B185)),進捗評価!$M$2:$M$26,0)))</f>
        <v/>
      </c>
      <c r="AH185" s="69" t="str" cm="1">
        <f t="array" aca="1" ref="AH185" ca="1">IF(INDIRECT(("入力シート!AD"&amp;$B185))="","",INDEX(進捗評価!$N$2:$N$26,MATCH(INDIRECT(("入力シート!AD"&amp;$B185)),進捗評価!$M$2:$M$26,0)))</f>
        <v/>
      </c>
      <c r="AI185" s="69" t="str" cm="1">
        <f t="array" aca="1" ref="AI185" ca="1">IF(INDIRECT(("入力シート!AE"&amp;$B185))="","",INDEX(進捗評価!$N$2:$N$26,MATCH(INDIRECT(("入力シート!AE"&amp;$B185)),進捗評価!$M$2:$M$26,0)))</f>
        <v/>
      </c>
      <c r="AJ185" s="69" t="str" cm="1">
        <f t="array" aca="1" ref="AJ185" ca="1">IF(INDIRECT(("入力シート!AF"&amp;$B185))="","",INDEX(進捗評価!$N$2:$N$26,MATCH(INDIRECT(("入力シート!AF"&amp;$B185)),進捗評価!$M$2:$M$26,0)))</f>
        <v/>
      </c>
      <c r="AK185" s="69" t="str" cm="1">
        <f t="array" aca="1" ref="AK185" ca="1">IF(INDIRECT(("入力シート!AG"&amp;$B185))="","",INDEX(進捗評価!$N$2:$N$26,MATCH(INDIRECT(("入力シート!AG"&amp;$B185)),進捗評価!$M$2:$M$26,0)))</f>
        <v/>
      </c>
      <c r="AL185" s="69" t="str" cm="1">
        <f t="array" aca="1" ref="AL185" ca="1">IF(INDIRECT(("入力シート!AH"&amp;$B185))="","",INDEX(進捗評価!$N$2:$N$26,MATCH(INDIRECT(("入力シート!AH"&amp;$B185)),進捗評価!$M$2:$M$26,0)))</f>
        <v/>
      </c>
      <c r="AM185" s="69" t="str" cm="1">
        <f t="array" aca="1" ref="AM185" ca="1">IF(INDIRECT(("入力シート!AI"&amp;$B185))="","",INDEX(進捗評価!$N$2:$N$26,MATCH(INDIRECT(("入力シート!AI"&amp;$B185)),進捗評価!$M$2:$M$26,0)))</f>
        <v/>
      </c>
      <c r="AN185" s="69" t="str" cm="1">
        <f t="array" aca="1" ref="AN185" ca="1">IF(INDIRECT(("入力シート!AJ"&amp;$B185))="","",INDEX(進捗評価!$N$2:$N$26,MATCH(INDIRECT(("入力シート!AJ"&amp;$B185)),進捗評価!$M$2:$M$26,0)))</f>
        <v/>
      </c>
      <c r="AO185" s="69" t="str" cm="1">
        <f t="array" aca="1" ref="AO185" ca="1">IF(INDIRECT(("入力シート!AK"&amp;$B185))="","",INDEX(進捗評価!$N$2:$N$26,MATCH(INDIRECT(("入力シート!AK"&amp;$B185)),進捗評価!$M$2:$M$26,0)))</f>
        <v/>
      </c>
      <c r="AP185" s="69" t="str" cm="1">
        <f t="array" aca="1" ref="AP185" ca="1">IF(INDIRECT(("入力シート!AL"&amp;$B185))="","",INDEX(進捗評価!$N$2:$N$26,MATCH(INDIRECT(("入力シート!AL"&amp;$B185)),進捗評価!$M$2:$M$26,0)))</f>
        <v/>
      </c>
      <c r="AQ185" s="69" t="str" cm="1">
        <f t="array" aca="1" ref="AQ185" ca="1">IF(INDIRECT(("入力シート!AM"&amp;$B185))="","",INDEX(進捗評価!$N$2:$N$26,MATCH(INDIRECT(("入力シート!AM"&amp;$B185)),進捗評価!$M$2:$M$26,0)))</f>
        <v/>
      </c>
      <c r="AR185" s="69" t="str" cm="1">
        <f t="array" aca="1" ref="AR185" ca="1">IF(INDIRECT(("入力シート!AN"&amp;$B185))="","",INDEX(進捗評価!$N$2:$N$26,MATCH(INDIRECT(("入力シート!AN"&amp;$B185)),進捗評価!$M$2:$M$26,0)))</f>
        <v/>
      </c>
      <c r="AS185" s="77" t="str" cm="1">
        <f t="array" aca="1" ref="AS185" ca="1">IF(INDIRECT(("入力シート!AR"&amp;$B185))="","",(INDIRECT(("入力シート!AR"&amp;$B185))))</f>
        <v/>
      </c>
      <c r="AT185" s="77" t="str" cm="1">
        <f t="array" aca="1" ref="AT185" ca="1">IF(INDIRECT(("入力シート!AS"&amp;$B185))="","",(INDIRECT(("入力シート!AS"&amp;$B185))))</f>
        <v/>
      </c>
    </row>
    <row r="186" spans="2:46" ht="72" customHeight="1" x14ac:dyDescent="0.4">
      <c r="B186" s="51">
        <v>196</v>
      </c>
      <c r="C186" s="162"/>
      <c r="D186" s="212"/>
      <c r="E186" s="57" t="str" cm="1">
        <f t="array" aca="1" ref="E186" ca="1">IF(INDIRECT(("入力シート!D"&amp;$B186))="","",(INDIRECT(("入力シート!D"&amp;$B186))))</f>
        <v/>
      </c>
      <c r="F186" s="63" t="str" cm="1">
        <f t="array" aca="1" ref="F186" ca="1">IF(INDIRECT(("入力シート!E"&amp;$B186))="","",(INDIRECT(("入力シート!E"&amp;$B186))))</f>
        <v/>
      </c>
      <c r="G186" s="63" t="str" cm="1">
        <f t="array" aca="1" ref="G186" ca="1">IF(INDIRECT(("入力シート!F"&amp;$B186))="","",(INDIRECT(("入力シート!F"&amp;$B186))))</f>
        <v>〇〇〇、×××</v>
      </c>
      <c r="H186" s="76" t="str" cm="1">
        <f t="array" aca="1" ref="H186" ca="1">IF(INDIRECT(("入力シート!G"&amp;$B186))="","",(INDIRECT(("入力シート!G"&amp;$B186))))</f>
        <v/>
      </c>
      <c r="I186" s="67" t="str" cm="1">
        <f t="array" aca="1" ref="I186" ca="1">IF(INDIRECT(("入力シート!H"&amp;$B186))="","",(INDIRECT(("入力シート!H"&amp;$B186))))</f>
        <v/>
      </c>
      <c r="J186" s="58" t="str" cm="1">
        <f t="array" aca="1" ref="J186" ca="1">IF(INDIRECT(("入力シート!I"&amp;$B186))="","",(INDIRECT(("入力シート!I"&amp;$B186))))</f>
        <v/>
      </c>
      <c r="K186" s="58" t="str" cm="1">
        <f t="array" aca="1" ref="K186" ca="1">IF(INDIRECT(("入力シート!J"&amp;$B186))="","",(INDIRECT(("入力シート!J"&amp;$B186))))</f>
        <v/>
      </c>
      <c r="L186" s="60" t="str" cm="1">
        <f t="array" aca="1" ref="L186" ca="1">IF(INDIRECT(("入力シート!AO"&amp;$B186))="","",(INDIRECT(("入力シート！AO"&amp;$B186))))</f>
        <v/>
      </c>
      <c r="M186" s="60" t="str" cm="1">
        <f t="array" aca="1" ref="M186" ca="1">IF(INDIRECT(("入力シート!AP"&amp;$B186))="","",(INDIRECT(("入力シート！AP"&amp;$B186))))</f>
        <v/>
      </c>
      <c r="N186" s="61" t="str" cm="1">
        <f t="array" aca="1" ref="N186" ca="1">IF(INDIRECT(("入力シート!AQ"&amp;$B186))="","",(INDIRECT(("入力シート!AQ"&amp;$B186))))</f>
        <v/>
      </c>
      <c r="O186" s="70" t="str" cm="1">
        <f t="array" aca="1" ref="O186" ca="1">IF(INDIRECT(("入力シート!K"&amp;$B186))="","",INDEX(進捗評価!$N$2:$N$26,MATCH(INDIRECT(("入力シート!K"&amp;$B186)),進捗評価!$M$2:$M$26,0)))</f>
        <v/>
      </c>
      <c r="P186" s="69" t="str" cm="1">
        <f t="array" aca="1" ref="P186" ca="1">IF(INDIRECT(("入力シート!L"&amp;$B186))="","",INDEX(進捗評価!$N$2:$N$26,MATCH(INDIRECT(("入力シート!L"&amp;$B186)),進捗評価!$M$2:$M$26,0)))</f>
        <v/>
      </c>
      <c r="Q186" s="69" t="str" cm="1">
        <f t="array" aca="1" ref="Q186" ca="1">IF(INDIRECT(("入力シート!M"&amp;$B186))="","",INDEX(進捗評価!$N$2:$N$26,MATCH(INDIRECT(("入力シート!M"&amp;$B186)),進捗評価!$M$2:$M$26,0)))</f>
        <v/>
      </c>
      <c r="R186" s="69" t="str" cm="1">
        <f t="array" aca="1" ref="R186" ca="1">IF(INDIRECT(("入力シート!N"&amp;$B186))="","",INDEX(進捗評価!$N$2:$N$26,MATCH(INDIRECT(("入力シート!N"&amp;$B186)),進捗評価!$M$2:$M$26,0)))</f>
        <v/>
      </c>
      <c r="S186" s="75" t="str" cm="1">
        <f t="array" aca="1" ref="S186" ca="1">IF(INDIRECT(("入力シート!O"&amp;$B186))="","",INDEX(進捗評価!$N$2:$N$26,MATCH(INDIRECT(("入力シート!O"&amp;$B186)),進捗評価!$M$2:$M$26,0)))</f>
        <v/>
      </c>
      <c r="T186" s="70" t="str" cm="1">
        <f t="array" aca="1" ref="T186" ca="1">IF(INDIRECT(("入力シート!P"&amp;$B186))="","",INDEX(進捗評価!$N$2:$N$26,MATCH(INDIRECT(("入力シート!P"&amp;$B186)),進捗評価!$M$2:$M$26,0)))</f>
        <v/>
      </c>
      <c r="U186" s="69" t="str" cm="1">
        <f t="array" aca="1" ref="U186" ca="1">IF(INDIRECT(("入力シート!Q"&amp;$B186))="","",INDEX(進捗評価!$N$2:$N$26,MATCH(INDIRECT(("入力シート!Q"&amp;$B186)),進捗評価!$M$2:$M$26,0)))</f>
        <v/>
      </c>
      <c r="V186" s="69" t="str" cm="1">
        <f t="array" aca="1" ref="V186" ca="1">IF(INDIRECT(("入力シート!R"&amp;$B186))="","",INDEX(進捗評価!$N$2:$N$26,MATCH(INDIRECT(("入力シート!R"&amp;$B186)),進捗評価!$M$2:$M$26,0)))</f>
        <v/>
      </c>
      <c r="W186" s="69" t="str" cm="1">
        <f t="array" aca="1" ref="W186" ca="1">IF(INDIRECT(("入力シート!S"&amp;$B186))="","",INDEX(進捗評価!$N$2:$N$26,MATCH(INDIRECT(("入力シート!S"&amp;$B186)),進捗評価!$M$2:$M$26,0)))</f>
        <v/>
      </c>
      <c r="X186" s="75" t="str" cm="1">
        <f t="array" aca="1" ref="X186" ca="1">IF(INDIRECT(("入力シート!T"&amp;$B186))="","",INDEX(進捗評価!$N$2:$N$26,MATCH(INDIRECT(("入力シート!T"&amp;$B186)),進捗評価!$M$2:$M$26,0)))</f>
        <v/>
      </c>
      <c r="Y186" s="69" t="str" cm="1">
        <f t="array" aca="1" ref="Y186" ca="1">IF(INDIRECT(("入力シート!U"&amp;$B186))="","",INDEX(進捗評価!$N$2:$N$26,MATCH(INDIRECT(("入力シート!U"&amp;$B186)),進捗評価!$M$2:$M$26,0)))</f>
        <v/>
      </c>
      <c r="Z186" s="69" t="str" cm="1">
        <f t="array" aca="1" ref="Z186" ca="1">IF(INDIRECT(("入力シート!V"&amp;$B186))="","",INDEX(進捗評価!$N$2:$N$26,MATCH(INDIRECT(("入力シート!V"&amp;$B186)),進捗評価!$M$2:$M$26,0)))</f>
        <v/>
      </c>
      <c r="AA186" s="69" t="str" cm="1">
        <f t="array" aca="1" ref="AA186" ca="1">IF(INDIRECT(("入力シート!W"&amp;$B186))="","",INDEX(進捗評価!$N$2:$N$26,MATCH(INDIRECT(("入力シート!W"&amp;$B186)),進捗評価!$M$2:$M$26,0)))</f>
        <v/>
      </c>
      <c r="AB186" s="69" t="str" cm="1">
        <f t="array" aca="1" ref="AB186" ca="1">IF(INDIRECT(("入力シート!X"&amp;$B186))="","",INDEX(進捗評価!$N$2:$N$26,MATCH(INDIRECT(("入力シート!X"&amp;$B186)),進捗評価!$M$2:$M$26,0)))</f>
        <v/>
      </c>
      <c r="AC186" s="69" t="str" cm="1">
        <f t="array" aca="1" ref="AC186" ca="1">IF(INDIRECT(("入力シート!Y"&amp;$B186))="","",INDEX(進捗評価!$N$2:$N$26,MATCH(INDIRECT(("入力シート!Y"&amp;$B186)),進捗評価!$M$2:$M$26,0)))</f>
        <v/>
      </c>
      <c r="AD186" s="69" t="str" cm="1">
        <f t="array" aca="1" ref="AD186" ca="1">IF(INDIRECT(("入力シート!Z"&amp;$B186))="","",INDEX(進捗評価!$N$2:$N$26,MATCH(INDIRECT(("入力シート!Z"&amp;$B186)),進捗評価!$M$2:$M$26,0)))</f>
        <v/>
      </c>
      <c r="AE186" s="69" t="str" cm="1">
        <f t="array" aca="1" ref="AE186" ca="1">IF(INDIRECT(("入力シート!AA"&amp;$B186))="","",INDEX(進捗評価!$N$2:$N$26,MATCH(INDIRECT(("入力シート!AA"&amp;$B186)),進捗評価!$M$2:$M$26,0)))</f>
        <v/>
      </c>
      <c r="AF186" s="69" t="str" cm="1">
        <f t="array" aca="1" ref="AF186" ca="1">IF(INDIRECT(("入力シート!AB"&amp;$B186))="","",INDEX(進捗評価!$N$2:$N$26,MATCH(INDIRECT(("入力シート!AB"&amp;$B186)),進捗評価!$M$2:$M$26,0)))</f>
        <v/>
      </c>
      <c r="AG186" s="69" t="str" cm="1">
        <f t="array" aca="1" ref="AG186" ca="1">IF(INDIRECT(("入力シート!AC"&amp;$B186))="","",INDEX(進捗評価!$N$2:$N$26,MATCH(INDIRECT(("入力シート!AC"&amp;$B186)),進捗評価!$M$2:$M$26,0)))</f>
        <v/>
      </c>
      <c r="AH186" s="69" t="str" cm="1">
        <f t="array" aca="1" ref="AH186" ca="1">IF(INDIRECT(("入力シート!AD"&amp;$B186))="","",INDEX(進捗評価!$N$2:$N$26,MATCH(INDIRECT(("入力シート!AD"&amp;$B186)),進捗評価!$M$2:$M$26,0)))</f>
        <v/>
      </c>
      <c r="AI186" s="69" t="str" cm="1">
        <f t="array" aca="1" ref="AI186" ca="1">IF(INDIRECT(("入力シート!AE"&amp;$B186))="","",INDEX(進捗評価!$N$2:$N$26,MATCH(INDIRECT(("入力シート!AE"&amp;$B186)),進捗評価!$M$2:$M$26,0)))</f>
        <v/>
      </c>
      <c r="AJ186" s="69" t="str" cm="1">
        <f t="array" aca="1" ref="AJ186" ca="1">IF(INDIRECT(("入力シート!AF"&amp;$B186))="","",INDEX(進捗評価!$N$2:$N$26,MATCH(INDIRECT(("入力シート!AF"&amp;$B186)),進捗評価!$M$2:$M$26,0)))</f>
        <v/>
      </c>
      <c r="AK186" s="69" t="str" cm="1">
        <f t="array" aca="1" ref="AK186" ca="1">IF(INDIRECT(("入力シート!AG"&amp;$B186))="","",INDEX(進捗評価!$N$2:$N$26,MATCH(INDIRECT(("入力シート!AG"&amp;$B186)),進捗評価!$M$2:$M$26,0)))</f>
        <v/>
      </c>
      <c r="AL186" s="69" t="str" cm="1">
        <f t="array" aca="1" ref="AL186" ca="1">IF(INDIRECT(("入力シート!AH"&amp;$B186))="","",INDEX(進捗評価!$N$2:$N$26,MATCH(INDIRECT(("入力シート!AH"&amp;$B186)),進捗評価!$M$2:$M$26,0)))</f>
        <v/>
      </c>
      <c r="AM186" s="69" t="str" cm="1">
        <f t="array" aca="1" ref="AM186" ca="1">IF(INDIRECT(("入力シート!AI"&amp;$B186))="","",INDEX(進捗評価!$N$2:$N$26,MATCH(INDIRECT(("入力シート!AI"&amp;$B186)),進捗評価!$M$2:$M$26,0)))</f>
        <v/>
      </c>
      <c r="AN186" s="69" t="str" cm="1">
        <f t="array" aca="1" ref="AN186" ca="1">IF(INDIRECT(("入力シート!AJ"&amp;$B186))="","",INDEX(進捗評価!$N$2:$N$26,MATCH(INDIRECT(("入力シート!AJ"&amp;$B186)),進捗評価!$M$2:$M$26,0)))</f>
        <v/>
      </c>
      <c r="AO186" s="69" t="str" cm="1">
        <f t="array" aca="1" ref="AO186" ca="1">IF(INDIRECT(("入力シート!AK"&amp;$B186))="","",INDEX(進捗評価!$N$2:$N$26,MATCH(INDIRECT(("入力シート!AK"&amp;$B186)),進捗評価!$M$2:$M$26,0)))</f>
        <v/>
      </c>
      <c r="AP186" s="69" t="str" cm="1">
        <f t="array" aca="1" ref="AP186" ca="1">IF(INDIRECT(("入力シート!AL"&amp;$B186))="","",INDEX(進捗評価!$N$2:$N$26,MATCH(INDIRECT(("入力シート!AL"&amp;$B186)),進捗評価!$M$2:$M$26,0)))</f>
        <v/>
      </c>
      <c r="AQ186" s="69" t="str" cm="1">
        <f t="array" aca="1" ref="AQ186" ca="1">IF(INDIRECT(("入力シート!AM"&amp;$B186))="","",INDEX(進捗評価!$N$2:$N$26,MATCH(INDIRECT(("入力シート!AM"&amp;$B186)),進捗評価!$M$2:$M$26,0)))</f>
        <v/>
      </c>
      <c r="AR186" s="69" t="str" cm="1">
        <f t="array" aca="1" ref="AR186" ca="1">IF(INDIRECT(("入力シート!AN"&amp;$B186))="","",INDEX(進捗評価!$N$2:$N$26,MATCH(INDIRECT(("入力シート!AN"&amp;$B186)),進捗評価!$M$2:$M$26,0)))</f>
        <v/>
      </c>
      <c r="AS186" s="77" t="str" cm="1">
        <f t="array" aca="1" ref="AS186" ca="1">IF(INDIRECT(("入力シート!AR"&amp;$B186))="","",(INDIRECT(("入力シート!AR"&amp;$B186))))</f>
        <v/>
      </c>
      <c r="AT186" s="77" t="str" cm="1">
        <f t="array" aca="1" ref="AT186" ca="1">IF(INDIRECT(("入力シート!AS"&amp;$B186))="","",(INDIRECT(("入力シート!AS"&amp;$B186))))</f>
        <v/>
      </c>
    </row>
    <row r="187" spans="2:46" ht="72" customHeight="1" x14ac:dyDescent="0.4">
      <c r="B187" s="51">
        <v>197</v>
      </c>
      <c r="C187" s="162"/>
      <c r="D187" s="212"/>
      <c r="E187" s="57" t="str" cm="1">
        <f t="array" aca="1" ref="E187" ca="1">IF(INDIRECT(("入力シート!D"&amp;$B187))="","",(INDIRECT(("入力シート!D"&amp;$B187))))</f>
        <v/>
      </c>
      <c r="F187" s="63" t="str" cm="1">
        <f t="array" aca="1" ref="F187" ca="1">IF(INDIRECT(("入力シート!E"&amp;$B187))="","",(INDIRECT(("入力シート!E"&amp;$B187))))</f>
        <v/>
      </c>
      <c r="G187" s="63" t="str" cm="1">
        <f t="array" aca="1" ref="G187" ca="1">IF(INDIRECT(("入力シート!F"&amp;$B187))="","",(INDIRECT(("入力シート!F"&amp;$B187))))</f>
        <v>〇〇〇、×××</v>
      </c>
      <c r="H187" s="76" t="str" cm="1">
        <f t="array" aca="1" ref="H187" ca="1">IF(INDIRECT(("入力シート!G"&amp;$B187))="","",(INDIRECT(("入力シート!G"&amp;$B187))))</f>
        <v/>
      </c>
      <c r="I187" s="67" t="str" cm="1">
        <f t="array" aca="1" ref="I187" ca="1">IF(INDIRECT(("入力シート!H"&amp;$B187))="","",(INDIRECT(("入力シート!H"&amp;$B187))))</f>
        <v/>
      </c>
      <c r="J187" s="58" t="str" cm="1">
        <f t="array" aca="1" ref="J187" ca="1">IF(INDIRECT(("入力シート!I"&amp;$B187))="","",(INDIRECT(("入力シート!I"&amp;$B187))))</f>
        <v/>
      </c>
      <c r="K187" s="58" t="str" cm="1">
        <f t="array" aca="1" ref="K187" ca="1">IF(INDIRECT(("入力シート!J"&amp;$B187))="","",(INDIRECT(("入力シート!J"&amp;$B187))))</f>
        <v/>
      </c>
      <c r="L187" s="60" t="str" cm="1">
        <f t="array" aca="1" ref="L187" ca="1">IF(INDIRECT(("入力シート!AO"&amp;$B187))="","",(INDIRECT(("入力シート！AO"&amp;$B187))))</f>
        <v/>
      </c>
      <c r="M187" s="60" t="str" cm="1">
        <f t="array" aca="1" ref="M187" ca="1">IF(INDIRECT(("入力シート!AP"&amp;$B187))="","",(INDIRECT(("入力シート！AP"&amp;$B187))))</f>
        <v/>
      </c>
      <c r="N187" s="61" t="str" cm="1">
        <f t="array" aca="1" ref="N187" ca="1">IF(INDIRECT(("入力シート!AQ"&amp;$B187))="","",(INDIRECT(("入力シート!AQ"&amp;$B187))))</f>
        <v/>
      </c>
      <c r="O187" s="70" t="str" cm="1">
        <f t="array" aca="1" ref="O187" ca="1">IF(INDIRECT(("入力シート!K"&amp;$B187))="","",INDEX(進捗評価!$N$2:$N$26,MATCH(INDIRECT(("入力シート!K"&amp;$B187)),進捗評価!$M$2:$M$26,0)))</f>
        <v/>
      </c>
      <c r="P187" s="69" t="str" cm="1">
        <f t="array" aca="1" ref="P187" ca="1">IF(INDIRECT(("入力シート!L"&amp;$B187))="","",INDEX(進捗評価!$N$2:$N$26,MATCH(INDIRECT(("入力シート!L"&amp;$B187)),進捗評価!$M$2:$M$26,0)))</f>
        <v/>
      </c>
      <c r="Q187" s="69" t="str" cm="1">
        <f t="array" aca="1" ref="Q187" ca="1">IF(INDIRECT(("入力シート!M"&amp;$B187))="","",INDEX(進捗評価!$N$2:$N$26,MATCH(INDIRECT(("入力シート!M"&amp;$B187)),進捗評価!$M$2:$M$26,0)))</f>
        <v/>
      </c>
      <c r="R187" s="69" t="str" cm="1">
        <f t="array" aca="1" ref="R187" ca="1">IF(INDIRECT(("入力シート!N"&amp;$B187))="","",INDEX(進捗評価!$N$2:$N$26,MATCH(INDIRECT(("入力シート!N"&amp;$B187)),進捗評価!$M$2:$M$26,0)))</f>
        <v/>
      </c>
      <c r="S187" s="75" t="str" cm="1">
        <f t="array" aca="1" ref="S187" ca="1">IF(INDIRECT(("入力シート!O"&amp;$B187))="","",INDEX(進捗評価!$N$2:$N$26,MATCH(INDIRECT(("入力シート!O"&amp;$B187)),進捗評価!$M$2:$M$26,0)))</f>
        <v/>
      </c>
      <c r="T187" s="70" t="str" cm="1">
        <f t="array" aca="1" ref="T187" ca="1">IF(INDIRECT(("入力シート!P"&amp;$B187))="","",INDEX(進捗評価!$N$2:$N$26,MATCH(INDIRECT(("入力シート!P"&amp;$B187)),進捗評価!$M$2:$M$26,0)))</f>
        <v/>
      </c>
      <c r="U187" s="69" t="str" cm="1">
        <f t="array" aca="1" ref="U187" ca="1">IF(INDIRECT(("入力シート!Q"&amp;$B187))="","",INDEX(進捗評価!$N$2:$N$26,MATCH(INDIRECT(("入力シート!Q"&amp;$B187)),進捗評価!$M$2:$M$26,0)))</f>
        <v/>
      </c>
      <c r="V187" s="69" t="str" cm="1">
        <f t="array" aca="1" ref="V187" ca="1">IF(INDIRECT(("入力シート!R"&amp;$B187))="","",INDEX(進捗評価!$N$2:$N$26,MATCH(INDIRECT(("入力シート!R"&amp;$B187)),進捗評価!$M$2:$M$26,0)))</f>
        <v/>
      </c>
      <c r="W187" s="69" t="str" cm="1">
        <f t="array" aca="1" ref="W187" ca="1">IF(INDIRECT(("入力シート!S"&amp;$B187))="","",INDEX(進捗評価!$N$2:$N$26,MATCH(INDIRECT(("入力シート!S"&amp;$B187)),進捗評価!$M$2:$M$26,0)))</f>
        <v/>
      </c>
      <c r="X187" s="75" t="str" cm="1">
        <f t="array" aca="1" ref="X187" ca="1">IF(INDIRECT(("入力シート!T"&amp;$B187))="","",INDEX(進捗評価!$N$2:$N$26,MATCH(INDIRECT(("入力シート!T"&amp;$B187)),進捗評価!$M$2:$M$26,0)))</f>
        <v/>
      </c>
      <c r="Y187" s="69" t="str" cm="1">
        <f t="array" aca="1" ref="Y187" ca="1">IF(INDIRECT(("入力シート!U"&amp;$B187))="","",INDEX(進捗評価!$N$2:$N$26,MATCH(INDIRECT(("入力シート!U"&amp;$B187)),進捗評価!$M$2:$M$26,0)))</f>
        <v/>
      </c>
      <c r="Z187" s="69" t="str" cm="1">
        <f t="array" aca="1" ref="Z187" ca="1">IF(INDIRECT(("入力シート!V"&amp;$B187))="","",INDEX(進捗評価!$N$2:$N$26,MATCH(INDIRECT(("入力シート!V"&amp;$B187)),進捗評価!$M$2:$M$26,0)))</f>
        <v/>
      </c>
      <c r="AA187" s="69" t="str" cm="1">
        <f t="array" aca="1" ref="AA187" ca="1">IF(INDIRECT(("入力シート!W"&amp;$B187))="","",INDEX(進捗評価!$N$2:$N$26,MATCH(INDIRECT(("入力シート!W"&amp;$B187)),進捗評価!$M$2:$M$26,0)))</f>
        <v/>
      </c>
      <c r="AB187" s="69" t="str" cm="1">
        <f t="array" aca="1" ref="AB187" ca="1">IF(INDIRECT(("入力シート!X"&amp;$B187))="","",INDEX(進捗評価!$N$2:$N$26,MATCH(INDIRECT(("入力シート!X"&amp;$B187)),進捗評価!$M$2:$M$26,0)))</f>
        <v/>
      </c>
      <c r="AC187" s="69" t="str" cm="1">
        <f t="array" aca="1" ref="AC187" ca="1">IF(INDIRECT(("入力シート!Y"&amp;$B187))="","",INDEX(進捗評価!$N$2:$N$26,MATCH(INDIRECT(("入力シート!Y"&amp;$B187)),進捗評価!$M$2:$M$26,0)))</f>
        <v/>
      </c>
      <c r="AD187" s="69" t="str" cm="1">
        <f t="array" aca="1" ref="AD187" ca="1">IF(INDIRECT(("入力シート!Z"&amp;$B187))="","",INDEX(進捗評価!$N$2:$N$26,MATCH(INDIRECT(("入力シート!Z"&amp;$B187)),進捗評価!$M$2:$M$26,0)))</f>
        <v/>
      </c>
      <c r="AE187" s="69" t="str" cm="1">
        <f t="array" aca="1" ref="AE187" ca="1">IF(INDIRECT(("入力シート!AA"&amp;$B187))="","",INDEX(進捗評価!$N$2:$N$26,MATCH(INDIRECT(("入力シート!AA"&amp;$B187)),進捗評価!$M$2:$M$26,0)))</f>
        <v/>
      </c>
      <c r="AF187" s="69" t="str" cm="1">
        <f t="array" aca="1" ref="AF187" ca="1">IF(INDIRECT(("入力シート!AB"&amp;$B187))="","",INDEX(進捗評価!$N$2:$N$26,MATCH(INDIRECT(("入力シート!AB"&amp;$B187)),進捗評価!$M$2:$M$26,0)))</f>
        <v/>
      </c>
      <c r="AG187" s="69" t="str" cm="1">
        <f t="array" aca="1" ref="AG187" ca="1">IF(INDIRECT(("入力シート!AC"&amp;$B187))="","",INDEX(進捗評価!$N$2:$N$26,MATCH(INDIRECT(("入力シート!AC"&amp;$B187)),進捗評価!$M$2:$M$26,0)))</f>
        <v/>
      </c>
      <c r="AH187" s="69" t="str" cm="1">
        <f t="array" aca="1" ref="AH187" ca="1">IF(INDIRECT(("入力シート!AD"&amp;$B187))="","",INDEX(進捗評価!$N$2:$N$26,MATCH(INDIRECT(("入力シート!AD"&amp;$B187)),進捗評価!$M$2:$M$26,0)))</f>
        <v/>
      </c>
      <c r="AI187" s="69" t="str" cm="1">
        <f t="array" aca="1" ref="AI187" ca="1">IF(INDIRECT(("入力シート!AE"&amp;$B187))="","",INDEX(進捗評価!$N$2:$N$26,MATCH(INDIRECT(("入力シート!AE"&amp;$B187)),進捗評価!$M$2:$M$26,0)))</f>
        <v/>
      </c>
      <c r="AJ187" s="69" t="str" cm="1">
        <f t="array" aca="1" ref="AJ187" ca="1">IF(INDIRECT(("入力シート!AF"&amp;$B187))="","",INDEX(進捗評価!$N$2:$N$26,MATCH(INDIRECT(("入力シート!AF"&amp;$B187)),進捗評価!$M$2:$M$26,0)))</f>
        <v/>
      </c>
      <c r="AK187" s="69" t="str" cm="1">
        <f t="array" aca="1" ref="AK187" ca="1">IF(INDIRECT(("入力シート!AG"&amp;$B187))="","",INDEX(進捗評価!$N$2:$N$26,MATCH(INDIRECT(("入力シート!AG"&amp;$B187)),進捗評価!$M$2:$M$26,0)))</f>
        <v/>
      </c>
      <c r="AL187" s="69" t="str" cm="1">
        <f t="array" aca="1" ref="AL187" ca="1">IF(INDIRECT(("入力シート!AH"&amp;$B187))="","",INDEX(進捗評価!$N$2:$N$26,MATCH(INDIRECT(("入力シート!AH"&amp;$B187)),進捗評価!$M$2:$M$26,0)))</f>
        <v/>
      </c>
      <c r="AM187" s="69" t="str" cm="1">
        <f t="array" aca="1" ref="AM187" ca="1">IF(INDIRECT(("入力シート!AI"&amp;$B187))="","",INDEX(進捗評価!$N$2:$N$26,MATCH(INDIRECT(("入力シート!AI"&amp;$B187)),進捗評価!$M$2:$M$26,0)))</f>
        <v/>
      </c>
      <c r="AN187" s="69" t="str" cm="1">
        <f t="array" aca="1" ref="AN187" ca="1">IF(INDIRECT(("入力シート!AJ"&amp;$B187))="","",INDEX(進捗評価!$N$2:$N$26,MATCH(INDIRECT(("入力シート!AJ"&amp;$B187)),進捗評価!$M$2:$M$26,0)))</f>
        <v/>
      </c>
      <c r="AO187" s="69" t="str" cm="1">
        <f t="array" aca="1" ref="AO187" ca="1">IF(INDIRECT(("入力シート!AK"&amp;$B187))="","",INDEX(進捗評価!$N$2:$N$26,MATCH(INDIRECT(("入力シート!AK"&amp;$B187)),進捗評価!$M$2:$M$26,0)))</f>
        <v/>
      </c>
      <c r="AP187" s="69" t="str" cm="1">
        <f t="array" aca="1" ref="AP187" ca="1">IF(INDIRECT(("入力シート!AL"&amp;$B187))="","",INDEX(進捗評価!$N$2:$N$26,MATCH(INDIRECT(("入力シート!AL"&amp;$B187)),進捗評価!$M$2:$M$26,0)))</f>
        <v/>
      </c>
      <c r="AQ187" s="69" t="str" cm="1">
        <f t="array" aca="1" ref="AQ187" ca="1">IF(INDIRECT(("入力シート!AM"&amp;$B187))="","",INDEX(進捗評価!$N$2:$N$26,MATCH(INDIRECT(("入力シート!AM"&amp;$B187)),進捗評価!$M$2:$M$26,0)))</f>
        <v/>
      </c>
      <c r="AR187" s="69" t="str" cm="1">
        <f t="array" aca="1" ref="AR187" ca="1">IF(INDIRECT(("入力シート!AN"&amp;$B187))="","",INDEX(進捗評価!$N$2:$N$26,MATCH(INDIRECT(("入力シート!AN"&amp;$B187)),進捗評価!$M$2:$M$26,0)))</f>
        <v/>
      </c>
      <c r="AS187" s="77" t="str" cm="1">
        <f t="array" aca="1" ref="AS187" ca="1">IF(INDIRECT(("入力シート!AR"&amp;$B187))="","",(INDIRECT(("入力シート!AR"&amp;$B187))))</f>
        <v/>
      </c>
      <c r="AT187" s="77" t="str" cm="1">
        <f t="array" aca="1" ref="AT187" ca="1">IF(INDIRECT(("入力シート!AS"&amp;$B187))="","",(INDIRECT(("入力シート!AS"&amp;$B187))))</f>
        <v/>
      </c>
    </row>
    <row r="188" spans="2:46" ht="72" customHeight="1" x14ac:dyDescent="0.4">
      <c r="B188" s="51">
        <v>198</v>
      </c>
      <c r="C188" s="162"/>
      <c r="D188" s="212"/>
      <c r="E188" s="57" t="str" cm="1">
        <f t="array" aca="1" ref="E188" ca="1">IF(INDIRECT(("入力シート!D"&amp;$B188))="","",(INDIRECT(("入力シート!D"&amp;$B188))))</f>
        <v/>
      </c>
      <c r="F188" s="63" t="str" cm="1">
        <f t="array" aca="1" ref="F188" ca="1">IF(INDIRECT(("入力シート!E"&amp;$B188))="","",(INDIRECT(("入力シート!E"&amp;$B188))))</f>
        <v/>
      </c>
      <c r="G188" s="63" t="str" cm="1">
        <f t="array" aca="1" ref="G188" ca="1">IF(INDIRECT(("入力シート!F"&amp;$B188))="","",(INDIRECT(("入力シート!F"&amp;$B188))))</f>
        <v>〇〇〇、×××</v>
      </c>
      <c r="H188" s="76" t="str" cm="1">
        <f t="array" aca="1" ref="H188" ca="1">IF(INDIRECT(("入力シート!G"&amp;$B188))="","",(INDIRECT(("入力シート!G"&amp;$B188))))</f>
        <v/>
      </c>
      <c r="I188" s="67" t="str" cm="1">
        <f t="array" aca="1" ref="I188" ca="1">IF(INDIRECT(("入力シート!H"&amp;$B188))="","",(INDIRECT(("入力シート!H"&amp;$B188))))</f>
        <v/>
      </c>
      <c r="J188" s="58" t="str" cm="1">
        <f t="array" aca="1" ref="J188" ca="1">IF(INDIRECT(("入力シート!I"&amp;$B188))="","",(INDIRECT(("入力シート!I"&amp;$B188))))</f>
        <v/>
      </c>
      <c r="K188" s="58" t="str" cm="1">
        <f t="array" aca="1" ref="K188" ca="1">IF(INDIRECT(("入力シート!J"&amp;$B188))="","",(INDIRECT(("入力シート!J"&amp;$B188))))</f>
        <v/>
      </c>
      <c r="L188" s="60" t="str" cm="1">
        <f t="array" aca="1" ref="L188" ca="1">IF(INDIRECT(("入力シート!AO"&amp;$B188))="","",(INDIRECT(("入力シート！AO"&amp;$B188))))</f>
        <v/>
      </c>
      <c r="M188" s="60" t="str" cm="1">
        <f t="array" aca="1" ref="M188" ca="1">IF(INDIRECT(("入力シート!AP"&amp;$B188))="","",(INDIRECT(("入力シート！AP"&amp;$B188))))</f>
        <v/>
      </c>
      <c r="N188" s="61" t="str" cm="1">
        <f t="array" aca="1" ref="N188" ca="1">IF(INDIRECT(("入力シート!AQ"&amp;$B188))="","",(INDIRECT(("入力シート!AQ"&amp;$B188))))</f>
        <v/>
      </c>
      <c r="O188" s="70" t="str" cm="1">
        <f t="array" aca="1" ref="O188" ca="1">IF(INDIRECT(("入力シート!K"&amp;$B188))="","",INDEX(進捗評価!$N$2:$N$26,MATCH(INDIRECT(("入力シート!K"&amp;$B188)),進捗評価!$M$2:$M$26,0)))</f>
        <v/>
      </c>
      <c r="P188" s="69" t="str" cm="1">
        <f t="array" aca="1" ref="P188" ca="1">IF(INDIRECT(("入力シート!L"&amp;$B188))="","",INDEX(進捗評価!$N$2:$N$26,MATCH(INDIRECT(("入力シート!L"&amp;$B188)),進捗評価!$M$2:$M$26,0)))</f>
        <v/>
      </c>
      <c r="Q188" s="69" t="str" cm="1">
        <f t="array" aca="1" ref="Q188" ca="1">IF(INDIRECT(("入力シート!M"&amp;$B188))="","",INDEX(進捗評価!$N$2:$N$26,MATCH(INDIRECT(("入力シート!M"&amp;$B188)),進捗評価!$M$2:$M$26,0)))</f>
        <v/>
      </c>
      <c r="R188" s="69" t="str" cm="1">
        <f t="array" aca="1" ref="R188" ca="1">IF(INDIRECT(("入力シート!N"&amp;$B188))="","",INDEX(進捗評価!$N$2:$N$26,MATCH(INDIRECT(("入力シート!N"&amp;$B188)),進捗評価!$M$2:$M$26,0)))</f>
        <v/>
      </c>
      <c r="S188" s="75" t="str" cm="1">
        <f t="array" aca="1" ref="S188" ca="1">IF(INDIRECT(("入力シート!O"&amp;$B188))="","",INDEX(進捗評価!$N$2:$N$26,MATCH(INDIRECT(("入力シート!O"&amp;$B188)),進捗評価!$M$2:$M$26,0)))</f>
        <v/>
      </c>
      <c r="T188" s="70" t="str" cm="1">
        <f t="array" aca="1" ref="T188" ca="1">IF(INDIRECT(("入力シート!P"&amp;$B188))="","",INDEX(進捗評価!$N$2:$N$26,MATCH(INDIRECT(("入力シート!P"&amp;$B188)),進捗評価!$M$2:$M$26,0)))</f>
        <v/>
      </c>
      <c r="U188" s="69" t="str" cm="1">
        <f t="array" aca="1" ref="U188" ca="1">IF(INDIRECT(("入力シート!Q"&amp;$B188))="","",INDEX(進捗評価!$N$2:$N$26,MATCH(INDIRECT(("入力シート!Q"&amp;$B188)),進捗評価!$M$2:$M$26,0)))</f>
        <v/>
      </c>
      <c r="V188" s="69" t="str" cm="1">
        <f t="array" aca="1" ref="V188" ca="1">IF(INDIRECT(("入力シート!R"&amp;$B188))="","",INDEX(進捗評価!$N$2:$N$26,MATCH(INDIRECT(("入力シート!R"&amp;$B188)),進捗評価!$M$2:$M$26,0)))</f>
        <v/>
      </c>
      <c r="W188" s="69" t="str" cm="1">
        <f t="array" aca="1" ref="W188" ca="1">IF(INDIRECT(("入力シート!S"&amp;$B188))="","",INDEX(進捗評価!$N$2:$N$26,MATCH(INDIRECT(("入力シート!S"&amp;$B188)),進捗評価!$M$2:$M$26,0)))</f>
        <v/>
      </c>
      <c r="X188" s="75" t="str" cm="1">
        <f t="array" aca="1" ref="X188" ca="1">IF(INDIRECT(("入力シート!T"&amp;$B188))="","",INDEX(進捗評価!$N$2:$N$26,MATCH(INDIRECT(("入力シート!T"&amp;$B188)),進捗評価!$M$2:$M$26,0)))</f>
        <v/>
      </c>
      <c r="Y188" s="69" t="str" cm="1">
        <f t="array" aca="1" ref="Y188" ca="1">IF(INDIRECT(("入力シート!U"&amp;$B188))="","",INDEX(進捗評価!$N$2:$N$26,MATCH(INDIRECT(("入力シート!U"&amp;$B188)),進捗評価!$M$2:$M$26,0)))</f>
        <v/>
      </c>
      <c r="Z188" s="69" t="str" cm="1">
        <f t="array" aca="1" ref="Z188" ca="1">IF(INDIRECT(("入力シート!V"&amp;$B188))="","",INDEX(進捗評価!$N$2:$N$26,MATCH(INDIRECT(("入力シート!V"&amp;$B188)),進捗評価!$M$2:$M$26,0)))</f>
        <v/>
      </c>
      <c r="AA188" s="69" t="str" cm="1">
        <f t="array" aca="1" ref="AA188" ca="1">IF(INDIRECT(("入力シート!W"&amp;$B188))="","",INDEX(進捗評価!$N$2:$N$26,MATCH(INDIRECT(("入力シート!W"&amp;$B188)),進捗評価!$M$2:$M$26,0)))</f>
        <v/>
      </c>
      <c r="AB188" s="69" t="str" cm="1">
        <f t="array" aca="1" ref="AB188" ca="1">IF(INDIRECT(("入力シート!X"&amp;$B188))="","",INDEX(進捗評価!$N$2:$N$26,MATCH(INDIRECT(("入力シート!X"&amp;$B188)),進捗評価!$M$2:$M$26,0)))</f>
        <v/>
      </c>
      <c r="AC188" s="69" t="str" cm="1">
        <f t="array" aca="1" ref="AC188" ca="1">IF(INDIRECT(("入力シート!Y"&amp;$B188))="","",INDEX(進捗評価!$N$2:$N$26,MATCH(INDIRECT(("入力シート!Y"&amp;$B188)),進捗評価!$M$2:$M$26,0)))</f>
        <v/>
      </c>
      <c r="AD188" s="69" t="str" cm="1">
        <f t="array" aca="1" ref="AD188" ca="1">IF(INDIRECT(("入力シート!Z"&amp;$B188))="","",INDEX(進捗評価!$N$2:$N$26,MATCH(INDIRECT(("入力シート!Z"&amp;$B188)),進捗評価!$M$2:$M$26,0)))</f>
        <v/>
      </c>
      <c r="AE188" s="69" t="str" cm="1">
        <f t="array" aca="1" ref="AE188" ca="1">IF(INDIRECT(("入力シート!AA"&amp;$B188))="","",INDEX(進捗評価!$N$2:$N$26,MATCH(INDIRECT(("入力シート!AA"&amp;$B188)),進捗評価!$M$2:$M$26,0)))</f>
        <v/>
      </c>
      <c r="AF188" s="69" t="str" cm="1">
        <f t="array" aca="1" ref="AF188" ca="1">IF(INDIRECT(("入力シート!AB"&amp;$B188))="","",INDEX(進捗評価!$N$2:$N$26,MATCH(INDIRECT(("入力シート!AB"&amp;$B188)),進捗評価!$M$2:$M$26,0)))</f>
        <v/>
      </c>
      <c r="AG188" s="69" t="str" cm="1">
        <f t="array" aca="1" ref="AG188" ca="1">IF(INDIRECT(("入力シート!AC"&amp;$B188))="","",INDEX(進捗評価!$N$2:$N$26,MATCH(INDIRECT(("入力シート!AC"&amp;$B188)),進捗評価!$M$2:$M$26,0)))</f>
        <v/>
      </c>
      <c r="AH188" s="69" t="str" cm="1">
        <f t="array" aca="1" ref="AH188" ca="1">IF(INDIRECT(("入力シート!AD"&amp;$B188))="","",INDEX(進捗評価!$N$2:$N$26,MATCH(INDIRECT(("入力シート!AD"&amp;$B188)),進捗評価!$M$2:$M$26,0)))</f>
        <v/>
      </c>
      <c r="AI188" s="69" t="str" cm="1">
        <f t="array" aca="1" ref="AI188" ca="1">IF(INDIRECT(("入力シート!AE"&amp;$B188))="","",INDEX(進捗評価!$N$2:$N$26,MATCH(INDIRECT(("入力シート!AE"&amp;$B188)),進捗評価!$M$2:$M$26,0)))</f>
        <v/>
      </c>
      <c r="AJ188" s="69" t="str" cm="1">
        <f t="array" aca="1" ref="AJ188" ca="1">IF(INDIRECT(("入力シート!AF"&amp;$B188))="","",INDEX(進捗評価!$N$2:$N$26,MATCH(INDIRECT(("入力シート!AF"&amp;$B188)),進捗評価!$M$2:$M$26,0)))</f>
        <v/>
      </c>
      <c r="AK188" s="69" t="str" cm="1">
        <f t="array" aca="1" ref="AK188" ca="1">IF(INDIRECT(("入力シート!AG"&amp;$B188))="","",INDEX(進捗評価!$N$2:$N$26,MATCH(INDIRECT(("入力シート!AG"&amp;$B188)),進捗評価!$M$2:$M$26,0)))</f>
        <v/>
      </c>
      <c r="AL188" s="69" t="str" cm="1">
        <f t="array" aca="1" ref="AL188" ca="1">IF(INDIRECT(("入力シート!AH"&amp;$B188))="","",INDEX(進捗評価!$N$2:$N$26,MATCH(INDIRECT(("入力シート!AH"&amp;$B188)),進捗評価!$M$2:$M$26,0)))</f>
        <v/>
      </c>
      <c r="AM188" s="69" t="str" cm="1">
        <f t="array" aca="1" ref="AM188" ca="1">IF(INDIRECT(("入力シート!AI"&amp;$B188))="","",INDEX(進捗評価!$N$2:$N$26,MATCH(INDIRECT(("入力シート!AI"&amp;$B188)),進捗評価!$M$2:$M$26,0)))</f>
        <v/>
      </c>
      <c r="AN188" s="69" t="str" cm="1">
        <f t="array" aca="1" ref="AN188" ca="1">IF(INDIRECT(("入力シート!AJ"&amp;$B188))="","",INDEX(進捗評価!$N$2:$N$26,MATCH(INDIRECT(("入力シート!AJ"&amp;$B188)),進捗評価!$M$2:$M$26,0)))</f>
        <v/>
      </c>
      <c r="AO188" s="69" t="str" cm="1">
        <f t="array" aca="1" ref="AO188" ca="1">IF(INDIRECT(("入力シート!AK"&amp;$B188))="","",INDEX(進捗評価!$N$2:$N$26,MATCH(INDIRECT(("入力シート!AK"&amp;$B188)),進捗評価!$M$2:$M$26,0)))</f>
        <v/>
      </c>
      <c r="AP188" s="69" t="str" cm="1">
        <f t="array" aca="1" ref="AP188" ca="1">IF(INDIRECT(("入力シート!AL"&amp;$B188))="","",INDEX(進捗評価!$N$2:$N$26,MATCH(INDIRECT(("入力シート!AL"&amp;$B188)),進捗評価!$M$2:$M$26,0)))</f>
        <v/>
      </c>
      <c r="AQ188" s="69" t="str" cm="1">
        <f t="array" aca="1" ref="AQ188" ca="1">IF(INDIRECT(("入力シート!AM"&amp;$B188))="","",INDEX(進捗評価!$N$2:$N$26,MATCH(INDIRECT(("入力シート!AM"&amp;$B188)),進捗評価!$M$2:$M$26,0)))</f>
        <v/>
      </c>
      <c r="AR188" s="69" t="str" cm="1">
        <f t="array" aca="1" ref="AR188" ca="1">IF(INDIRECT(("入力シート!AN"&amp;$B188))="","",INDEX(進捗評価!$N$2:$N$26,MATCH(INDIRECT(("入力シート!AN"&amp;$B188)),進捗評価!$M$2:$M$26,0)))</f>
        <v/>
      </c>
      <c r="AS188" s="77" t="str" cm="1">
        <f t="array" aca="1" ref="AS188" ca="1">IF(INDIRECT(("入力シート!AR"&amp;$B188))="","",(INDIRECT(("入力シート!AR"&amp;$B188))))</f>
        <v/>
      </c>
      <c r="AT188" s="77" t="str" cm="1">
        <f t="array" aca="1" ref="AT188" ca="1">IF(INDIRECT(("入力シート!AS"&amp;$B188))="","",(INDIRECT(("入力シート!AS"&amp;$B188))))</f>
        <v/>
      </c>
    </row>
    <row r="189" spans="2:46" ht="72" customHeight="1" x14ac:dyDescent="0.4">
      <c r="B189" s="51">
        <v>199</v>
      </c>
      <c r="C189" s="162"/>
      <c r="D189" s="212"/>
      <c r="E189" s="57" t="str" cm="1">
        <f t="array" aca="1" ref="E189" ca="1">IF(INDIRECT(("入力シート!D"&amp;$B189))="","",(INDIRECT(("入力シート!D"&amp;$B189))))</f>
        <v/>
      </c>
      <c r="F189" s="63" t="str" cm="1">
        <f t="array" aca="1" ref="F189" ca="1">IF(INDIRECT(("入力シート!E"&amp;$B189))="","",(INDIRECT(("入力シート!E"&amp;$B189))))</f>
        <v/>
      </c>
      <c r="G189" s="63" t="str" cm="1">
        <f t="array" aca="1" ref="G189" ca="1">IF(INDIRECT(("入力シート!F"&amp;$B189))="","",(INDIRECT(("入力シート!F"&amp;$B189))))</f>
        <v>〇〇〇、×××</v>
      </c>
      <c r="H189" s="76" t="str" cm="1">
        <f t="array" aca="1" ref="H189" ca="1">IF(INDIRECT(("入力シート!G"&amp;$B189))="","",(INDIRECT(("入力シート!G"&amp;$B189))))</f>
        <v/>
      </c>
      <c r="I189" s="67" t="str" cm="1">
        <f t="array" aca="1" ref="I189" ca="1">IF(INDIRECT(("入力シート!H"&amp;$B189))="","",(INDIRECT(("入力シート!H"&amp;$B189))))</f>
        <v/>
      </c>
      <c r="J189" s="58" t="str" cm="1">
        <f t="array" aca="1" ref="J189" ca="1">IF(INDIRECT(("入力シート!I"&amp;$B189))="","",(INDIRECT(("入力シート!I"&amp;$B189))))</f>
        <v/>
      </c>
      <c r="K189" s="58" t="str" cm="1">
        <f t="array" aca="1" ref="K189" ca="1">IF(INDIRECT(("入力シート!J"&amp;$B189))="","",(INDIRECT(("入力シート!J"&amp;$B189))))</f>
        <v/>
      </c>
      <c r="L189" s="60" t="str" cm="1">
        <f t="array" aca="1" ref="L189" ca="1">IF(INDIRECT(("入力シート!AO"&amp;$B189))="","",(INDIRECT(("入力シート！AO"&amp;$B189))))</f>
        <v/>
      </c>
      <c r="M189" s="60" t="str" cm="1">
        <f t="array" aca="1" ref="M189" ca="1">IF(INDIRECT(("入力シート!AP"&amp;$B189))="","",(INDIRECT(("入力シート！AP"&amp;$B189))))</f>
        <v/>
      </c>
      <c r="N189" s="61" t="str" cm="1">
        <f t="array" aca="1" ref="N189" ca="1">IF(INDIRECT(("入力シート!AQ"&amp;$B189))="","",(INDIRECT(("入力シート!AQ"&amp;$B189))))</f>
        <v/>
      </c>
      <c r="O189" s="70" t="str" cm="1">
        <f t="array" aca="1" ref="O189" ca="1">IF(INDIRECT(("入力シート!K"&amp;$B189))="","",INDEX(進捗評価!$N$2:$N$26,MATCH(INDIRECT(("入力シート!K"&amp;$B189)),進捗評価!$M$2:$M$26,0)))</f>
        <v/>
      </c>
      <c r="P189" s="69" t="str" cm="1">
        <f t="array" aca="1" ref="P189" ca="1">IF(INDIRECT(("入力シート!L"&amp;$B189))="","",INDEX(進捗評価!$N$2:$N$26,MATCH(INDIRECT(("入力シート!L"&amp;$B189)),進捗評価!$M$2:$M$26,0)))</f>
        <v/>
      </c>
      <c r="Q189" s="69" t="str" cm="1">
        <f t="array" aca="1" ref="Q189" ca="1">IF(INDIRECT(("入力シート!M"&amp;$B189))="","",INDEX(進捗評価!$N$2:$N$26,MATCH(INDIRECT(("入力シート!M"&amp;$B189)),進捗評価!$M$2:$M$26,0)))</f>
        <v/>
      </c>
      <c r="R189" s="69" t="str" cm="1">
        <f t="array" aca="1" ref="R189" ca="1">IF(INDIRECT(("入力シート!N"&amp;$B189))="","",INDEX(進捗評価!$N$2:$N$26,MATCH(INDIRECT(("入力シート!N"&amp;$B189)),進捗評価!$M$2:$M$26,0)))</f>
        <v/>
      </c>
      <c r="S189" s="75" t="str" cm="1">
        <f t="array" aca="1" ref="S189" ca="1">IF(INDIRECT(("入力シート!O"&amp;$B189))="","",INDEX(進捗評価!$N$2:$N$26,MATCH(INDIRECT(("入力シート!O"&amp;$B189)),進捗評価!$M$2:$M$26,0)))</f>
        <v/>
      </c>
      <c r="T189" s="70" t="str" cm="1">
        <f t="array" aca="1" ref="T189" ca="1">IF(INDIRECT(("入力シート!P"&amp;$B189))="","",INDEX(進捗評価!$N$2:$N$26,MATCH(INDIRECT(("入力シート!P"&amp;$B189)),進捗評価!$M$2:$M$26,0)))</f>
        <v/>
      </c>
      <c r="U189" s="69" t="str" cm="1">
        <f t="array" aca="1" ref="U189" ca="1">IF(INDIRECT(("入力シート!Q"&amp;$B189))="","",INDEX(進捗評価!$N$2:$N$26,MATCH(INDIRECT(("入力シート!Q"&amp;$B189)),進捗評価!$M$2:$M$26,0)))</f>
        <v/>
      </c>
      <c r="V189" s="69" t="str" cm="1">
        <f t="array" aca="1" ref="V189" ca="1">IF(INDIRECT(("入力シート!R"&amp;$B189))="","",INDEX(進捗評価!$N$2:$N$26,MATCH(INDIRECT(("入力シート!R"&amp;$B189)),進捗評価!$M$2:$M$26,0)))</f>
        <v/>
      </c>
      <c r="W189" s="69" t="str" cm="1">
        <f t="array" aca="1" ref="W189" ca="1">IF(INDIRECT(("入力シート!S"&amp;$B189))="","",INDEX(進捗評価!$N$2:$N$26,MATCH(INDIRECT(("入力シート!S"&amp;$B189)),進捗評価!$M$2:$M$26,0)))</f>
        <v/>
      </c>
      <c r="X189" s="75" t="str" cm="1">
        <f t="array" aca="1" ref="X189" ca="1">IF(INDIRECT(("入力シート!T"&amp;$B189))="","",INDEX(進捗評価!$N$2:$N$26,MATCH(INDIRECT(("入力シート!T"&amp;$B189)),進捗評価!$M$2:$M$26,0)))</f>
        <v/>
      </c>
      <c r="Y189" s="69" t="str" cm="1">
        <f t="array" aca="1" ref="Y189" ca="1">IF(INDIRECT(("入力シート!U"&amp;$B189))="","",INDEX(進捗評価!$N$2:$N$26,MATCH(INDIRECT(("入力シート!U"&amp;$B189)),進捗評価!$M$2:$M$26,0)))</f>
        <v/>
      </c>
      <c r="Z189" s="69" t="str" cm="1">
        <f t="array" aca="1" ref="Z189" ca="1">IF(INDIRECT(("入力シート!V"&amp;$B189))="","",INDEX(進捗評価!$N$2:$N$26,MATCH(INDIRECT(("入力シート!V"&amp;$B189)),進捗評価!$M$2:$M$26,0)))</f>
        <v/>
      </c>
      <c r="AA189" s="69" t="str" cm="1">
        <f t="array" aca="1" ref="AA189" ca="1">IF(INDIRECT(("入力シート!W"&amp;$B189))="","",INDEX(進捗評価!$N$2:$N$26,MATCH(INDIRECT(("入力シート!W"&amp;$B189)),進捗評価!$M$2:$M$26,0)))</f>
        <v/>
      </c>
      <c r="AB189" s="69" t="str" cm="1">
        <f t="array" aca="1" ref="AB189" ca="1">IF(INDIRECT(("入力シート!X"&amp;$B189))="","",INDEX(進捗評価!$N$2:$N$26,MATCH(INDIRECT(("入力シート!X"&amp;$B189)),進捗評価!$M$2:$M$26,0)))</f>
        <v/>
      </c>
      <c r="AC189" s="69" t="str" cm="1">
        <f t="array" aca="1" ref="AC189" ca="1">IF(INDIRECT(("入力シート!Y"&amp;$B189))="","",INDEX(進捗評価!$N$2:$N$26,MATCH(INDIRECT(("入力シート!Y"&amp;$B189)),進捗評価!$M$2:$M$26,0)))</f>
        <v/>
      </c>
      <c r="AD189" s="69" t="str" cm="1">
        <f t="array" aca="1" ref="AD189" ca="1">IF(INDIRECT(("入力シート!Z"&amp;$B189))="","",INDEX(進捗評価!$N$2:$N$26,MATCH(INDIRECT(("入力シート!Z"&amp;$B189)),進捗評価!$M$2:$M$26,0)))</f>
        <v/>
      </c>
      <c r="AE189" s="69" t="str" cm="1">
        <f t="array" aca="1" ref="AE189" ca="1">IF(INDIRECT(("入力シート!AA"&amp;$B189))="","",INDEX(進捗評価!$N$2:$N$26,MATCH(INDIRECT(("入力シート!AA"&amp;$B189)),進捗評価!$M$2:$M$26,0)))</f>
        <v/>
      </c>
      <c r="AF189" s="69" t="str" cm="1">
        <f t="array" aca="1" ref="AF189" ca="1">IF(INDIRECT(("入力シート!AB"&amp;$B189))="","",INDEX(進捗評価!$N$2:$N$26,MATCH(INDIRECT(("入力シート!AB"&amp;$B189)),進捗評価!$M$2:$M$26,0)))</f>
        <v/>
      </c>
      <c r="AG189" s="69" t="str" cm="1">
        <f t="array" aca="1" ref="AG189" ca="1">IF(INDIRECT(("入力シート!AC"&amp;$B189))="","",INDEX(進捗評価!$N$2:$N$26,MATCH(INDIRECT(("入力シート!AC"&amp;$B189)),進捗評価!$M$2:$M$26,0)))</f>
        <v/>
      </c>
      <c r="AH189" s="69" t="str" cm="1">
        <f t="array" aca="1" ref="AH189" ca="1">IF(INDIRECT(("入力シート!AD"&amp;$B189))="","",INDEX(進捗評価!$N$2:$N$26,MATCH(INDIRECT(("入力シート!AD"&amp;$B189)),進捗評価!$M$2:$M$26,0)))</f>
        <v/>
      </c>
      <c r="AI189" s="69" t="str" cm="1">
        <f t="array" aca="1" ref="AI189" ca="1">IF(INDIRECT(("入力シート!AE"&amp;$B189))="","",INDEX(進捗評価!$N$2:$N$26,MATCH(INDIRECT(("入力シート!AE"&amp;$B189)),進捗評価!$M$2:$M$26,0)))</f>
        <v/>
      </c>
      <c r="AJ189" s="69" t="str" cm="1">
        <f t="array" aca="1" ref="AJ189" ca="1">IF(INDIRECT(("入力シート!AF"&amp;$B189))="","",INDEX(進捗評価!$N$2:$N$26,MATCH(INDIRECT(("入力シート!AF"&amp;$B189)),進捗評価!$M$2:$M$26,0)))</f>
        <v/>
      </c>
      <c r="AK189" s="69" t="str" cm="1">
        <f t="array" aca="1" ref="AK189" ca="1">IF(INDIRECT(("入力シート!AG"&amp;$B189))="","",INDEX(進捗評価!$N$2:$N$26,MATCH(INDIRECT(("入力シート!AG"&amp;$B189)),進捗評価!$M$2:$M$26,0)))</f>
        <v/>
      </c>
      <c r="AL189" s="69" t="str" cm="1">
        <f t="array" aca="1" ref="AL189" ca="1">IF(INDIRECT(("入力シート!AH"&amp;$B189))="","",INDEX(進捗評価!$N$2:$N$26,MATCH(INDIRECT(("入力シート!AH"&amp;$B189)),進捗評価!$M$2:$M$26,0)))</f>
        <v/>
      </c>
      <c r="AM189" s="69" t="str" cm="1">
        <f t="array" aca="1" ref="AM189" ca="1">IF(INDIRECT(("入力シート!AI"&amp;$B189))="","",INDEX(進捗評価!$N$2:$N$26,MATCH(INDIRECT(("入力シート!AI"&amp;$B189)),進捗評価!$M$2:$M$26,0)))</f>
        <v/>
      </c>
      <c r="AN189" s="69" t="str" cm="1">
        <f t="array" aca="1" ref="AN189" ca="1">IF(INDIRECT(("入力シート!AJ"&amp;$B189))="","",INDEX(進捗評価!$N$2:$N$26,MATCH(INDIRECT(("入力シート!AJ"&amp;$B189)),進捗評価!$M$2:$M$26,0)))</f>
        <v/>
      </c>
      <c r="AO189" s="69" t="str" cm="1">
        <f t="array" aca="1" ref="AO189" ca="1">IF(INDIRECT(("入力シート!AK"&amp;$B189))="","",INDEX(進捗評価!$N$2:$N$26,MATCH(INDIRECT(("入力シート!AK"&amp;$B189)),進捗評価!$M$2:$M$26,0)))</f>
        <v/>
      </c>
      <c r="AP189" s="69" t="str" cm="1">
        <f t="array" aca="1" ref="AP189" ca="1">IF(INDIRECT(("入力シート!AL"&amp;$B189))="","",INDEX(進捗評価!$N$2:$N$26,MATCH(INDIRECT(("入力シート!AL"&amp;$B189)),進捗評価!$M$2:$M$26,0)))</f>
        <v/>
      </c>
      <c r="AQ189" s="69" t="str" cm="1">
        <f t="array" aca="1" ref="AQ189" ca="1">IF(INDIRECT(("入力シート!AM"&amp;$B189))="","",INDEX(進捗評価!$N$2:$N$26,MATCH(INDIRECT(("入力シート!AM"&amp;$B189)),進捗評価!$M$2:$M$26,0)))</f>
        <v/>
      </c>
      <c r="AR189" s="69" t="str" cm="1">
        <f t="array" aca="1" ref="AR189" ca="1">IF(INDIRECT(("入力シート!AN"&amp;$B189))="","",INDEX(進捗評価!$N$2:$N$26,MATCH(INDIRECT(("入力シート!AN"&amp;$B189)),進捗評価!$M$2:$M$26,0)))</f>
        <v/>
      </c>
      <c r="AS189" s="77" t="str" cm="1">
        <f t="array" aca="1" ref="AS189" ca="1">IF(INDIRECT(("入力シート!AR"&amp;$B189))="","",(INDIRECT(("入力シート!AR"&amp;$B189))))</f>
        <v/>
      </c>
      <c r="AT189" s="77" t="str" cm="1">
        <f t="array" aca="1" ref="AT189" ca="1">IF(INDIRECT(("入力シート!AS"&amp;$B189))="","",(INDIRECT(("入力シート!AS"&amp;$B189))))</f>
        <v/>
      </c>
    </row>
    <row r="190" spans="2:46" ht="72" customHeight="1" x14ac:dyDescent="0.4">
      <c r="B190" s="51">
        <v>200</v>
      </c>
      <c r="C190" s="162"/>
      <c r="D190" s="212"/>
      <c r="E190" s="57" t="str" cm="1">
        <f t="array" aca="1" ref="E190" ca="1">IF(INDIRECT(("入力シート!D"&amp;$B190))="","",(INDIRECT(("入力シート!D"&amp;$B190))))</f>
        <v/>
      </c>
      <c r="F190" s="63" t="str" cm="1">
        <f t="array" aca="1" ref="F190" ca="1">IF(INDIRECT(("入力シート!E"&amp;$B190))="","",(INDIRECT(("入力シート!E"&amp;$B190))))</f>
        <v/>
      </c>
      <c r="G190" s="63" t="str" cm="1">
        <f t="array" aca="1" ref="G190" ca="1">IF(INDIRECT(("入力シート!F"&amp;$B190))="","",(INDIRECT(("入力シート!F"&amp;$B190))))</f>
        <v>〇〇〇、×××</v>
      </c>
      <c r="H190" s="76" t="str" cm="1">
        <f t="array" aca="1" ref="H190" ca="1">IF(INDIRECT(("入力シート!G"&amp;$B190))="","",(INDIRECT(("入力シート!G"&amp;$B190))))</f>
        <v/>
      </c>
      <c r="I190" s="67" t="str" cm="1">
        <f t="array" aca="1" ref="I190" ca="1">IF(INDIRECT(("入力シート!H"&amp;$B190))="","",(INDIRECT(("入力シート!H"&amp;$B190))))</f>
        <v/>
      </c>
      <c r="J190" s="58" t="str" cm="1">
        <f t="array" aca="1" ref="J190" ca="1">IF(INDIRECT(("入力シート!I"&amp;$B190))="","",(INDIRECT(("入力シート!I"&amp;$B190))))</f>
        <v/>
      </c>
      <c r="K190" s="58" t="str" cm="1">
        <f t="array" aca="1" ref="K190" ca="1">IF(INDIRECT(("入力シート!J"&amp;$B190))="","",(INDIRECT(("入力シート!J"&amp;$B190))))</f>
        <v/>
      </c>
      <c r="L190" s="60" t="str" cm="1">
        <f t="array" aca="1" ref="L190" ca="1">IF(INDIRECT(("入力シート!AO"&amp;$B190))="","",(INDIRECT(("入力シート！AO"&amp;$B190))))</f>
        <v/>
      </c>
      <c r="M190" s="60" t="str" cm="1">
        <f t="array" aca="1" ref="M190" ca="1">IF(INDIRECT(("入力シート!AP"&amp;$B190))="","",(INDIRECT(("入力シート！AP"&amp;$B190))))</f>
        <v/>
      </c>
      <c r="N190" s="61" t="str" cm="1">
        <f t="array" aca="1" ref="N190" ca="1">IF(INDIRECT(("入力シート!AQ"&amp;$B190))="","",(INDIRECT(("入力シート!AQ"&amp;$B190))))</f>
        <v/>
      </c>
      <c r="O190" s="70" t="str" cm="1">
        <f t="array" aca="1" ref="O190" ca="1">IF(INDIRECT(("入力シート!K"&amp;$B190))="","",INDEX(進捗評価!$N$2:$N$26,MATCH(INDIRECT(("入力シート!K"&amp;$B190)),進捗評価!$M$2:$M$26,0)))</f>
        <v/>
      </c>
      <c r="P190" s="69" t="str" cm="1">
        <f t="array" aca="1" ref="P190" ca="1">IF(INDIRECT(("入力シート!L"&amp;$B190))="","",INDEX(進捗評価!$N$2:$N$26,MATCH(INDIRECT(("入力シート!L"&amp;$B190)),進捗評価!$M$2:$M$26,0)))</f>
        <v/>
      </c>
      <c r="Q190" s="69" t="str" cm="1">
        <f t="array" aca="1" ref="Q190" ca="1">IF(INDIRECT(("入力シート!M"&amp;$B190))="","",INDEX(進捗評価!$N$2:$N$26,MATCH(INDIRECT(("入力シート!M"&amp;$B190)),進捗評価!$M$2:$M$26,0)))</f>
        <v/>
      </c>
      <c r="R190" s="69" t="str" cm="1">
        <f t="array" aca="1" ref="R190" ca="1">IF(INDIRECT(("入力シート!N"&amp;$B190))="","",INDEX(進捗評価!$N$2:$N$26,MATCH(INDIRECT(("入力シート!N"&amp;$B190)),進捗評価!$M$2:$M$26,0)))</f>
        <v/>
      </c>
      <c r="S190" s="75" t="str" cm="1">
        <f t="array" aca="1" ref="S190" ca="1">IF(INDIRECT(("入力シート!O"&amp;$B190))="","",INDEX(進捗評価!$N$2:$N$26,MATCH(INDIRECT(("入力シート!O"&amp;$B190)),進捗評価!$M$2:$M$26,0)))</f>
        <v/>
      </c>
      <c r="T190" s="70" t="str" cm="1">
        <f t="array" aca="1" ref="T190" ca="1">IF(INDIRECT(("入力シート!P"&amp;$B190))="","",INDEX(進捗評価!$N$2:$N$26,MATCH(INDIRECT(("入力シート!P"&amp;$B190)),進捗評価!$M$2:$M$26,0)))</f>
        <v/>
      </c>
      <c r="U190" s="69" t="str" cm="1">
        <f t="array" aca="1" ref="U190" ca="1">IF(INDIRECT(("入力シート!Q"&amp;$B190))="","",INDEX(進捗評価!$N$2:$N$26,MATCH(INDIRECT(("入力シート!Q"&amp;$B190)),進捗評価!$M$2:$M$26,0)))</f>
        <v/>
      </c>
      <c r="V190" s="69" t="str" cm="1">
        <f t="array" aca="1" ref="V190" ca="1">IF(INDIRECT(("入力シート!R"&amp;$B190))="","",INDEX(進捗評価!$N$2:$N$26,MATCH(INDIRECT(("入力シート!R"&amp;$B190)),進捗評価!$M$2:$M$26,0)))</f>
        <v/>
      </c>
      <c r="W190" s="69" t="str" cm="1">
        <f t="array" aca="1" ref="W190" ca="1">IF(INDIRECT(("入力シート!S"&amp;$B190))="","",INDEX(進捗評価!$N$2:$N$26,MATCH(INDIRECT(("入力シート!S"&amp;$B190)),進捗評価!$M$2:$M$26,0)))</f>
        <v/>
      </c>
      <c r="X190" s="75" t="str" cm="1">
        <f t="array" aca="1" ref="X190" ca="1">IF(INDIRECT(("入力シート!T"&amp;$B190))="","",INDEX(進捗評価!$N$2:$N$26,MATCH(INDIRECT(("入力シート!T"&amp;$B190)),進捗評価!$M$2:$M$26,0)))</f>
        <v/>
      </c>
      <c r="Y190" s="69" t="str" cm="1">
        <f t="array" aca="1" ref="Y190" ca="1">IF(INDIRECT(("入力シート!U"&amp;$B190))="","",INDEX(進捗評価!$N$2:$N$26,MATCH(INDIRECT(("入力シート!U"&amp;$B190)),進捗評価!$M$2:$M$26,0)))</f>
        <v/>
      </c>
      <c r="Z190" s="69" t="str" cm="1">
        <f t="array" aca="1" ref="Z190" ca="1">IF(INDIRECT(("入力シート!V"&amp;$B190))="","",INDEX(進捗評価!$N$2:$N$26,MATCH(INDIRECT(("入力シート!V"&amp;$B190)),進捗評価!$M$2:$M$26,0)))</f>
        <v/>
      </c>
      <c r="AA190" s="69" t="str" cm="1">
        <f t="array" aca="1" ref="AA190" ca="1">IF(INDIRECT(("入力シート!W"&amp;$B190))="","",INDEX(進捗評価!$N$2:$N$26,MATCH(INDIRECT(("入力シート!W"&amp;$B190)),進捗評価!$M$2:$M$26,0)))</f>
        <v/>
      </c>
      <c r="AB190" s="69" t="str" cm="1">
        <f t="array" aca="1" ref="AB190" ca="1">IF(INDIRECT(("入力シート!X"&amp;$B190))="","",INDEX(進捗評価!$N$2:$N$26,MATCH(INDIRECT(("入力シート!X"&amp;$B190)),進捗評価!$M$2:$M$26,0)))</f>
        <v/>
      </c>
      <c r="AC190" s="69" t="str" cm="1">
        <f t="array" aca="1" ref="AC190" ca="1">IF(INDIRECT(("入力シート!Y"&amp;$B190))="","",INDEX(進捗評価!$N$2:$N$26,MATCH(INDIRECT(("入力シート!Y"&amp;$B190)),進捗評価!$M$2:$M$26,0)))</f>
        <v/>
      </c>
      <c r="AD190" s="69" t="str" cm="1">
        <f t="array" aca="1" ref="AD190" ca="1">IF(INDIRECT(("入力シート!Z"&amp;$B190))="","",INDEX(進捗評価!$N$2:$N$26,MATCH(INDIRECT(("入力シート!Z"&amp;$B190)),進捗評価!$M$2:$M$26,0)))</f>
        <v/>
      </c>
      <c r="AE190" s="69" t="str" cm="1">
        <f t="array" aca="1" ref="AE190" ca="1">IF(INDIRECT(("入力シート!AA"&amp;$B190))="","",INDEX(進捗評価!$N$2:$N$26,MATCH(INDIRECT(("入力シート!AA"&amp;$B190)),進捗評価!$M$2:$M$26,0)))</f>
        <v/>
      </c>
      <c r="AF190" s="69" t="str" cm="1">
        <f t="array" aca="1" ref="AF190" ca="1">IF(INDIRECT(("入力シート!AB"&amp;$B190))="","",INDEX(進捗評価!$N$2:$N$26,MATCH(INDIRECT(("入力シート!AB"&amp;$B190)),進捗評価!$M$2:$M$26,0)))</f>
        <v/>
      </c>
      <c r="AG190" s="69" t="str" cm="1">
        <f t="array" aca="1" ref="AG190" ca="1">IF(INDIRECT(("入力シート!AC"&amp;$B190))="","",INDEX(進捗評価!$N$2:$N$26,MATCH(INDIRECT(("入力シート!AC"&amp;$B190)),進捗評価!$M$2:$M$26,0)))</f>
        <v/>
      </c>
      <c r="AH190" s="69" t="str" cm="1">
        <f t="array" aca="1" ref="AH190" ca="1">IF(INDIRECT(("入力シート!AD"&amp;$B190))="","",INDEX(進捗評価!$N$2:$N$26,MATCH(INDIRECT(("入力シート!AD"&amp;$B190)),進捗評価!$M$2:$M$26,0)))</f>
        <v/>
      </c>
      <c r="AI190" s="69" t="str" cm="1">
        <f t="array" aca="1" ref="AI190" ca="1">IF(INDIRECT(("入力シート!AE"&amp;$B190))="","",INDEX(進捗評価!$N$2:$N$26,MATCH(INDIRECT(("入力シート!AE"&amp;$B190)),進捗評価!$M$2:$M$26,0)))</f>
        <v/>
      </c>
      <c r="AJ190" s="69" t="str" cm="1">
        <f t="array" aca="1" ref="AJ190" ca="1">IF(INDIRECT(("入力シート!AF"&amp;$B190))="","",INDEX(進捗評価!$N$2:$N$26,MATCH(INDIRECT(("入力シート!AF"&amp;$B190)),進捗評価!$M$2:$M$26,0)))</f>
        <v/>
      </c>
      <c r="AK190" s="69" t="str" cm="1">
        <f t="array" aca="1" ref="AK190" ca="1">IF(INDIRECT(("入力シート!AG"&amp;$B190))="","",INDEX(進捗評価!$N$2:$N$26,MATCH(INDIRECT(("入力シート!AG"&amp;$B190)),進捗評価!$M$2:$M$26,0)))</f>
        <v/>
      </c>
      <c r="AL190" s="69" t="str" cm="1">
        <f t="array" aca="1" ref="AL190" ca="1">IF(INDIRECT(("入力シート!AH"&amp;$B190))="","",INDEX(進捗評価!$N$2:$N$26,MATCH(INDIRECT(("入力シート!AH"&amp;$B190)),進捗評価!$M$2:$M$26,0)))</f>
        <v/>
      </c>
      <c r="AM190" s="69" t="str" cm="1">
        <f t="array" aca="1" ref="AM190" ca="1">IF(INDIRECT(("入力シート!AI"&amp;$B190))="","",INDEX(進捗評価!$N$2:$N$26,MATCH(INDIRECT(("入力シート!AI"&amp;$B190)),進捗評価!$M$2:$M$26,0)))</f>
        <v/>
      </c>
      <c r="AN190" s="69" t="str" cm="1">
        <f t="array" aca="1" ref="AN190" ca="1">IF(INDIRECT(("入力シート!AJ"&amp;$B190))="","",INDEX(進捗評価!$N$2:$N$26,MATCH(INDIRECT(("入力シート!AJ"&amp;$B190)),進捗評価!$M$2:$M$26,0)))</f>
        <v/>
      </c>
      <c r="AO190" s="69" t="str" cm="1">
        <f t="array" aca="1" ref="AO190" ca="1">IF(INDIRECT(("入力シート!AK"&amp;$B190))="","",INDEX(進捗評価!$N$2:$N$26,MATCH(INDIRECT(("入力シート!AK"&amp;$B190)),進捗評価!$M$2:$M$26,0)))</f>
        <v/>
      </c>
      <c r="AP190" s="69" t="str" cm="1">
        <f t="array" aca="1" ref="AP190" ca="1">IF(INDIRECT(("入力シート!AL"&amp;$B190))="","",INDEX(進捗評価!$N$2:$N$26,MATCH(INDIRECT(("入力シート!AL"&amp;$B190)),進捗評価!$M$2:$M$26,0)))</f>
        <v/>
      </c>
      <c r="AQ190" s="69" t="str" cm="1">
        <f t="array" aca="1" ref="AQ190" ca="1">IF(INDIRECT(("入力シート!AM"&amp;$B190))="","",INDEX(進捗評価!$N$2:$N$26,MATCH(INDIRECT(("入力シート!AM"&amp;$B190)),進捗評価!$M$2:$M$26,0)))</f>
        <v/>
      </c>
      <c r="AR190" s="69" t="str" cm="1">
        <f t="array" aca="1" ref="AR190" ca="1">IF(INDIRECT(("入力シート!AN"&amp;$B190))="","",INDEX(進捗評価!$N$2:$N$26,MATCH(INDIRECT(("入力シート!AN"&amp;$B190)),進捗評価!$M$2:$M$26,0)))</f>
        <v/>
      </c>
      <c r="AS190" s="77" t="str" cm="1">
        <f t="array" aca="1" ref="AS190" ca="1">IF(INDIRECT(("入力シート!AR"&amp;$B190))="","",(INDIRECT(("入力シート!AR"&amp;$B190))))</f>
        <v/>
      </c>
      <c r="AT190" s="77" t="str" cm="1">
        <f t="array" aca="1" ref="AT190" ca="1">IF(INDIRECT(("入力シート!AS"&amp;$B190))="","",(INDIRECT(("入力シート!AS"&amp;$B190))))</f>
        <v/>
      </c>
    </row>
    <row r="191" spans="2:46" ht="72" customHeight="1" x14ac:dyDescent="0.4">
      <c r="B191" s="51">
        <v>201</v>
      </c>
      <c r="C191" s="162"/>
      <c r="D191" s="212"/>
      <c r="E191" s="57" t="str" cm="1">
        <f t="array" aca="1" ref="E191" ca="1">IF(INDIRECT(("入力シート!D"&amp;$B191))="","",(INDIRECT(("入力シート!D"&amp;$B191))))</f>
        <v/>
      </c>
      <c r="F191" s="63" t="str" cm="1">
        <f t="array" aca="1" ref="F191" ca="1">IF(INDIRECT(("入力シート!E"&amp;$B191))="","",(INDIRECT(("入力シート!E"&amp;$B191))))</f>
        <v/>
      </c>
      <c r="G191" s="63" t="str" cm="1">
        <f t="array" aca="1" ref="G191" ca="1">IF(INDIRECT(("入力シート!F"&amp;$B191))="","",(INDIRECT(("入力シート!F"&amp;$B191))))</f>
        <v>〇〇〇、×××</v>
      </c>
      <c r="H191" s="76" t="str" cm="1">
        <f t="array" aca="1" ref="H191" ca="1">IF(INDIRECT(("入力シート!G"&amp;$B191))="","",(INDIRECT(("入力シート!G"&amp;$B191))))</f>
        <v/>
      </c>
      <c r="I191" s="67" t="str" cm="1">
        <f t="array" aca="1" ref="I191" ca="1">IF(INDIRECT(("入力シート!H"&amp;$B191))="","",(INDIRECT(("入力シート!H"&amp;$B191))))</f>
        <v/>
      </c>
      <c r="J191" s="58" t="str" cm="1">
        <f t="array" aca="1" ref="J191" ca="1">IF(INDIRECT(("入力シート!I"&amp;$B191))="","",(INDIRECT(("入力シート!I"&amp;$B191))))</f>
        <v/>
      </c>
      <c r="K191" s="58" t="str" cm="1">
        <f t="array" aca="1" ref="K191" ca="1">IF(INDIRECT(("入力シート!J"&amp;$B191))="","",(INDIRECT(("入力シート!J"&amp;$B191))))</f>
        <v/>
      </c>
      <c r="L191" s="60" t="str" cm="1">
        <f t="array" aca="1" ref="L191" ca="1">IF(INDIRECT(("入力シート!AO"&amp;$B191))="","",(INDIRECT(("入力シート！AO"&amp;$B191))))</f>
        <v/>
      </c>
      <c r="M191" s="60" t="str" cm="1">
        <f t="array" aca="1" ref="M191" ca="1">IF(INDIRECT(("入力シート!AP"&amp;$B191))="","",(INDIRECT(("入力シート！AP"&amp;$B191))))</f>
        <v/>
      </c>
      <c r="N191" s="61" t="str" cm="1">
        <f t="array" aca="1" ref="N191" ca="1">IF(INDIRECT(("入力シート!AQ"&amp;$B191))="","",(INDIRECT(("入力シート!AQ"&amp;$B191))))</f>
        <v/>
      </c>
      <c r="O191" s="70" t="str" cm="1">
        <f t="array" aca="1" ref="O191" ca="1">IF(INDIRECT(("入力シート!K"&amp;$B191))="","",INDEX(進捗評価!$N$2:$N$26,MATCH(INDIRECT(("入力シート!K"&amp;$B191)),進捗評価!$M$2:$M$26,0)))</f>
        <v/>
      </c>
      <c r="P191" s="69" t="str" cm="1">
        <f t="array" aca="1" ref="P191" ca="1">IF(INDIRECT(("入力シート!L"&amp;$B191))="","",INDEX(進捗評価!$N$2:$N$26,MATCH(INDIRECT(("入力シート!L"&amp;$B191)),進捗評価!$M$2:$M$26,0)))</f>
        <v/>
      </c>
      <c r="Q191" s="69" t="str" cm="1">
        <f t="array" aca="1" ref="Q191" ca="1">IF(INDIRECT(("入力シート!M"&amp;$B191))="","",INDEX(進捗評価!$N$2:$N$26,MATCH(INDIRECT(("入力シート!M"&amp;$B191)),進捗評価!$M$2:$M$26,0)))</f>
        <v/>
      </c>
      <c r="R191" s="69" t="str" cm="1">
        <f t="array" aca="1" ref="R191" ca="1">IF(INDIRECT(("入力シート!N"&amp;$B191))="","",INDEX(進捗評価!$N$2:$N$26,MATCH(INDIRECT(("入力シート!N"&amp;$B191)),進捗評価!$M$2:$M$26,0)))</f>
        <v/>
      </c>
      <c r="S191" s="75" t="str" cm="1">
        <f t="array" aca="1" ref="S191" ca="1">IF(INDIRECT(("入力シート!O"&amp;$B191))="","",INDEX(進捗評価!$N$2:$N$26,MATCH(INDIRECT(("入力シート!O"&amp;$B191)),進捗評価!$M$2:$M$26,0)))</f>
        <v/>
      </c>
      <c r="T191" s="70" t="str" cm="1">
        <f t="array" aca="1" ref="T191" ca="1">IF(INDIRECT(("入力シート!P"&amp;$B191))="","",INDEX(進捗評価!$N$2:$N$26,MATCH(INDIRECT(("入力シート!P"&amp;$B191)),進捗評価!$M$2:$M$26,0)))</f>
        <v/>
      </c>
      <c r="U191" s="69" t="str" cm="1">
        <f t="array" aca="1" ref="U191" ca="1">IF(INDIRECT(("入力シート!Q"&amp;$B191))="","",INDEX(進捗評価!$N$2:$N$26,MATCH(INDIRECT(("入力シート!Q"&amp;$B191)),進捗評価!$M$2:$M$26,0)))</f>
        <v/>
      </c>
      <c r="V191" s="69" t="str" cm="1">
        <f t="array" aca="1" ref="V191" ca="1">IF(INDIRECT(("入力シート!R"&amp;$B191))="","",INDEX(進捗評価!$N$2:$N$26,MATCH(INDIRECT(("入力シート!R"&amp;$B191)),進捗評価!$M$2:$M$26,0)))</f>
        <v/>
      </c>
      <c r="W191" s="69" t="str" cm="1">
        <f t="array" aca="1" ref="W191" ca="1">IF(INDIRECT(("入力シート!S"&amp;$B191))="","",INDEX(進捗評価!$N$2:$N$26,MATCH(INDIRECT(("入力シート!S"&amp;$B191)),進捗評価!$M$2:$M$26,0)))</f>
        <v/>
      </c>
      <c r="X191" s="75" t="str" cm="1">
        <f t="array" aca="1" ref="X191" ca="1">IF(INDIRECT(("入力シート!T"&amp;$B191))="","",INDEX(進捗評価!$N$2:$N$26,MATCH(INDIRECT(("入力シート!T"&amp;$B191)),進捗評価!$M$2:$M$26,0)))</f>
        <v/>
      </c>
      <c r="Y191" s="69" t="str" cm="1">
        <f t="array" aca="1" ref="Y191" ca="1">IF(INDIRECT(("入力シート!U"&amp;$B191))="","",INDEX(進捗評価!$N$2:$N$26,MATCH(INDIRECT(("入力シート!U"&amp;$B191)),進捗評価!$M$2:$M$26,0)))</f>
        <v/>
      </c>
      <c r="Z191" s="69" t="str" cm="1">
        <f t="array" aca="1" ref="Z191" ca="1">IF(INDIRECT(("入力シート!V"&amp;$B191))="","",INDEX(進捗評価!$N$2:$N$26,MATCH(INDIRECT(("入力シート!V"&amp;$B191)),進捗評価!$M$2:$M$26,0)))</f>
        <v/>
      </c>
      <c r="AA191" s="69" t="str" cm="1">
        <f t="array" aca="1" ref="AA191" ca="1">IF(INDIRECT(("入力シート!W"&amp;$B191))="","",INDEX(進捗評価!$N$2:$N$26,MATCH(INDIRECT(("入力シート!W"&amp;$B191)),進捗評価!$M$2:$M$26,0)))</f>
        <v/>
      </c>
      <c r="AB191" s="69" t="str" cm="1">
        <f t="array" aca="1" ref="AB191" ca="1">IF(INDIRECT(("入力シート!X"&amp;$B191))="","",INDEX(進捗評価!$N$2:$N$26,MATCH(INDIRECT(("入力シート!X"&amp;$B191)),進捗評価!$M$2:$M$26,0)))</f>
        <v/>
      </c>
      <c r="AC191" s="69" t="str" cm="1">
        <f t="array" aca="1" ref="AC191" ca="1">IF(INDIRECT(("入力シート!Y"&amp;$B191))="","",INDEX(進捗評価!$N$2:$N$26,MATCH(INDIRECT(("入力シート!Y"&amp;$B191)),進捗評価!$M$2:$M$26,0)))</f>
        <v/>
      </c>
      <c r="AD191" s="69" t="str" cm="1">
        <f t="array" aca="1" ref="AD191" ca="1">IF(INDIRECT(("入力シート!Z"&amp;$B191))="","",INDEX(進捗評価!$N$2:$N$26,MATCH(INDIRECT(("入力シート!Z"&amp;$B191)),進捗評価!$M$2:$M$26,0)))</f>
        <v/>
      </c>
      <c r="AE191" s="69" t="str" cm="1">
        <f t="array" aca="1" ref="AE191" ca="1">IF(INDIRECT(("入力シート!AA"&amp;$B191))="","",INDEX(進捗評価!$N$2:$N$26,MATCH(INDIRECT(("入力シート!AA"&amp;$B191)),進捗評価!$M$2:$M$26,0)))</f>
        <v/>
      </c>
      <c r="AF191" s="69" t="str" cm="1">
        <f t="array" aca="1" ref="AF191" ca="1">IF(INDIRECT(("入力シート!AB"&amp;$B191))="","",INDEX(進捗評価!$N$2:$N$26,MATCH(INDIRECT(("入力シート!AB"&amp;$B191)),進捗評価!$M$2:$M$26,0)))</f>
        <v/>
      </c>
      <c r="AG191" s="69" t="str" cm="1">
        <f t="array" aca="1" ref="AG191" ca="1">IF(INDIRECT(("入力シート!AC"&amp;$B191))="","",INDEX(進捗評価!$N$2:$N$26,MATCH(INDIRECT(("入力シート!AC"&amp;$B191)),進捗評価!$M$2:$M$26,0)))</f>
        <v/>
      </c>
      <c r="AH191" s="69" t="str" cm="1">
        <f t="array" aca="1" ref="AH191" ca="1">IF(INDIRECT(("入力シート!AD"&amp;$B191))="","",INDEX(進捗評価!$N$2:$N$26,MATCH(INDIRECT(("入力シート!AD"&amp;$B191)),進捗評価!$M$2:$M$26,0)))</f>
        <v/>
      </c>
      <c r="AI191" s="69" t="str" cm="1">
        <f t="array" aca="1" ref="AI191" ca="1">IF(INDIRECT(("入力シート!AE"&amp;$B191))="","",INDEX(進捗評価!$N$2:$N$26,MATCH(INDIRECT(("入力シート!AE"&amp;$B191)),進捗評価!$M$2:$M$26,0)))</f>
        <v/>
      </c>
      <c r="AJ191" s="69" t="str" cm="1">
        <f t="array" aca="1" ref="AJ191" ca="1">IF(INDIRECT(("入力シート!AF"&amp;$B191))="","",INDEX(進捗評価!$N$2:$N$26,MATCH(INDIRECT(("入力シート!AF"&amp;$B191)),進捗評価!$M$2:$M$26,0)))</f>
        <v/>
      </c>
      <c r="AK191" s="69" t="str" cm="1">
        <f t="array" aca="1" ref="AK191" ca="1">IF(INDIRECT(("入力シート!AG"&amp;$B191))="","",INDEX(進捗評価!$N$2:$N$26,MATCH(INDIRECT(("入力シート!AG"&amp;$B191)),進捗評価!$M$2:$M$26,0)))</f>
        <v/>
      </c>
      <c r="AL191" s="69" t="str" cm="1">
        <f t="array" aca="1" ref="AL191" ca="1">IF(INDIRECT(("入力シート!AH"&amp;$B191))="","",INDEX(進捗評価!$N$2:$N$26,MATCH(INDIRECT(("入力シート!AH"&amp;$B191)),進捗評価!$M$2:$M$26,0)))</f>
        <v/>
      </c>
      <c r="AM191" s="69" t="str" cm="1">
        <f t="array" aca="1" ref="AM191" ca="1">IF(INDIRECT(("入力シート!AI"&amp;$B191))="","",INDEX(進捗評価!$N$2:$N$26,MATCH(INDIRECT(("入力シート!AI"&amp;$B191)),進捗評価!$M$2:$M$26,0)))</f>
        <v/>
      </c>
      <c r="AN191" s="69" t="str" cm="1">
        <f t="array" aca="1" ref="AN191" ca="1">IF(INDIRECT(("入力シート!AJ"&amp;$B191))="","",INDEX(進捗評価!$N$2:$N$26,MATCH(INDIRECT(("入力シート!AJ"&amp;$B191)),進捗評価!$M$2:$M$26,0)))</f>
        <v/>
      </c>
      <c r="AO191" s="69" t="str" cm="1">
        <f t="array" aca="1" ref="AO191" ca="1">IF(INDIRECT(("入力シート!AK"&amp;$B191))="","",INDEX(進捗評価!$N$2:$N$26,MATCH(INDIRECT(("入力シート!AK"&amp;$B191)),進捗評価!$M$2:$M$26,0)))</f>
        <v/>
      </c>
      <c r="AP191" s="69" t="str" cm="1">
        <f t="array" aca="1" ref="AP191" ca="1">IF(INDIRECT(("入力シート!AL"&amp;$B191))="","",INDEX(進捗評価!$N$2:$N$26,MATCH(INDIRECT(("入力シート!AL"&amp;$B191)),進捗評価!$M$2:$M$26,0)))</f>
        <v/>
      </c>
      <c r="AQ191" s="69" t="str" cm="1">
        <f t="array" aca="1" ref="AQ191" ca="1">IF(INDIRECT(("入力シート!AM"&amp;$B191))="","",INDEX(進捗評価!$N$2:$N$26,MATCH(INDIRECT(("入力シート!AM"&amp;$B191)),進捗評価!$M$2:$M$26,0)))</f>
        <v/>
      </c>
      <c r="AR191" s="69" t="str" cm="1">
        <f t="array" aca="1" ref="AR191" ca="1">IF(INDIRECT(("入力シート!AN"&amp;$B191))="","",INDEX(進捗評価!$N$2:$N$26,MATCH(INDIRECT(("入力シート!AN"&amp;$B191)),進捗評価!$M$2:$M$26,0)))</f>
        <v/>
      </c>
      <c r="AS191" s="77" t="str" cm="1">
        <f t="array" aca="1" ref="AS191" ca="1">IF(INDIRECT(("入力シート!AR"&amp;$B191))="","",(INDIRECT(("入力シート!AR"&amp;$B191))))</f>
        <v/>
      </c>
      <c r="AT191" s="77" t="str" cm="1">
        <f t="array" aca="1" ref="AT191" ca="1">IF(INDIRECT(("入力シート!AS"&amp;$B191))="","",(INDIRECT(("入力シート!AS"&amp;$B191))))</f>
        <v/>
      </c>
    </row>
    <row r="192" spans="2:46" ht="72" customHeight="1" x14ac:dyDescent="0.4">
      <c r="B192" s="51">
        <v>202</v>
      </c>
      <c r="C192" s="162"/>
      <c r="D192" s="212"/>
      <c r="E192" s="57" t="str" cm="1">
        <f t="array" aca="1" ref="E192" ca="1">IF(INDIRECT(("入力シート!D"&amp;$B192))="","",(INDIRECT(("入力シート!D"&amp;$B192))))</f>
        <v/>
      </c>
      <c r="F192" s="63" t="str" cm="1">
        <f t="array" aca="1" ref="F192" ca="1">IF(INDIRECT(("入力シート!E"&amp;$B192))="","",(INDIRECT(("入力シート!E"&amp;$B192))))</f>
        <v/>
      </c>
      <c r="G192" s="63" t="str" cm="1">
        <f t="array" aca="1" ref="G192" ca="1">IF(INDIRECT(("入力シート!F"&amp;$B192))="","",(INDIRECT(("入力シート!F"&amp;$B192))))</f>
        <v>〇〇〇、×××</v>
      </c>
      <c r="H192" s="76" t="str" cm="1">
        <f t="array" aca="1" ref="H192" ca="1">IF(INDIRECT(("入力シート!G"&amp;$B192))="","",(INDIRECT(("入力シート!G"&amp;$B192))))</f>
        <v/>
      </c>
      <c r="I192" s="67" t="str" cm="1">
        <f t="array" aca="1" ref="I192" ca="1">IF(INDIRECT(("入力シート!H"&amp;$B192))="","",(INDIRECT(("入力シート!H"&amp;$B192))))</f>
        <v/>
      </c>
      <c r="J192" s="58" t="str" cm="1">
        <f t="array" aca="1" ref="J192" ca="1">IF(INDIRECT(("入力シート!I"&amp;$B192))="","",(INDIRECT(("入力シート!I"&amp;$B192))))</f>
        <v/>
      </c>
      <c r="K192" s="58" t="str" cm="1">
        <f t="array" aca="1" ref="K192" ca="1">IF(INDIRECT(("入力シート!J"&amp;$B192))="","",(INDIRECT(("入力シート!J"&amp;$B192))))</f>
        <v/>
      </c>
      <c r="L192" s="60" t="str" cm="1">
        <f t="array" aca="1" ref="L192" ca="1">IF(INDIRECT(("入力シート!AO"&amp;$B192))="","",(INDIRECT(("入力シート！AO"&amp;$B192))))</f>
        <v/>
      </c>
      <c r="M192" s="60" t="str" cm="1">
        <f t="array" aca="1" ref="M192" ca="1">IF(INDIRECT(("入力シート!AP"&amp;$B192))="","",(INDIRECT(("入力シート！AP"&amp;$B192))))</f>
        <v/>
      </c>
      <c r="N192" s="61" t="str" cm="1">
        <f t="array" aca="1" ref="N192" ca="1">IF(INDIRECT(("入力シート!AQ"&amp;$B192))="","",(INDIRECT(("入力シート!AQ"&amp;$B192))))</f>
        <v/>
      </c>
      <c r="O192" s="70" t="str" cm="1">
        <f t="array" aca="1" ref="O192" ca="1">IF(INDIRECT(("入力シート!K"&amp;$B192))="","",INDEX(進捗評価!$N$2:$N$26,MATCH(INDIRECT(("入力シート!K"&amp;$B192)),進捗評価!$M$2:$M$26,0)))</f>
        <v/>
      </c>
      <c r="P192" s="69" t="str" cm="1">
        <f t="array" aca="1" ref="P192" ca="1">IF(INDIRECT(("入力シート!L"&amp;$B192))="","",INDEX(進捗評価!$N$2:$N$26,MATCH(INDIRECT(("入力シート!L"&amp;$B192)),進捗評価!$M$2:$M$26,0)))</f>
        <v/>
      </c>
      <c r="Q192" s="69" t="str" cm="1">
        <f t="array" aca="1" ref="Q192" ca="1">IF(INDIRECT(("入力シート!M"&amp;$B192))="","",INDEX(進捗評価!$N$2:$N$26,MATCH(INDIRECT(("入力シート!M"&amp;$B192)),進捗評価!$M$2:$M$26,0)))</f>
        <v/>
      </c>
      <c r="R192" s="69" t="str" cm="1">
        <f t="array" aca="1" ref="R192" ca="1">IF(INDIRECT(("入力シート!N"&amp;$B192))="","",INDEX(進捗評価!$N$2:$N$26,MATCH(INDIRECT(("入力シート!N"&amp;$B192)),進捗評価!$M$2:$M$26,0)))</f>
        <v/>
      </c>
      <c r="S192" s="75" t="str" cm="1">
        <f t="array" aca="1" ref="S192" ca="1">IF(INDIRECT(("入力シート!O"&amp;$B192))="","",INDEX(進捗評価!$N$2:$N$26,MATCH(INDIRECT(("入力シート!O"&amp;$B192)),進捗評価!$M$2:$M$26,0)))</f>
        <v/>
      </c>
      <c r="T192" s="70" t="str" cm="1">
        <f t="array" aca="1" ref="T192" ca="1">IF(INDIRECT(("入力シート!P"&amp;$B192))="","",INDEX(進捗評価!$N$2:$N$26,MATCH(INDIRECT(("入力シート!P"&amp;$B192)),進捗評価!$M$2:$M$26,0)))</f>
        <v/>
      </c>
      <c r="U192" s="69" t="str" cm="1">
        <f t="array" aca="1" ref="U192" ca="1">IF(INDIRECT(("入力シート!Q"&amp;$B192))="","",INDEX(進捗評価!$N$2:$N$26,MATCH(INDIRECT(("入力シート!Q"&amp;$B192)),進捗評価!$M$2:$M$26,0)))</f>
        <v/>
      </c>
      <c r="V192" s="69" t="str" cm="1">
        <f t="array" aca="1" ref="V192" ca="1">IF(INDIRECT(("入力シート!R"&amp;$B192))="","",INDEX(進捗評価!$N$2:$N$26,MATCH(INDIRECT(("入力シート!R"&amp;$B192)),進捗評価!$M$2:$M$26,0)))</f>
        <v/>
      </c>
      <c r="W192" s="69" t="str" cm="1">
        <f t="array" aca="1" ref="W192" ca="1">IF(INDIRECT(("入力シート!S"&amp;$B192))="","",INDEX(進捗評価!$N$2:$N$26,MATCH(INDIRECT(("入力シート!S"&amp;$B192)),進捗評価!$M$2:$M$26,0)))</f>
        <v/>
      </c>
      <c r="X192" s="75" t="str" cm="1">
        <f t="array" aca="1" ref="X192" ca="1">IF(INDIRECT(("入力シート!T"&amp;$B192))="","",INDEX(進捗評価!$N$2:$N$26,MATCH(INDIRECT(("入力シート!T"&amp;$B192)),進捗評価!$M$2:$M$26,0)))</f>
        <v/>
      </c>
      <c r="Y192" s="69" t="str" cm="1">
        <f t="array" aca="1" ref="Y192" ca="1">IF(INDIRECT(("入力シート!U"&amp;$B192))="","",INDEX(進捗評価!$N$2:$N$26,MATCH(INDIRECT(("入力シート!U"&amp;$B192)),進捗評価!$M$2:$M$26,0)))</f>
        <v/>
      </c>
      <c r="Z192" s="69" t="str" cm="1">
        <f t="array" aca="1" ref="Z192" ca="1">IF(INDIRECT(("入力シート!V"&amp;$B192))="","",INDEX(進捗評価!$N$2:$N$26,MATCH(INDIRECT(("入力シート!V"&amp;$B192)),進捗評価!$M$2:$M$26,0)))</f>
        <v/>
      </c>
      <c r="AA192" s="69" t="str" cm="1">
        <f t="array" aca="1" ref="AA192" ca="1">IF(INDIRECT(("入力シート!W"&amp;$B192))="","",INDEX(進捗評価!$N$2:$N$26,MATCH(INDIRECT(("入力シート!W"&amp;$B192)),進捗評価!$M$2:$M$26,0)))</f>
        <v/>
      </c>
      <c r="AB192" s="69" t="str" cm="1">
        <f t="array" aca="1" ref="AB192" ca="1">IF(INDIRECT(("入力シート!X"&amp;$B192))="","",INDEX(進捗評価!$N$2:$N$26,MATCH(INDIRECT(("入力シート!X"&amp;$B192)),進捗評価!$M$2:$M$26,0)))</f>
        <v/>
      </c>
      <c r="AC192" s="69" t="str" cm="1">
        <f t="array" aca="1" ref="AC192" ca="1">IF(INDIRECT(("入力シート!Y"&amp;$B192))="","",INDEX(進捗評価!$N$2:$N$26,MATCH(INDIRECT(("入力シート!Y"&amp;$B192)),進捗評価!$M$2:$M$26,0)))</f>
        <v/>
      </c>
      <c r="AD192" s="69" t="str" cm="1">
        <f t="array" aca="1" ref="AD192" ca="1">IF(INDIRECT(("入力シート!Z"&amp;$B192))="","",INDEX(進捗評価!$N$2:$N$26,MATCH(INDIRECT(("入力シート!Z"&amp;$B192)),進捗評価!$M$2:$M$26,0)))</f>
        <v/>
      </c>
      <c r="AE192" s="69" t="str" cm="1">
        <f t="array" aca="1" ref="AE192" ca="1">IF(INDIRECT(("入力シート!AA"&amp;$B192))="","",INDEX(進捗評価!$N$2:$N$26,MATCH(INDIRECT(("入力シート!AA"&amp;$B192)),進捗評価!$M$2:$M$26,0)))</f>
        <v/>
      </c>
      <c r="AF192" s="69" t="str" cm="1">
        <f t="array" aca="1" ref="AF192" ca="1">IF(INDIRECT(("入力シート!AB"&amp;$B192))="","",INDEX(進捗評価!$N$2:$N$26,MATCH(INDIRECT(("入力シート!AB"&amp;$B192)),進捗評価!$M$2:$M$26,0)))</f>
        <v/>
      </c>
      <c r="AG192" s="69" t="str" cm="1">
        <f t="array" aca="1" ref="AG192" ca="1">IF(INDIRECT(("入力シート!AC"&amp;$B192))="","",INDEX(進捗評価!$N$2:$N$26,MATCH(INDIRECT(("入力シート!AC"&amp;$B192)),進捗評価!$M$2:$M$26,0)))</f>
        <v/>
      </c>
      <c r="AH192" s="69" t="str" cm="1">
        <f t="array" aca="1" ref="AH192" ca="1">IF(INDIRECT(("入力シート!AD"&amp;$B192))="","",INDEX(進捗評価!$N$2:$N$26,MATCH(INDIRECT(("入力シート!AD"&amp;$B192)),進捗評価!$M$2:$M$26,0)))</f>
        <v/>
      </c>
      <c r="AI192" s="69" t="str" cm="1">
        <f t="array" aca="1" ref="AI192" ca="1">IF(INDIRECT(("入力シート!AE"&amp;$B192))="","",INDEX(進捗評価!$N$2:$N$26,MATCH(INDIRECT(("入力シート!AE"&amp;$B192)),進捗評価!$M$2:$M$26,0)))</f>
        <v/>
      </c>
      <c r="AJ192" s="69" t="str" cm="1">
        <f t="array" aca="1" ref="AJ192" ca="1">IF(INDIRECT(("入力シート!AF"&amp;$B192))="","",INDEX(進捗評価!$N$2:$N$26,MATCH(INDIRECT(("入力シート!AF"&amp;$B192)),進捗評価!$M$2:$M$26,0)))</f>
        <v/>
      </c>
      <c r="AK192" s="69" t="str" cm="1">
        <f t="array" aca="1" ref="AK192" ca="1">IF(INDIRECT(("入力シート!AG"&amp;$B192))="","",INDEX(進捗評価!$N$2:$N$26,MATCH(INDIRECT(("入力シート!AG"&amp;$B192)),進捗評価!$M$2:$M$26,0)))</f>
        <v/>
      </c>
      <c r="AL192" s="69" t="str" cm="1">
        <f t="array" aca="1" ref="AL192" ca="1">IF(INDIRECT(("入力シート!AH"&amp;$B192))="","",INDEX(進捗評価!$N$2:$N$26,MATCH(INDIRECT(("入力シート!AH"&amp;$B192)),進捗評価!$M$2:$M$26,0)))</f>
        <v/>
      </c>
      <c r="AM192" s="69" t="str" cm="1">
        <f t="array" aca="1" ref="AM192" ca="1">IF(INDIRECT(("入力シート!AI"&amp;$B192))="","",INDEX(進捗評価!$N$2:$N$26,MATCH(INDIRECT(("入力シート!AI"&amp;$B192)),進捗評価!$M$2:$M$26,0)))</f>
        <v/>
      </c>
      <c r="AN192" s="69" t="str" cm="1">
        <f t="array" aca="1" ref="AN192" ca="1">IF(INDIRECT(("入力シート!AJ"&amp;$B192))="","",INDEX(進捗評価!$N$2:$N$26,MATCH(INDIRECT(("入力シート!AJ"&amp;$B192)),進捗評価!$M$2:$M$26,0)))</f>
        <v/>
      </c>
      <c r="AO192" s="69" t="str" cm="1">
        <f t="array" aca="1" ref="AO192" ca="1">IF(INDIRECT(("入力シート!AK"&amp;$B192))="","",INDEX(進捗評価!$N$2:$N$26,MATCH(INDIRECT(("入力シート!AK"&amp;$B192)),進捗評価!$M$2:$M$26,0)))</f>
        <v/>
      </c>
      <c r="AP192" s="69" t="str" cm="1">
        <f t="array" aca="1" ref="AP192" ca="1">IF(INDIRECT(("入力シート!AL"&amp;$B192))="","",INDEX(進捗評価!$N$2:$N$26,MATCH(INDIRECT(("入力シート!AL"&amp;$B192)),進捗評価!$M$2:$M$26,0)))</f>
        <v/>
      </c>
      <c r="AQ192" s="69" t="str" cm="1">
        <f t="array" aca="1" ref="AQ192" ca="1">IF(INDIRECT(("入力シート!AM"&amp;$B192))="","",INDEX(進捗評価!$N$2:$N$26,MATCH(INDIRECT(("入力シート!AM"&amp;$B192)),進捗評価!$M$2:$M$26,0)))</f>
        <v/>
      </c>
      <c r="AR192" s="69" t="str" cm="1">
        <f t="array" aca="1" ref="AR192" ca="1">IF(INDIRECT(("入力シート!AN"&amp;$B192))="","",INDEX(進捗評価!$N$2:$N$26,MATCH(INDIRECT(("入力シート!AN"&amp;$B192)),進捗評価!$M$2:$M$26,0)))</f>
        <v/>
      </c>
      <c r="AS192" s="77" t="str" cm="1">
        <f t="array" aca="1" ref="AS192" ca="1">IF(INDIRECT(("入力シート!AR"&amp;$B192))="","",(INDIRECT(("入力シート!AR"&amp;$B192))))</f>
        <v/>
      </c>
      <c r="AT192" s="77" t="str" cm="1">
        <f t="array" aca="1" ref="AT192" ca="1">IF(INDIRECT(("入力シート!AS"&amp;$B192))="","",(INDIRECT(("入力シート!AS"&amp;$B192))))</f>
        <v/>
      </c>
    </row>
    <row r="193" spans="2:46" ht="72" customHeight="1" x14ac:dyDescent="0.4">
      <c r="B193" s="51">
        <v>203</v>
      </c>
      <c r="C193" s="162"/>
      <c r="D193" s="212"/>
      <c r="E193" s="57" t="str" cm="1">
        <f t="array" aca="1" ref="E193" ca="1">IF(INDIRECT(("入力シート!D"&amp;$B193))="","",(INDIRECT(("入力シート!D"&amp;$B193))))</f>
        <v/>
      </c>
      <c r="F193" s="63" t="str" cm="1">
        <f t="array" aca="1" ref="F193" ca="1">IF(INDIRECT(("入力シート!E"&amp;$B193))="","",(INDIRECT(("入力シート!E"&amp;$B193))))</f>
        <v/>
      </c>
      <c r="G193" s="63" t="str" cm="1">
        <f t="array" aca="1" ref="G193" ca="1">IF(INDIRECT(("入力シート!F"&amp;$B193))="","",(INDIRECT(("入力シート!F"&amp;$B193))))</f>
        <v>〇〇〇、×××</v>
      </c>
      <c r="H193" s="76" t="str" cm="1">
        <f t="array" aca="1" ref="H193" ca="1">IF(INDIRECT(("入力シート!G"&amp;$B193))="","",(INDIRECT(("入力シート!G"&amp;$B193))))</f>
        <v/>
      </c>
      <c r="I193" s="67" t="str" cm="1">
        <f t="array" aca="1" ref="I193" ca="1">IF(INDIRECT(("入力シート!H"&amp;$B193))="","",(INDIRECT(("入力シート!H"&amp;$B193))))</f>
        <v/>
      </c>
      <c r="J193" s="58" t="str" cm="1">
        <f t="array" aca="1" ref="J193" ca="1">IF(INDIRECT(("入力シート!I"&amp;$B193))="","",(INDIRECT(("入力シート!I"&amp;$B193))))</f>
        <v/>
      </c>
      <c r="K193" s="58" t="str" cm="1">
        <f t="array" aca="1" ref="K193" ca="1">IF(INDIRECT(("入力シート!J"&amp;$B193))="","",(INDIRECT(("入力シート!J"&amp;$B193))))</f>
        <v/>
      </c>
      <c r="L193" s="60" t="str" cm="1">
        <f t="array" aca="1" ref="L193" ca="1">IF(INDIRECT(("入力シート!AO"&amp;$B193))="","",(INDIRECT(("入力シート！AO"&amp;$B193))))</f>
        <v/>
      </c>
      <c r="M193" s="60" t="str" cm="1">
        <f t="array" aca="1" ref="M193" ca="1">IF(INDIRECT(("入力シート!AP"&amp;$B193))="","",(INDIRECT(("入力シート！AP"&amp;$B193))))</f>
        <v/>
      </c>
      <c r="N193" s="61" t="str" cm="1">
        <f t="array" aca="1" ref="N193" ca="1">IF(INDIRECT(("入力シート!AQ"&amp;$B193))="","",(INDIRECT(("入力シート!AQ"&amp;$B193))))</f>
        <v/>
      </c>
      <c r="O193" s="70" t="str" cm="1">
        <f t="array" aca="1" ref="O193" ca="1">IF(INDIRECT(("入力シート!K"&amp;$B193))="","",INDEX(進捗評価!$N$2:$N$26,MATCH(INDIRECT(("入力シート!K"&amp;$B193)),進捗評価!$M$2:$M$26,0)))</f>
        <v/>
      </c>
      <c r="P193" s="69" t="str" cm="1">
        <f t="array" aca="1" ref="P193" ca="1">IF(INDIRECT(("入力シート!L"&amp;$B193))="","",INDEX(進捗評価!$N$2:$N$26,MATCH(INDIRECT(("入力シート!L"&amp;$B193)),進捗評価!$M$2:$M$26,0)))</f>
        <v/>
      </c>
      <c r="Q193" s="69" t="str" cm="1">
        <f t="array" aca="1" ref="Q193" ca="1">IF(INDIRECT(("入力シート!M"&amp;$B193))="","",INDEX(進捗評価!$N$2:$N$26,MATCH(INDIRECT(("入力シート!M"&amp;$B193)),進捗評価!$M$2:$M$26,0)))</f>
        <v/>
      </c>
      <c r="R193" s="69" t="str" cm="1">
        <f t="array" aca="1" ref="R193" ca="1">IF(INDIRECT(("入力シート!N"&amp;$B193))="","",INDEX(進捗評価!$N$2:$N$26,MATCH(INDIRECT(("入力シート!N"&amp;$B193)),進捗評価!$M$2:$M$26,0)))</f>
        <v/>
      </c>
      <c r="S193" s="75" t="str" cm="1">
        <f t="array" aca="1" ref="S193" ca="1">IF(INDIRECT(("入力シート!O"&amp;$B193))="","",INDEX(進捗評価!$N$2:$N$26,MATCH(INDIRECT(("入力シート!O"&amp;$B193)),進捗評価!$M$2:$M$26,0)))</f>
        <v/>
      </c>
      <c r="T193" s="70" t="str" cm="1">
        <f t="array" aca="1" ref="T193" ca="1">IF(INDIRECT(("入力シート!P"&amp;$B193))="","",INDEX(進捗評価!$N$2:$N$26,MATCH(INDIRECT(("入力シート!P"&amp;$B193)),進捗評価!$M$2:$M$26,0)))</f>
        <v/>
      </c>
      <c r="U193" s="69" t="str" cm="1">
        <f t="array" aca="1" ref="U193" ca="1">IF(INDIRECT(("入力シート!Q"&amp;$B193))="","",INDEX(進捗評価!$N$2:$N$26,MATCH(INDIRECT(("入力シート!Q"&amp;$B193)),進捗評価!$M$2:$M$26,0)))</f>
        <v/>
      </c>
      <c r="V193" s="69" t="str" cm="1">
        <f t="array" aca="1" ref="V193" ca="1">IF(INDIRECT(("入力シート!R"&amp;$B193))="","",INDEX(進捗評価!$N$2:$N$26,MATCH(INDIRECT(("入力シート!R"&amp;$B193)),進捗評価!$M$2:$M$26,0)))</f>
        <v/>
      </c>
      <c r="W193" s="69" t="str" cm="1">
        <f t="array" aca="1" ref="W193" ca="1">IF(INDIRECT(("入力シート!S"&amp;$B193))="","",INDEX(進捗評価!$N$2:$N$26,MATCH(INDIRECT(("入力シート!S"&amp;$B193)),進捗評価!$M$2:$M$26,0)))</f>
        <v/>
      </c>
      <c r="X193" s="75" t="str" cm="1">
        <f t="array" aca="1" ref="X193" ca="1">IF(INDIRECT(("入力シート!T"&amp;$B193))="","",INDEX(進捗評価!$N$2:$N$26,MATCH(INDIRECT(("入力シート!T"&amp;$B193)),進捗評価!$M$2:$M$26,0)))</f>
        <v/>
      </c>
      <c r="Y193" s="69" t="str" cm="1">
        <f t="array" aca="1" ref="Y193" ca="1">IF(INDIRECT(("入力シート!U"&amp;$B193))="","",INDEX(進捗評価!$N$2:$N$26,MATCH(INDIRECT(("入力シート!U"&amp;$B193)),進捗評価!$M$2:$M$26,0)))</f>
        <v/>
      </c>
      <c r="Z193" s="69" t="str" cm="1">
        <f t="array" aca="1" ref="Z193" ca="1">IF(INDIRECT(("入力シート!V"&amp;$B193))="","",INDEX(進捗評価!$N$2:$N$26,MATCH(INDIRECT(("入力シート!V"&amp;$B193)),進捗評価!$M$2:$M$26,0)))</f>
        <v/>
      </c>
      <c r="AA193" s="69" t="str" cm="1">
        <f t="array" aca="1" ref="AA193" ca="1">IF(INDIRECT(("入力シート!W"&amp;$B193))="","",INDEX(進捗評価!$N$2:$N$26,MATCH(INDIRECT(("入力シート!W"&amp;$B193)),進捗評価!$M$2:$M$26,0)))</f>
        <v/>
      </c>
      <c r="AB193" s="69" t="str" cm="1">
        <f t="array" aca="1" ref="AB193" ca="1">IF(INDIRECT(("入力シート!X"&amp;$B193))="","",INDEX(進捗評価!$N$2:$N$26,MATCH(INDIRECT(("入力シート!X"&amp;$B193)),進捗評価!$M$2:$M$26,0)))</f>
        <v/>
      </c>
      <c r="AC193" s="69" t="str" cm="1">
        <f t="array" aca="1" ref="AC193" ca="1">IF(INDIRECT(("入力シート!Y"&amp;$B193))="","",INDEX(進捗評価!$N$2:$N$26,MATCH(INDIRECT(("入力シート!Y"&amp;$B193)),進捗評価!$M$2:$M$26,0)))</f>
        <v/>
      </c>
      <c r="AD193" s="69" t="str" cm="1">
        <f t="array" aca="1" ref="AD193" ca="1">IF(INDIRECT(("入力シート!Z"&amp;$B193))="","",INDEX(進捗評価!$N$2:$N$26,MATCH(INDIRECT(("入力シート!Z"&amp;$B193)),進捗評価!$M$2:$M$26,0)))</f>
        <v/>
      </c>
      <c r="AE193" s="69" t="str" cm="1">
        <f t="array" aca="1" ref="AE193" ca="1">IF(INDIRECT(("入力シート!AA"&amp;$B193))="","",INDEX(進捗評価!$N$2:$N$26,MATCH(INDIRECT(("入力シート!AA"&amp;$B193)),進捗評価!$M$2:$M$26,0)))</f>
        <v/>
      </c>
      <c r="AF193" s="69" t="str" cm="1">
        <f t="array" aca="1" ref="AF193" ca="1">IF(INDIRECT(("入力シート!AB"&amp;$B193))="","",INDEX(進捗評価!$N$2:$N$26,MATCH(INDIRECT(("入力シート!AB"&amp;$B193)),進捗評価!$M$2:$M$26,0)))</f>
        <v/>
      </c>
      <c r="AG193" s="69" t="str" cm="1">
        <f t="array" aca="1" ref="AG193" ca="1">IF(INDIRECT(("入力シート!AC"&amp;$B193))="","",INDEX(進捗評価!$N$2:$N$26,MATCH(INDIRECT(("入力シート!AC"&amp;$B193)),進捗評価!$M$2:$M$26,0)))</f>
        <v/>
      </c>
      <c r="AH193" s="69" t="str" cm="1">
        <f t="array" aca="1" ref="AH193" ca="1">IF(INDIRECT(("入力シート!AD"&amp;$B193))="","",INDEX(進捗評価!$N$2:$N$26,MATCH(INDIRECT(("入力シート!AD"&amp;$B193)),進捗評価!$M$2:$M$26,0)))</f>
        <v/>
      </c>
      <c r="AI193" s="69" t="str" cm="1">
        <f t="array" aca="1" ref="AI193" ca="1">IF(INDIRECT(("入力シート!AE"&amp;$B193))="","",INDEX(進捗評価!$N$2:$N$26,MATCH(INDIRECT(("入力シート!AE"&amp;$B193)),進捗評価!$M$2:$M$26,0)))</f>
        <v/>
      </c>
      <c r="AJ193" s="69" t="str" cm="1">
        <f t="array" aca="1" ref="AJ193" ca="1">IF(INDIRECT(("入力シート!AF"&amp;$B193))="","",INDEX(進捗評価!$N$2:$N$26,MATCH(INDIRECT(("入力シート!AF"&amp;$B193)),進捗評価!$M$2:$M$26,0)))</f>
        <v/>
      </c>
      <c r="AK193" s="69" t="str" cm="1">
        <f t="array" aca="1" ref="AK193" ca="1">IF(INDIRECT(("入力シート!AG"&amp;$B193))="","",INDEX(進捗評価!$N$2:$N$26,MATCH(INDIRECT(("入力シート!AG"&amp;$B193)),進捗評価!$M$2:$M$26,0)))</f>
        <v/>
      </c>
      <c r="AL193" s="69" t="str" cm="1">
        <f t="array" aca="1" ref="AL193" ca="1">IF(INDIRECT(("入力シート!AH"&amp;$B193))="","",INDEX(進捗評価!$N$2:$N$26,MATCH(INDIRECT(("入力シート!AH"&amp;$B193)),進捗評価!$M$2:$M$26,0)))</f>
        <v/>
      </c>
      <c r="AM193" s="69" t="str" cm="1">
        <f t="array" aca="1" ref="AM193" ca="1">IF(INDIRECT(("入力シート!AI"&amp;$B193))="","",INDEX(進捗評価!$N$2:$N$26,MATCH(INDIRECT(("入力シート!AI"&amp;$B193)),進捗評価!$M$2:$M$26,0)))</f>
        <v/>
      </c>
      <c r="AN193" s="69" t="str" cm="1">
        <f t="array" aca="1" ref="AN193" ca="1">IF(INDIRECT(("入力シート!AJ"&amp;$B193))="","",INDEX(進捗評価!$N$2:$N$26,MATCH(INDIRECT(("入力シート!AJ"&amp;$B193)),進捗評価!$M$2:$M$26,0)))</f>
        <v/>
      </c>
      <c r="AO193" s="69" t="str" cm="1">
        <f t="array" aca="1" ref="AO193" ca="1">IF(INDIRECT(("入力シート!AK"&amp;$B193))="","",INDEX(進捗評価!$N$2:$N$26,MATCH(INDIRECT(("入力シート!AK"&amp;$B193)),進捗評価!$M$2:$M$26,0)))</f>
        <v/>
      </c>
      <c r="AP193" s="69" t="str" cm="1">
        <f t="array" aca="1" ref="AP193" ca="1">IF(INDIRECT(("入力シート!AL"&amp;$B193))="","",INDEX(進捗評価!$N$2:$N$26,MATCH(INDIRECT(("入力シート!AL"&amp;$B193)),進捗評価!$M$2:$M$26,0)))</f>
        <v/>
      </c>
      <c r="AQ193" s="69" t="str" cm="1">
        <f t="array" aca="1" ref="AQ193" ca="1">IF(INDIRECT(("入力シート!AM"&amp;$B193))="","",INDEX(進捗評価!$N$2:$N$26,MATCH(INDIRECT(("入力シート!AM"&amp;$B193)),進捗評価!$M$2:$M$26,0)))</f>
        <v/>
      </c>
      <c r="AR193" s="69" t="str" cm="1">
        <f t="array" aca="1" ref="AR193" ca="1">IF(INDIRECT(("入力シート!AN"&amp;$B193))="","",INDEX(進捗評価!$N$2:$N$26,MATCH(INDIRECT(("入力シート!AN"&amp;$B193)),進捗評価!$M$2:$M$26,0)))</f>
        <v/>
      </c>
      <c r="AS193" s="77" t="str" cm="1">
        <f t="array" aca="1" ref="AS193" ca="1">IF(INDIRECT(("入力シート!AR"&amp;$B193))="","",(INDIRECT(("入力シート!AR"&amp;$B193))))</f>
        <v/>
      </c>
      <c r="AT193" s="77" t="str" cm="1">
        <f t="array" aca="1" ref="AT193" ca="1">IF(INDIRECT(("入力シート!AS"&amp;$B193))="","",(INDIRECT(("入力シート!AS"&amp;$B193))))</f>
        <v/>
      </c>
    </row>
    <row r="194" spans="2:46" ht="72" customHeight="1" x14ac:dyDescent="0.4">
      <c r="B194" s="51">
        <v>204</v>
      </c>
      <c r="C194" s="162"/>
      <c r="D194" s="212"/>
      <c r="E194" s="57" t="str" cm="1">
        <f t="array" aca="1" ref="E194" ca="1">IF(INDIRECT(("入力シート!D"&amp;$B194))="","",(INDIRECT(("入力シート!D"&amp;$B194))))</f>
        <v/>
      </c>
      <c r="F194" s="63" t="str" cm="1">
        <f t="array" aca="1" ref="F194" ca="1">IF(INDIRECT(("入力シート!E"&amp;$B194))="","",(INDIRECT(("入力シート!E"&amp;$B194))))</f>
        <v/>
      </c>
      <c r="G194" s="63" t="str" cm="1">
        <f t="array" aca="1" ref="G194" ca="1">IF(INDIRECT(("入力シート!F"&amp;$B194))="","",(INDIRECT(("入力シート!F"&amp;$B194))))</f>
        <v>〇〇〇、×××</v>
      </c>
      <c r="H194" s="76" t="str" cm="1">
        <f t="array" aca="1" ref="H194" ca="1">IF(INDIRECT(("入力シート!G"&amp;$B194))="","",(INDIRECT(("入力シート!G"&amp;$B194))))</f>
        <v/>
      </c>
      <c r="I194" s="67" t="str" cm="1">
        <f t="array" aca="1" ref="I194" ca="1">IF(INDIRECT(("入力シート!H"&amp;$B194))="","",(INDIRECT(("入力シート!H"&amp;$B194))))</f>
        <v/>
      </c>
      <c r="J194" s="58" t="str" cm="1">
        <f t="array" aca="1" ref="J194" ca="1">IF(INDIRECT(("入力シート!I"&amp;$B194))="","",(INDIRECT(("入力シート!I"&amp;$B194))))</f>
        <v/>
      </c>
      <c r="K194" s="58" t="str" cm="1">
        <f t="array" aca="1" ref="K194" ca="1">IF(INDIRECT(("入力シート!J"&amp;$B194))="","",(INDIRECT(("入力シート!J"&amp;$B194))))</f>
        <v/>
      </c>
      <c r="L194" s="60" t="str" cm="1">
        <f t="array" aca="1" ref="L194" ca="1">IF(INDIRECT(("入力シート!AO"&amp;$B194))="","",(INDIRECT(("入力シート！AO"&amp;$B194))))</f>
        <v/>
      </c>
      <c r="M194" s="60" t="str" cm="1">
        <f t="array" aca="1" ref="M194" ca="1">IF(INDIRECT(("入力シート!AP"&amp;$B194))="","",(INDIRECT(("入力シート！AP"&amp;$B194))))</f>
        <v/>
      </c>
      <c r="N194" s="61" t="str" cm="1">
        <f t="array" aca="1" ref="N194" ca="1">IF(INDIRECT(("入力シート!AQ"&amp;$B194))="","",(INDIRECT(("入力シート!AQ"&amp;$B194))))</f>
        <v/>
      </c>
      <c r="O194" s="70" t="str" cm="1">
        <f t="array" aca="1" ref="O194" ca="1">IF(INDIRECT(("入力シート!K"&amp;$B194))="","",INDEX(進捗評価!$N$2:$N$26,MATCH(INDIRECT(("入力シート!K"&amp;$B194)),進捗評価!$M$2:$M$26,0)))</f>
        <v/>
      </c>
      <c r="P194" s="69" t="str" cm="1">
        <f t="array" aca="1" ref="P194" ca="1">IF(INDIRECT(("入力シート!L"&amp;$B194))="","",INDEX(進捗評価!$N$2:$N$26,MATCH(INDIRECT(("入力シート!L"&amp;$B194)),進捗評価!$M$2:$M$26,0)))</f>
        <v/>
      </c>
      <c r="Q194" s="69" t="str" cm="1">
        <f t="array" aca="1" ref="Q194" ca="1">IF(INDIRECT(("入力シート!M"&amp;$B194))="","",INDEX(進捗評価!$N$2:$N$26,MATCH(INDIRECT(("入力シート!M"&amp;$B194)),進捗評価!$M$2:$M$26,0)))</f>
        <v/>
      </c>
      <c r="R194" s="69" t="str" cm="1">
        <f t="array" aca="1" ref="R194" ca="1">IF(INDIRECT(("入力シート!N"&amp;$B194))="","",INDEX(進捗評価!$N$2:$N$26,MATCH(INDIRECT(("入力シート!N"&amp;$B194)),進捗評価!$M$2:$M$26,0)))</f>
        <v/>
      </c>
      <c r="S194" s="75" t="str" cm="1">
        <f t="array" aca="1" ref="S194" ca="1">IF(INDIRECT(("入力シート!O"&amp;$B194))="","",INDEX(進捗評価!$N$2:$N$26,MATCH(INDIRECT(("入力シート!O"&amp;$B194)),進捗評価!$M$2:$M$26,0)))</f>
        <v/>
      </c>
      <c r="T194" s="70" t="str" cm="1">
        <f t="array" aca="1" ref="T194" ca="1">IF(INDIRECT(("入力シート!P"&amp;$B194))="","",INDEX(進捗評価!$N$2:$N$26,MATCH(INDIRECT(("入力シート!P"&amp;$B194)),進捗評価!$M$2:$M$26,0)))</f>
        <v/>
      </c>
      <c r="U194" s="69" t="str" cm="1">
        <f t="array" aca="1" ref="U194" ca="1">IF(INDIRECT(("入力シート!Q"&amp;$B194))="","",INDEX(進捗評価!$N$2:$N$26,MATCH(INDIRECT(("入力シート!Q"&amp;$B194)),進捗評価!$M$2:$M$26,0)))</f>
        <v/>
      </c>
      <c r="V194" s="69" t="str" cm="1">
        <f t="array" aca="1" ref="V194" ca="1">IF(INDIRECT(("入力シート!R"&amp;$B194))="","",INDEX(進捗評価!$N$2:$N$26,MATCH(INDIRECT(("入力シート!R"&amp;$B194)),進捗評価!$M$2:$M$26,0)))</f>
        <v/>
      </c>
      <c r="W194" s="69" t="str" cm="1">
        <f t="array" aca="1" ref="W194" ca="1">IF(INDIRECT(("入力シート!S"&amp;$B194))="","",INDEX(進捗評価!$N$2:$N$26,MATCH(INDIRECT(("入力シート!S"&amp;$B194)),進捗評価!$M$2:$M$26,0)))</f>
        <v/>
      </c>
      <c r="X194" s="75" t="str" cm="1">
        <f t="array" aca="1" ref="X194" ca="1">IF(INDIRECT(("入力シート!T"&amp;$B194))="","",INDEX(進捗評価!$N$2:$N$26,MATCH(INDIRECT(("入力シート!T"&amp;$B194)),進捗評価!$M$2:$M$26,0)))</f>
        <v/>
      </c>
      <c r="Y194" s="69" t="str" cm="1">
        <f t="array" aca="1" ref="Y194" ca="1">IF(INDIRECT(("入力シート!U"&amp;$B194))="","",INDEX(進捗評価!$N$2:$N$26,MATCH(INDIRECT(("入力シート!U"&amp;$B194)),進捗評価!$M$2:$M$26,0)))</f>
        <v/>
      </c>
      <c r="Z194" s="69" t="str" cm="1">
        <f t="array" aca="1" ref="Z194" ca="1">IF(INDIRECT(("入力シート!V"&amp;$B194))="","",INDEX(進捗評価!$N$2:$N$26,MATCH(INDIRECT(("入力シート!V"&amp;$B194)),進捗評価!$M$2:$M$26,0)))</f>
        <v/>
      </c>
      <c r="AA194" s="69" t="str" cm="1">
        <f t="array" aca="1" ref="AA194" ca="1">IF(INDIRECT(("入力シート!W"&amp;$B194))="","",INDEX(進捗評価!$N$2:$N$26,MATCH(INDIRECT(("入力シート!W"&amp;$B194)),進捗評価!$M$2:$M$26,0)))</f>
        <v/>
      </c>
      <c r="AB194" s="69" t="str" cm="1">
        <f t="array" aca="1" ref="AB194" ca="1">IF(INDIRECT(("入力シート!X"&amp;$B194))="","",INDEX(進捗評価!$N$2:$N$26,MATCH(INDIRECT(("入力シート!X"&amp;$B194)),進捗評価!$M$2:$M$26,0)))</f>
        <v/>
      </c>
      <c r="AC194" s="69" t="str" cm="1">
        <f t="array" aca="1" ref="AC194" ca="1">IF(INDIRECT(("入力シート!Y"&amp;$B194))="","",INDEX(進捗評価!$N$2:$N$26,MATCH(INDIRECT(("入力シート!Y"&amp;$B194)),進捗評価!$M$2:$M$26,0)))</f>
        <v/>
      </c>
      <c r="AD194" s="69" t="str" cm="1">
        <f t="array" aca="1" ref="AD194" ca="1">IF(INDIRECT(("入力シート!Z"&amp;$B194))="","",INDEX(進捗評価!$N$2:$N$26,MATCH(INDIRECT(("入力シート!Z"&amp;$B194)),進捗評価!$M$2:$M$26,0)))</f>
        <v/>
      </c>
      <c r="AE194" s="69" t="str" cm="1">
        <f t="array" aca="1" ref="AE194" ca="1">IF(INDIRECT(("入力シート!AA"&amp;$B194))="","",INDEX(進捗評価!$N$2:$N$26,MATCH(INDIRECT(("入力シート!AA"&amp;$B194)),進捗評価!$M$2:$M$26,0)))</f>
        <v/>
      </c>
      <c r="AF194" s="69" t="str" cm="1">
        <f t="array" aca="1" ref="AF194" ca="1">IF(INDIRECT(("入力シート!AB"&amp;$B194))="","",INDEX(進捗評価!$N$2:$N$26,MATCH(INDIRECT(("入力シート!AB"&amp;$B194)),進捗評価!$M$2:$M$26,0)))</f>
        <v/>
      </c>
      <c r="AG194" s="69" t="str" cm="1">
        <f t="array" aca="1" ref="AG194" ca="1">IF(INDIRECT(("入力シート!AC"&amp;$B194))="","",INDEX(進捗評価!$N$2:$N$26,MATCH(INDIRECT(("入力シート!AC"&amp;$B194)),進捗評価!$M$2:$M$26,0)))</f>
        <v/>
      </c>
      <c r="AH194" s="69" t="str" cm="1">
        <f t="array" aca="1" ref="AH194" ca="1">IF(INDIRECT(("入力シート!AD"&amp;$B194))="","",INDEX(進捗評価!$N$2:$N$26,MATCH(INDIRECT(("入力シート!AD"&amp;$B194)),進捗評価!$M$2:$M$26,0)))</f>
        <v/>
      </c>
      <c r="AI194" s="69" t="str" cm="1">
        <f t="array" aca="1" ref="AI194" ca="1">IF(INDIRECT(("入力シート!AE"&amp;$B194))="","",INDEX(進捗評価!$N$2:$N$26,MATCH(INDIRECT(("入力シート!AE"&amp;$B194)),進捗評価!$M$2:$M$26,0)))</f>
        <v/>
      </c>
      <c r="AJ194" s="69" t="str" cm="1">
        <f t="array" aca="1" ref="AJ194" ca="1">IF(INDIRECT(("入力シート!AF"&amp;$B194))="","",INDEX(進捗評価!$N$2:$N$26,MATCH(INDIRECT(("入力シート!AF"&amp;$B194)),進捗評価!$M$2:$M$26,0)))</f>
        <v/>
      </c>
      <c r="AK194" s="69" t="str" cm="1">
        <f t="array" aca="1" ref="AK194" ca="1">IF(INDIRECT(("入力シート!AG"&amp;$B194))="","",INDEX(進捗評価!$N$2:$N$26,MATCH(INDIRECT(("入力シート!AG"&amp;$B194)),進捗評価!$M$2:$M$26,0)))</f>
        <v/>
      </c>
      <c r="AL194" s="69" t="str" cm="1">
        <f t="array" aca="1" ref="AL194" ca="1">IF(INDIRECT(("入力シート!AH"&amp;$B194))="","",INDEX(進捗評価!$N$2:$N$26,MATCH(INDIRECT(("入力シート!AH"&amp;$B194)),進捗評価!$M$2:$M$26,0)))</f>
        <v/>
      </c>
      <c r="AM194" s="69" t="str" cm="1">
        <f t="array" aca="1" ref="AM194" ca="1">IF(INDIRECT(("入力シート!AI"&amp;$B194))="","",INDEX(進捗評価!$N$2:$N$26,MATCH(INDIRECT(("入力シート!AI"&amp;$B194)),進捗評価!$M$2:$M$26,0)))</f>
        <v/>
      </c>
      <c r="AN194" s="69" t="str" cm="1">
        <f t="array" aca="1" ref="AN194" ca="1">IF(INDIRECT(("入力シート!AJ"&amp;$B194))="","",INDEX(進捗評価!$N$2:$N$26,MATCH(INDIRECT(("入力シート!AJ"&amp;$B194)),進捗評価!$M$2:$M$26,0)))</f>
        <v/>
      </c>
      <c r="AO194" s="69" t="str" cm="1">
        <f t="array" aca="1" ref="AO194" ca="1">IF(INDIRECT(("入力シート!AK"&amp;$B194))="","",INDEX(進捗評価!$N$2:$N$26,MATCH(INDIRECT(("入力シート!AK"&amp;$B194)),進捗評価!$M$2:$M$26,0)))</f>
        <v/>
      </c>
      <c r="AP194" s="69" t="str" cm="1">
        <f t="array" aca="1" ref="AP194" ca="1">IF(INDIRECT(("入力シート!AL"&amp;$B194))="","",INDEX(進捗評価!$N$2:$N$26,MATCH(INDIRECT(("入力シート!AL"&amp;$B194)),進捗評価!$M$2:$M$26,0)))</f>
        <v/>
      </c>
      <c r="AQ194" s="69" t="str" cm="1">
        <f t="array" aca="1" ref="AQ194" ca="1">IF(INDIRECT(("入力シート!AM"&amp;$B194))="","",INDEX(進捗評価!$N$2:$N$26,MATCH(INDIRECT(("入力シート!AM"&amp;$B194)),進捗評価!$M$2:$M$26,0)))</f>
        <v/>
      </c>
      <c r="AR194" s="69" t="str" cm="1">
        <f t="array" aca="1" ref="AR194" ca="1">IF(INDIRECT(("入力シート!AN"&amp;$B194))="","",INDEX(進捗評価!$N$2:$N$26,MATCH(INDIRECT(("入力シート!AN"&amp;$B194)),進捗評価!$M$2:$M$26,0)))</f>
        <v/>
      </c>
      <c r="AS194" s="77" t="str" cm="1">
        <f t="array" aca="1" ref="AS194" ca="1">IF(INDIRECT(("入力シート!AR"&amp;$B194))="","",(INDIRECT(("入力シート!AR"&amp;$B194))))</f>
        <v/>
      </c>
      <c r="AT194" s="77" t="str" cm="1">
        <f t="array" aca="1" ref="AT194" ca="1">IF(INDIRECT(("入力シート!AS"&amp;$B194))="","",(INDIRECT(("入力シート!AS"&amp;$B194))))</f>
        <v/>
      </c>
    </row>
    <row r="195" spans="2:46" ht="72" customHeight="1" x14ac:dyDescent="0.4">
      <c r="B195" s="51">
        <v>205</v>
      </c>
      <c r="C195" s="162"/>
      <c r="D195" s="212"/>
      <c r="E195" s="57" t="str" cm="1">
        <f t="array" aca="1" ref="E195" ca="1">IF(INDIRECT(("入力シート!D"&amp;$B195))="","",(INDIRECT(("入力シート!D"&amp;$B195))))</f>
        <v/>
      </c>
      <c r="F195" s="63" t="str" cm="1">
        <f t="array" aca="1" ref="F195" ca="1">IF(INDIRECT(("入力シート!E"&amp;$B195))="","",(INDIRECT(("入力シート!E"&amp;$B195))))</f>
        <v/>
      </c>
      <c r="G195" s="63" t="str" cm="1">
        <f t="array" aca="1" ref="G195" ca="1">IF(INDIRECT(("入力シート!F"&amp;$B195))="","",(INDIRECT(("入力シート!F"&amp;$B195))))</f>
        <v>〇〇〇、×××</v>
      </c>
      <c r="H195" s="76" t="str" cm="1">
        <f t="array" aca="1" ref="H195" ca="1">IF(INDIRECT(("入力シート!G"&amp;$B195))="","",(INDIRECT(("入力シート!G"&amp;$B195))))</f>
        <v/>
      </c>
      <c r="I195" s="67" t="str" cm="1">
        <f t="array" aca="1" ref="I195" ca="1">IF(INDIRECT(("入力シート!H"&amp;$B195))="","",(INDIRECT(("入力シート!H"&amp;$B195))))</f>
        <v/>
      </c>
      <c r="J195" s="58" t="str" cm="1">
        <f t="array" aca="1" ref="J195" ca="1">IF(INDIRECT(("入力シート!I"&amp;$B195))="","",(INDIRECT(("入力シート!I"&amp;$B195))))</f>
        <v/>
      </c>
      <c r="K195" s="58" t="str" cm="1">
        <f t="array" aca="1" ref="K195" ca="1">IF(INDIRECT(("入力シート!J"&amp;$B195))="","",(INDIRECT(("入力シート!J"&amp;$B195))))</f>
        <v/>
      </c>
      <c r="L195" s="60" t="str" cm="1">
        <f t="array" aca="1" ref="L195" ca="1">IF(INDIRECT(("入力シート!AO"&amp;$B195))="","",(INDIRECT(("入力シート！AO"&amp;$B195))))</f>
        <v/>
      </c>
      <c r="M195" s="60" t="str" cm="1">
        <f t="array" aca="1" ref="M195" ca="1">IF(INDIRECT(("入力シート!AP"&amp;$B195))="","",(INDIRECT(("入力シート！AP"&amp;$B195))))</f>
        <v/>
      </c>
      <c r="N195" s="61" t="str" cm="1">
        <f t="array" aca="1" ref="N195" ca="1">IF(INDIRECT(("入力シート!AQ"&amp;$B195))="","",(INDIRECT(("入力シート!AQ"&amp;$B195))))</f>
        <v/>
      </c>
      <c r="O195" s="70" t="str" cm="1">
        <f t="array" aca="1" ref="O195" ca="1">IF(INDIRECT(("入力シート!K"&amp;$B195))="","",INDEX(進捗評価!$N$2:$N$26,MATCH(INDIRECT(("入力シート!K"&amp;$B195)),進捗評価!$M$2:$M$26,0)))</f>
        <v/>
      </c>
      <c r="P195" s="69" t="str" cm="1">
        <f t="array" aca="1" ref="P195" ca="1">IF(INDIRECT(("入力シート!L"&amp;$B195))="","",INDEX(進捗評価!$N$2:$N$26,MATCH(INDIRECT(("入力シート!L"&amp;$B195)),進捗評価!$M$2:$M$26,0)))</f>
        <v/>
      </c>
      <c r="Q195" s="69" t="str" cm="1">
        <f t="array" aca="1" ref="Q195" ca="1">IF(INDIRECT(("入力シート!M"&amp;$B195))="","",INDEX(進捗評価!$N$2:$N$26,MATCH(INDIRECT(("入力シート!M"&amp;$B195)),進捗評価!$M$2:$M$26,0)))</f>
        <v/>
      </c>
      <c r="R195" s="69" t="str" cm="1">
        <f t="array" aca="1" ref="R195" ca="1">IF(INDIRECT(("入力シート!N"&amp;$B195))="","",INDEX(進捗評価!$N$2:$N$26,MATCH(INDIRECT(("入力シート!N"&amp;$B195)),進捗評価!$M$2:$M$26,0)))</f>
        <v/>
      </c>
      <c r="S195" s="75" t="str" cm="1">
        <f t="array" aca="1" ref="S195" ca="1">IF(INDIRECT(("入力シート!O"&amp;$B195))="","",INDEX(進捗評価!$N$2:$N$26,MATCH(INDIRECT(("入力シート!O"&amp;$B195)),進捗評価!$M$2:$M$26,0)))</f>
        <v/>
      </c>
      <c r="T195" s="70" t="str" cm="1">
        <f t="array" aca="1" ref="T195" ca="1">IF(INDIRECT(("入力シート!P"&amp;$B195))="","",INDEX(進捗評価!$N$2:$N$26,MATCH(INDIRECT(("入力シート!P"&amp;$B195)),進捗評価!$M$2:$M$26,0)))</f>
        <v/>
      </c>
      <c r="U195" s="69" t="str" cm="1">
        <f t="array" aca="1" ref="U195" ca="1">IF(INDIRECT(("入力シート!Q"&amp;$B195))="","",INDEX(進捗評価!$N$2:$N$26,MATCH(INDIRECT(("入力シート!Q"&amp;$B195)),進捗評価!$M$2:$M$26,0)))</f>
        <v/>
      </c>
      <c r="V195" s="69" t="str" cm="1">
        <f t="array" aca="1" ref="V195" ca="1">IF(INDIRECT(("入力シート!R"&amp;$B195))="","",INDEX(進捗評価!$N$2:$N$26,MATCH(INDIRECT(("入力シート!R"&amp;$B195)),進捗評価!$M$2:$M$26,0)))</f>
        <v/>
      </c>
      <c r="W195" s="69" t="str" cm="1">
        <f t="array" aca="1" ref="W195" ca="1">IF(INDIRECT(("入力シート!S"&amp;$B195))="","",INDEX(進捗評価!$N$2:$N$26,MATCH(INDIRECT(("入力シート!S"&amp;$B195)),進捗評価!$M$2:$M$26,0)))</f>
        <v/>
      </c>
      <c r="X195" s="75" t="str" cm="1">
        <f t="array" aca="1" ref="X195" ca="1">IF(INDIRECT(("入力シート!T"&amp;$B195))="","",INDEX(進捗評価!$N$2:$N$26,MATCH(INDIRECT(("入力シート!T"&amp;$B195)),進捗評価!$M$2:$M$26,0)))</f>
        <v/>
      </c>
      <c r="Y195" s="69" t="str" cm="1">
        <f t="array" aca="1" ref="Y195" ca="1">IF(INDIRECT(("入力シート!U"&amp;$B195))="","",INDEX(進捗評価!$N$2:$N$26,MATCH(INDIRECT(("入力シート!U"&amp;$B195)),進捗評価!$M$2:$M$26,0)))</f>
        <v/>
      </c>
      <c r="Z195" s="69" t="str" cm="1">
        <f t="array" aca="1" ref="Z195" ca="1">IF(INDIRECT(("入力シート!V"&amp;$B195))="","",INDEX(進捗評価!$N$2:$N$26,MATCH(INDIRECT(("入力シート!V"&amp;$B195)),進捗評価!$M$2:$M$26,0)))</f>
        <v/>
      </c>
      <c r="AA195" s="69" t="str" cm="1">
        <f t="array" aca="1" ref="AA195" ca="1">IF(INDIRECT(("入力シート!W"&amp;$B195))="","",INDEX(進捗評価!$N$2:$N$26,MATCH(INDIRECT(("入力シート!W"&amp;$B195)),進捗評価!$M$2:$M$26,0)))</f>
        <v/>
      </c>
      <c r="AB195" s="69" t="str" cm="1">
        <f t="array" aca="1" ref="AB195" ca="1">IF(INDIRECT(("入力シート!X"&amp;$B195))="","",INDEX(進捗評価!$N$2:$N$26,MATCH(INDIRECT(("入力シート!X"&amp;$B195)),進捗評価!$M$2:$M$26,0)))</f>
        <v/>
      </c>
      <c r="AC195" s="69" t="str" cm="1">
        <f t="array" aca="1" ref="AC195" ca="1">IF(INDIRECT(("入力シート!Y"&amp;$B195))="","",INDEX(進捗評価!$N$2:$N$26,MATCH(INDIRECT(("入力シート!Y"&amp;$B195)),進捗評価!$M$2:$M$26,0)))</f>
        <v/>
      </c>
      <c r="AD195" s="69" t="str" cm="1">
        <f t="array" aca="1" ref="AD195" ca="1">IF(INDIRECT(("入力シート!Z"&amp;$B195))="","",INDEX(進捗評価!$N$2:$N$26,MATCH(INDIRECT(("入力シート!Z"&amp;$B195)),進捗評価!$M$2:$M$26,0)))</f>
        <v/>
      </c>
      <c r="AE195" s="69" t="str" cm="1">
        <f t="array" aca="1" ref="AE195" ca="1">IF(INDIRECT(("入力シート!AA"&amp;$B195))="","",INDEX(進捗評価!$N$2:$N$26,MATCH(INDIRECT(("入力シート!AA"&amp;$B195)),進捗評価!$M$2:$M$26,0)))</f>
        <v/>
      </c>
      <c r="AF195" s="69" t="str" cm="1">
        <f t="array" aca="1" ref="AF195" ca="1">IF(INDIRECT(("入力シート!AB"&amp;$B195))="","",INDEX(進捗評価!$N$2:$N$26,MATCH(INDIRECT(("入力シート!AB"&amp;$B195)),進捗評価!$M$2:$M$26,0)))</f>
        <v/>
      </c>
      <c r="AG195" s="69" t="str" cm="1">
        <f t="array" aca="1" ref="AG195" ca="1">IF(INDIRECT(("入力シート!AC"&amp;$B195))="","",INDEX(進捗評価!$N$2:$N$26,MATCH(INDIRECT(("入力シート!AC"&amp;$B195)),進捗評価!$M$2:$M$26,0)))</f>
        <v/>
      </c>
      <c r="AH195" s="69" t="str" cm="1">
        <f t="array" aca="1" ref="AH195" ca="1">IF(INDIRECT(("入力シート!AD"&amp;$B195))="","",INDEX(進捗評価!$N$2:$N$26,MATCH(INDIRECT(("入力シート!AD"&amp;$B195)),進捗評価!$M$2:$M$26,0)))</f>
        <v/>
      </c>
      <c r="AI195" s="69" t="str" cm="1">
        <f t="array" aca="1" ref="AI195" ca="1">IF(INDIRECT(("入力シート!AE"&amp;$B195))="","",INDEX(進捗評価!$N$2:$N$26,MATCH(INDIRECT(("入力シート!AE"&amp;$B195)),進捗評価!$M$2:$M$26,0)))</f>
        <v/>
      </c>
      <c r="AJ195" s="69" t="str" cm="1">
        <f t="array" aca="1" ref="AJ195" ca="1">IF(INDIRECT(("入力シート!AF"&amp;$B195))="","",INDEX(進捗評価!$N$2:$N$26,MATCH(INDIRECT(("入力シート!AF"&amp;$B195)),進捗評価!$M$2:$M$26,0)))</f>
        <v/>
      </c>
      <c r="AK195" s="69" t="str" cm="1">
        <f t="array" aca="1" ref="AK195" ca="1">IF(INDIRECT(("入力シート!AG"&amp;$B195))="","",INDEX(進捗評価!$N$2:$N$26,MATCH(INDIRECT(("入力シート!AG"&amp;$B195)),進捗評価!$M$2:$M$26,0)))</f>
        <v/>
      </c>
      <c r="AL195" s="69" t="str" cm="1">
        <f t="array" aca="1" ref="AL195" ca="1">IF(INDIRECT(("入力シート!AH"&amp;$B195))="","",INDEX(進捗評価!$N$2:$N$26,MATCH(INDIRECT(("入力シート!AH"&amp;$B195)),進捗評価!$M$2:$M$26,0)))</f>
        <v/>
      </c>
      <c r="AM195" s="69" t="str" cm="1">
        <f t="array" aca="1" ref="AM195" ca="1">IF(INDIRECT(("入力シート!AI"&amp;$B195))="","",INDEX(進捗評価!$N$2:$N$26,MATCH(INDIRECT(("入力シート!AI"&amp;$B195)),進捗評価!$M$2:$M$26,0)))</f>
        <v/>
      </c>
      <c r="AN195" s="69" t="str" cm="1">
        <f t="array" aca="1" ref="AN195" ca="1">IF(INDIRECT(("入力シート!AJ"&amp;$B195))="","",INDEX(進捗評価!$N$2:$N$26,MATCH(INDIRECT(("入力シート!AJ"&amp;$B195)),進捗評価!$M$2:$M$26,0)))</f>
        <v/>
      </c>
      <c r="AO195" s="69" t="str" cm="1">
        <f t="array" aca="1" ref="AO195" ca="1">IF(INDIRECT(("入力シート!AK"&amp;$B195))="","",INDEX(進捗評価!$N$2:$N$26,MATCH(INDIRECT(("入力シート!AK"&amp;$B195)),進捗評価!$M$2:$M$26,0)))</f>
        <v/>
      </c>
      <c r="AP195" s="69" t="str" cm="1">
        <f t="array" aca="1" ref="AP195" ca="1">IF(INDIRECT(("入力シート!AL"&amp;$B195))="","",INDEX(進捗評価!$N$2:$N$26,MATCH(INDIRECT(("入力シート!AL"&amp;$B195)),進捗評価!$M$2:$M$26,0)))</f>
        <v/>
      </c>
      <c r="AQ195" s="69" t="str" cm="1">
        <f t="array" aca="1" ref="AQ195" ca="1">IF(INDIRECT(("入力シート!AM"&amp;$B195))="","",INDEX(進捗評価!$N$2:$N$26,MATCH(INDIRECT(("入力シート!AM"&amp;$B195)),進捗評価!$M$2:$M$26,0)))</f>
        <v/>
      </c>
      <c r="AR195" s="69" t="str" cm="1">
        <f t="array" aca="1" ref="AR195" ca="1">IF(INDIRECT(("入力シート!AN"&amp;$B195))="","",INDEX(進捗評価!$N$2:$N$26,MATCH(INDIRECT(("入力シート!AN"&amp;$B195)),進捗評価!$M$2:$M$26,0)))</f>
        <v/>
      </c>
      <c r="AS195" s="77" t="str" cm="1">
        <f t="array" aca="1" ref="AS195" ca="1">IF(INDIRECT(("入力シート!AR"&amp;$B195))="","",(INDIRECT(("入力シート!AR"&amp;$B195))))</f>
        <v/>
      </c>
      <c r="AT195" s="77" t="str" cm="1">
        <f t="array" aca="1" ref="AT195" ca="1">IF(INDIRECT(("入力シート!AS"&amp;$B195))="","",(INDIRECT(("入力シート!AS"&amp;$B195))))</f>
        <v/>
      </c>
    </row>
    <row r="196" spans="2:46" ht="72" customHeight="1" x14ac:dyDescent="0.4">
      <c r="B196" s="51">
        <v>206</v>
      </c>
      <c r="C196" s="162"/>
      <c r="D196" s="212"/>
      <c r="E196" s="57" t="str" cm="1">
        <f t="array" aca="1" ref="E196" ca="1">IF(INDIRECT(("入力シート!D"&amp;$B196))="","",(INDIRECT(("入力シート!D"&amp;$B196))))</f>
        <v/>
      </c>
      <c r="F196" s="63" t="str" cm="1">
        <f t="array" aca="1" ref="F196" ca="1">IF(INDIRECT(("入力シート!E"&amp;$B196))="","",(INDIRECT(("入力シート!E"&amp;$B196))))</f>
        <v/>
      </c>
      <c r="G196" s="63" t="str" cm="1">
        <f t="array" aca="1" ref="G196" ca="1">IF(INDIRECT(("入力シート!F"&amp;$B196))="","",(INDIRECT(("入力シート!F"&amp;$B196))))</f>
        <v>〇〇〇、×××</v>
      </c>
      <c r="H196" s="76" t="str" cm="1">
        <f t="array" aca="1" ref="H196" ca="1">IF(INDIRECT(("入力シート!G"&amp;$B196))="","",(INDIRECT(("入力シート!G"&amp;$B196))))</f>
        <v/>
      </c>
      <c r="I196" s="67" t="str" cm="1">
        <f t="array" aca="1" ref="I196" ca="1">IF(INDIRECT(("入力シート!H"&amp;$B196))="","",(INDIRECT(("入力シート!H"&amp;$B196))))</f>
        <v/>
      </c>
      <c r="J196" s="58" t="str" cm="1">
        <f t="array" aca="1" ref="J196" ca="1">IF(INDIRECT(("入力シート!I"&amp;$B196))="","",(INDIRECT(("入力シート!I"&amp;$B196))))</f>
        <v/>
      </c>
      <c r="K196" s="58" t="str" cm="1">
        <f t="array" aca="1" ref="K196" ca="1">IF(INDIRECT(("入力シート!J"&amp;$B196))="","",(INDIRECT(("入力シート!J"&amp;$B196))))</f>
        <v/>
      </c>
      <c r="L196" s="60" t="str" cm="1">
        <f t="array" aca="1" ref="L196" ca="1">IF(INDIRECT(("入力シート!AO"&amp;$B196))="","",(INDIRECT(("入力シート！AO"&amp;$B196))))</f>
        <v/>
      </c>
      <c r="M196" s="60" t="str" cm="1">
        <f t="array" aca="1" ref="M196" ca="1">IF(INDIRECT(("入力シート!AP"&amp;$B196))="","",(INDIRECT(("入力シート！AP"&amp;$B196))))</f>
        <v/>
      </c>
      <c r="N196" s="61" t="str" cm="1">
        <f t="array" aca="1" ref="N196" ca="1">IF(INDIRECT(("入力シート!AQ"&amp;$B196))="","",(INDIRECT(("入力シート!AQ"&amp;$B196))))</f>
        <v/>
      </c>
      <c r="O196" s="70" t="str" cm="1">
        <f t="array" aca="1" ref="O196" ca="1">IF(INDIRECT(("入力シート!K"&amp;$B196))="","",INDEX(進捗評価!$N$2:$N$26,MATCH(INDIRECT(("入力シート!K"&amp;$B196)),進捗評価!$M$2:$M$26,0)))</f>
        <v/>
      </c>
      <c r="P196" s="69" t="str" cm="1">
        <f t="array" aca="1" ref="P196" ca="1">IF(INDIRECT(("入力シート!L"&amp;$B196))="","",INDEX(進捗評価!$N$2:$N$26,MATCH(INDIRECT(("入力シート!L"&amp;$B196)),進捗評価!$M$2:$M$26,0)))</f>
        <v/>
      </c>
      <c r="Q196" s="69" t="str" cm="1">
        <f t="array" aca="1" ref="Q196" ca="1">IF(INDIRECT(("入力シート!M"&amp;$B196))="","",INDEX(進捗評価!$N$2:$N$26,MATCH(INDIRECT(("入力シート!M"&amp;$B196)),進捗評価!$M$2:$M$26,0)))</f>
        <v/>
      </c>
      <c r="R196" s="69" t="str" cm="1">
        <f t="array" aca="1" ref="R196" ca="1">IF(INDIRECT(("入力シート!N"&amp;$B196))="","",INDEX(進捗評価!$N$2:$N$26,MATCH(INDIRECT(("入力シート!N"&amp;$B196)),進捗評価!$M$2:$M$26,0)))</f>
        <v/>
      </c>
      <c r="S196" s="75" t="str" cm="1">
        <f t="array" aca="1" ref="S196" ca="1">IF(INDIRECT(("入力シート!O"&amp;$B196))="","",INDEX(進捗評価!$N$2:$N$26,MATCH(INDIRECT(("入力シート!O"&amp;$B196)),進捗評価!$M$2:$M$26,0)))</f>
        <v/>
      </c>
      <c r="T196" s="70" t="str" cm="1">
        <f t="array" aca="1" ref="T196" ca="1">IF(INDIRECT(("入力シート!P"&amp;$B196))="","",INDEX(進捗評価!$N$2:$N$26,MATCH(INDIRECT(("入力シート!P"&amp;$B196)),進捗評価!$M$2:$M$26,0)))</f>
        <v/>
      </c>
      <c r="U196" s="69" t="str" cm="1">
        <f t="array" aca="1" ref="U196" ca="1">IF(INDIRECT(("入力シート!Q"&amp;$B196))="","",INDEX(進捗評価!$N$2:$N$26,MATCH(INDIRECT(("入力シート!Q"&amp;$B196)),進捗評価!$M$2:$M$26,0)))</f>
        <v/>
      </c>
      <c r="V196" s="69" t="str" cm="1">
        <f t="array" aca="1" ref="V196" ca="1">IF(INDIRECT(("入力シート!R"&amp;$B196))="","",INDEX(進捗評価!$N$2:$N$26,MATCH(INDIRECT(("入力シート!R"&amp;$B196)),進捗評価!$M$2:$M$26,0)))</f>
        <v/>
      </c>
      <c r="W196" s="69" t="str" cm="1">
        <f t="array" aca="1" ref="W196" ca="1">IF(INDIRECT(("入力シート!S"&amp;$B196))="","",INDEX(進捗評価!$N$2:$N$26,MATCH(INDIRECT(("入力シート!S"&amp;$B196)),進捗評価!$M$2:$M$26,0)))</f>
        <v/>
      </c>
      <c r="X196" s="75" t="str" cm="1">
        <f t="array" aca="1" ref="X196" ca="1">IF(INDIRECT(("入力シート!T"&amp;$B196))="","",INDEX(進捗評価!$N$2:$N$26,MATCH(INDIRECT(("入力シート!T"&amp;$B196)),進捗評価!$M$2:$M$26,0)))</f>
        <v/>
      </c>
      <c r="Y196" s="69" t="str" cm="1">
        <f t="array" aca="1" ref="Y196" ca="1">IF(INDIRECT(("入力シート!U"&amp;$B196))="","",INDEX(進捗評価!$N$2:$N$26,MATCH(INDIRECT(("入力シート!U"&amp;$B196)),進捗評価!$M$2:$M$26,0)))</f>
        <v/>
      </c>
      <c r="Z196" s="69" t="str" cm="1">
        <f t="array" aca="1" ref="Z196" ca="1">IF(INDIRECT(("入力シート!V"&amp;$B196))="","",INDEX(進捗評価!$N$2:$N$26,MATCH(INDIRECT(("入力シート!V"&amp;$B196)),進捗評価!$M$2:$M$26,0)))</f>
        <v/>
      </c>
      <c r="AA196" s="69" t="str" cm="1">
        <f t="array" aca="1" ref="AA196" ca="1">IF(INDIRECT(("入力シート!W"&amp;$B196))="","",INDEX(進捗評価!$N$2:$N$26,MATCH(INDIRECT(("入力シート!W"&amp;$B196)),進捗評価!$M$2:$M$26,0)))</f>
        <v/>
      </c>
      <c r="AB196" s="69" t="str" cm="1">
        <f t="array" aca="1" ref="AB196" ca="1">IF(INDIRECT(("入力シート!X"&amp;$B196))="","",INDEX(進捗評価!$N$2:$N$26,MATCH(INDIRECT(("入力シート!X"&amp;$B196)),進捗評価!$M$2:$M$26,0)))</f>
        <v/>
      </c>
      <c r="AC196" s="69" t="str" cm="1">
        <f t="array" aca="1" ref="AC196" ca="1">IF(INDIRECT(("入力シート!Y"&amp;$B196))="","",INDEX(進捗評価!$N$2:$N$26,MATCH(INDIRECT(("入力シート!Y"&amp;$B196)),進捗評価!$M$2:$M$26,0)))</f>
        <v/>
      </c>
      <c r="AD196" s="69" t="str" cm="1">
        <f t="array" aca="1" ref="AD196" ca="1">IF(INDIRECT(("入力シート!Z"&amp;$B196))="","",INDEX(進捗評価!$N$2:$N$26,MATCH(INDIRECT(("入力シート!Z"&amp;$B196)),進捗評価!$M$2:$M$26,0)))</f>
        <v/>
      </c>
      <c r="AE196" s="69" t="str" cm="1">
        <f t="array" aca="1" ref="AE196" ca="1">IF(INDIRECT(("入力シート!AA"&amp;$B196))="","",INDEX(進捗評価!$N$2:$N$26,MATCH(INDIRECT(("入力シート!AA"&amp;$B196)),進捗評価!$M$2:$M$26,0)))</f>
        <v/>
      </c>
      <c r="AF196" s="69" t="str" cm="1">
        <f t="array" aca="1" ref="AF196" ca="1">IF(INDIRECT(("入力シート!AB"&amp;$B196))="","",INDEX(進捗評価!$N$2:$N$26,MATCH(INDIRECT(("入力シート!AB"&amp;$B196)),進捗評価!$M$2:$M$26,0)))</f>
        <v/>
      </c>
      <c r="AG196" s="69" t="str" cm="1">
        <f t="array" aca="1" ref="AG196" ca="1">IF(INDIRECT(("入力シート!AC"&amp;$B196))="","",INDEX(進捗評価!$N$2:$N$26,MATCH(INDIRECT(("入力シート!AC"&amp;$B196)),進捗評価!$M$2:$M$26,0)))</f>
        <v/>
      </c>
      <c r="AH196" s="69" t="str" cm="1">
        <f t="array" aca="1" ref="AH196" ca="1">IF(INDIRECT(("入力シート!AD"&amp;$B196))="","",INDEX(進捗評価!$N$2:$N$26,MATCH(INDIRECT(("入力シート!AD"&amp;$B196)),進捗評価!$M$2:$M$26,0)))</f>
        <v/>
      </c>
      <c r="AI196" s="69" t="str" cm="1">
        <f t="array" aca="1" ref="AI196" ca="1">IF(INDIRECT(("入力シート!AE"&amp;$B196))="","",INDEX(進捗評価!$N$2:$N$26,MATCH(INDIRECT(("入力シート!AE"&amp;$B196)),進捗評価!$M$2:$M$26,0)))</f>
        <v/>
      </c>
      <c r="AJ196" s="69" t="str" cm="1">
        <f t="array" aca="1" ref="AJ196" ca="1">IF(INDIRECT(("入力シート!AF"&amp;$B196))="","",INDEX(進捗評価!$N$2:$N$26,MATCH(INDIRECT(("入力シート!AF"&amp;$B196)),進捗評価!$M$2:$M$26,0)))</f>
        <v/>
      </c>
      <c r="AK196" s="69" t="str" cm="1">
        <f t="array" aca="1" ref="AK196" ca="1">IF(INDIRECT(("入力シート!AG"&amp;$B196))="","",INDEX(進捗評価!$N$2:$N$26,MATCH(INDIRECT(("入力シート!AG"&amp;$B196)),進捗評価!$M$2:$M$26,0)))</f>
        <v/>
      </c>
      <c r="AL196" s="69" t="str" cm="1">
        <f t="array" aca="1" ref="AL196" ca="1">IF(INDIRECT(("入力シート!AH"&amp;$B196))="","",INDEX(進捗評価!$N$2:$N$26,MATCH(INDIRECT(("入力シート!AH"&amp;$B196)),進捗評価!$M$2:$M$26,0)))</f>
        <v/>
      </c>
      <c r="AM196" s="69" t="str" cm="1">
        <f t="array" aca="1" ref="AM196" ca="1">IF(INDIRECT(("入力シート!AI"&amp;$B196))="","",INDEX(進捗評価!$N$2:$N$26,MATCH(INDIRECT(("入力シート!AI"&amp;$B196)),進捗評価!$M$2:$M$26,0)))</f>
        <v/>
      </c>
      <c r="AN196" s="69" t="str" cm="1">
        <f t="array" aca="1" ref="AN196" ca="1">IF(INDIRECT(("入力シート!AJ"&amp;$B196))="","",INDEX(進捗評価!$N$2:$N$26,MATCH(INDIRECT(("入力シート!AJ"&amp;$B196)),進捗評価!$M$2:$M$26,0)))</f>
        <v/>
      </c>
      <c r="AO196" s="69" t="str" cm="1">
        <f t="array" aca="1" ref="AO196" ca="1">IF(INDIRECT(("入力シート!AK"&amp;$B196))="","",INDEX(進捗評価!$N$2:$N$26,MATCH(INDIRECT(("入力シート!AK"&amp;$B196)),進捗評価!$M$2:$M$26,0)))</f>
        <v/>
      </c>
      <c r="AP196" s="69" t="str" cm="1">
        <f t="array" aca="1" ref="AP196" ca="1">IF(INDIRECT(("入力シート!AL"&amp;$B196))="","",INDEX(進捗評価!$N$2:$N$26,MATCH(INDIRECT(("入力シート!AL"&amp;$B196)),進捗評価!$M$2:$M$26,0)))</f>
        <v/>
      </c>
      <c r="AQ196" s="69" t="str" cm="1">
        <f t="array" aca="1" ref="AQ196" ca="1">IF(INDIRECT(("入力シート!AM"&amp;$B196))="","",INDEX(進捗評価!$N$2:$N$26,MATCH(INDIRECT(("入力シート!AM"&amp;$B196)),進捗評価!$M$2:$M$26,0)))</f>
        <v/>
      </c>
      <c r="AR196" s="69" t="str" cm="1">
        <f t="array" aca="1" ref="AR196" ca="1">IF(INDIRECT(("入力シート!AN"&amp;$B196))="","",INDEX(進捗評価!$N$2:$N$26,MATCH(INDIRECT(("入力シート!AN"&amp;$B196)),進捗評価!$M$2:$M$26,0)))</f>
        <v/>
      </c>
      <c r="AS196" s="77" t="str" cm="1">
        <f t="array" aca="1" ref="AS196" ca="1">IF(INDIRECT(("入力シート!AR"&amp;$B196))="","",(INDIRECT(("入力シート!AR"&amp;$B196))))</f>
        <v/>
      </c>
      <c r="AT196" s="77" t="str" cm="1">
        <f t="array" aca="1" ref="AT196" ca="1">IF(INDIRECT(("入力シート!AS"&amp;$B196))="","",(INDIRECT(("入力シート!AS"&amp;$B196))))</f>
        <v/>
      </c>
    </row>
    <row r="197" spans="2:46" ht="72" customHeight="1" x14ac:dyDescent="0.4">
      <c r="B197" s="51">
        <v>207</v>
      </c>
      <c r="C197" s="162"/>
      <c r="D197" s="212"/>
      <c r="E197" s="57" t="str" cm="1">
        <f t="array" aca="1" ref="E197" ca="1">IF(INDIRECT(("入力シート!D"&amp;$B197))="","",(INDIRECT(("入力シート!D"&amp;$B197))))</f>
        <v/>
      </c>
      <c r="F197" s="63" t="str" cm="1">
        <f t="array" aca="1" ref="F197" ca="1">IF(INDIRECT(("入力シート!E"&amp;$B197))="","",(INDIRECT(("入力シート!E"&amp;$B197))))</f>
        <v/>
      </c>
      <c r="G197" s="63" t="str" cm="1">
        <f t="array" aca="1" ref="G197" ca="1">IF(INDIRECT(("入力シート!F"&amp;$B197))="","",(INDIRECT(("入力シート!F"&amp;$B197))))</f>
        <v>〇〇〇、×××</v>
      </c>
      <c r="H197" s="76" t="str" cm="1">
        <f t="array" aca="1" ref="H197" ca="1">IF(INDIRECT(("入力シート!G"&amp;$B197))="","",(INDIRECT(("入力シート!G"&amp;$B197))))</f>
        <v/>
      </c>
      <c r="I197" s="67" t="str" cm="1">
        <f t="array" aca="1" ref="I197" ca="1">IF(INDIRECT(("入力シート!H"&amp;$B197))="","",(INDIRECT(("入力シート!H"&amp;$B197))))</f>
        <v/>
      </c>
      <c r="J197" s="58" t="str" cm="1">
        <f t="array" aca="1" ref="J197" ca="1">IF(INDIRECT(("入力シート!I"&amp;$B197))="","",(INDIRECT(("入力シート!I"&amp;$B197))))</f>
        <v/>
      </c>
      <c r="K197" s="58" t="str" cm="1">
        <f t="array" aca="1" ref="K197" ca="1">IF(INDIRECT(("入力シート!J"&amp;$B197))="","",(INDIRECT(("入力シート!J"&amp;$B197))))</f>
        <v/>
      </c>
      <c r="L197" s="60" t="str" cm="1">
        <f t="array" aca="1" ref="L197" ca="1">IF(INDIRECT(("入力シート!AO"&amp;$B197))="","",(INDIRECT(("入力シート！AO"&amp;$B197))))</f>
        <v/>
      </c>
      <c r="M197" s="60" t="str" cm="1">
        <f t="array" aca="1" ref="M197" ca="1">IF(INDIRECT(("入力シート!AP"&amp;$B197))="","",(INDIRECT(("入力シート！AP"&amp;$B197))))</f>
        <v/>
      </c>
      <c r="N197" s="61" t="str" cm="1">
        <f t="array" aca="1" ref="N197" ca="1">IF(INDIRECT(("入力シート!AQ"&amp;$B197))="","",(INDIRECT(("入力シート!AQ"&amp;$B197))))</f>
        <v/>
      </c>
      <c r="O197" s="70" t="str" cm="1">
        <f t="array" aca="1" ref="O197" ca="1">IF(INDIRECT(("入力シート!K"&amp;$B197))="","",INDEX(進捗評価!$N$2:$N$26,MATCH(INDIRECT(("入力シート!K"&amp;$B197)),進捗評価!$M$2:$M$26,0)))</f>
        <v/>
      </c>
      <c r="P197" s="69" t="str" cm="1">
        <f t="array" aca="1" ref="P197" ca="1">IF(INDIRECT(("入力シート!L"&amp;$B197))="","",INDEX(進捗評価!$N$2:$N$26,MATCH(INDIRECT(("入力シート!L"&amp;$B197)),進捗評価!$M$2:$M$26,0)))</f>
        <v/>
      </c>
      <c r="Q197" s="69" t="str" cm="1">
        <f t="array" aca="1" ref="Q197" ca="1">IF(INDIRECT(("入力シート!M"&amp;$B197))="","",INDEX(進捗評価!$N$2:$N$26,MATCH(INDIRECT(("入力シート!M"&amp;$B197)),進捗評価!$M$2:$M$26,0)))</f>
        <v/>
      </c>
      <c r="R197" s="69" t="str" cm="1">
        <f t="array" aca="1" ref="R197" ca="1">IF(INDIRECT(("入力シート!N"&amp;$B197))="","",INDEX(進捗評価!$N$2:$N$26,MATCH(INDIRECT(("入力シート!N"&amp;$B197)),進捗評価!$M$2:$M$26,0)))</f>
        <v/>
      </c>
      <c r="S197" s="75" t="str" cm="1">
        <f t="array" aca="1" ref="S197" ca="1">IF(INDIRECT(("入力シート!O"&amp;$B197))="","",INDEX(進捗評価!$N$2:$N$26,MATCH(INDIRECT(("入力シート!O"&amp;$B197)),進捗評価!$M$2:$M$26,0)))</f>
        <v/>
      </c>
      <c r="T197" s="70" t="str" cm="1">
        <f t="array" aca="1" ref="T197" ca="1">IF(INDIRECT(("入力シート!P"&amp;$B197))="","",INDEX(進捗評価!$N$2:$N$26,MATCH(INDIRECT(("入力シート!P"&amp;$B197)),進捗評価!$M$2:$M$26,0)))</f>
        <v/>
      </c>
      <c r="U197" s="69" t="str" cm="1">
        <f t="array" aca="1" ref="U197" ca="1">IF(INDIRECT(("入力シート!Q"&amp;$B197))="","",INDEX(進捗評価!$N$2:$N$26,MATCH(INDIRECT(("入力シート!Q"&amp;$B197)),進捗評価!$M$2:$M$26,0)))</f>
        <v/>
      </c>
      <c r="V197" s="69" t="str" cm="1">
        <f t="array" aca="1" ref="V197" ca="1">IF(INDIRECT(("入力シート!R"&amp;$B197))="","",INDEX(進捗評価!$N$2:$N$26,MATCH(INDIRECT(("入力シート!R"&amp;$B197)),進捗評価!$M$2:$M$26,0)))</f>
        <v/>
      </c>
      <c r="W197" s="69" t="str" cm="1">
        <f t="array" aca="1" ref="W197" ca="1">IF(INDIRECT(("入力シート!S"&amp;$B197))="","",INDEX(進捗評価!$N$2:$N$26,MATCH(INDIRECT(("入力シート!S"&amp;$B197)),進捗評価!$M$2:$M$26,0)))</f>
        <v/>
      </c>
      <c r="X197" s="75" t="str" cm="1">
        <f t="array" aca="1" ref="X197" ca="1">IF(INDIRECT(("入力シート!T"&amp;$B197))="","",INDEX(進捗評価!$N$2:$N$26,MATCH(INDIRECT(("入力シート!T"&amp;$B197)),進捗評価!$M$2:$M$26,0)))</f>
        <v/>
      </c>
      <c r="Y197" s="69" t="str" cm="1">
        <f t="array" aca="1" ref="Y197" ca="1">IF(INDIRECT(("入力シート!U"&amp;$B197))="","",INDEX(進捗評価!$N$2:$N$26,MATCH(INDIRECT(("入力シート!U"&amp;$B197)),進捗評価!$M$2:$M$26,0)))</f>
        <v/>
      </c>
      <c r="Z197" s="69" t="str" cm="1">
        <f t="array" aca="1" ref="Z197" ca="1">IF(INDIRECT(("入力シート!V"&amp;$B197))="","",INDEX(進捗評価!$N$2:$N$26,MATCH(INDIRECT(("入力シート!V"&amp;$B197)),進捗評価!$M$2:$M$26,0)))</f>
        <v/>
      </c>
      <c r="AA197" s="69" t="str" cm="1">
        <f t="array" aca="1" ref="AA197" ca="1">IF(INDIRECT(("入力シート!W"&amp;$B197))="","",INDEX(進捗評価!$N$2:$N$26,MATCH(INDIRECT(("入力シート!W"&amp;$B197)),進捗評価!$M$2:$M$26,0)))</f>
        <v/>
      </c>
      <c r="AB197" s="69" t="str" cm="1">
        <f t="array" aca="1" ref="AB197" ca="1">IF(INDIRECT(("入力シート!X"&amp;$B197))="","",INDEX(進捗評価!$N$2:$N$26,MATCH(INDIRECT(("入力シート!X"&amp;$B197)),進捗評価!$M$2:$M$26,0)))</f>
        <v/>
      </c>
      <c r="AC197" s="69" t="str" cm="1">
        <f t="array" aca="1" ref="AC197" ca="1">IF(INDIRECT(("入力シート!Y"&amp;$B197))="","",INDEX(進捗評価!$N$2:$N$26,MATCH(INDIRECT(("入力シート!Y"&amp;$B197)),進捗評価!$M$2:$M$26,0)))</f>
        <v/>
      </c>
      <c r="AD197" s="69" t="str" cm="1">
        <f t="array" aca="1" ref="AD197" ca="1">IF(INDIRECT(("入力シート!Z"&amp;$B197))="","",INDEX(進捗評価!$N$2:$N$26,MATCH(INDIRECT(("入力シート!Z"&amp;$B197)),進捗評価!$M$2:$M$26,0)))</f>
        <v/>
      </c>
      <c r="AE197" s="69" t="str" cm="1">
        <f t="array" aca="1" ref="AE197" ca="1">IF(INDIRECT(("入力シート!AA"&amp;$B197))="","",INDEX(進捗評価!$N$2:$N$26,MATCH(INDIRECT(("入力シート!AA"&amp;$B197)),進捗評価!$M$2:$M$26,0)))</f>
        <v/>
      </c>
      <c r="AF197" s="69" t="str" cm="1">
        <f t="array" aca="1" ref="AF197" ca="1">IF(INDIRECT(("入力シート!AB"&amp;$B197))="","",INDEX(進捗評価!$N$2:$N$26,MATCH(INDIRECT(("入力シート!AB"&amp;$B197)),進捗評価!$M$2:$M$26,0)))</f>
        <v/>
      </c>
      <c r="AG197" s="69" t="str" cm="1">
        <f t="array" aca="1" ref="AG197" ca="1">IF(INDIRECT(("入力シート!AC"&amp;$B197))="","",INDEX(進捗評価!$N$2:$N$26,MATCH(INDIRECT(("入力シート!AC"&amp;$B197)),進捗評価!$M$2:$M$26,0)))</f>
        <v/>
      </c>
      <c r="AH197" s="69" t="str" cm="1">
        <f t="array" aca="1" ref="AH197" ca="1">IF(INDIRECT(("入力シート!AD"&amp;$B197))="","",INDEX(進捗評価!$N$2:$N$26,MATCH(INDIRECT(("入力シート!AD"&amp;$B197)),進捗評価!$M$2:$M$26,0)))</f>
        <v/>
      </c>
      <c r="AI197" s="69" t="str" cm="1">
        <f t="array" aca="1" ref="AI197" ca="1">IF(INDIRECT(("入力シート!AE"&amp;$B197))="","",INDEX(進捗評価!$N$2:$N$26,MATCH(INDIRECT(("入力シート!AE"&amp;$B197)),進捗評価!$M$2:$M$26,0)))</f>
        <v/>
      </c>
      <c r="AJ197" s="69" t="str" cm="1">
        <f t="array" aca="1" ref="AJ197" ca="1">IF(INDIRECT(("入力シート!AF"&amp;$B197))="","",INDEX(進捗評価!$N$2:$N$26,MATCH(INDIRECT(("入力シート!AF"&amp;$B197)),進捗評価!$M$2:$M$26,0)))</f>
        <v/>
      </c>
      <c r="AK197" s="69" t="str" cm="1">
        <f t="array" aca="1" ref="AK197" ca="1">IF(INDIRECT(("入力シート!AG"&amp;$B197))="","",INDEX(進捗評価!$N$2:$N$26,MATCH(INDIRECT(("入力シート!AG"&amp;$B197)),進捗評価!$M$2:$M$26,0)))</f>
        <v/>
      </c>
      <c r="AL197" s="69" t="str" cm="1">
        <f t="array" aca="1" ref="AL197" ca="1">IF(INDIRECT(("入力シート!AH"&amp;$B197))="","",INDEX(進捗評価!$N$2:$N$26,MATCH(INDIRECT(("入力シート!AH"&amp;$B197)),進捗評価!$M$2:$M$26,0)))</f>
        <v/>
      </c>
      <c r="AM197" s="69" t="str" cm="1">
        <f t="array" aca="1" ref="AM197" ca="1">IF(INDIRECT(("入力シート!AI"&amp;$B197))="","",INDEX(進捗評価!$N$2:$N$26,MATCH(INDIRECT(("入力シート!AI"&amp;$B197)),進捗評価!$M$2:$M$26,0)))</f>
        <v/>
      </c>
      <c r="AN197" s="69" t="str" cm="1">
        <f t="array" aca="1" ref="AN197" ca="1">IF(INDIRECT(("入力シート!AJ"&amp;$B197))="","",INDEX(進捗評価!$N$2:$N$26,MATCH(INDIRECT(("入力シート!AJ"&amp;$B197)),進捗評価!$M$2:$M$26,0)))</f>
        <v/>
      </c>
      <c r="AO197" s="69" t="str" cm="1">
        <f t="array" aca="1" ref="AO197" ca="1">IF(INDIRECT(("入力シート!AK"&amp;$B197))="","",INDEX(進捗評価!$N$2:$N$26,MATCH(INDIRECT(("入力シート!AK"&amp;$B197)),進捗評価!$M$2:$M$26,0)))</f>
        <v/>
      </c>
      <c r="AP197" s="69" t="str" cm="1">
        <f t="array" aca="1" ref="AP197" ca="1">IF(INDIRECT(("入力シート!AL"&amp;$B197))="","",INDEX(進捗評価!$N$2:$N$26,MATCH(INDIRECT(("入力シート!AL"&amp;$B197)),進捗評価!$M$2:$M$26,0)))</f>
        <v/>
      </c>
      <c r="AQ197" s="69" t="str" cm="1">
        <f t="array" aca="1" ref="AQ197" ca="1">IF(INDIRECT(("入力シート!AM"&amp;$B197))="","",INDEX(進捗評価!$N$2:$N$26,MATCH(INDIRECT(("入力シート!AM"&amp;$B197)),進捗評価!$M$2:$M$26,0)))</f>
        <v/>
      </c>
      <c r="AR197" s="69" t="str" cm="1">
        <f t="array" aca="1" ref="AR197" ca="1">IF(INDIRECT(("入力シート!AN"&amp;$B197))="","",INDEX(進捗評価!$N$2:$N$26,MATCH(INDIRECT(("入力シート!AN"&amp;$B197)),進捗評価!$M$2:$M$26,0)))</f>
        <v/>
      </c>
      <c r="AS197" s="77" t="str" cm="1">
        <f t="array" aca="1" ref="AS197" ca="1">IF(INDIRECT(("入力シート!AR"&amp;$B197))="","",(INDIRECT(("入力シート!AR"&amp;$B197))))</f>
        <v/>
      </c>
      <c r="AT197" s="77" t="str" cm="1">
        <f t="array" aca="1" ref="AT197" ca="1">IF(INDIRECT(("入力シート!AS"&amp;$B197))="","",(INDIRECT(("入力シート!AS"&amp;$B197))))</f>
        <v/>
      </c>
    </row>
    <row r="198" spans="2:46" ht="72" customHeight="1" x14ac:dyDescent="0.4">
      <c r="B198" s="51">
        <v>208</v>
      </c>
      <c r="C198" s="162"/>
      <c r="D198" s="212"/>
      <c r="E198" s="57" t="str" cm="1">
        <f t="array" aca="1" ref="E198" ca="1">IF(INDIRECT(("入力シート!D"&amp;$B198))="","",(INDIRECT(("入力シート!D"&amp;$B198))))</f>
        <v/>
      </c>
      <c r="F198" s="63" t="str" cm="1">
        <f t="array" aca="1" ref="F198" ca="1">IF(INDIRECT(("入力シート!E"&amp;$B198))="","",(INDIRECT(("入力シート!E"&amp;$B198))))</f>
        <v/>
      </c>
      <c r="G198" s="63" t="str" cm="1">
        <f t="array" aca="1" ref="G198" ca="1">IF(INDIRECT(("入力シート!F"&amp;$B198))="","",(INDIRECT(("入力シート!F"&amp;$B198))))</f>
        <v>〇〇〇、×××</v>
      </c>
      <c r="H198" s="76" t="str" cm="1">
        <f t="array" aca="1" ref="H198" ca="1">IF(INDIRECT(("入力シート!G"&amp;$B198))="","",(INDIRECT(("入力シート!G"&amp;$B198))))</f>
        <v/>
      </c>
      <c r="I198" s="67" t="str" cm="1">
        <f t="array" aca="1" ref="I198" ca="1">IF(INDIRECT(("入力シート!H"&amp;$B198))="","",(INDIRECT(("入力シート!H"&amp;$B198))))</f>
        <v/>
      </c>
      <c r="J198" s="58" t="str" cm="1">
        <f t="array" aca="1" ref="J198" ca="1">IF(INDIRECT(("入力シート!I"&amp;$B198))="","",(INDIRECT(("入力シート!I"&amp;$B198))))</f>
        <v/>
      </c>
      <c r="K198" s="58" t="str" cm="1">
        <f t="array" aca="1" ref="K198" ca="1">IF(INDIRECT(("入力シート!J"&amp;$B198))="","",(INDIRECT(("入力シート!J"&amp;$B198))))</f>
        <v/>
      </c>
      <c r="L198" s="60" t="str" cm="1">
        <f t="array" aca="1" ref="L198" ca="1">IF(INDIRECT(("入力シート!AO"&amp;$B198))="","",(INDIRECT(("入力シート！AO"&amp;$B198))))</f>
        <v/>
      </c>
      <c r="M198" s="60" t="str" cm="1">
        <f t="array" aca="1" ref="M198" ca="1">IF(INDIRECT(("入力シート!AP"&amp;$B198))="","",(INDIRECT(("入力シート！AP"&amp;$B198))))</f>
        <v/>
      </c>
      <c r="N198" s="61" t="str" cm="1">
        <f t="array" aca="1" ref="N198" ca="1">IF(INDIRECT(("入力シート!AQ"&amp;$B198))="","",(INDIRECT(("入力シート!AQ"&amp;$B198))))</f>
        <v/>
      </c>
      <c r="O198" s="70" t="str" cm="1">
        <f t="array" aca="1" ref="O198" ca="1">IF(INDIRECT(("入力シート!K"&amp;$B198))="","",INDEX(進捗評価!$N$2:$N$26,MATCH(INDIRECT(("入力シート!K"&amp;$B198)),進捗評価!$M$2:$M$26,0)))</f>
        <v/>
      </c>
      <c r="P198" s="69" t="str" cm="1">
        <f t="array" aca="1" ref="P198" ca="1">IF(INDIRECT(("入力シート!L"&amp;$B198))="","",INDEX(進捗評価!$N$2:$N$26,MATCH(INDIRECT(("入力シート!L"&amp;$B198)),進捗評価!$M$2:$M$26,0)))</f>
        <v/>
      </c>
      <c r="Q198" s="69" t="str" cm="1">
        <f t="array" aca="1" ref="Q198" ca="1">IF(INDIRECT(("入力シート!M"&amp;$B198))="","",INDEX(進捗評価!$N$2:$N$26,MATCH(INDIRECT(("入力シート!M"&amp;$B198)),進捗評価!$M$2:$M$26,0)))</f>
        <v/>
      </c>
      <c r="R198" s="69" t="str" cm="1">
        <f t="array" aca="1" ref="R198" ca="1">IF(INDIRECT(("入力シート!N"&amp;$B198))="","",INDEX(進捗評価!$N$2:$N$26,MATCH(INDIRECT(("入力シート!N"&amp;$B198)),進捗評価!$M$2:$M$26,0)))</f>
        <v/>
      </c>
      <c r="S198" s="75" t="str" cm="1">
        <f t="array" aca="1" ref="S198" ca="1">IF(INDIRECT(("入力シート!O"&amp;$B198))="","",INDEX(進捗評価!$N$2:$N$26,MATCH(INDIRECT(("入力シート!O"&amp;$B198)),進捗評価!$M$2:$M$26,0)))</f>
        <v/>
      </c>
      <c r="T198" s="70" t="str" cm="1">
        <f t="array" aca="1" ref="T198" ca="1">IF(INDIRECT(("入力シート!P"&amp;$B198))="","",INDEX(進捗評価!$N$2:$N$26,MATCH(INDIRECT(("入力シート!P"&amp;$B198)),進捗評価!$M$2:$M$26,0)))</f>
        <v/>
      </c>
      <c r="U198" s="69" t="str" cm="1">
        <f t="array" aca="1" ref="U198" ca="1">IF(INDIRECT(("入力シート!Q"&amp;$B198))="","",INDEX(進捗評価!$N$2:$N$26,MATCH(INDIRECT(("入力シート!Q"&amp;$B198)),進捗評価!$M$2:$M$26,0)))</f>
        <v/>
      </c>
      <c r="V198" s="69" t="str" cm="1">
        <f t="array" aca="1" ref="V198" ca="1">IF(INDIRECT(("入力シート!R"&amp;$B198))="","",INDEX(進捗評価!$N$2:$N$26,MATCH(INDIRECT(("入力シート!R"&amp;$B198)),進捗評価!$M$2:$M$26,0)))</f>
        <v/>
      </c>
      <c r="W198" s="69" t="str" cm="1">
        <f t="array" aca="1" ref="W198" ca="1">IF(INDIRECT(("入力シート!S"&amp;$B198))="","",INDEX(進捗評価!$N$2:$N$26,MATCH(INDIRECT(("入力シート!S"&amp;$B198)),進捗評価!$M$2:$M$26,0)))</f>
        <v/>
      </c>
      <c r="X198" s="75" t="str" cm="1">
        <f t="array" aca="1" ref="X198" ca="1">IF(INDIRECT(("入力シート!T"&amp;$B198))="","",INDEX(進捗評価!$N$2:$N$26,MATCH(INDIRECT(("入力シート!T"&amp;$B198)),進捗評価!$M$2:$M$26,0)))</f>
        <v/>
      </c>
      <c r="Y198" s="69" t="str" cm="1">
        <f t="array" aca="1" ref="Y198" ca="1">IF(INDIRECT(("入力シート!U"&amp;$B198))="","",INDEX(進捗評価!$N$2:$N$26,MATCH(INDIRECT(("入力シート!U"&amp;$B198)),進捗評価!$M$2:$M$26,0)))</f>
        <v/>
      </c>
      <c r="Z198" s="69" t="str" cm="1">
        <f t="array" aca="1" ref="Z198" ca="1">IF(INDIRECT(("入力シート!V"&amp;$B198))="","",INDEX(進捗評価!$N$2:$N$26,MATCH(INDIRECT(("入力シート!V"&amp;$B198)),進捗評価!$M$2:$M$26,0)))</f>
        <v/>
      </c>
      <c r="AA198" s="69" t="str" cm="1">
        <f t="array" aca="1" ref="AA198" ca="1">IF(INDIRECT(("入力シート!W"&amp;$B198))="","",INDEX(進捗評価!$N$2:$N$26,MATCH(INDIRECT(("入力シート!W"&amp;$B198)),進捗評価!$M$2:$M$26,0)))</f>
        <v/>
      </c>
      <c r="AB198" s="69" t="str" cm="1">
        <f t="array" aca="1" ref="AB198" ca="1">IF(INDIRECT(("入力シート!X"&amp;$B198))="","",INDEX(進捗評価!$N$2:$N$26,MATCH(INDIRECT(("入力シート!X"&amp;$B198)),進捗評価!$M$2:$M$26,0)))</f>
        <v/>
      </c>
      <c r="AC198" s="69" t="str" cm="1">
        <f t="array" aca="1" ref="AC198" ca="1">IF(INDIRECT(("入力シート!Y"&amp;$B198))="","",INDEX(進捗評価!$N$2:$N$26,MATCH(INDIRECT(("入力シート!Y"&amp;$B198)),進捗評価!$M$2:$M$26,0)))</f>
        <v/>
      </c>
      <c r="AD198" s="69" t="str" cm="1">
        <f t="array" aca="1" ref="AD198" ca="1">IF(INDIRECT(("入力シート!Z"&amp;$B198))="","",INDEX(進捗評価!$N$2:$N$26,MATCH(INDIRECT(("入力シート!Z"&amp;$B198)),進捗評価!$M$2:$M$26,0)))</f>
        <v/>
      </c>
      <c r="AE198" s="69" t="str" cm="1">
        <f t="array" aca="1" ref="AE198" ca="1">IF(INDIRECT(("入力シート!AA"&amp;$B198))="","",INDEX(進捗評価!$N$2:$N$26,MATCH(INDIRECT(("入力シート!AA"&amp;$B198)),進捗評価!$M$2:$M$26,0)))</f>
        <v/>
      </c>
      <c r="AF198" s="69" t="str" cm="1">
        <f t="array" aca="1" ref="AF198" ca="1">IF(INDIRECT(("入力シート!AB"&amp;$B198))="","",INDEX(進捗評価!$N$2:$N$26,MATCH(INDIRECT(("入力シート!AB"&amp;$B198)),進捗評価!$M$2:$M$26,0)))</f>
        <v/>
      </c>
      <c r="AG198" s="69" t="str" cm="1">
        <f t="array" aca="1" ref="AG198" ca="1">IF(INDIRECT(("入力シート!AC"&amp;$B198))="","",INDEX(進捗評価!$N$2:$N$26,MATCH(INDIRECT(("入力シート!AC"&amp;$B198)),進捗評価!$M$2:$M$26,0)))</f>
        <v/>
      </c>
      <c r="AH198" s="69" t="str" cm="1">
        <f t="array" aca="1" ref="AH198" ca="1">IF(INDIRECT(("入力シート!AD"&amp;$B198))="","",INDEX(進捗評価!$N$2:$N$26,MATCH(INDIRECT(("入力シート!AD"&amp;$B198)),進捗評価!$M$2:$M$26,0)))</f>
        <v/>
      </c>
      <c r="AI198" s="69" t="str" cm="1">
        <f t="array" aca="1" ref="AI198" ca="1">IF(INDIRECT(("入力シート!AE"&amp;$B198))="","",INDEX(進捗評価!$N$2:$N$26,MATCH(INDIRECT(("入力シート!AE"&amp;$B198)),進捗評価!$M$2:$M$26,0)))</f>
        <v/>
      </c>
      <c r="AJ198" s="69" t="str" cm="1">
        <f t="array" aca="1" ref="AJ198" ca="1">IF(INDIRECT(("入力シート!AF"&amp;$B198))="","",INDEX(進捗評価!$N$2:$N$26,MATCH(INDIRECT(("入力シート!AF"&amp;$B198)),進捗評価!$M$2:$M$26,0)))</f>
        <v/>
      </c>
      <c r="AK198" s="69" t="str" cm="1">
        <f t="array" aca="1" ref="AK198" ca="1">IF(INDIRECT(("入力シート!AG"&amp;$B198))="","",INDEX(進捗評価!$N$2:$N$26,MATCH(INDIRECT(("入力シート!AG"&amp;$B198)),進捗評価!$M$2:$M$26,0)))</f>
        <v/>
      </c>
      <c r="AL198" s="69" t="str" cm="1">
        <f t="array" aca="1" ref="AL198" ca="1">IF(INDIRECT(("入力シート!AH"&amp;$B198))="","",INDEX(進捗評価!$N$2:$N$26,MATCH(INDIRECT(("入力シート!AH"&amp;$B198)),進捗評価!$M$2:$M$26,0)))</f>
        <v/>
      </c>
      <c r="AM198" s="69" t="str" cm="1">
        <f t="array" aca="1" ref="AM198" ca="1">IF(INDIRECT(("入力シート!AI"&amp;$B198))="","",INDEX(進捗評価!$N$2:$N$26,MATCH(INDIRECT(("入力シート!AI"&amp;$B198)),進捗評価!$M$2:$M$26,0)))</f>
        <v/>
      </c>
      <c r="AN198" s="69" t="str" cm="1">
        <f t="array" aca="1" ref="AN198" ca="1">IF(INDIRECT(("入力シート!AJ"&amp;$B198))="","",INDEX(進捗評価!$N$2:$N$26,MATCH(INDIRECT(("入力シート!AJ"&amp;$B198)),進捗評価!$M$2:$M$26,0)))</f>
        <v/>
      </c>
      <c r="AO198" s="69" t="str" cm="1">
        <f t="array" aca="1" ref="AO198" ca="1">IF(INDIRECT(("入力シート!AK"&amp;$B198))="","",INDEX(進捗評価!$N$2:$N$26,MATCH(INDIRECT(("入力シート!AK"&amp;$B198)),進捗評価!$M$2:$M$26,0)))</f>
        <v/>
      </c>
      <c r="AP198" s="69" t="str" cm="1">
        <f t="array" aca="1" ref="AP198" ca="1">IF(INDIRECT(("入力シート!AL"&amp;$B198))="","",INDEX(進捗評価!$N$2:$N$26,MATCH(INDIRECT(("入力シート!AL"&amp;$B198)),進捗評価!$M$2:$M$26,0)))</f>
        <v/>
      </c>
      <c r="AQ198" s="69" t="str" cm="1">
        <f t="array" aca="1" ref="AQ198" ca="1">IF(INDIRECT(("入力シート!AM"&amp;$B198))="","",INDEX(進捗評価!$N$2:$N$26,MATCH(INDIRECT(("入力シート!AM"&amp;$B198)),進捗評価!$M$2:$M$26,0)))</f>
        <v/>
      </c>
      <c r="AR198" s="69" t="str" cm="1">
        <f t="array" aca="1" ref="AR198" ca="1">IF(INDIRECT(("入力シート!AN"&amp;$B198))="","",INDEX(進捗評価!$N$2:$N$26,MATCH(INDIRECT(("入力シート!AN"&amp;$B198)),進捗評価!$M$2:$M$26,0)))</f>
        <v/>
      </c>
      <c r="AS198" s="77" t="str" cm="1">
        <f t="array" aca="1" ref="AS198" ca="1">IF(INDIRECT(("入力シート!AR"&amp;$B198))="","",(INDIRECT(("入力シート!AR"&amp;$B198))))</f>
        <v/>
      </c>
      <c r="AT198" s="77" t="str" cm="1">
        <f t="array" aca="1" ref="AT198" ca="1">IF(INDIRECT(("入力シート!AS"&amp;$B198))="","",(INDIRECT(("入力シート!AS"&amp;$B198))))</f>
        <v/>
      </c>
    </row>
    <row r="199" spans="2:46" ht="72" customHeight="1" x14ac:dyDescent="0.4">
      <c r="B199" s="51">
        <v>209</v>
      </c>
      <c r="C199" s="162"/>
      <c r="D199" s="212"/>
      <c r="E199" s="57" t="str" cm="1">
        <f t="array" aca="1" ref="E199" ca="1">IF(INDIRECT(("入力シート!D"&amp;$B199))="","",(INDIRECT(("入力シート!D"&amp;$B199))))</f>
        <v/>
      </c>
      <c r="F199" s="63" t="str" cm="1">
        <f t="array" aca="1" ref="F199" ca="1">IF(INDIRECT(("入力シート!E"&amp;$B199))="","",(INDIRECT(("入力シート!E"&amp;$B199))))</f>
        <v/>
      </c>
      <c r="G199" s="63" t="str" cm="1">
        <f t="array" aca="1" ref="G199" ca="1">IF(INDIRECT(("入力シート!F"&amp;$B199))="","",(INDIRECT(("入力シート!F"&amp;$B199))))</f>
        <v>〇〇〇、×××</v>
      </c>
      <c r="H199" s="76" t="str" cm="1">
        <f t="array" aca="1" ref="H199" ca="1">IF(INDIRECT(("入力シート!G"&amp;$B199))="","",(INDIRECT(("入力シート!G"&amp;$B199))))</f>
        <v/>
      </c>
      <c r="I199" s="67" t="str" cm="1">
        <f t="array" aca="1" ref="I199" ca="1">IF(INDIRECT(("入力シート!H"&amp;$B199))="","",(INDIRECT(("入力シート!H"&amp;$B199))))</f>
        <v/>
      </c>
      <c r="J199" s="58" t="str" cm="1">
        <f t="array" aca="1" ref="J199" ca="1">IF(INDIRECT(("入力シート!I"&amp;$B199))="","",(INDIRECT(("入力シート!I"&amp;$B199))))</f>
        <v/>
      </c>
      <c r="K199" s="58" t="str" cm="1">
        <f t="array" aca="1" ref="K199" ca="1">IF(INDIRECT(("入力シート!J"&amp;$B199))="","",(INDIRECT(("入力シート!J"&amp;$B199))))</f>
        <v/>
      </c>
      <c r="L199" s="60" t="str" cm="1">
        <f t="array" aca="1" ref="L199" ca="1">IF(INDIRECT(("入力シート!AO"&amp;$B199))="","",(INDIRECT(("入力シート！AO"&amp;$B199))))</f>
        <v/>
      </c>
      <c r="M199" s="60" t="str" cm="1">
        <f t="array" aca="1" ref="M199" ca="1">IF(INDIRECT(("入力シート!AP"&amp;$B199))="","",(INDIRECT(("入力シート！AP"&amp;$B199))))</f>
        <v/>
      </c>
      <c r="N199" s="61" t="str" cm="1">
        <f t="array" aca="1" ref="N199" ca="1">IF(INDIRECT(("入力シート!AQ"&amp;$B199))="","",(INDIRECT(("入力シート!AQ"&amp;$B199))))</f>
        <v/>
      </c>
      <c r="O199" s="70" t="str" cm="1">
        <f t="array" aca="1" ref="O199" ca="1">IF(INDIRECT(("入力シート!K"&amp;$B199))="","",INDEX(進捗評価!$N$2:$N$26,MATCH(INDIRECT(("入力シート!K"&amp;$B199)),進捗評価!$M$2:$M$26,0)))</f>
        <v/>
      </c>
      <c r="P199" s="69" t="str" cm="1">
        <f t="array" aca="1" ref="P199" ca="1">IF(INDIRECT(("入力シート!L"&amp;$B199))="","",INDEX(進捗評価!$N$2:$N$26,MATCH(INDIRECT(("入力シート!L"&amp;$B199)),進捗評価!$M$2:$M$26,0)))</f>
        <v/>
      </c>
      <c r="Q199" s="69" t="str" cm="1">
        <f t="array" aca="1" ref="Q199" ca="1">IF(INDIRECT(("入力シート!M"&amp;$B199))="","",INDEX(進捗評価!$N$2:$N$26,MATCH(INDIRECT(("入力シート!M"&amp;$B199)),進捗評価!$M$2:$M$26,0)))</f>
        <v/>
      </c>
      <c r="R199" s="69" t="str" cm="1">
        <f t="array" aca="1" ref="R199" ca="1">IF(INDIRECT(("入力シート!N"&amp;$B199))="","",INDEX(進捗評価!$N$2:$N$26,MATCH(INDIRECT(("入力シート!N"&amp;$B199)),進捗評価!$M$2:$M$26,0)))</f>
        <v/>
      </c>
      <c r="S199" s="75" t="str" cm="1">
        <f t="array" aca="1" ref="S199" ca="1">IF(INDIRECT(("入力シート!O"&amp;$B199))="","",INDEX(進捗評価!$N$2:$N$26,MATCH(INDIRECT(("入力シート!O"&amp;$B199)),進捗評価!$M$2:$M$26,0)))</f>
        <v/>
      </c>
      <c r="T199" s="70" t="str" cm="1">
        <f t="array" aca="1" ref="T199" ca="1">IF(INDIRECT(("入力シート!P"&amp;$B199))="","",INDEX(進捗評価!$N$2:$N$26,MATCH(INDIRECT(("入力シート!P"&amp;$B199)),進捗評価!$M$2:$M$26,0)))</f>
        <v/>
      </c>
      <c r="U199" s="69" t="str" cm="1">
        <f t="array" aca="1" ref="U199" ca="1">IF(INDIRECT(("入力シート!Q"&amp;$B199))="","",INDEX(進捗評価!$N$2:$N$26,MATCH(INDIRECT(("入力シート!Q"&amp;$B199)),進捗評価!$M$2:$M$26,0)))</f>
        <v/>
      </c>
      <c r="V199" s="69" t="str" cm="1">
        <f t="array" aca="1" ref="V199" ca="1">IF(INDIRECT(("入力シート!R"&amp;$B199))="","",INDEX(進捗評価!$N$2:$N$26,MATCH(INDIRECT(("入力シート!R"&amp;$B199)),進捗評価!$M$2:$M$26,0)))</f>
        <v/>
      </c>
      <c r="W199" s="69" t="str" cm="1">
        <f t="array" aca="1" ref="W199" ca="1">IF(INDIRECT(("入力シート!S"&amp;$B199))="","",INDEX(進捗評価!$N$2:$N$26,MATCH(INDIRECT(("入力シート!S"&amp;$B199)),進捗評価!$M$2:$M$26,0)))</f>
        <v/>
      </c>
      <c r="X199" s="75" t="str" cm="1">
        <f t="array" aca="1" ref="X199" ca="1">IF(INDIRECT(("入力シート!T"&amp;$B199))="","",INDEX(進捗評価!$N$2:$N$26,MATCH(INDIRECT(("入力シート!T"&amp;$B199)),進捗評価!$M$2:$M$26,0)))</f>
        <v/>
      </c>
      <c r="Y199" s="69" t="str" cm="1">
        <f t="array" aca="1" ref="Y199" ca="1">IF(INDIRECT(("入力シート!U"&amp;$B199))="","",INDEX(進捗評価!$N$2:$N$26,MATCH(INDIRECT(("入力シート!U"&amp;$B199)),進捗評価!$M$2:$M$26,0)))</f>
        <v/>
      </c>
      <c r="Z199" s="69" t="str" cm="1">
        <f t="array" aca="1" ref="Z199" ca="1">IF(INDIRECT(("入力シート!V"&amp;$B199))="","",INDEX(進捗評価!$N$2:$N$26,MATCH(INDIRECT(("入力シート!V"&amp;$B199)),進捗評価!$M$2:$M$26,0)))</f>
        <v/>
      </c>
      <c r="AA199" s="69" t="str" cm="1">
        <f t="array" aca="1" ref="AA199" ca="1">IF(INDIRECT(("入力シート!W"&amp;$B199))="","",INDEX(進捗評価!$N$2:$N$26,MATCH(INDIRECT(("入力シート!W"&amp;$B199)),進捗評価!$M$2:$M$26,0)))</f>
        <v/>
      </c>
      <c r="AB199" s="69" t="str" cm="1">
        <f t="array" aca="1" ref="AB199" ca="1">IF(INDIRECT(("入力シート!X"&amp;$B199))="","",INDEX(進捗評価!$N$2:$N$26,MATCH(INDIRECT(("入力シート!X"&amp;$B199)),進捗評価!$M$2:$M$26,0)))</f>
        <v/>
      </c>
      <c r="AC199" s="69" t="str" cm="1">
        <f t="array" aca="1" ref="AC199" ca="1">IF(INDIRECT(("入力シート!Y"&amp;$B199))="","",INDEX(進捗評価!$N$2:$N$26,MATCH(INDIRECT(("入力シート!Y"&amp;$B199)),進捗評価!$M$2:$M$26,0)))</f>
        <v/>
      </c>
      <c r="AD199" s="69" t="str" cm="1">
        <f t="array" aca="1" ref="AD199" ca="1">IF(INDIRECT(("入力シート!Z"&amp;$B199))="","",INDEX(進捗評価!$N$2:$N$26,MATCH(INDIRECT(("入力シート!Z"&amp;$B199)),進捗評価!$M$2:$M$26,0)))</f>
        <v/>
      </c>
      <c r="AE199" s="69" t="str" cm="1">
        <f t="array" aca="1" ref="AE199" ca="1">IF(INDIRECT(("入力シート!AA"&amp;$B199))="","",INDEX(進捗評価!$N$2:$N$26,MATCH(INDIRECT(("入力シート!AA"&amp;$B199)),進捗評価!$M$2:$M$26,0)))</f>
        <v/>
      </c>
      <c r="AF199" s="69" t="str" cm="1">
        <f t="array" aca="1" ref="AF199" ca="1">IF(INDIRECT(("入力シート!AB"&amp;$B199))="","",INDEX(進捗評価!$N$2:$N$26,MATCH(INDIRECT(("入力シート!AB"&amp;$B199)),進捗評価!$M$2:$M$26,0)))</f>
        <v/>
      </c>
      <c r="AG199" s="69" t="str" cm="1">
        <f t="array" aca="1" ref="AG199" ca="1">IF(INDIRECT(("入力シート!AC"&amp;$B199))="","",INDEX(進捗評価!$N$2:$N$26,MATCH(INDIRECT(("入力シート!AC"&amp;$B199)),進捗評価!$M$2:$M$26,0)))</f>
        <v/>
      </c>
      <c r="AH199" s="69" t="str" cm="1">
        <f t="array" aca="1" ref="AH199" ca="1">IF(INDIRECT(("入力シート!AD"&amp;$B199))="","",INDEX(進捗評価!$N$2:$N$26,MATCH(INDIRECT(("入力シート!AD"&amp;$B199)),進捗評価!$M$2:$M$26,0)))</f>
        <v/>
      </c>
      <c r="AI199" s="69" t="str" cm="1">
        <f t="array" aca="1" ref="AI199" ca="1">IF(INDIRECT(("入力シート!AE"&amp;$B199))="","",INDEX(進捗評価!$N$2:$N$26,MATCH(INDIRECT(("入力シート!AE"&amp;$B199)),進捗評価!$M$2:$M$26,0)))</f>
        <v/>
      </c>
      <c r="AJ199" s="69" t="str" cm="1">
        <f t="array" aca="1" ref="AJ199" ca="1">IF(INDIRECT(("入力シート!AF"&amp;$B199))="","",INDEX(進捗評価!$N$2:$N$26,MATCH(INDIRECT(("入力シート!AF"&amp;$B199)),進捗評価!$M$2:$M$26,0)))</f>
        <v/>
      </c>
      <c r="AK199" s="69" t="str" cm="1">
        <f t="array" aca="1" ref="AK199" ca="1">IF(INDIRECT(("入力シート!AG"&amp;$B199))="","",INDEX(進捗評価!$N$2:$N$26,MATCH(INDIRECT(("入力シート!AG"&amp;$B199)),進捗評価!$M$2:$M$26,0)))</f>
        <v/>
      </c>
      <c r="AL199" s="69" t="str" cm="1">
        <f t="array" aca="1" ref="AL199" ca="1">IF(INDIRECT(("入力シート!AH"&amp;$B199))="","",INDEX(進捗評価!$N$2:$N$26,MATCH(INDIRECT(("入力シート!AH"&amp;$B199)),進捗評価!$M$2:$M$26,0)))</f>
        <v/>
      </c>
      <c r="AM199" s="69" t="str" cm="1">
        <f t="array" aca="1" ref="AM199" ca="1">IF(INDIRECT(("入力シート!AI"&amp;$B199))="","",INDEX(進捗評価!$N$2:$N$26,MATCH(INDIRECT(("入力シート!AI"&amp;$B199)),進捗評価!$M$2:$M$26,0)))</f>
        <v/>
      </c>
      <c r="AN199" s="69" t="str" cm="1">
        <f t="array" aca="1" ref="AN199" ca="1">IF(INDIRECT(("入力シート!AJ"&amp;$B199))="","",INDEX(進捗評価!$N$2:$N$26,MATCH(INDIRECT(("入力シート!AJ"&amp;$B199)),進捗評価!$M$2:$M$26,0)))</f>
        <v/>
      </c>
      <c r="AO199" s="69" t="str" cm="1">
        <f t="array" aca="1" ref="AO199" ca="1">IF(INDIRECT(("入力シート!AK"&amp;$B199))="","",INDEX(進捗評価!$N$2:$N$26,MATCH(INDIRECT(("入力シート!AK"&amp;$B199)),進捗評価!$M$2:$M$26,0)))</f>
        <v/>
      </c>
      <c r="AP199" s="69" t="str" cm="1">
        <f t="array" aca="1" ref="AP199" ca="1">IF(INDIRECT(("入力シート!AL"&amp;$B199))="","",INDEX(進捗評価!$N$2:$N$26,MATCH(INDIRECT(("入力シート!AL"&amp;$B199)),進捗評価!$M$2:$M$26,0)))</f>
        <v/>
      </c>
      <c r="AQ199" s="69" t="str" cm="1">
        <f t="array" aca="1" ref="AQ199" ca="1">IF(INDIRECT(("入力シート!AM"&amp;$B199))="","",INDEX(進捗評価!$N$2:$N$26,MATCH(INDIRECT(("入力シート!AM"&amp;$B199)),進捗評価!$M$2:$M$26,0)))</f>
        <v/>
      </c>
      <c r="AR199" s="69" t="str" cm="1">
        <f t="array" aca="1" ref="AR199" ca="1">IF(INDIRECT(("入力シート!AN"&amp;$B199))="","",INDEX(進捗評価!$N$2:$N$26,MATCH(INDIRECT(("入力シート!AN"&amp;$B199)),進捗評価!$M$2:$M$26,0)))</f>
        <v/>
      </c>
      <c r="AS199" s="77" t="str" cm="1">
        <f t="array" aca="1" ref="AS199" ca="1">IF(INDIRECT(("入力シート!AR"&amp;$B199))="","",(INDIRECT(("入力シート!AR"&amp;$B199))))</f>
        <v/>
      </c>
      <c r="AT199" s="77" t="str" cm="1">
        <f t="array" aca="1" ref="AT199" ca="1">IF(INDIRECT(("入力シート!AS"&amp;$B199))="","",(INDIRECT(("入力シート!AS"&amp;$B199))))</f>
        <v/>
      </c>
    </row>
    <row r="200" spans="2:46" ht="72" customHeight="1" x14ac:dyDescent="0.4">
      <c r="B200" s="51">
        <v>210</v>
      </c>
      <c r="C200" s="162"/>
      <c r="D200" s="212"/>
      <c r="E200" s="57" t="str" cm="1">
        <f t="array" aca="1" ref="E200" ca="1">IF(INDIRECT(("入力シート!D"&amp;$B200))="","",(INDIRECT(("入力シート!D"&amp;$B200))))</f>
        <v/>
      </c>
      <c r="F200" s="63" t="str" cm="1">
        <f t="array" aca="1" ref="F200" ca="1">IF(INDIRECT(("入力シート!E"&amp;$B200))="","",(INDIRECT(("入力シート!E"&amp;$B200))))</f>
        <v/>
      </c>
      <c r="G200" s="63" t="str" cm="1">
        <f t="array" aca="1" ref="G200" ca="1">IF(INDIRECT(("入力シート!F"&amp;$B200))="","",(INDIRECT(("入力シート!F"&amp;$B200))))</f>
        <v>〇〇〇、×××</v>
      </c>
      <c r="H200" s="76" t="str" cm="1">
        <f t="array" aca="1" ref="H200" ca="1">IF(INDIRECT(("入力シート!G"&amp;$B200))="","",(INDIRECT(("入力シート!G"&amp;$B200))))</f>
        <v/>
      </c>
      <c r="I200" s="67" t="str" cm="1">
        <f t="array" aca="1" ref="I200" ca="1">IF(INDIRECT(("入力シート!H"&amp;$B200))="","",(INDIRECT(("入力シート!H"&amp;$B200))))</f>
        <v/>
      </c>
      <c r="J200" s="58" t="str" cm="1">
        <f t="array" aca="1" ref="J200" ca="1">IF(INDIRECT(("入力シート!I"&amp;$B200))="","",(INDIRECT(("入力シート!I"&amp;$B200))))</f>
        <v/>
      </c>
      <c r="K200" s="58" t="str" cm="1">
        <f t="array" aca="1" ref="K200" ca="1">IF(INDIRECT(("入力シート!J"&amp;$B200))="","",(INDIRECT(("入力シート!J"&amp;$B200))))</f>
        <v/>
      </c>
      <c r="L200" s="60" t="str" cm="1">
        <f t="array" aca="1" ref="L200" ca="1">IF(INDIRECT(("入力シート!AO"&amp;$B200))="","",(INDIRECT(("入力シート！AO"&amp;$B200))))</f>
        <v/>
      </c>
      <c r="M200" s="60" t="str" cm="1">
        <f t="array" aca="1" ref="M200" ca="1">IF(INDIRECT(("入力シート!AP"&amp;$B200))="","",(INDIRECT(("入力シート！AP"&amp;$B200))))</f>
        <v/>
      </c>
      <c r="N200" s="61" t="str" cm="1">
        <f t="array" aca="1" ref="N200" ca="1">IF(INDIRECT(("入力シート!AQ"&amp;$B200))="","",(INDIRECT(("入力シート!AQ"&amp;$B200))))</f>
        <v/>
      </c>
      <c r="O200" s="70" t="str" cm="1">
        <f t="array" aca="1" ref="O200" ca="1">IF(INDIRECT(("入力シート!K"&amp;$B200))="","",INDEX(進捗評価!$N$2:$N$26,MATCH(INDIRECT(("入力シート!K"&amp;$B200)),進捗評価!$M$2:$M$26,0)))</f>
        <v/>
      </c>
      <c r="P200" s="69" t="str" cm="1">
        <f t="array" aca="1" ref="P200" ca="1">IF(INDIRECT(("入力シート!L"&amp;$B200))="","",INDEX(進捗評価!$N$2:$N$26,MATCH(INDIRECT(("入力シート!L"&amp;$B200)),進捗評価!$M$2:$M$26,0)))</f>
        <v/>
      </c>
      <c r="Q200" s="69" t="str" cm="1">
        <f t="array" aca="1" ref="Q200" ca="1">IF(INDIRECT(("入力シート!M"&amp;$B200))="","",INDEX(進捗評価!$N$2:$N$26,MATCH(INDIRECT(("入力シート!M"&amp;$B200)),進捗評価!$M$2:$M$26,0)))</f>
        <v/>
      </c>
      <c r="R200" s="69" t="str" cm="1">
        <f t="array" aca="1" ref="R200" ca="1">IF(INDIRECT(("入力シート!N"&amp;$B200))="","",INDEX(進捗評価!$N$2:$N$26,MATCH(INDIRECT(("入力シート!N"&amp;$B200)),進捗評価!$M$2:$M$26,0)))</f>
        <v/>
      </c>
      <c r="S200" s="75" t="str" cm="1">
        <f t="array" aca="1" ref="S200" ca="1">IF(INDIRECT(("入力シート!O"&amp;$B200))="","",INDEX(進捗評価!$N$2:$N$26,MATCH(INDIRECT(("入力シート!O"&amp;$B200)),進捗評価!$M$2:$M$26,0)))</f>
        <v/>
      </c>
      <c r="T200" s="70" t="str" cm="1">
        <f t="array" aca="1" ref="T200" ca="1">IF(INDIRECT(("入力シート!P"&amp;$B200))="","",INDEX(進捗評価!$N$2:$N$26,MATCH(INDIRECT(("入力シート!P"&amp;$B200)),進捗評価!$M$2:$M$26,0)))</f>
        <v/>
      </c>
      <c r="U200" s="69" t="str" cm="1">
        <f t="array" aca="1" ref="U200" ca="1">IF(INDIRECT(("入力シート!Q"&amp;$B200))="","",INDEX(進捗評価!$N$2:$N$26,MATCH(INDIRECT(("入力シート!Q"&amp;$B200)),進捗評価!$M$2:$M$26,0)))</f>
        <v/>
      </c>
      <c r="V200" s="69" t="str" cm="1">
        <f t="array" aca="1" ref="V200" ca="1">IF(INDIRECT(("入力シート!R"&amp;$B200))="","",INDEX(進捗評価!$N$2:$N$26,MATCH(INDIRECT(("入力シート!R"&amp;$B200)),進捗評価!$M$2:$M$26,0)))</f>
        <v/>
      </c>
      <c r="W200" s="69" t="str" cm="1">
        <f t="array" aca="1" ref="W200" ca="1">IF(INDIRECT(("入力シート!S"&amp;$B200))="","",INDEX(進捗評価!$N$2:$N$26,MATCH(INDIRECT(("入力シート!S"&amp;$B200)),進捗評価!$M$2:$M$26,0)))</f>
        <v/>
      </c>
      <c r="X200" s="75" t="str" cm="1">
        <f t="array" aca="1" ref="X200" ca="1">IF(INDIRECT(("入力シート!T"&amp;$B200))="","",INDEX(進捗評価!$N$2:$N$26,MATCH(INDIRECT(("入力シート!T"&amp;$B200)),進捗評価!$M$2:$M$26,0)))</f>
        <v/>
      </c>
      <c r="Y200" s="69" t="str" cm="1">
        <f t="array" aca="1" ref="Y200" ca="1">IF(INDIRECT(("入力シート!U"&amp;$B200))="","",INDEX(進捗評価!$N$2:$N$26,MATCH(INDIRECT(("入力シート!U"&amp;$B200)),進捗評価!$M$2:$M$26,0)))</f>
        <v/>
      </c>
      <c r="Z200" s="69" t="str" cm="1">
        <f t="array" aca="1" ref="Z200" ca="1">IF(INDIRECT(("入力シート!V"&amp;$B200))="","",INDEX(進捗評価!$N$2:$N$26,MATCH(INDIRECT(("入力シート!V"&amp;$B200)),進捗評価!$M$2:$M$26,0)))</f>
        <v/>
      </c>
      <c r="AA200" s="69" t="str" cm="1">
        <f t="array" aca="1" ref="AA200" ca="1">IF(INDIRECT(("入力シート!W"&amp;$B200))="","",INDEX(進捗評価!$N$2:$N$26,MATCH(INDIRECT(("入力シート!W"&amp;$B200)),進捗評価!$M$2:$M$26,0)))</f>
        <v/>
      </c>
      <c r="AB200" s="69" t="str" cm="1">
        <f t="array" aca="1" ref="AB200" ca="1">IF(INDIRECT(("入力シート!X"&amp;$B200))="","",INDEX(進捗評価!$N$2:$N$26,MATCH(INDIRECT(("入力シート!X"&amp;$B200)),進捗評価!$M$2:$M$26,0)))</f>
        <v/>
      </c>
      <c r="AC200" s="69" t="str" cm="1">
        <f t="array" aca="1" ref="AC200" ca="1">IF(INDIRECT(("入力シート!Y"&amp;$B200))="","",INDEX(進捗評価!$N$2:$N$26,MATCH(INDIRECT(("入力シート!Y"&amp;$B200)),進捗評価!$M$2:$M$26,0)))</f>
        <v/>
      </c>
      <c r="AD200" s="69" t="str" cm="1">
        <f t="array" aca="1" ref="AD200" ca="1">IF(INDIRECT(("入力シート!Z"&amp;$B200))="","",INDEX(進捗評価!$N$2:$N$26,MATCH(INDIRECT(("入力シート!Z"&amp;$B200)),進捗評価!$M$2:$M$26,0)))</f>
        <v/>
      </c>
      <c r="AE200" s="69" t="str" cm="1">
        <f t="array" aca="1" ref="AE200" ca="1">IF(INDIRECT(("入力シート!AA"&amp;$B200))="","",INDEX(進捗評価!$N$2:$N$26,MATCH(INDIRECT(("入力シート!AA"&amp;$B200)),進捗評価!$M$2:$M$26,0)))</f>
        <v/>
      </c>
      <c r="AF200" s="69" t="str" cm="1">
        <f t="array" aca="1" ref="AF200" ca="1">IF(INDIRECT(("入力シート!AB"&amp;$B200))="","",INDEX(進捗評価!$N$2:$N$26,MATCH(INDIRECT(("入力シート!AB"&amp;$B200)),進捗評価!$M$2:$M$26,0)))</f>
        <v/>
      </c>
      <c r="AG200" s="69" t="str" cm="1">
        <f t="array" aca="1" ref="AG200" ca="1">IF(INDIRECT(("入力シート!AC"&amp;$B200))="","",INDEX(進捗評価!$N$2:$N$26,MATCH(INDIRECT(("入力シート!AC"&amp;$B200)),進捗評価!$M$2:$M$26,0)))</f>
        <v/>
      </c>
      <c r="AH200" s="69" t="str" cm="1">
        <f t="array" aca="1" ref="AH200" ca="1">IF(INDIRECT(("入力シート!AD"&amp;$B200))="","",INDEX(進捗評価!$N$2:$N$26,MATCH(INDIRECT(("入力シート!AD"&amp;$B200)),進捗評価!$M$2:$M$26,0)))</f>
        <v/>
      </c>
      <c r="AI200" s="69" t="str" cm="1">
        <f t="array" aca="1" ref="AI200" ca="1">IF(INDIRECT(("入力シート!AE"&amp;$B200))="","",INDEX(進捗評価!$N$2:$N$26,MATCH(INDIRECT(("入力シート!AE"&amp;$B200)),進捗評価!$M$2:$M$26,0)))</f>
        <v/>
      </c>
      <c r="AJ200" s="69" t="str" cm="1">
        <f t="array" aca="1" ref="AJ200" ca="1">IF(INDIRECT(("入力シート!AF"&amp;$B200))="","",INDEX(進捗評価!$N$2:$N$26,MATCH(INDIRECT(("入力シート!AF"&amp;$B200)),進捗評価!$M$2:$M$26,0)))</f>
        <v/>
      </c>
      <c r="AK200" s="69" t="str" cm="1">
        <f t="array" aca="1" ref="AK200" ca="1">IF(INDIRECT(("入力シート!AG"&amp;$B200))="","",INDEX(進捗評価!$N$2:$N$26,MATCH(INDIRECT(("入力シート!AG"&amp;$B200)),進捗評価!$M$2:$M$26,0)))</f>
        <v/>
      </c>
      <c r="AL200" s="69" t="str" cm="1">
        <f t="array" aca="1" ref="AL200" ca="1">IF(INDIRECT(("入力シート!AH"&amp;$B200))="","",INDEX(進捗評価!$N$2:$N$26,MATCH(INDIRECT(("入力シート!AH"&amp;$B200)),進捗評価!$M$2:$M$26,0)))</f>
        <v/>
      </c>
      <c r="AM200" s="69" t="str" cm="1">
        <f t="array" aca="1" ref="AM200" ca="1">IF(INDIRECT(("入力シート!AI"&amp;$B200))="","",INDEX(進捗評価!$N$2:$N$26,MATCH(INDIRECT(("入力シート!AI"&amp;$B200)),進捗評価!$M$2:$M$26,0)))</f>
        <v/>
      </c>
      <c r="AN200" s="69" t="str" cm="1">
        <f t="array" aca="1" ref="AN200" ca="1">IF(INDIRECT(("入力シート!AJ"&amp;$B200))="","",INDEX(進捗評価!$N$2:$N$26,MATCH(INDIRECT(("入力シート!AJ"&amp;$B200)),進捗評価!$M$2:$M$26,0)))</f>
        <v/>
      </c>
      <c r="AO200" s="69" t="str" cm="1">
        <f t="array" aca="1" ref="AO200" ca="1">IF(INDIRECT(("入力シート!AK"&amp;$B200))="","",INDEX(進捗評価!$N$2:$N$26,MATCH(INDIRECT(("入力シート!AK"&amp;$B200)),進捗評価!$M$2:$M$26,0)))</f>
        <v/>
      </c>
      <c r="AP200" s="69" t="str" cm="1">
        <f t="array" aca="1" ref="AP200" ca="1">IF(INDIRECT(("入力シート!AL"&amp;$B200))="","",INDEX(進捗評価!$N$2:$N$26,MATCH(INDIRECT(("入力シート!AL"&amp;$B200)),進捗評価!$M$2:$M$26,0)))</f>
        <v/>
      </c>
      <c r="AQ200" s="69" t="str" cm="1">
        <f t="array" aca="1" ref="AQ200" ca="1">IF(INDIRECT(("入力シート!AM"&amp;$B200))="","",INDEX(進捗評価!$N$2:$N$26,MATCH(INDIRECT(("入力シート!AM"&amp;$B200)),進捗評価!$M$2:$M$26,0)))</f>
        <v/>
      </c>
      <c r="AR200" s="69" t="str" cm="1">
        <f t="array" aca="1" ref="AR200" ca="1">IF(INDIRECT(("入力シート!AN"&amp;$B200))="","",INDEX(進捗評価!$N$2:$N$26,MATCH(INDIRECT(("入力シート!AN"&amp;$B200)),進捗評価!$M$2:$M$26,0)))</f>
        <v/>
      </c>
      <c r="AS200" s="77" t="str" cm="1">
        <f t="array" aca="1" ref="AS200" ca="1">IF(INDIRECT(("入力シート!AR"&amp;$B200))="","",(INDIRECT(("入力シート!AR"&amp;$B200))))</f>
        <v/>
      </c>
      <c r="AT200" s="77" t="str" cm="1">
        <f t="array" aca="1" ref="AT200" ca="1">IF(INDIRECT(("入力シート!AS"&amp;$B200))="","",(INDIRECT(("入力シート!AS"&amp;$B200))))</f>
        <v/>
      </c>
    </row>
    <row r="201" spans="2:46" ht="72" customHeight="1" x14ac:dyDescent="0.4">
      <c r="B201" s="51">
        <v>211</v>
      </c>
      <c r="C201" s="162"/>
      <c r="D201" s="212"/>
      <c r="E201" s="57" t="str" cm="1">
        <f t="array" aca="1" ref="E201" ca="1">IF(INDIRECT(("入力シート!D"&amp;$B201))="","",(INDIRECT(("入力シート!D"&amp;$B201))))</f>
        <v/>
      </c>
      <c r="F201" s="63" t="str" cm="1">
        <f t="array" aca="1" ref="F201" ca="1">IF(INDIRECT(("入力シート!E"&amp;$B201))="","",(INDIRECT(("入力シート!E"&amp;$B201))))</f>
        <v/>
      </c>
      <c r="G201" s="63" t="str" cm="1">
        <f t="array" aca="1" ref="G201" ca="1">IF(INDIRECT(("入力シート!F"&amp;$B201))="","",(INDIRECT(("入力シート!F"&amp;$B201))))</f>
        <v>〇〇〇、×××</v>
      </c>
      <c r="H201" s="76" t="str" cm="1">
        <f t="array" aca="1" ref="H201" ca="1">IF(INDIRECT(("入力シート!G"&amp;$B201))="","",(INDIRECT(("入力シート!G"&amp;$B201))))</f>
        <v/>
      </c>
      <c r="I201" s="67" t="str" cm="1">
        <f t="array" aca="1" ref="I201" ca="1">IF(INDIRECT(("入力シート!H"&amp;$B201))="","",(INDIRECT(("入力シート!H"&amp;$B201))))</f>
        <v/>
      </c>
      <c r="J201" s="58" t="str" cm="1">
        <f t="array" aca="1" ref="J201" ca="1">IF(INDIRECT(("入力シート!I"&amp;$B201))="","",(INDIRECT(("入力シート!I"&amp;$B201))))</f>
        <v/>
      </c>
      <c r="K201" s="58" t="str" cm="1">
        <f t="array" aca="1" ref="K201" ca="1">IF(INDIRECT(("入力シート!J"&amp;$B201))="","",(INDIRECT(("入力シート!J"&amp;$B201))))</f>
        <v/>
      </c>
      <c r="L201" s="60" t="str" cm="1">
        <f t="array" aca="1" ref="L201" ca="1">IF(INDIRECT(("入力シート!AO"&amp;$B201))="","",(INDIRECT(("入力シート！AO"&amp;$B201))))</f>
        <v/>
      </c>
      <c r="M201" s="60" t="str" cm="1">
        <f t="array" aca="1" ref="M201" ca="1">IF(INDIRECT(("入力シート!AP"&amp;$B201))="","",(INDIRECT(("入力シート！AP"&amp;$B201))))</f>
        <v/>
      </c>
      <c r="N201" s="61" t="str" cm="1">
        <f t="array" aca="1" ref="N201" ca="1">IF(INDIRECT(("入力シート!AQ"&amp;$B201))="","",(INDIRECT(("入力シート!AQ"&amp;$B201))))</f>
        <v/>
      </c>
      <c r="O201" s="70" t="str" cm="1">
        <f t="array" aca="1" ref="O201" ca="1">IF(INDIRECT(("入力シート!K"&amp;$B201))="","",INDEX(進捗評価!$N$2:$N$26,MATCH(INDIRECT(("入力シート!K"&amp;$B201)),進捗評価!$M$2:$M$26,0)))</f>
        <v/>
      </c>
      <c r="P201" s="69" t="str" cm="1">
        <f t="array" aca="1" ref="P201" ca="1">IF(INDIRECT(("入力シート!L"&amp;$B201))="","",INDEX(進捗評価!$N$2:$N$26,MATCH(INDIRECT(("入力シート!L"&amp;$B201)),進捗評価!$M$2:$M$26,0)))</f>
        <v/>
      </c>
      <c r="Q201" s="69" t="str" cm="1">
        <f t="array" aca="1" ref="Q201" ca="1">IF(INDIRECT(("入力シート!M"&amp;$B201))="","",INDEX(進捗評価!$N$2:$N$26,MATCH(INDIRECT(("入力シート!M"&amp;$B201)),進捗評価!$M$2:$M$26,0)))</f>
        <v/>
      </c>
      <c r="R201" s="69" t="str" cm="1">
        <f t="array" aca="1" ref="R201" ca="1">IF(INDIRECT(("入力シート!N"&amp;$B201))="","",INDEX(進捗評価!$N$2:$N$26,MATCH(INDIRECT(("入力シート!N"&amp;$B201)),進捗評価!$M$2:$M$26,0)))</f>
        <v/>
      </c>
      <c r="S201" s="75" t="str" cm="1">
        <f t="array" aca="1" ref="S201" ca="1">IF(INDIRECT(("入力シート!O"&amp;$B201))="","",INDEX(進捗評価!$N$2:$N$26,MATCH(INDIRECT(("入力シート!O"&amp;$B201)),進捗評価!$M$2:$M$26,0)))</f>
        <v/>
      </c>
      <c r="T201" s="70" t="str" cm="1">
        <f t="array" aca="1" ref="T201" ca="1">IF(INDIRECT(("入力シート!P"&amp;$B201))="","",INDEX(進捗評価!$N$2:$N$26,MATCH(INDIRECT(("入力シート!P"&amp;$B201)),進捗評価!$M$2:$M$26,0)))</f>
        <v/>
      </c>
      <c r="U201" s="69" t="str" cm="1">
        <f t="array" aca="1" ref="U201" ca="1">IF(INDIRECT(("入力シート!Q"&amp;$B201))="","",INDEX(進捗評価!$N$2:$N$26,MATCH(INDIRECT(("入力シート!Q"&amp;$B201)),進捗評価!$M$2:$M$26,0)))</f>
        <v/>
      </c>
      <c r="V201" s="69" t="str" cm="1">
        <f t="array" aca="1" ref="V201" ca="1">IF(INDIRECT(("入力シート!R"&amp;$B201))="","",INDEX(進捗評価!$N$2:$N$26,MATCH(INDIRECT(("入力シート!R"&amp;$B201)),進捗評価!$M$2:$M$26,0)))</f>
        <v/>
      </c>
      <c r="W201" s="69" t="str" cm="1">
        <f t="array" aca="1" ref="W201" ca="1">IF(INDIRECT(("入力シート!S"&amp;$B201))="","",INDEX(進捗評価!$N$2:$N$26,MATCH(INDIRECT(("入力シート!S"&amp;$B201)),進捗評価!$M$2:$M$26,0)))</f>
        <v/>
      </c>
      <c r="X201" s="75" t="str" cm="1">
        <f t="array" aca="1" ref="X201" ca="1">IF(INDIRECT(("入力シート!T"&amp;$B201))="","",INDEX(進捗評価!$N$2:$N$26,MATCH(INDIRECT(("入力シート!T"&amp;$B201)),進捗評価!$M$2:$M$26,0)))</f>
        <v/>
      </c>
      <c r="Y201" s="69" t="str" cm="1">
        <f t="array" aca="1" ref="Y201" ca="1">IF(INDIRECT(("入力シート!U"&amp;$B201))="","",INDEX(進捗評価!$N$2:$N$26,MATCH(INDIRECT(("入力シート!U"&amp;$B201)),進捗評価!$M$2:$M$26,0)))</f>
        <v/>
      </c>
      <c r="Z201" s="69" t="str" cm="1">
        <f t="array" aca="1" ref="Z201" ca="1">IF(INDIRECT(("入力シート!V"&amp;$B201))="","",INDEX(進捗評価!$N$2:$N$26,MATCH(INDIRECT(("入力シート!V"&amp;$B201)),進捗評価!$M$2:$M$26,0)))</f>
        <v/>
      </c>
      <c r="AA201" s="69" t="str" cm="1">
        <f t="array" aca="1" ref="AA201" ca="1">IF(INDIRECT(("入力シート!W"&amp;$B201))="","",INDEX(進捗評価!$N$2:$N$26,MATCH(INDIRECT(("入力シート!W"&amp;$B201)),進捗評価!$M$2:$M$26,0)))</f>
        <v/>
      </c>
      <c r="AB201" s="69" t="str" cm="1">
        <f t="array" aca="1" ref="AB201" ca="1">IF(INDIRECT(("入力シート!X"&amp;$B201))="","",INDEX(進捗評価!$N$2:$N$26,MATCH(INDIRECT(("入力シート!X"&amp;$B201)),進捗評価!$M$2:$M$26,0)))</f>
        <v/>
      </c>
      <c r="AC201" s="69" t="str" cm="1">
        <f t="array" aca="1" ref="AC201" ca="1">IF(INDIRECT(("入力シート!Y"&amp;$B201))="","",INDEX(進捗評価!$N$2:$N$26,MATCH(INDIRECT(("入力シート!Y"&amp;$B201)),進捗評価!$M$2:$M$26,0)))</f>
        <v/>
      </c>
      <c r="AD201" s="69" t="str" cm="1">
        <f t="array" aca="1" ref="AD201" ca="1">IF(INDIRECT(("入力シート!Z"&amp;$B201))="","",INDEX(進捗評価!$N$2:$N$26,MATCH(INDIRECT(("入力シート!Z"&amp;$B201)),進捗評価!$M$2:$M$26,0)))</f>
        <v/>
      </c>
      <c r="AE201" s="69" t="str" cm="1">
        <f t="array" aca="1" ref="AE201" ca="1">IF(INDIRECT(("入力シート!AA"&amp;$B201))="","",INDEX(進捗評価!$N$2:$N$26,MATCH(INDIRECT(("入力シート!AA"&amp;$B201)),進捗評価!$M$2:$M$26,0)))</f>
        <v/>
      </c>
      <c r="AF201" s="69" t="str" cm="1">
        <f t="array" aca="1" ref="AF201" ca="1">IF(INDIRECT(("入力シート!AB"&amp;$B201))="","",INDEX(進捗評価!$N$2:$N$26,MATCH(INDIRECT(("入力シート!AB"&amp;$B201)),進捗評価!$M$2:$M$26,0)))</f>
        <v/>
      </c>
      <c r="AG201" s="69" t="str" cm="1">
        <f t="array" aca="1" ref="AG201" ca="1">IF(INDIRECT(("入力シート!AC"&amp;$B201))="","",INDEX(進捗評価!$N$2:$N$26,MATCH(INDIRECT(("入力シート!AC"&amp;$B201)),進捗評価!$M$2:$M$26,0)))</f>
        <v/>
      </c>
      <c r="AH201" s="69" t="str" cm="1">
        <f t="array" aca="1" ref="AH201" ca="1">IF(INDIRECT(("入力シート!AD"&amp;$B201))="","",INDEX(進捗評価!$N$2:$N$26,MATCH(INDIRECT(("入力シート!AD"&amp;$B201)),進捗評価!$M$2:$M$26,0)))</f>
        <v/>
      </c>
      <c r="AI201" s="69" t="str" cm="1">
        <f t="array" aca="1" ref="AI201" ca="1">IF(INDIRECT(("入力シート!AE"&amp;$B201))="","",INDEX(進捗評価!$N$2:$N$26,MATCH(INDIRECT(("入力シート!AE"&amp;$B201)),進捗評価!$M$2:$M$26,0)))</f>
        <v/>
      </c>
      <c r="AJ201" s="69" t="str" cm="1">
        <f t="array" aca="1" ref="AJ201" ca="1">IF(INDIRECT(("入力シート!AF"&amp;$B201))="","",INDEX(進捗評価!$N$2:$N$26,MATCH(INDIRECT(("入力シート!AF"&amp;$B201)),進捗評価!$M$2:$M$26,0)))</f>
        <v/>
      </c>
      <c r="AK201" s="69" t="str" cm="1">
        <f t="array" aca="1" ref="AK201" ca="1">IF(INDIRECT(("入力シート!AG"&amp;$B201))="","",INDEX(進捗評価!$N$2:$N$26,MATCH(INDIRECT(("入力シート!AG"&amp;$B201)),進捗評価!$M$2:$M$26,0)))</f>
        <v/>
      </c>
      <c r="AL201" s="69" t="str" cm="1">
        <f t="array" aca="1" ref="AL201" ca="1">IF(INDIRECT(("入力シート!AH"&amp;$B201))="","",INDEX(進捗評価!$N$2:$N$26,MATCH(INDIRECT(("入力シート!AH"&amp;$B201)),進捗評価!$M$2:$M$26,0)))</f>
        <v/>
      </c>
      <c r="AM201" s="69" t="str" cm="1">
        <f t="array" aca="1" ref="AM201" ca="1">IF(INDIRECT(("入力シート!AI"&amp;$B201))="","",INDEX(進捗評価!$N$2:$N$26,MATCH(INDIRECT(("入力シート!AI"&amp;$B201)),進捗評価!$M$2:$M$26,0)))</f>
        <v/>
      </c>
      <c r="AN201" s="69" t="str" cm="1">
        <f t="array" aca="1" ref="AN201" ca="1">IF(INDIRECT(("入力シート!AJ"&amp;$B201))="","",INDEX(進捗評価!$N$2:$N$26,MATCH(INDIRECT(("入力シート!AJ"&amp;$B201)),進捗評価!$M$2:$M$26,0)))</f>
        <v/>
      </c>
      <c r="AO201" s="69" t="str" cm="1">
        <f t="array" aca="1" ref="AO201" ca="1">IF(INDIRECT(("入力シート!AK"&amp;$B201))="","",INDEX(進捗評価!$N$2:$N$26,MATCH(INDIRECT(("入力シート!AK"&amp;$B201)),進捗評価!$M$2:$M$26,0)))</f>
        <v/>
      </c>
      <c r="AP201" s="69" t="str" cm="1">
        <f t="array" aca="1" ref="AP201" ca="1">IF(INDIRECT(("入力シート!AL"&amp;$B201))="","",INDEX(進捗評価!$N$2:$N$26,MATCH(INDIRECT(("入力シート!AL"&amp;$B201)),進捗評価!$M$2:$M$26,0)))</f>
        <v/>
      </c>
      <c r="AQ201" s="69" t="str" cm="1">
        <f t="array" aca="1" ref="AQ201" ca="1">IF(INDIRECT(("入力シート!AM"&amp;$B201))="","",INDEX(進捗評価!$N$2:$N$26,MATCH(INDIRECT(("入力シート!AM"&amp;$B201)),進捗評価!$M$2:$M$26,0)))</f>
        <v/>
      </c>
      <c r="AR201" s="69" t="str" cm="1">
        <f t="array" aca="1" ref="AR201" ca="1">IF(INDIRECT(("入力シート!AN"&amp;$B201))="","",INDEX(進捗評価!$N$2:$N$26,MATCH(INDIRECT(("入力シート!AN"&amp;$B201)),進捗評価!$M$2:$M$26,0)))</f>
        <v/>
      </c>
      <c r="AS201" s="77" t="str" cm="1">
        <f t="array" aca="1" ref="AS201" ca="1">IF(INDIRECT(("入力シート!AR"&amp;$B201))="","",(INDIRECT(("入力シート!AR"&amp;$B201))))</f>
        <v/>
      </c>
      <c r="AT201" s="77" t="str" cm="1">
        <f t="array" aca="1" ref="AT201" ca="1">IF(INDIRECT(("入力シート!AS"&amp;$B201))="","",(INDIRECT(("入力シート!AS"&amp;$B201))))</f>
        <v/>
      </c>
    </row>
    <row r="202" spans="2:46" ht="72" customHeight="1" x14ac:dyDescent="0.4">
      <c r="B202" s="51">
        <v>212</v>
      </c>
      <c r="C202" s="162"/>
      <c r="D202" s="212"/>
      <c r="E202" s="57" t="str" cm="1">
        <f t="array" aca="1" ref="E202" ca="1">IF(INDIRECT(("入力シート!D"&amp;$B202))="","",(INDIRECT(("入力シート!D"&amp;$B202))))</f>
        <v/>
      </c>
      <c r="F202" s="63" t="str" cm="1">
        <f t="array" aca="1" ref="F202" ca="1">IF(INDIRECT(("入力シート!E"&amp;$B202))="","",(INDIRECT(("入力シート!E"&amp;$B202))))</f>
        <v/>
      </c>
      <c r="G202" s="63" t="str" cm="1">
        <f t="array" aca="1" ref="G202" ca="1">IF(INDIRECT(("入力シート!F"&amp;$B202))="","",(INDIRECT(("入力シート!F"&amp;$B202))))</f>
        <v>〇〇〇、×××</v>
      </c>
      <c r="H202" s="76" t="str" cm="1">
        <f t="array" aca="1" ref="H202" ca="1">IF(INDIRECT(("入力シート!G"&amp;$B202))="","",(INDIRECT(("入力シート!G"&amp;$B202))))</f>
        <v/>
      </c>
      <c r="I202" s="67" t="str" cm="1">
        <f t="array" aca="1" ref="I202" ca="1">IF(INDIRECT(("入力シート!H"&amp;$B202))="","",(INDIRECT(("入力シート!H"&amp;$B202))))</f>
        <v/>
      </c>
      <c r="J202" s="58" t="str" cm="1">
        <f t="array" aca="1" ref="J202" ca="1">IF(INDIRECT(("入力シート!I"&amp;$B202))="","",(INDIRECT(("入力シート!I"&amp;$B202))))</f>
        <v/>
      </c>
      <c r="K202" s="58" t="str" cm="1">
        <f t="array" aca="1" ref="K202" ca="1">IF(INDIRECT(("入力シート!J"&amp;$B202))="","",(INDIRECT(("入力シート!J"&amp;$B202))))</f>
        <v/>
      </c>
      <c r="L202" s="60" t="str" cm="1">
        <f t="array" aca="1" ref="L202" ca="1">IF(INDIRECT(("入力シート!AO"&amp;$B202))="","",(INDIRECT(("入力シート！AO"&amp;$B202))))</f>
        <v/>
      </c>
      <c r="M202" s="60" t="str" cm="1">
        <f t="array" aca="1" ref="M202" ca="1">IF(INDIRECT(("入力シート!AP"&amp;$B202))="","",(INDIRECT(("入力シート！AP"&amp;$B202))))</f>
        <v/>
      </c>
      <c r="N202" s="61" t="str" cm="1">
        <f t="array" aca="1" ref="N202" ca="1">IF(INDIRECT(("入力シート!AQ"&amp;$B202))="","",(INDIRECT(("入力シート!AQ"&amp;$B202))))</f>
        <v/>
      </c>
      <c r="O202" s="70" t="str" cm="1">
        <f t="array" aca="1" ref="O202" ca="1">IF(INDIRECT(("入力シート!K"&amp;$B202))="","",INDEX(進捗評価!$N$2:$N$26,MATCH(INDIRECT(("入力シート!K"&amp;$B202)),進捗評価!$M$2:$M$26,0)))</f>
        <v/>
      </c>
      <c r="P202" s="69" t="str" cm="1">
        <f t="array" aca="1" ref="P202" ca="1">IF(INDIRECT(("入力シート!L"&amp;$B202))="","",INDEX(進捗評価!$N$2:$N$26,MATCH(INDIRECT(("入力シート!L"&amp;$B202)),進捗評価!$M$2:$M$26,0)))</f>
        <v/>
      </c>
      <c r="Q202" s="69" t="str" cm="1">
        <f t="array" aca="1" ref="Q202" ca="1">IF(INDIRECT(("入力シート!M"&amp;$B202))="","",INDEX(進捗評価!$N$2:$N$26,MATCH(INDIRECT(("入力シート!M"&amp;$B202)),進捗評価!$M$2:$M$26,0)))</f>
        <v/>
      </c>
      <c r="R202" s="69" t="str" cm="1">
        <f t="array" aca="1" ref="R202" ca="1">IF(INDIRECT(("入力シート!N"&amp;$B202))="","",INDEX(進捗評価!$N$2:$N$26,MATCH(INDIRECT(("入力シート!N"&amp;$B202)),進捗評価!$M$2:$M$26,0)))</f>
        <v/>
      </c>
      <c r="S202" s="75" t="str" cm="1">
        <f t="array" aca="1" ref="S202" ca="1">IF(INDIRECT(("入力シート!O"&amp;$B202))="","",INDEX(進捗評価!$N$2:$N$26,MATCH(INDIRECT(("入力シート!O"&amp;$B202)),進捗評価!$M$2:$M$26,0)))</f>
        <v/>
      </c>
      <c r="T202" s="70" t="str" cm="1">
        <f t="array" aca="1" ref="T202" ca="1">IF(INDIRECT(("入力シート!P"&amp;$B202))="","",INDEX(進捗評価!$N$2:$N$26,MATCH(INDIRECT(("入力シート!P"&amp;$B202)),進捗評価!$M$2:$M$26,0)))</f>
        <v/>
      </c>
      <c r="U202" s="69" t="str" cm="1">
        <f t="array" aca="1" ref="U202" ca="1">IF(INDIRECT(("入力シート!Q"&amp;$B202))="","",INDEX(進捗評価!$N$2:$N$26,MATCH(INDIRECT(("入力シート!Q"&amp;$B202)),進捗評価!$M$2:$M$26,0)))</f>
        <v/>
      </c>
      <c r="V202" s="69" t="str" cm="1">
        <f t="array" aca="1" ref="V202" ca="1">IF(INDIRECT(("入力シート!R"&amp;$B202))="","",INDEX(進捗評価!$N$2:$N$26,MATCH(INDIRECT(("入力シート!R"&amp;$B202)),進捗評価!$M$2:$M$26,0)))</f>
        <v/>
      </c>
      <c r="W202" s="69" t="str" cm="1">
        <f t="array" aca="1" ref="W202" ca="1">IF(INDIRECT(("入力シート!S"&amp;$B202))="","",INDEX(進捗評価!$N$2:$N$26,MATCH(INDIRECT(("入力シート!S"&amp;$B202)),進捗評価!$M$2:$M$26,0)))</f>
        <v/>
      </c>
      <c r="X202" s="75" t="str" cm="1">
        <f t="array" aca="1" ref="X202" ca="1">IF(INDIRECT(("入力シート!T"&amp;$B202))="","",INDEX(進捗評価!$N$2:$N$26,MATCH(INDIRECT(("入力シート!T"&amp;$B202)),進捗評価!$M$2:$M$26,0)))</f>
        <v/>
      </c>
      <c r="Y202" s="69" t="str" cm="1">
        <f t="array" aca="1" ref="Y202" ca="1">IF(INDIRECT(("入力シート!U"&amp;$B202))="","",INDEX(進捗評価!$N$2:$N$26,MATCH(INDIRECT(("入力シート!U"&amp;$B202)),進捗評価!$M$2:$M$26,0)))</f>
        <v/>
      </c>
      <c r="Z202" s="69" t="str" cm="1">
        <f t="array" aca="1" ref="Z202" ca="1">IF(INDIRECT(("入力シート!V"&amp;$B202))="","",INDEX(進捗評価!$N$2:$N$26,MATCH(INDIRECT(("入力シート!V"&amp;$B202)),進捗評価!$M$2:$M$26,0)))</f>
        <v/>
      </c>
      <c r="AA202" s="69" t="str" cm="1">
        <f t="array" aca="1" ref="AA202" ca="1">IF(INDIRECT(("入力シート!W"&amp;$B202))="","",INDEX(進捗評価!$N$2:$N$26,MATCH(INDIRECT(("入力シート!W"&amp;$B202)),進捗評価!$M$2:$M$26,0)))</f>
        <v/>
      </c>
      <c r="AB202" s="69" t="str" cm="1">
        <f t="array" aca="1" ref="AB202" ca="1">IF(INDIRECT(("入力シート!X"&amp;$B202))="","",INDEX(進捗評価!$N$2:$N$26,MATCH(INDIRECT(("入力シート!X"&amp;$B202)),進捗評価!$M$2:$M$26,0)))</f>
        <v/>
      </c>
      <c r="AC202" s="69" t="str" cm="1">
        <f t="array" aca="1" ref="AC202" ca="1">IF(INDIRECT(("入力シート!Y"&amp;$B202))="","",INDEX(進捗評価!$N$2:$N$26,MATCH(INDIRECT(("入力シート!Y"&amp;$B202)),進捗評価!$M$2:$M$26,0)))</f>
        <v/>
      </c>
      <c r="AD202" s="69" t="str" cm="1">
        <f t="array" aca="1" ref="AD202" ca="1">IF(INDIRECT(("入力シート!Z"&amp;$B202))="","",INDEX(進捗評価!$N$2:$N$26,MATCH(INDIRECT(("入力シート!Z"&amp;$B202)),進捗評価!$M$2:$M$26,0)))</f>
        <v/>
      </c>
      <c r="AE202" s="69" t="str" cm="1">
        <f t="array" aca="1" ref="AE202" ca="1">IF(INDIRECT(("入力シート!AA"&amp;$B202))="","",INDEX(進捗評価!$N$2:$N$26,MATCH(INDIRECT(("入力シート!AA"&amp;$B202)),進捗評価!$M$2:$M$26,0)))</f>
        <v/>
      </c>
      <c r="AF202" s="69" t="str" cm="1">
        <f t="array" aca="1" ref="AF202" ca="1">IF(INDIRECT(("入力シート!AB"&amp;$B202))="","",INDEX(進捗評価!$N$2:$N$26,MATCH(INDIRECT(("入力シート!AB"&amp;$B202)),進捗評価!$M$2:$M$26,0)))</f>
        <v/>
      </c>
      <c r="AG202" s="69" t="str" cm="1">
        <f t="array" aca="1" ref="AG202" ca="1">IF(INDIRECT(("入力シート!AC"&amp;$B202))="","",INDEX(進捗評価!$N$2:$N$26,MATCH(INDIRECT(("入力シート!AC"&amp;$B202)),進捗評価!$M$2:$M$26,0)))</f>
        <v/>
      </c>
      <c r="AH202" s="69" t="str" cm="1">
        <f t="array" aca="1" ref="AH202" ca="1">IF(INDIRECT(("入力シート!AD"&amp;$B202))="","",INDEX(進捗評価!$N$2:$N$26,MATCH(INDIRECT(("入力シート!AD"&amp;$B202)),進捗評価!$M$2:$M$26,0)))</f>
        <v/>
      </c>
      <c r="AI202" s="69" t="str" cm="1">
        <f t="array" aca="1" ref="AI202" ca="1">IF(INDIRECT(("入力シート!AE"&amp;$B202))="","",INDEX(進捗評価!$N$2:$N$26,MATCH(INDIRECT(("入力シート!AE"&amp;$B202)),進捗評価!$M$2:$M$26,0)))</f>
        <v/>
      </c>
      <c r="AJ202" s="69" t="str" cm="1">
        <f t="array" aca="1" ref="AJ202" ca="1">IF(INDIRECT(("入力シート!AF"&amp;$B202))="","",INDEX(進捗評価!$N$2:$N$26,MATCH(INDIRECT(("入力シート!AF"&amp;$B202)),進捗評価!$M$2:$M$26,0)))</f>
        <v/>
      </c>
      <c r="AK202" s="69" t="str" cm="1">
        <f t="array" aca="1" ref="AK202" ca="1">IF(INDIRECT(("入力シート!AG"&amp;$B202))="","",INDEX(進捗評価!$N$2:$N$26,MATCH(INDIRECT(("入力シート!AG"&amp;$B202)),進捗評価!$M$2:$M$26,0)))</f>
        <v/>
      </c>
      <c r="AL202" s="69" t="str" cm="1">
        <f t="array" aca="1" ref="AL202" ca="1">IF(INDIRECT(("入力シート!AH"&amp;$B202))="","",INDEX(進捗評価!$N$2:$N$26,MATCH(INDIRECT(("入力シート!AH"&amp;$B202)),進捗評価!$M$2:$M$26,0)))</f>
        <v/>
      </c>
      <c r="AM202" s="69" t="str" cm="1">
        <f t="array" aca="1" ref="AM202" ca="1">IF(INDIRECT(("入力シート!AI"&amp;$B202))="","",INDEX(進捗評価!$N$2:$N$26,MATCH(INDIRECT(("入力シート!AI"&amp;$B202)),進捗評価!$M$2:$M$26,0)))</f>
        <v/>
      </c>
      <c r="AN202" s="69" t="str" cm="1">
        <f t="array" aca="1" ref="AN202" ca="1">IF(INDIRECT(("入力シート!AJ"&amp;$B202))="","",INDEX(進捗評価!$N$2:$N$26,MATCH(INDIRECT(("入力シート!AJ"&amp;$B202)),進捗評価!$M$2:$M$26,0)))</f>
        <v/>
      </c>
      <c r="AO202" s="69" t="str" cm="1">
        <f t="array" aca="1" ref="AO202" ca="1">IF(INDIRECT(("入力シート!AK"&amp;$B202))="","",INDEX(進捗評価!$N$2:$N$26,MATCH(INDIRECT(("入力シート!AK"&amp;$B202)),進捗評価!$M$2:$M$26,0)))</f>
        <v/>
      </c>
      <c r="AP202" s="69" t="str" cm="1">
        <f t="array" aca="1" ref="AP202" ca="1">IF(INDIRECT(("入力シート!AL"&amp;$B202))="","",INDEX(進捗評価!$N$2:$N$26,MATCH(INDIRECT(("入力シート!AL"&amp;$B202)),進捗評価!$M$2:$M$26,0)))</f>
        <v/>
      </c>
      <c r="AQ202" s="69" t="str" cm="1">
        <f t="array" aca="1" ref="AQ202" ca="1">IF(INDIRECT(("入力シート!AM"&amp;$B202))="","",INDEX(進捗評価!$N$2:$N$26,MATCH(INDIRECT(("入力シート!AM"&amp;$B202)),進捗評価!$M$2:$M$26,0)))</f>
        <v/>
      </c>
      <c r="AR202" s="69" t="str" cm="1">
        <f t="array" aca="1" ref="AR202" ca="1">IF(INDIRECT(("入力シート!AN"&amp;$B202))="","",INDEX(進捗評価!$N$2:$N$26,MATCH(INDIRECT(("入力シート!AN"&amp;$B202)),進捗評価!$M$2:$M$26,0)))</f>
        <v/>
      </c>
      <c r="AS202" s="77" t="str" cm="1">
        <f t="array" aca="1" ref="AS202" ca="1">IF(INDIRECT(("入力シート!AR"&amp;$B202))="","",(INDIRECT(("入力シート!AR"&amp;$B202))))</f>
        <v/>
      </c>
      <c r="AT202" s="77" t="str" cm="1">
        <f t="array" aca="1" ref="AT202" ca="1">IF(INDIRECT(("入力シート!AS"&amp;$B202))="","",(INDIRECT(("入力シート!AS"&amp;$B202))))</f>
        <v/>
      </c>
    </row>
    <row r="203" spans="2:46" ht="72" customHeight="1" x14ac:dyDescent="0.4">
      <c r="B203" s="51">
        <v>213</v>
      </c>
      <c r="C203" s="162"/>
      <c r="D203" s="212"/>
      <c r="E203" s="57" t="str" cm="1">
        <f t="array" aca="1" ref="E203" ca="1">IF(INDIRECT(("入力シート!D"&amp;$B203))="","",(INDIRECT(("入力シート!D"&amp;$B203))))</f>
        <v/>
      </c>
      <c r="F203" s="63" t="str" cm="1">
        <f t="array" aca="1" ref="F203" ca="1">IF(INDIRECT(("入力シート!E"&amp;$B203))="","",(INDIRECT(("入力シート!E"&amp;$B203))))</f>
        <v/>
      </c>
      <c r="G203" s="63" t="str" cm="1">
        <f t="array" aca="1" ref="G203" ca="1">IF(INDIRECT(("入力シート!F"&amp;$B203))="","",(INDIRECT(("入力シート!F"&amp;$B203))))</f>
        <v>〇〇〇、×××</v>
      </c>
      <c r="H203" s="76" t="str" cm="1">
        <f t="array" aca="1" ref="H203" ca="1">IF(INDIRECT(("入力シート!G"&amp;$B203))="","",(INDIRECT(("入力シート!G"&amp;$B203))))</f>
        <v/>
      </c>
      <c r="I203" s="67" t="str" cm="1">
        <f t="array" aca="1" ref="I203" ca="1">IF(INDIRECT(("入力シート!H"&amp;$B203))="","",(INDIRECT(("入力シート!H"&amp;$B203))))</f>
        <v/>
      </c>
      <c r="J203" s="58" t="str" cm="1">
        <f t="array" aca="1" ref="J203" ca="1">IF(INDIRECT(("入力シート!I"&amp;$B203))="","",(INDIRECT(("入力シート!I"&amp;$B203))))</f>
        <v/>
      </c>
      <c r="K203" s="58" t="str" cm="1">
        <f t="array" aca="1" ref="K203" ca="1">IF(INDIRECT(("入力シート!J"&amp;$B203))="","",(INDIRECT(("入力シート!J"&amp;$B203))))</f>
        <v/>
      </c>
      <c r="L203" s="60" t="str" cm="1">
        <f t="array" aca="1" ref="L203" ca="1">IF(INDIRECT(("入力シート!AO"&amp;$B203))="","",(INDIRECT(("入力シート！AO"&amp;$B203))))</f>
        <v/>
      </c>
      <c r="M203" s="60" t="str" cm="1">
        <f t="array" aca="1" ref="M203" ca="1">IF(INDIRECT(("入力シート!AP"&amp;$B203))="","",(INDIRECT(("入力シート！AP"&amp;$B203))))</f>
        <v/>
      </c>
      <c r="N203" s="61" t="str" cm="1">
        <f t="array" aca="1" ref="N203" ca="1">IF(INDIRECT(("入力シート!AQ"&amp;$B203))="","",(INDIRECT(("入力シート!AQ"&amp;$B203))))</f>
        <v/>
      </c>
      <c r="O203" s="70" t="str" cm="1">
        <f t="array" aca="1" ref="O203" ca="1">IF(INDIRECT(("入力シート!K"&amp;$B203))="","",INDEX(進捗評価!$N$2:$N$26,MATCH(INDIRECT(("入力シート!K"&amp;$B203)),進捗評価!$M$2:$M$26,0)))</f>
        <v/>
      </c>
      <c r="P203" s="69" t="str" cm="1">
        <f t="array" aca="1" ref="P203" ca="1">IF(INDIRECT(("入力シート!L"&amp;$B203))="","",INDEX(進捗評価!$N$2:$N$26,MATCH(INDIRECT(("入力シート!L"&amp;$B203)),進捗評価!$M$2:$M$26,0)))</f>
        <v/>
      </c>
      <c r="Q203" s="69" t="str" cm="1">
        <f t="array" aca="1" ref="Q203" ca="1">IF(INDIRECT(("入力シート!M"&amp;$B203))="","",INDEX(進捗評価!$N$2:$N$26,MATCH(INDIRECT(("入力シート!M"&amp;$B203)),進捗評価!$M$2:$M$26,0)))</f>
        <v/>
      </c>
      <c r="R203" s="69" t="str" cm="1">
        <f t="array" aca="1" ref="R203" ca="1">IF(INDIRECT(("入力シート!N"&amp;$B203))="","",INDEX(進捗評価!$N$2:$N$26,MATCH(INDIRECT(("入力シート!N"&amp;$B203)),進捗評価!$M$2:$M$26,0)))</f>
        <v/>
      </c>
      <c r="S203" s="75" t="str" cm="1">
        <f t="array" aca="1" ref="S203" ca="1">IF(INDIRECT(("入力シート!O"&amp;$B203))="","",INDEX(進捗評価!$N$2:$N$26,MATCH(INDIRECT(("入力シート!O"&amp;$B203)),進捗評価!$M$2:$M$26,0)))</f>
        <v/>
      </c>
      <c r="T203" s="70" t="str" cm="1">
        <f t="array" aca="1" ref="T203" ca="1">IF(INDIRECT(("入力シート!P"&amp;$B203))="","",INDEX(進捗評価!$N$2:$N$26,MATCH(INDIRECT(("入力シート!P"&amp;$B203)),進捗評価!$M$2:$M$26,0)))</f>
        <v/>
      </c>
      <c r="U203" s="69" t="str" cm="1">
        <f t="array" aca="1" ref="U203" ca="1">IF(INDIRECT(("入力シート!Q"&amp;$B203))="","",INDEX(進捗評価!$N$2:$N$26,MATCH(INDIRECT(("入力シート!Q"&amp;$B203)),進捗評価!$M$2:$M$26,0)))</f>
        <v/>
      </c>
      <c r="V203" s="69" t="str" cm="1">
        <f t="array" aca="1" ref="V203" ca="1">IF(INDIRECT(("入力シート!R"&amp;$B203))="","",INDEX(進捗評価!$N$2:$N$26,MATCH(INDIRECT(("入力シート!R"&amp;$B203)),進捗評価!$M$2:$M$26,0)))</f>
        <v/>
      </c>
      <c r="W203" s="69" t="str" cm="1">
        <f t="array" aca="1" ref="W203" ca="1">IF(INDIRECT(("入力シート!S"&amp;$B203))="","",INDEX(進捗評価!$N$2:$N$26,MATCH(INDIRECT(("入力シート!S"&amp;$B203)),進捗評価!$M$2:$M$26,0)))</f>
        <v/>
      </c>
      <c r="X203" s="75" t="str" cm="1">
        <f t="array" aca="1" ref="X203" ca="1">IF(INDIRECT(("入力シート!T"&amp;$B203))="","",INDEX(進捗評価!$N$2:$N$26,MATCH(INDIRECT(("入力シート!T"&amp;$B203)),進捗評価!$M$2:$M$26,0)))</f>
        <v/>
      </c>
      <c r="Y203" s="69" t="str" cm="1">
        <f t="array" aca="1" ref="Y203" ca="1">IF(INDIRECT(("入力シート!U"&amp;$B203))="","",INDEX(進捗評価!$N$2:$N$26,MATCH(INDIRECT(("入力シート!U"&amp;$B203)),進捗評価!$M$2:$M$26,0)))</f>
        <v/>
      </c>
      <c r="Z203" s="69" t="str" cm="1">
        <f t="array" aca="1" ref="Z203" ca="1">IF(INDIRECT(("入力シート!V"&amp;$B203))="","",INDEX(進捗評価!$N$2:$N$26,MATCH(INDIRECT(("入力シート!V"&amp;$B203)),進捗評価!$M$2:$M$26,0)))</f>
        <v/>
      </c>
      <c r="AA203" s="69" t="str" cm="1">
        <f t="array" aca="1" ref="AA203" ca="1">IF(INDIRECT(("入力シート!W"&amp;$B203))="","",INDEX(進捗評価!$N$2:$N$26,MATCH(INDIRECT(("入力シート!W"&amp;$B203)),進捗評価!$M$2:$M$26,0)))</f>
        <v/>
      </c>
      <c r="AB203" s="69" t="str" cm="1">
        <f t="array" aca="1" ref="AB203" ca="1">IF(INDIRECT(("入力シート!X"&amp;$B203))="","",INDEX(進捗評価!$N$2:$N$26,MATCH(INDIRECT(("入力シート!X"&amp;$B203)),進捗評価!$M$2:$M$26,0)))</f>
        <v/>
      </c>
      <c r="AC203" s="69" t="str" cm="1">
        <f t="array" aca="1" ref="AC203" ca="1">IF(INDIRECT(("入力シート!Y"&amp;$B203))="","",INDEX(進捗評価!$N$2:$N$26,MATCH(INDIRECT(("入力シート!Y"&amp;$B203)),進捗評価!$M$2:$M$26,0)))</f>
        <v/>
      </c>
      <c r="AD203" s="69" t="str" cm="1">
        <f t="array" aca="1" ref="AD203" ca="1">IF(INDIRECT(("入力シート!Z"&amp;$B203))="","",INDEX(進捗評価!$N$2:$N$26,MATCH(INDIRECT(("入力シート!Z"&amp;$B203)),進捗評価!$M$2:$M$26,0)))</f>
        <v/>
      </c>
      <c r="AE203" s="69" t="str" cm="1">
        <f t="array" aca="1" ref="AE203" ca="1">IF(INDIRECT(("入力シート!AA"&amp;$B203))="","",INDEX(進捗評価!$N$2:$N$26,MATCH(INDIRECT(("入力シート!AA"&amp;$B203)),進捗評価!$M$2:$M$26,0)))</f>
        <v/>
      </c>
      <c r="AF203" s="69" t="str" cm="1">
        <f t="array" aca="1" ref="AF203" ca="1">IF(INDIRECT(("入力シート!AB"&amp;$B203))="","",INDEX(進捗評価!$N$2:$N$26,MATCH(INDIRECT(("入力シート!AB"&amp;$B203)),進捗評価!$M$2:$M$26,0)))</f>
        <v/>
      </c>
      <c r="AG203" s="69" t="str" cm="1">
        <f t="array" aca="1" ref="AG203" ca="1">IF(INDIRECT(("入力シート!AC"&amp;$B203))="","",INDEX(進捗評価!$N$2:$N$26,MATCH(INDIRECT(("入力シート!AC"&amp;$B203)),進捗評価!$M$2:$M$26,0)))</f>
        <v/>
      </c>
      <c r="AH203" s="69" t="str" cm="1">
        <f t="array" aca="1" ref="AH203" ca="1">IF(INDIRECT(("入力シート!AD"&amp;$B203))="","",INDEX(進捗評価!$N$2:$N$26,MATCH(INDIRECT(("入力シート!AD"&amp;$B203)),進捗評価!$M$2:$M$26,0)))</f>
        <v/>
      </c>
      <c r="AI203" s="69" t="str" cm="1">
        <f t="array" aca="1" ref="AI203" ca="1">IF(INDIRECT(("入力シート!AE"&amp;$B203))="","",INDEX(進捗評価!$N$2:$N$26,MATCH(INDIRECT(("入力シート!AE"&amp;$B203)),進捗評価!$M$2:$M$26,0)))</f>
        <v/>
      </c>
      <c r="AJ203" s="69" t="str" cm="1">
        <f t="array" aca="1" ref="AJ203" ca="1">IF(INDIRECT(("入力シート!AF"&amp;$B203))="","",INDEX(進捗評価!$N$2:$N$26,MATCH(INDIRECT(("入力シート!AF"&amp;$B203)),進捗評価!$M$2:$M$26,0)))</f>
        <v/>
      </c>
      <c r="AK203" s="69" t="str" cm="1">
        <f t="array" aca="1" ref="AK203" ca="1">IF(INDIRECT(("入力シート!AG"&amp;$B203))="","",INDEX(進捗評価!$N$2:$N$26,MATCH(INDIRECT(("入力シート!AG"&amp;$B203)),進捗評価!$M$2:$M$26,0)))</f>
        <v/>
      </c>
      <c r="AL203" s="69" t="str" cm="1">
        <f t="array" aca="1" ref="AL203" ca="1">IF(INDIRECT(("入力シート!AH"&amp;$B203))="","",INDEX(進捗評価!$N$2:$N$26,MATCH(INDIRECT(("入力シート!AH"&amp;$B203)),進捗評価!$M$2:$M$26,0)))</f>
        <v/>
      </c>
      <c r="AM203" s="69" t="str" cm="1">
        <f t="array" aca="1" ref="AM203" ca="1">IF(INDIRECT(("入力シート!AI"&amp;$B203))="","",INDEX(進捗評価!$N$2:$N$26,MATCH(INDIRECT(("入力シート!AI"&amp;$B203)),進捗評価!$M$2:$M$26,0)))</f>
        <v/>
      </c>
      <c r="AN203" s="69" t="str" cm="1">
        <f t="array" aca="1" ref="AN203" ca="1">IF(INDIRECT(("入力シート!AJ"&amp;$B203))="","",INDEX(進捗評価!$N$2:$N$26,MATCH(INDIRECT(("入力シート!AJ"&amp;$B203)),進捗評価!$M$2:$M$26,0)))</f>
        <v/>
      </c>
      <c r="AO203" s="69" t="str" cm="1">
        <f t="array" aca="1" ref="AO203" ca="1">IF(INDIRECT(("入力シート!AK"&amp;$B203))="","",INDEX(進捗評価!$N$2:$N$26,MATCH(INDIRECT(("入力シート!AK"&amp;$B203)),進捗評価!$M$2:$M$26,0)))</f>
        <v/>
      </c>
      <c r="AP203" s="69" t="str" cm="1">
        <f t="array" aca="1" ref="AP203" ca="1">IF(INDIRECT(("入力シート!AL"&amp;$B203))="","",INDEX(進捗評価!$N$2:$N$26,MATCH(INDIRECT(("入力シート!AL"&amp;$B203)),進捗評価!$M$2:$M$26,0)))</f>
        <v/>
      </c>
      <c r="AQ203" s="69" t="str" cm="1">
        <f t="array" aca="1" ref="AQ203" ca="1">IF(INDIRECT(("入力シート!AM"&amp;$B203))="","",INDEX(進捗評価!$N$2:$N$26,MATCH(INDIRECT(("入力シート!AM"&amp;$B203)),進捗評価!$M$2:$M$26,0)))</f>
        <v/>
      </c>
      <c r="AR203" s="69" t="str" cm="1">
        <f t="array" aca="1" ref="AR203" ca="1">IF(INDIRECT(("入力シート!AN"&amp;$B203))="","",INDEX(進捗評価!$N$2:$N$26,MATCH(INDIRECT(("入力シート!AN"&amp;$B203)),進捗評価!$M$2:$M$26,0)))</f>
        <v/>
      </c>
      <c r="AS203" s="77" t="str" cm="1">
        <f t="array" aca="1" ref="AS203" ca="1">IF(INDIRECT(("入力シート!AR"&amp;$B203))="","",(INDIRECT(("入力シート!AR"&amp;$B203))))</f>
        <v/>
      </c>
      <c r="AT203" s="77" t="str" cm="1">
        <f t="array" aca="1" ref="AT203" ca="1">IF(INDIRECT(("入力シート!AS"&amp;$B203))="","",(INDIRECT(("入力シート!AS"&amp;$B203))))</f>
        <v/>
      </c>
    </row>
    <row r="204" spans="2:46" ht="72" customHeight="1" x14ac:dyDescent="0.4">
      <c r="B204" s="51">
        <v>214</v>
      </c>
      <c r="C204" s="162"/>
      <c r="D204" s="212"/>
      <c r="E204" s="57" t="str" cm="1">
        <f t="array" aca="1" ref="E204" ca="1">IF(INDIRECT(("入力シート!D"&amp;$B204))="","",(INDIRECT(("入力シート!D"&amp;$B204))))</f>
        <v/>
      </c>
      <c r="F204" s="63" t="str" cm="1">
        <f t="array" aca="1" ref="F204" ca="1">IF(INDIRECT(("入力シート!E"&amp;$B204))="","",(INDIRECT(("入力シート!E"&amp;$B204))))</f>
        <v/>
      </c>
      <c r="G204" s="63" t="str" cm="1">
        <f t="array" aca="1" ref="G204" ca="1">IF(INDIRECT(("入力シート!F"&amp;$B204))="","",(INDIRECT(("入力シート!F"&amp;$B204))))</f>
        <v>〇〇〇、×××</v>
      </c>
      <c r="H204" s="76" t="str" cm="1">
        <f t="array" aca="1" ref="H204" ca="1">IF(INDIRECT(("入力シート!G"&amp;$B204))="","",(INDIRECT(("入力シート!G"&amp;$B204))))</f>
        <v/>
      </c>
      <c r="I204" s="67" t="str" cm="1">
        <f t="array" aca="1" ref="I204" ca="1">IF(INDIRECT(("入力シート!H"&amp;$B204))="","",(INDIRECT(("入力シート!H"&amp;$B204))))</f>
        <v/>
      </c>
      <c r="J204" s="58" t="str" cm="1">
        <f t="array" aca="1" ref="J204" ca="1">IF(INDIRECT(("入力シート!I"&amp;$B204))="","",(INDIRECT(("入力シート!I"&amp;$B204))))</f>
        <v/>
      </c>
      <c r="K204" s="58" t="str" cm="1">
        <f t="array" aca="1" ref="K204" ca="1">IF(INDIRECT(("入力シート!J"&amp;$B204))="","",(INDIRECT(("入力シート!J"&amp;$B204))))</f>
        <v/>
      </c>
      <c r="L204" s="60" t="str" cm="1">
        <f t="array" aca="1" ref="L204" ca="1">IF(INDIRECT(("入力シート!AO"&amp;$B204))="","",(INDIRECT(("入力シート！AO"&amp;$B204))))</f>
        <v/>
      </c>
      <c r="M204" s="60" t="str" cm="1">
        <f t="array" aca="1" ref="M204" ca="1">IF(INDIRECT(("入力シート!AP"&amp;$B204))="","",(INDIRECT(("入力シート！AP"&amp;$B204))))</f>
        <v/>
      </c>
      <c r="N204" s="61" t="str" cm="1">
        <f t="array" aca="1" ref="N204" ca="1">IF(INDIRECT(("入力シート!AQ"&amp;$B204))="","",(INDIRECT(("入力シート!AQ"&amp;$B204))))</f>
        <v/>
      </c>
      <c r="O204" s="70" t="str" cm="1">
        <f t="array" aca="1" ref="O204" ca="1">IF(INDIRECT(("入力シート!K"&amp;$B204))="","",INDEX(進捗評価!$N$2:$N$26,MATCH(INDIRECT(("入力シート!K"&amp;$B204)),進捗評価!$M$2:$M$26,0)))</f>
        <v/>
      </c>
      <c r="P204" s="69" t="str" cm="1">
        <f t="array" aca="1" ref="P204" ca="1">IF(INDIRECT(("入力シート!L"&amp;$B204))="","",INDEX(進捗評価!$N$2:$N$26,MATCH(INDIRECT(("入力シート!L"&amp;$B204)),進捗評価!$M$2:$M$26,0)))</f>
        <v/>
      </c>
      <c r="Q204" s="69" t="str" cm="1">
        <f t="array" aca="1" ref="Q204" ca="1">IF(INDIRECT(("入力シート!M"&amp;$B204))="","",INDEX(進捗評価!$N$2:$N$26,MATCH(INDIRECT(("入力シート!M"&amp;$B204)),進捗評価!$M$2:$M$26,0)))</f>
        <v/>
      </c>
      <c r="R204" s="69" t="str" cm="1">
        <f t="array" aca="1" ref="R204" ca="1">IF(INDIRECT(("入力シート!N"&amp;$B204))="","",INDEX(進捗評価!$N$2:$N$26,MATCH(INDIRECT(("入力シート!N"&amp;$B204)),進捗評価!$M$2:$M$26,0)))</f>
        <v/>
      </c>
      <c r="S204" s="75" t="str" cm="1">
        <f t="array" aca="1" ref="S204" ca="1">IF(INDIRECT(("入力シート!O"&amp;$B204))="","",INDEX(進捗評価!$N$2:$N$26,MATCH(INDIRECT(("入力シート!O"&amp;$B204)),進捗評価!$M$2:$M$26,0)))</f>
        <v/>
      </c>
      <c r="T204" s="70" t="str" cm="1">
        <f t="array" aca="1" ref="T204" ca="1">IF(INDIRECT(("入力シート!P"&amp;$B204))="","",INDEX(進捗評価!$N$2:$N$26,MATCH(INDIRECT(("入力シート!P"&amp;$B204)),進捗評価!$M$2:$M$26,0)))</f>
        <v/>
      </c>
      <c r="U204" s="69" t="str" cm="1">
        <f t="array" aca="1" ref="U204" ca="1">IF(INDIRECT(("入力シート!Q"&amp;$B204))="","",INDEX(進捗評価!$N$2:$N$26,MATCH(INDIRECT(("入力シート!Q"&amp;$B204)),進捗評価!$M$2:$M$26,0)))</f>
        <v/>
      </c>
      <c r="V204" s="69" t="str" cm="1">
        <f t="array" aca="1" ref="V204" ca="1">IF(INDIRECT(("入力シート!R"&amp;$B204))="","",INDEX(進捗評価!$N$2:$N$26,MATCH(INDIRECT(("入力シート!R"&amp;$B204)),進捗評価!$M$2:$M$26,0)))</f>
        <v/>
      </c>
      <c r="W204" s="69" t="str" cm="1">
        <f t="array" aca="1" ref="W204" ca="1">IF(INDIRECT(("入力シート!S"&amp;$B204))="","",INDEX(進捗評価!$N$2:$N$26,MATCH(INDIRECT(("入力シート!S"&amp;$B204)),進捗評価!$M$2:$M$26,0)))</f>
        <v/>
      </c>
      <c r="X204" s="75" t="str" cm="1">
        <f t="array" aca="1" ref="X204" ca="1">IF(INDIRECT(("入力シート!T"&amp;$B204))="","",INDEX(進捗評価!$N$2:$N$26,MATCH(INDIRECT(("入力シート!T"&amp;$B204)),進捗評価!$M$2:$M$26,0)))</f>
        <v/>
      </c>
      <c r="Y204" s="69" t="str" cm="1">
        <f t="array" aca="1" ref="Y204" ca="1">IF(INDIRECT(("入力シート!U"&amp;$B204))="","",INDEX(進捗評価!$N$2:$N$26,MATCH(INDIRECT(("入力シート!U"&amp;$B204)),進捗評価!$M$2:$M$26,0)))</f>
        <v/>
      </c>
      <c r="Z204" s="69" t="str" cm="1">
        <f t="array" aca="1" ref="Z204" ca="1">IF(INDIRECT(("入力シート!V"&amp;$B204))="","",INDEX(進捗評価!$N$2:$N$26,MATCH(INDIRECT(("入力シート!V"&amp;$B204)),進捗評価!$M$2:$M$26,0)))</f>
        <v/>
      </c>
      <c r="AA204" s="69" t="str" cm="1">
        <f t="array" aca="1" ref="AA204" ca="1">IF(INDIRECT(("入力シート!W"&amp;$B204))="","",INDEX(進捗評価!$N$2:$N$26,MATCH(INDIRECT(("入力シート!W"&amp;$B204)),進捗評価!$M$2:$M$26,0)))</f>
        <v/>
      </c>
      <c r="AB204" s="69" t="str" cm="1">
        <f t="array" aca="1" ref="AB204" ca="1">IF(INDIRECT(("入力シート!X"&amp;$B204))="","",INDEX(進捗評価!$N$2:$N$26,MATCH(INDIRECT(("入力シート!X"&amp;$B204)),進捗評価!$M$2:$M$26,0)))</f>
        <v/>
      </c>
      <c r="AC204" s="69" t="str" cm="1">
        <f t="array" aca="1" ref="AC204" ca="1">IF(INDIRECT(("入力シート!Y"&amp;$B204))="","",INDEX(進捗評価!$N$2:$N$26,MATCH(INDIRECT(("入力シート!Y"&amp;$B204)),進捗評価!$M$2:$M$26,0)))</f>
        <v/>
      </c>
      <c r="AD204" s="69" t="str" cm="1">
        <f t="array" aca="1" ref="AD204" ca="1">IF(INDIRECT(("入力シート!Z"&amp;$B204))="","",INDEX(進捗評価!$N$2:$N$26,MATCH(INDIRECT(("入力シート!Z"&amp;$B204)),進捗評価!$M$2:$M$26,0)))</f>
        <v/>
      </c>
      <c r="AE204" s="69" t="str" cm="1">
        <f t="array" aca="1" ref="AE204" ca="1">IF(INDIRECT(("入力シート!AA"&amp;$B204))="","",INDEX(進捗評価!$N$2:$N$26,MATCH(INDIRECT(("入力シート!AA"&amp;$B204)),進捗評価!$M$2:$M$26,0)))</f>
        <v/>
      </c>
      <c r="AF204" s="69" t="str" cm="1">
        <f t="array" aca="1" ref="AF204" ca="1">IF(INDIRECT(("入力シート!AB"&amp;$B204))="","",INDEX(進捗評価!$N$2:$N$26,MATCH(INDIRECT(("入力シート!AB"&amp;$B204)),進捗評価!$M$2:$M$26,0)))</f>
        <v/>
      </c>
      <c r="AG204" s="69" t="str" cm="1">
        <f t="array" aca="1" ref="AG204" ca="1">IF(INDIRECT(("入力シート!AC"&amp;$B204))="","",INDEX(進捗評価!$N$2:$N$26,MATCH(INDIRECT(("入力シート!AC"&amp;$B204)),進捗評価!$M$2:$M$26,0)))</f>
        <v/>
      </c>
      <c r="AH204" s="69" t="str" cm="1">
        <f t="array" aca="1" ref="AH204" ca="1">IF(INDIRECT(("入力シート!AD"&amp;$B204))="","",INDEX(進捗評価!$N$2:$N$26,MATCH(INDIRECT(("入力シート!AD"&amp;$B204)),進捗評価!$M$2:$M$26,0)))</f>
        <v/>
      </c>
      <c r="AI204" s="69" t="str" cm="1">
        <f t="array" aca="1" ref="AI204" ca="1">IF(INDIRECT(("入力シート!AE"&amp;$B204))="","",INDEX(進捗評価!$N$2:$N$26,MATCH(INDIRECT(("入力シート!AE"&amp;$B204)),進捗評価!$M$2:$M$26,0)))</f>
        <v/>
      </c>
      <c r="AJ204" s="69" t="str" cm="1">
        <f t="array" aca="1" ref="AJ204" ca="1">IF(INDIRECT(("入力シート!AF"&amp;$B204))="","",INDEX(進捗評価!$N$2:$N$26,MATCH(INDIRECT(("入力シート!AF"&amp;$B204)),進捗評価!$M$2:$M$26,0)))</f>
        <v/>
      </c>
      <c r="AK204" s="69" t="str" cm="1">
        <f t="array" aca="1" ref="AK204" ca="1">IF(INDIRECT(("入力シート!AG"&amp;$B204))="","",INDEX(進捗評価!$N$2:$N$26,MATCH(INDIRECT(("入力シート!AG"&amp;$B204)),進捗評価!$M$2:$M$26,0)))</f>
        <v/>
      </c>
      <c r="AL204" s="69" t="str" cm="1">
        <f t="array" aca="1" ref="AL204" ca="1">IF(INDIRECT(("入力シート!AH"&amp;$B204))="","",INDEX(進捗評価!$N$2:$N$26,MATCH(INDIRECT(("入力シート!AH"&amp;$B204)),進捗評価!$M$2:$M$26,0)))</f>
        <v/>
      </c>
      <c r="AM204" s="69" t="str" cm="1">
        <f t="array" aca="1" ref="AM204" ca="1">IF(INDIRECT(("入力シート!AI"&amp;$B204))="","",INDEX(進捗評価!$N$2:$N$26,MATCH(INDIRECT(("入力シート!AI"&amp;$B204)),進捗評価!$M$2:$M$26,0)))</f>
        <v/>
      </c>
      <c r="AN204" s="69" t="str" cm="1">
        <f t="array" aca="1" ref="AN204" ca="1">IF(INDIRECT(("入力シート!AJ"&amp;$B204))="","",INDEX(進捗評価!$N$2:$N$26,MATCH(INDIRECT(("入力シート!AJ"&amp;$B204)),進捗評価!$M$2:$M$26,0)))</f>
        <v/>
      </c>
      <c r="AO204" s="69" t="str" cm="1">
        <f t="array" aca="1" ref="AO204" ca="1">IF(INDIRECT(("入力シート!AK"&amp;$B204))="","",INDEX(進捗評価!$N$2:$N$26,MATCH(INDIRECT(("入力シート!AK"&amp;$B204)),進捗評価!$M$2:$M$26,0)))</f>
        <v/>
      </c>
      <c r="AP204" s="69" t="str" cm="1">
        <f t="array" aca="1" ref="AP204" ca="1">IF(INDIRECT(("入力シート!AL"&amp;$B204))="","",INDEX(進捗評価!$N$2:$N$26,MATCH(INDIRECT(("入力シート!AL"&amp;$B204)),進捗評価!$M$2:$M$26,0)))</f>
        <v/>
      </c>
      <c r="AQ204" s="69" t="str" cm="1">
        <f t="array" aca="1" ref="AQ204" ca="1">IF(INDIRECT(("入力シート!AM"&amp;$B204))="","",INDEX(進捗評価!$N$2:$N$26,MATCH(INDIRECT(("入力シート!AM"&amp;$B204)),進捗評価!$M$2:$M$26,0)))</f>
        <v/>
      </c>
      <c r="AR204" s="69" t="str" cm="1">
        <f t="array" aca="1" ref="AR204" ca="1">IF(INDIRECT(("入力シート!AN"&amp;$B204))="","",INDEX(進捗評価!$N$2:$N$26,MATCH(INDIRECT(("入力シート!AN"&amp;$B204)),進捗評価!$M$2:$M$26,0)))</f>
        <v/>
      </c>
      <c r="AS204" s="77" t="str" cm="1">
        <f t="array" aca="1" ref="AS204" ca="1">IF(INDIRECT(("入力シート!AR"&amp;$B204))="","",(INDIRECT(("入力シート!AR"&amp;$B204))))</f>
        <v/>
      </c>
      <c r="AT204" s="77" t="str" cm="1">
        <f t="array" aca="1" ref="AT204" ca="1">IF(INDIRECT(("入力シート!AS"&amp;$B204))="","",(INDIRECT(("入力シート!AS"&amp;$B204))))</f>
        <v/>
      </c>
    </row>
    <row r="205" spans="2:46" ht="72" customHeight="1" x14ac:dyDescent="0.4">
      <c r="B205" s="51">
        <v>215</v>
      </c>
      <c r="C205" s="162"/>
      <c r="D205" s="212"/>
      <c r="E205" s="57" t="str" cm="1">
        <f t="array" aca="1" ref="E205" ca="1">IF(INDIRECT(("入力シート!D"&amp;$B205))="","",(INDIRECT(("入力シート!D"&amp;$B205))))</f>
        <v/>
      </c>
      <c r="F205" s="63" t="str" cm="1">
        <f t="array" aca="1" ref="F205" ca="1">IF(INDIRECT(("入力シート!E"&amp;$B205))="","",(INDIRECT(("入力シート!E"&amp;$B205))))</f>
        <v/>
      </c>
      <c r="G205" s="63" t="str" cm="1">
        <f t="array" aca="1" ref="G205" ca="1">IF(INDIRECT(("入力シート!F"&amp;$B205))="","",(INDIRECT(("入力シート!F"&amp;$B205))))</f>
        <v>〇〇〇、×××</v>
      </c>
      <c r="H205" s="76" t="str" cm="1">
        <f t="array" aca="1" ref="H205" ca="1">IF(INDIRECT(("入力シート!G"&amp;$B205))="","",(INDIRECT(("入力シート!G"&amp;$B205))))</f>
        <v/>
      </c>
      <c r="I205" s="67" t="str" cm="1">
        <f t="array" aca="1" ref="I205" ca="1">IF(INDIRECT(("入力シート!H"&amp;$B205))="","",(INDIRECT(("入力シート!H"&amp;$B205))))</f>
        <v/>
      </c>
      <c r="J205" s="58" t="str" cm="1">
        <f t="array" aca="1" ref="J205" ca="1">IF(INDIRECT(("入力シート!I"&amp;$B205))="","",(INDIRECT(("入力シート!I"&amp;$B205))))</f>
        <v/>
      </c>
      <c r="K205" s="58" t="str" cm="1">
        <f t="array" aca="1" ref="K205" ca="1">IF(INDIRECT(("入力シート!J"&amp;$B205))="","",(INDIRECT(("入力シート!J"&amp;$B205))))</f>
        <v/>
      </c>
      <c r="L205" s="60" t="str" cm="1">
        <f t="array" aca="1" ref="L205" ca="1">IF(INDIRECT(("入力シート!AO"&amp;$B205))="","",(INDIRECT(("入力シート！AO"&amp;$B205))))</f>
        <v/>
      </c>
      <c r="M205" s="60" t="str" cm="1">
        <f t="array" aca="1" ref="M205" ca="1">IF(INDIRECT(("入力シート!AP"&amp;$B205))="","",(INDIRECT(("入力シート！AP"&amp;$B205))))</f>
        <v/>
      </c>
      <c r="N205" s="61" t="str" cm="1">
        <f t="array" aca="1" ref="N205" ca="1">IF(INDIRECT(("入力シート!AQ"&amp;$B205))="","",(INDIRECT(("入力シート!AQ"&amp;$B205))))</f>
        <v/>
      </c>
      <c r="O205" s="70" t="str" cm="1">
        <f t="array" aca="1" ref="O205" ca="1">IF(INDIRECT(("入力シート!K"&amp;$B205))="","",INDEX(進捗評価!$N$2:$N$26,MATCH(INDIRECT(("入力シート!K"&amp;$B205)),進捗評価!$M$2:$M$26,0)))</f>
        <v/>
      </c>
      <c r="P205" s="69" t="str" cm="1">
        <f t="array" aca="1" ref="P205" ca="1">IF(INDIRECT(("入力シート!L"&amp;$B205))="","",INDEX(進捗評価!$N$2:$N$26,MATCH(INDIRECT(("入力シート!L"&amp;$B205)),進捗評価!$M$2:$M$26,0)))</f>
        <v/>
      </c>
      <c r="Q205" s="69" t="str" cm="1">
        <f t="array" aca="1" ref="Q205" ca="1">IF(INDIRECT(("入力シート!M"&amp;$B205))="","",INDEX(進捗評価!$N$2:$N$26,MATCH(INDIRECT(("入力シート!M"&amp;$B205)),進捗評価!$M$2:$M$26,0)))</f>
        <v/>
      </c>
      <c r="R205" s="69" t="str" cm="1">
        <f t="array" aca="1" ref="R205" ca="1">IF(INDIRECT(("入力シート!N"&amp;$B205))="","",INDEX(進捗評価!$N$2:$N$26,MATCH(INDIRECT(("入力シート!N"&amp;$B205)),進捗評価!$M$2:$M$26,0)))</f>
        <v/>
      </c>
      <c r="S205" s="75" t="str" cm="1">
        <f t="array" aca="1" ref="S205" ca="1">IF(INDIRECT(("入力シート!O"&amp;$B205))="","",INDEX(進捗評価!$N$2:$N$26,MATCH(INDIRECT(("入力シート!O"&amp;$B205)),進捗評価!$M$2:$M$26,0)))</f>
        <v/>
      </c>
      <c r="T205" s="70" t="str" cm="1">
        <f t="array" aca="1" ref="T205" ca="1">IF(INDIRECT(("入力シート!P"&amp;$B205))="","",INDEX(進捗評価!$N$2:$N$26,MATCH(INDIRECT(("入力シート!P"&amp;$B205)),進捗評価!$M$2:$M$26,0)))</f>
        <v/>
      </c>
      <c r="U205" s="69" t="str" cm="1">
        <f t="array" aca="1" ref="U205" ca="1">IF(INDIRECT(("入力シート!Q"&amp;$B205))="","",INDEX(進捗評価!$N$2:$N$26,MATCH(INDIRECT(("入力シート!Q"&amp;$B205)),進捗評価!$M$2:$M$26,0)))</f>
        <v/>
      </c>
      <c r="V205" s="69" t="str" cm="1">
        <f t="array" aca="1" ref="V205" ca="1">IF(INDIRECT(("入力シート!R"&amp;$B205))="","",INDEX(進捗評価!$N$2:$N$26,MATCH(INDIRECT(("入力シート!R"&amp;$B205)),進捗評価!$M$2:$M$26,0)))</f>
        <v/>
      </c>
      <c r="W205" s="69" t="str" cm="1">
        <f t="array" aca="1" ref="W205" ca="1">IF(INDIRECT(("入力シート!S"&amp;$B205))="","",INDEX(進捗評価!$N$2:$N$26,MATCH(INDIRECT(("入力シート!S"&amp;$B205)),進捗評価!$M$2:$M$26,0)))</f>
        <v/>
      </c>
      <c r="X205" s="75" t="str" cm="1">
        <f t="array" aca="1" ref="X205" ca="1">IF(INDIRECT(("入力シート!T"&amp;$B205))="","",INDEX(進捗評価!$N$2:$N$26,MATCH(INDIRECT(("入力シート!T"&amp;$B205)),進捗評価!$M$2:$M$26,0)))</f>
        <v/>
      </c>
      <c r="Y205" s="69" t="str" cm="1">
        <f t="array" aca="1" ref="Y205" ca="1">IF(INDIRECT(("入力シート!U"&amp;$B205))="","",INDEX(進捗評価!$N$2:$N$26,MATCH(INDIRECT(("入力シート!U"&amp;$B205)),進捗評価!$M$2:$M$26,0)))</f>
        <v/>
      </c>
      <c r="Z205" s="69" t="str" cm="1">
        <f t="array" aca="1" ref="Z205" ca="1">IF(INDIRECT(("入力シート!V"&amp;$B205))="","",INDEX(進捗評価!$N$2:$N$26,MATCH(INDIRECT(("入力シート!V"&amp;$B205)),進捗評価!$M$2:$M$26,0)))</f>
        <v/>
      </c>
      <c r="AA205" s="69" t="str" cm="1">
        <f t="array" aca="1" ref="AA205" ca="1">IF(INDIRECT(("入力シート!W"&amp;$B205))="","",INDEX(進捗評価!$N$2:$N$26,MATCH(INDIRECT(("入力シート!W"&amp;$B205)),進捗評価!$M$2:$M$26,0)))</f>
        <v/>
      </c>
      <c r="AB205" s="69" t="str" cm="1">
        <f t="array" aca="1" ref="AB205" ca="1">IF(INDIRECT(("入力シート!X"&amp;$B205))="","",INDEX(進捗評価!$N$2:$N$26,MATCH(INDIRECT(("入力シート!X"&amp;$B205)),進捗評価!$M$2:$M$26,0)))</f>
        <v/>
      </c>
      <c r="AC205" s="69" t="str" cm="1">
        <f t="array" aca="1" ref="AC205" ca="1">IF(INDIRECT(("入力シート!Y"&amp;$B205))="","",INDEX(進捗評価!$N$2:$N$26,MATCH(INDIRECT(("入力シート!Y"&amp;$B205)),進捗評価!$M$2:$M$26,0)))</f>
        <v/>
      </c>
      <c r="AD205" s="69" t="str" cm="1">
        <f t="array" aca="1" ref="AD205" ca="1">IF(INDIRECT(("入力シート!Z"&amp;$B205))="","",INDEX(進捗評価!$N$2:$N$26,MATCH(INDIRECT(("入力シート!Z"&amp;$B205)),進捗評価!$M$2:$M$26,0)))</f>
        <v/>
      </c>
      <c r="AE205" s="69" t="str" cm="1">
        <f t="array" aca="1" ref="AE205" ca="1">IF(INDIRECT(("入力シート!AA"&amp;$B205))="","",INDEX(進捗評価!$N$2:$N$26,MATCH(INDIRECT(("入力シート!AA"&amp;$B205)),進捗評価!$M$2:$M$26,0)))</f>
        <v/>
      </c>
      <c r="AF205" s="69" t="str" cm="1">
        <f t="array" aca="1" ref="AF205" ca="1">IF(INDIRECT(("入力シート!AB"&amp;$B205))="","",INDEX(進捗評価!$N$2:$N$26,MATCH(INDIRECT(("入力シート!AB"&amp;$B205)),進捗評価!$M$2:$M$26,0)))</f>
        <v/>
      </c>
      <c r="AG205" s="69" t="str" cm="1">
        <f t="array" aca="1" ref="AG205" ca="1">IF(INDIRECT(("入力シート!AC"&amp;$B205))="","",INDEX(進捗評価!$N$2:$N$26,MATCH(INDIRECT(("入力シート!AC"&amp;$B205)),進捗評価!$M$2:$M$26,0)))</f>
        <v/>
      </c>
      <c r="AH205" s="69" t="str" cm="1">
        <f t="array" aca="1" ref="AH205" ca="1">IF(INDIRECT(("入力シート!AD"&amp;$B205))="","",INDEX(進捗評価!$N$2:$N$26,MATCH(INDIRECT(("入力シート!AD"&amp;$B205)),進捗評価!$M$2:$M$26,0)))</f>
        <v/>
      </c>
      <c r="AI205" s="69" t="str" cm="1">
        <f t="array" aca="1" ref="AI205" ca="1">IF(INDIRECT(("入力シート!AE"&amp;$B205))="","",INDEX(進捗評価!$N$2:$N$26,MATCH(INDIRECT(("入力シート!AE"&amp;$B205)),進捗評価!$M$2:$M$26,0)))</f>
        <v/>
      </c>
      <c r="AJ205" s="69" t="str" cm="1">
        <f t="array" aca="1" ref="AJ205" ca="1">IF(INDIRECT(("入力シート!AF"&amp;$B205))="","",INDEX(進捗評価!$N$2:$N$26,MATCH(INDIRECT(("入力シート!AF"&amp;$B205)),進捗評価!$M$2:$M$26,0)))</f>
        <v/>
      </c>
      <c r="AK205" s="69" t="str" cm="1">
        <f t="array" aca="1" ref="AK205" ca="1">IF(INDIRECT(("入力シート!AG"&amp;$B205))="","",INDEX(進捗評価!$N$2:$N$26,MATCH(INDIRECT(("入力シート!AG"&amp;$B205)),進捗評価!$M$2:$M$26,0)))</f>
        <v/>
      </c>
      <c r="AL205" s="69" t="str" cm="1">
        <f t="array" aca="1" ref="AL205" ca="1">IF(INDIRECT(("入力シート!AH"&amp;$B205))="","",INDEX(進捗評価!$N$2:$N$26,MATCH(INDIRECT(("入力シート!AH"&amp;$B205)),進捗評価!$M$2:$M$26,0)))</f>
        <v/>
      </c>
      <c r="AM205" s="69" t="str" cm="1">
        <f t="array" aca="1" ref="AM205" ca="1">IF(INDIRECT(("入力シート!AI"&amp;$B205))="","",INDEX(進捗評価!$N$2:$N$26,MATCH(INDIRECT(("入力シート!AI"&amp;$B205)),進捗評価!$M$2:$M$26,0)))</f>
        <v/>
      </c>
      <c r="AN205" s="69" t="str" cm="1">
        <f t="array" aca="1" ref="AN205" ca="1">IF(INDIRECT(("入力シート!AJ"&amp;$B205))="","",INDEX(進捗評価!$N$2:$N$26,MATCH(INDIRECT(("入力シート!AJ"&amp;$B205)),進捗評価!$M$2:$M$26,0)))</f>
        <v/>
      </c>
      <c r="AO205" s="69" t="str" cm="1">
        <f t="array" aca="1" ref="AO205" ca="1">IF(INDIRECT(("入力シート!AK"&amp;$B205))="","",INDEX(進捗評価!$N$2:$N$26,MATCH(INDIRECT(("入力シート!AK"&amp;$B205)),進捗評価!$M$2:$M$26,0)))</f>
        <v/>
      </c>
      <c r="AP205" s="69" t="str" cm="1">
        <f t="array" aca="1" ref="AP205" ca="1">IF(INDIRECT(("入力シート!AL"&amp;$B205))="","",INDEX(進捗評価!$N$2:$N$26,MATCH(INDIRECT(("入力シート!AL"&amp;$B205)),進捗評価!$M$2:$M$26,0)))</f>
        <v/>
      </c>
      <c r="AQ205" s="69" t="str" cm="1">
        <f t="array" aca="1" ref="AQ205" ca="1">IF(INDIRECT(("入力シート!AM"&amp;$B205))="","",INDEX(進捗評価!$N$2:$N$26,MATCH(INDIRECT(("入力シート!AM"&amp;$B205)),進捗評価!$M$2:$M$26,0)))</f>
        <v/>
      </c>
      <c r="AR205" s="69" t="str" cm="1">
        <f t="array" aca="1" ref="AR205" ca="1">IF(INDIRECT(("入力シート!AN"&amp;$B205))="","",INDEX(進捗評価!$N$2:$N$26,MATCH(INDIRECT(("入力シート!AN"&amp;$B205)),進捗評価!$M$2:$M$26,0)))</f>
        <v/>
      </c>
      <c r="AS205" s="77" t="str" cm="1">
        <f t="array" aca="1" ref="AS205" ca="1">IF(INDIRECT(("入力シート!AR"&amp;$B205))="","",(INDIRECT(("入力シート!AR"&amp;$B205))))</f>
        <v/>
      </c>
      <c r="AT205" s="77" t="str" cm="1">
        <f t="array" aca="1" ref="AT205" ca="1">IF(INDIRECT(("入力シート!AS"&amp;$B205))="","",(INDIRECT(("入力シート!AS"&amp;$B205))))</f>
        <v/>
      </c>
    </row>
    <row r="206" spans="2:46" ht="72" customHeight="1" x14ac:dyDescent="0.4">
      <c r="B206" s="51">
        <v>216</v>
      </c>
      <c r="C206" s="162"/>
      <c r="D206" s="212"/>
      <c r="E206" s="57" t="str" cm="1">
        <f t="array" aca="1" ref="E206" ca="1">IF(INDIRECT(("入力シート!D"&amp;$B206))="","",(INDIRECT(("入力シート!D"&amp;$B206))))</f>
        <v/>
      </c>
      <c r="F206" s="63" t="str" cm="1">
        <f t="array" aca="1" ref="F206" ca="1">IF(INDIRECT(("入力シート!E"&amp;$B206))="","",(INDIRECT(("入力シート!E"&amp;$B206))))</f>
        <v/>
      </c>
      <c r="G206" s="63" t="str" cm="1">
        <f t="array" aca="1" ref="G206" ca="1">IF(INDIRECT(("入力シート!F"&amp;$B206))="","",(INDIRECT(("入力シート!F"&amp;$B206))))</f>
        <v>〇〇〇、×××</v>
      </c>
      <c r="H206" s="76" t="str" cm="1">
        <f t="array" aca="1" ref="H206" ca="1">IF(INDIRECT(("入力シート!G"&amp;$B206))="","",(INDIRECT(("入力シート!G"&amp;$B206))))</f>
        <v/>
      </c>
      <c r="I206" s="67" t="str" cm="1">
        <f t="array" aca="1" ref="I206" ca="1">IF(INDIRECT(("入力シート!H"&amp;$B206))="","",(INDIRECT(("入力シート!H"&amp;$B206))))</f>
        <v/>
      </c>
      <c r="J206" s="58" t="str" cm="1">
        <f t="array" aca="1" ref="J206" ca="1">IF(INDIRECT(("入力シート!I"&amp;$B206))="","",(INDIRECT(("入力シート!I"&amp;$B206))))</f>
        <v/>
      </c>
      <c r="K206" s="58" t="str" cm="1">
        <f t="array" aca="1" ref="K206" ca="1">IF(INDIRECT(("入力シート!J"&amp;$B206))="","",(INDIRECT(("入力シート!J"&amp;$B206))))</f>
        <v/>
      </c>
      <c r="L206" s="60" t="str" cm="1">
        <f t="array" aca="1" ref="L206" ca="1">IF(INDIRECT(("入力シート!AO"&amp;$B206))="","",(INDIRECT(("入力シート！AO"&amp;$B206))))</f>
        <v/>
      </c>
      <c r="M206" s="60" t="str" cm="1">
        <f t="array" aca="1" ref="M206" ca="1">IF(INDIRECT(("入力シート!AP"&amp;$B206))="","",(INDIRECT(("入力シート！AP"&amp;$B206))))</f>
        <v/>
      </c>
      <c r="N206" s="61" t="str" cm="1">
        <f t="array" aca="1" ref="N206" ca="1">IF(INDIRECT(("入力シート!AQ"&amp;$B206))="","",(INDIRECT(("入力シート!AQ"&amp;$B206))))</f>
        <v/>
      </c>
      <c r="O206" s="70" t="str" cm="1">
        <f t="array" aca="1" ref="O206" ca="1">IF(INDIRECT(("入力シート!K"&amp;$B206))="","",INDEX(進捗評価!$N$2:$N$26,MATCH(INDIRECT(("入力シート!K"&amp;$B206)),進捗評価!$M$2:$M$26,0)))</f>
        <v/>
      </c>
      <c r="P206" s="69" t="str" cm="1">
        <f t="array" aca="1" ref="P206" ca="1">IF(INDIRECT(("入力シート!L"&amp;$B206))="","",INDEX(進捗評価!$N$2:$N$26,MATCH(INDIRECT(("入力シート!L"&amp;$B206)),進捗評価!$M$2:$M$26,0)))</f>
        <v/>
      </c>
      <c r="Q206" s="69" t="str" cm="1">
        <f t="array" aca="1" ref="Q206" ca="1">IF(INDIRECT(("入力シート!M"&amp;$B206))="","",INDEX(進捗評価!$N$2:$N$26,MATCH(INDIRECT(("入力シート!M"&amp;$B206)),進捗評価!$M$2:$M$26,0)))</f>
        <v/>
      </c>
      <c r="R206" s="69" t="str" cm="1">
        <f t="array" aca="1" ref="R206" ca="1">IF(INDIRECT(("入力シート!N"&amp;$B206))="","",INDEX(進捗評価!$N$2:$N$26,MATCH(INDIRECT(("入力シート!N"&amp;$B206)),進捗評価!$M$2:$M$26,0)))</f>
        <v/>
      </c>
      <c r="S206" s="75" t="str" cm="1">
        <f t="array" aca="1" ref="S206" ca="1">IF(INDIRECT(("入力シート!O"&amp;$B206))="","",INDEX(進捗評価!$N$2:$N$26,MATCH(INDIRECT(("入力シート!O"&amp;$B206)),進捗評価!$M$2:$M$26,0)))</f>
        <v/>
      </c>
      <c r="T206" s="70" t="str" cm="1">
        <f t="array" aca="1" ref="T206" ca="1">IF(INDIRECT(("入力シート!P"&amp;$B206))="","",INDEX(進捗評価!$N$2:$N$26,MATCH(INDIRECT(("入力シート!P"&amp;$B206)),進捗評価!$M$2:$M$26,0)))</f>
        <v/>
      </c>
      <c r="U206" s="69" t="str" cm="1">
        <f t="array" aca="1" ref="U206" ca="1">IF(INDIRECT(("入力シート!Q"&amp;$B206))="","",INDEX(進捗評価!$N$2:$N$26,MATCH(INDIRECT(("入力シート!Q"&amp;$B206)),進捗評価!$M$2:$M$26,0)))</f>
        <v/>
      </c>
      <c r="V206" s="69" t="str" cm="1">
        <f t="array" aca="1" ref="V206" ca="1">IF(INDIRECT(("入力シート!R"&amp;$B206))="","",INDEX(進捗評価!$N$2:$N$26,MATCH(INDIRECT(("入力シート!R"&amp;$B206)),進捗評価!$M$2:$M$26,0)))</f>
        <v/>
      </c>
      <c r="W206" s="69" t="str" cm="1">
        <f t="array" aca="1" ref="W206" ca="1">IF(INDIRECT(("入力シート!S"&amp;$B206))="","",INDEX(進捗評価!$N$2:$N$26,MATCH(INDIRECT(("入力シート!S"&amp;$B206)),進捗評価!$M$2:$M$26,0)))</f>
        <v/>
      </c>
      <c r="X206" s="75" t="str" cm="1">
        <f t="array" aca="1" ref="X206" ca="1">IF(INDIRECT(("入力シート!T"&amp;$B206))="","",INDEX(進捗評価!$N$2:$N$26,MATCH(INDIRECT(("入力シート!T"&amp;$B206)),進捗評価!$M$2:$M$26,0)))</f>
        <v/>
      </c>
      <c r="Y206" s="69" t="str" cm="1">
        <f t="array" aca="1" ref="Y206" ca="1">IF(INDIRECT(("入力シート!U"&amp;$B206))="","",INDEX(進捗評価!$N$2:$N$26,MATCH(INDIRECT(("入力シート!U"&amp;$B206)),進捗評価!$M$2:$M$26,0)))</f>
        <v/>
      </c>
      <c r="Z206" s="69" t="str" cm="1">
        <f t="array" aca="1" ref="Z206" ca="1">IF(INDIRECT(("入力シート!V"&amp;$B206))="","",INDEX(進捗評価!$N$2:$N$26,MATCH(INDIRECT(("入力シート!V"&amp;$B206)),進捗評価!$M$2:$M$26,0)))</f>
        <v/>
      </c>
      <c r="AA206" s="69" t="str" cm="1">
        <f t="array" aca="1" ref="AA206" ca="1">IF(INDIRECT(("入力シート!W"&amp;$B206))="","",INDEX(進捗評価!$N$2:$N$26,MATCH(INDIRECT(("入力シート!W"&amp;$B206)),進捗評価!$M$2:$M$26,0)))</f>
        <v/>
      </c>
      <c r="AB206" s="69" t="str" cm="1">
        <f t="array" aca="1" ref="AB206" ca="1">IF(INDIRECT(("入力シート!X"&amp;$B206))="","",INDEX(進捗評価!$N$2:$N$26,MATCH(INDIRECT(("入力シート!X"&amp;$B206)),進捗評価!$M$2:$M$26,0)))</f>
        <v/>
      </c>
      <c r="AC206" s="69" t="str" cm="1">
        <f t="array" aca="1" ref="AC206" ca="1">IF(INDIRECT(("入力シート!Y"&amp;$B206))="","",INDEX(進捗評価!$N$2:$N$26,MATCH(INDIRECT(("入力シート!Y"&amp;$B206)),進捗評価!$M$2:$M$26,0)))</f>
        <v/>
      </c>
      <c r="AD206" s="69" t="str" cm="1">
        <f t="array" aca="1" ref="AD206" ca="1">IF(INDIRECT(("入力シート!Z"&amp;$B206))="","",INDEX(進捗評価!$N$2:$N$26,MATCH(INDIRECT(("入力シート!Z"&amp;$B206)),進捗評価!$M$2:$M$26,0)))</f>
        <v/>
      </c>
      <c r="AE206" s="69" t="str" cm="1">
        <f t="array" aca="1" ref="AE206" ca="1">IF(INDIRECT(("入力シート!AA"&amp;$B206))="","",INDEX(進捗評価!$N$2:$N$26,MATCH(INDIRECT(("入力シート!AA"&amp;$B206)),進捗評価!$M$2:$M$26,0)))</f>
        <v/>
      </c>
      <c r="AF206" s="69" t="str" cm="1">
        <f t="array" aca="1" ref="AF206" ca="1">IF(INDIRECT(("入力シート!AB"&amp;$B206))="","",INDEX(進捗評価!$N$2:$N$26,MATCH(INDIRECT(("入力シート!AB"&amp;$B206)),進捗評価!$M$2:$M$26,0)))</f>
        <v/>
      </c>
      <c r="AG206" s="69" t="str" cm="1">
        <f t="array" aca="1" ref="AG206" ca="1">IF(INDIRECT(("入力シート!AC"&amp;$B206))="","",INDEX(進捗評価!$N$2:$N$26,MATCH(INDIRECT(("入力シート!AC"&amp;$B206)),進捗評価!$M$2:$M$26,0)))</f>
        <v/>
      </c>
      <c r="AH206" s="69" t="str" cm="1">
        <f t="array" aca="1" ref="AH206" ca="1">IF(INDIRECT(("入力シート!AD"&amp;$B206))="","",INDEX(進捗評価!$N$2:$N$26,MATCH(INDIRECT(("入力シート!AD"&amp;$B206)),進捗評価!$M$2:$M$26,0)))</f>
        <v/>
      </c>
      <c r="AI206" s="69" t="str" cm="1">
        <f t="array" aca="1" ref="AI206" ca="1">IF(INDIRECT(("入力シート!AE"&amp;$B206))="","",INDEX(進捗評価!$N$2:$N$26,MATCH(INDIRECT(("入力シート!AE"&amp;$B206)),進捗評価!$M$2:$M$26,0)))</f>
        <v/>
      </c>
      <c r="AJ206" s="69" t="str" cm="1">
        <f t="array" aca="1" ref="AJ206" ca="1">IF(INDIRECT(("入力シート!AF"&amp;$B206))="","",INDEX(進捗評価!$N$2:$N$26,MATCH(INDIRECT(("入力シート!AF"&amp;$B206)),進捗評価!$M$2:$M$26,0)))</f>
        <v/>
      </c>
      <c r="AK206" s="69" t="str" cm="1">
        <f t="array" aca="1" ref="AK206" ca="1">IF(INDIRECT(("入力シート!AG"&amp;$B206))="","",INDEX(進捗評価!$N$2:$N$26,MATCH(INDIRECT(("入力シート!AG"&amp;$B206)),進捗評価!$M$2:$M$26,0)))</f>
        <v/>
      </c>
      <c r="AL206" s="69" t="str" cm="1">
        <f t="array" aca="1" ref="AL206" ca="1">IF(INDIRECT(("入力シート!AH"&amp;$B206))="","",INDEX(進捗評価!$N$2:$N$26,MATCH(INDIRECT(("入力シート!AH"&amp;$B206)),進捗評価!$M$2:$M$26,0)))</f>
        <v/>
      </c>
      <c r="AM206" s="69" t="str" cm="1">
        <f t="array" aca="1" ref="AM206" ca="1">IF(INDIRECT(("入力シート!AI"&amp;$B206))="","",INDEX(進捗評価!$N$2:$N$26,MATCH(INDIRECT(("入力シート!AI"&amp;$B206)),進捗評価!$M$2:$M$26,0)))</f>
        <v/>
      </c>
      <c r="AN206" s="69" t="str" cm="1">
        <f t="array" aca="1" ref="AN206" ca="1">IF(INDIRECT(("入力シート!AJ"&amp;$B206))="","",INDEX(進捗評価!$N$2:$N$26,MATCH(INDIRECT(("入力シート!AJ"&amp;$B206)),進捗評価!$M$2:$M$26,0)))</f>
        <v/>
      </c>
      <c r="AO206" s="69" t="str" cm="1">
        <f t="array" aca="1" ref="AO206" ca="1">IF(INDIRECT(("入力シート!AK"&amp;$B206))="","",INDEX(進捗評価!$N$2:$N$26,MATCH(INDIRECT(("入力シート!AK"&amp;$B206)),進捗評価!$M$2:$M$26,0)))</f>
        <v/>
      </c>
      <c r="AP206" s="69" t="str" cm="1">
        <f t="array" aca="1" ref="AP206" ca="1">IF(INDIRECT(("入力シート!AL"&amp;$B206))="","",INDEX(進捗評価!$N$2:$N$26,MATCH(INDIRECT(("入力シート!AL"&amp;$B206)),進捗評価!$M$2:$M$26,0)))</f>
        <v/>
      </c>
      <c r="AQ206" s="69" t="str" cm="1">
        <f t="array" aca="1" ref="AQ206" ca="1">IF(INDIRECT(("入力シート!AM"&amp;$B206))="","",INDEX(進捗評価!$N$2:$N$26,MATCH(INDIRECT(("入力シート!AM"&amp;$B206)),進捗評価!$M$2:$M$26,0)))</f>
        <v/>
      </c>
      <c r="AR206" s="69" t="str" cm="1">
        <f t="array" aca="1" ref="AR206" ca="1">IF(INDIRECT(("入力シート!AN"&amp;$B206))="","",INDEX(進捗評価!$N$2:$N$26,MATCH(INDIRECT(("入力シート!AN"&amp;$B206)),進捗評価!$M$2:$M$26,0)))</f>
        <v/>
      </c>
      <c r="AS206" s="77" t="str" cm="1">
        <f t="array" aca="1" ref="AS206" ca="1">IF(INDIRECT(("入力シート!AR"&amp;$B206))="","",(INDIRECT(("入力シート!AR"&amp;$B206))))</f>
        <v/>
      </c>
      <c r="AT206" s="77" t="str" cm="1">
        <f t="array" aca="1" ref="AT206" ca="1">IF(INDIRECT(("入力シート!AS"&amp;$B206))="","",(INDIRECT(("入力シート!AS"&amp;$B206))))</f>
        <v/>
      </c>
    </row>
    <row r="207" spans="2:46" ht="72" customHeight="1" x14ac:dyDescent="0.4">
      <c r="B207" s="51">
        <v>217</v>
      </c>
      <c r="C207" s="162"/>
      <c r="D207" s="212"/>
      <c r="E207" s="57" t="str" cm="1">
        <f t="array" aca="1" ref="E207" ca="1">IF(INDIRECT(("入力シート!D"&amp;$B207))="","",(INDIRECT(("入力シート!D"&amp;$B207))))</f>
        <v/>
      </c>
      <c r="F207" s="63" t="str" cm="1">
        <f t="array" aca="1" ref="F207" ca="1">IF(INDIRECT(("入力シート!E"&amp;$B207))="","",(INDIRECT(("入力シート!E"&amp;$B207))))</f>
        <v/>
      </c>
      <c r="G207" s="63" t="str" cm="1">
        <f t="array" aca="1" ref="G207" ca="1">IF(INDIRECT(("入力シート!F"&amp;$B207))="","",(INDIRECT(("入力シート!F"&amp;$B207))))</f>
        <v>〇〇〇、×××</v>
      </c>
      <c r="H207" s="76" t="str" cm="1">
        <f t="array" aca="1" ref="H207" ca="1">IF(INDIRECT(("入力シート!G"&amp;$B207))="","",(INDIRECT(("入力シート!G"&amp;$B207))))</f>
        <v/>
      </c>
      <c r="I207" s="67" t="str" cm="1">
        <f t="array" aca="1" ref="I207" ca="1">IF(INDIRECT(("入力シート!H"&amp;$B207))="","",(INDIRECT(("入力シート!H"&amp;$B207))))</f>
        <v/>
      </c>
      <c r="J207" s="58" t="str" cm="1">
        <f t="array" aca="1" ref="J207" ca="1">IF(INDIRECT(("入力シート!I"&amp;$B207))="","",(INDIRECT(("入力シート!I"&amp;$B207))))</f>
        <v/>
      </c>
      <c r="K207" s="58" t="str" cm="1">
        <f t="array" aca="1" ref="K207" ca="1">IF(INDIRECT(("入力シート!J"&amp;$B207))="","",(INDIRECT(("入力シート!J"&amp;$B207))))</f>
        <v/>
      </c>
      <c r="L207" s="60" t="str" cm="1">
        <f t="array" aca="1" ref="L207" ca="1">IF(INDIRECT(("入力シート!AO"&amp;$B207))="","",(INDIRECT(("入力シート！AO"&amp;$B207))))</f>
        <v/>
      </c>
      <c r="M207" s="60" t="str" cm="1">
        <f t="array" aca="1" ref="M207" ca="1">IF(INDIRECT(("入力シート!AP"&amp;$B207))="","",(INDIRECT(("入力シート！AP"&amp;$B207))))</f>
        <v/>
      </c>
      <c r="N207" s="61" t="str" cm="1">
        <f t="array" aca="1" ref="N207" ca="1">IF(INDIRECT(("入力シート!AQ"&amp;$B207))="","",(INDIRECT(("入力シート!AQ"&amp;$B207))))</f>
        <v/>
      </c>
      <c r="O207" s="70" t="str" cm="1">
        <f t="array" aca="1" ref="O207" ca="1">IF(INDIRECT(("入力シート!K"&amp;$B207))="","",INDEX(進捗評価!$N$2:$N$26,MATCH(INDIRECT(("入力シート!K"&amp;$B207)),進捗評価!$M$2:$M$26,0)))</f>
        <v/>
      </c>
      <c r="P207" s="69" t="str" cm="1">
        <f t="array" aca="1" ref="P207" ca="1">IF(INDIRECT(("入力シート!L"&amp;$B207))="","",INDEX(進捗評価!$N$2:$N$26,MATCH(INDIRECT(("入力シート!L"&amp;$B207)),進捗評価!$M$2:$M$26,0)))</f>
        <v/>
      </c>
      <c r="Q207" s="69" t="str" cm="1">
        <f t="array" aca="1" ref="Q207" ca="1">IF(INDIRECT(("入力シート!M"&amp;$B207))="","",INDEX(進捗評価!$N$2:$N$26,MATCH(INDIRECT(("入力シート!M"&amp;$B207)),進捗評価!$M$2:$M$26,0)))</f>
        <v/>
      </c>
      <c r="R207" s="69" t="str" cm="1">
        <f t="array" aca="1" ref="R207" ca="1">IF(INDIRECT(("入力シート!N"&amp;$B207))="","",INDEX(進捗評価!$N$2:$N$26,MATCH(INDIRECT(("入力シート!N"&amp;$B207)),進捗評価!$M$2:$M$26,0)))</f>
        <v/>
      </c>
      <c r="S207" s="75" t="str" cm="1">
        <f t="array" aca="1" ref="S207" ca="1">IF(INDIRECT(("入力シート!O"&amp;$B207))="","",INDEX(進捗評価!$N$2:$N$26,MATCH(INDIRECT(("入力シート!O"&amp;$B207)),進捗評価!$M$2:$M$26,0)))</f>
        <v/>
      </c>
      <c r="T207" s="70" t="str" cm="1">
        <f t="array" aca="1" ref="T207" ca="1">IF(INDIRECT(("入力シート!P"&amp;$B207))="","",INDEX(進捗評価!$N$2:$N$26,MATCH(INDIRECT(("入力シート!P"&amp;$B207)),進捗評価!$M$2:$M$26,0)))</f>
        <v/>
      </c>
      <c r="U207" s="69" t="str" cm="1">
        <f t="array" aca="1" ref="U207" ca="1">IF(INDIRECT(("入力シート!Q"&amp;$B207))="","",INDEX(進捗評価!$N$2:$N$26,MATCH(INDIRECT(("入力シート!Q"&amp;$B207)),進捗評価!$M$2:$M$26,0)))</f>
        <v/>
      </c>
      <c r="V207" s="69" t="str" cm="1">
        <f t="array" aca="1" ref="V207" ca="1">IF(INDIRECT(("入力シート!R"&amp;$B207))="","",INDEX(進捗評価!$N$2:$N$26,MATCH(INDIRECT(("入力シート!R"&amp;$B207)),進捗評価!$M$2:$M$26,0)))</f>
        <v/>
      </c>
      <c r="W207" s="69" t="str" cm="1">
        <f t="array" aca="1" ref="W207" ca="1">IF(INDIRECT(("入力シート!S"&amp;$B207))="","",INDEX(進捗評価!$N$2:$N$26,MATCH(INDIRECT(("入力シート!S"&amp;$B207)),進捗評価!$M$2:$M$26,0)))</f>
        <v/>
      </c>
      <c r="X207" s="75" t="str" cm="1">
        <f t="array" aca="1" ref="X207" ca="1">IF(INDIRECT(("入力シート!T"&amp;$B207))="","",INDEX(進捗評価!$N$2:$N$26,MATCH(INDIRECT(("入力シート!T"&amp;$B207)),進捗評価!$M$2:$M$26,0)))</f>
        <v/>
      </c>
      <c r="Y207" s="69" t="str" cm="1">
        <f t="array" aca="1" ref="Y207" ca="1">IF(INDIRECT(("入力シート!U"&amp;$B207))="","",INDEX(進捗評価!$N$2:$N$26,MATCH(INDIRECT(("入力シート!U"&amp;$B207)),進捗評価!$M$2:$M$26,0)))</f>
        <v/>
      </c>
      <c r="Z207" s="69" t="str" cm="1">
        <f t="array" aca="1" ref="Z207" ca="1">IF(INDIRECT(("入力シート!V"&amp;$B207))="","",INDEX(進捗評価!$N$2:$N$26,MATCH(INDIRECT(("入力シート!V"&amp;$B207)),進捗評価!$M$2:$M$26,0)))</f>
        <v/>
      </c>
      <c r="AA207" s="69" t="str" cm="1">
        <f t="array" aca="1" ref="AA207" ca="1">IF(INDIRECT(("入力シート!W"&amp;$B207))="","",INDEX(進捗評価!$N$2:$N$26,MATCH(INDIRECT(("入力シート!W"&amp;$B207)),進捗評価!$M$2:$M$26,0)))</f>
        <v/>
      </c>
      <c r="AB207" s="69" t="str" cm="1">
        <f t="array" aca="1" ref="AB207" ca="1">IF(INDIRECT(("入力シート!X"&amp;$B207))="","",INDEX(進捗評価!$N$2:$N$26,MATCH(INDIRECT(("入力シート!X"&amp;$B207)),進捗評価!$M$2:$M$26,0)))</f>
        <v/>
      </c>
      <c r="AC207" s="69" t="str" cm="1">
        <f t="array" aca="1" ref="AC207" ca="1">IF(INDIRECT(("入力シート!Y"&amp;$B207))="","",INDEX(進捗評価!$N$2:$N$26,MATCH(INDIRECT(("入力シート!Y"&amp;$B207)),進捗評価!$M$2:$M$26,0)))</f>
        <v/>
      </c>
      <c r="AD207" s="69" t="str" cm="1">
        <f t="array" aca="1" ref="AD207" ca="1">IF(INDIRECT(("入力シート!Z"&amp;$B207))="","",INDEX(進捗評価!$N$2:$N$26,MATCH(INDIRECT(("入力シート!Z"&amp;$B207)),進捗評価!$M$2:$M$26,0)))</f>
        <v/>
      </c>
      <c r="AE207" s="69" t="str" cm="1">
        <f t="array" aca="1" ref="AE207" ca="1">IF(INDIRECT(("入力シート!AA"&amp;$B207))="","",INDEX(進捗評価!$N$2:$N$26,MATCH(INDIRECT(("入力シート!AA"&amp;$B207)),進捗評価!$M$2:$M$26,0)))</f>
        <v/>
      </c>
      <c r="AF207" s="69" t="str" cm="1">
        <f t="array" aca="1" ref="AF207" ca="1">IF(INDIRECT(("入力シート!AB"&amp;$B207))="","",INDEX(進捗評価!$N$2:$N$26,MATCH(INDIRECT(("入力シート!AB"&amp;$B207)),進捗評価!$M$2:$M$26,0)))</f>
        <v/>
      </c>
      <c r="AG207" s="69" t="str" cm="1">
        <f t="array" aca="1" ref="AG207" ca="1">IF(INDIRECT(("入力シート!AC"&amp;$B207))="","",INDEX(進捗評価!$N$2:$N$26,MATCH(INDIRECT(("入力シート!AC"&amp;$B207)),進捗評価!$M$2:$M$26,0)))</f>
        <v/>
      </c>
      <c r="AH207" s="69" t="str" cm="1">
        <f t="array" aca="1" ref="AH207" ca="1">IF(INDIRECT(("入力シート!AD"&amp;$B207))="","",INDEX(進捗評価!$N$2:$N$26,MATCH(INDIRECT(("入力シート!AD"&amp;$B207)),進捗評価!$M$2:$M$26,0)))</f>
        <v/>
      </c>
      <c r="AI207" s="69" t="str" cm="1">
        <f t="array" aca="1" ref="AI207" ca="1">IF(INDIRECT(("入力シート!AE"&amp;$B207))="","",INDEX(進捗評価!$N$2:$N$26,MATCH(INDIRECT(("入力シート!AE"&amp;$B207)),進捗評価!$M$2:$M$26,0)))</f>
        <v/>
      </c>
      <c r="AJ207" s="69" t="str" cm="1">
        <f t="array" aca="1" ref="AJ207" ca="1">IF(INDIRECT(("入力シート!AF"&amp;$B207))="","",INDEX(進捗評価!$N$2:$N$26,MATCH(INDIRECT(("入力シート!AF"&amp;$B207)),進捗評価!$M$2:$M$26,0)))</f>
        <v/>
      </c>
      <c r="AK207" s="69" t="str" cm="1">
        <f t="array" aca="1" ref="AK207" ca="1">IF(INDIRECT(("入力シート!AG"&amp;$B207))="","",INDEX(進捗評価!$N$2:$N$26,MATCH(INDIRECT(("入力シート!AG"&amp;$B207)),進捗評価!$M$2:$M$26,0)))</f>
        <v/>
      </c>
      <c r="AL207" s="69" t="str" cm="1">
        <f t="array" aca="1" ref="AL207" ca="1">IF(INDIRECT(("入力シート!AH"&amp;$B207))="","",INDEX(進捗評価!$N$2:$N$26,MATCH(INDIRECT(("入力シート!AH"&amp;$B207)),進捗評価!$M$2:$M$26,0)))</f>
        <v/>
      </c>
      <c r="AM207" s="69" t="str" cm="1">
        <f t="array" aca="1" ref="AM207" ca="1">IF(INDIRECT(("入力シート!AI"&amp;$B207))="","",INDEX(進捗評価!$N$2:$N$26,MATCH(INDIRECT(("入力シート!AI"&amp;$B207)),進捗評価!$M$2:$M$26,0)))</f>
        <v/>
      </c>
      <c r="AN207" s="69" t="str" cm="1">
        <f t="array" aca="1" ref="AN207" ca="1">IF(INDIRECT(("入力シート!AJ"&amp;$B207))="","",INDEX(進捗評価!$N$2:$N$26,MATCH(INDIRECT(("入力シート!AJ"&amp;$B207)),進捗評価!$M$2:$M$26,0)))</f>
        <v/>
      </c>
      <c r="AO207" s="69" t="str" cm="1">
        <f t="array" aca="1" ref="AO207" ca="1">IF(INDIRECT(("入力シート!AK"&amp;$B207))="","",INDEX(進捗評価!$N$2:$N$26,MATCH(INDIRECT(("入力シート!AK"&amp;$B207)),進捗評価!$M$2:$M$26,0)))</f>
        <v/>
      </c>
      <c r="AP207" s="69" t="str" cm="1">
        <f t="array" aca="1" ref="AP207" ca="1">IF(INDIRECT(("入力シート!AL"&amp;$B207))="","",INDEX(進捗評価!$N$2:$N$26,MATCH(INDIRECT(("入力シート!AL"&amp;$B207)),進捗評価!$M$2:$M$26,0)))</f>
        <v/>
      </c>
      <c r="AQ207" s="69" t="str" cm="1">
        <f t="array" aca="1" ref="AQ207" ca="1">IF(INDIRECT(("入力シート!AM"&amp;$B207))="","",INDEX(進捗評価!$N$2:$N$26,MATCH(INDIRECT(("入力シート!AM"&amp;$B207)),進捗評価!$M$2:$M$26,0)))</f>
        <v/>
      </c>
      <c r="AR207" s="69" t="str" cm="1">
        <f t="array" aca="1" ref="AR207" ca="1">IF(INDIRECT(("入力シート!AN"&amp;$B207))="","",INDEX(進捗評価!$N$2:$N$26,MATCH(INDIRECT(("入力シート!AN"&amp;$B207)),進捗評価!$M$2:$M$26,0)))</f>
        <v/>
      </c>
      <c r="AS207" s="77" t="str" cm="1">
        <f t="array" aca="1" ref="AS207" ca="1">IF(INDIRECT(("入力シート!AR"&amp;$B207))="","",(INDIRECT(("入力シート!AR"&amp;$B207))))</f>
        <v/>
      </c>
      <c r="AT207" s="77" t="str" cm="1">
        <f t="array" aca="1" ref="AT207" ca="1">IF(INDIRECT(("入力シート!AS"&amp;$B207))="","",(INDIRECT(("入力シート!AS"&amp;$B207))))</f>
        <v/>
      </c>
    </row>
    <row r="208" spans="2:46" ht="72" customHeight="1" x14ac:dyDescent="0.4">
      <c r="B208" s="51">
        <v>218</v>
      </c>
      <c r="C208" s="162"/>
      <c r="D208" s="212"/>
      <c r="E208" s="57" t="str" cm="1">
        <f t="array" aca="1" ref="E208" ca="1">IF(INDIRECT(("入力シート!D"&amp;$B208))="","",(INDIRECT(("入力シート!D"&amp;$B208))))</f>
        <v/>
      </c>
      <c r="F208" s="63" t="str" cm="1">
        <f t="array" aca="1" ref="F208" ca="1">IF(INDIRECT(("入力シート!E"&amp;$B208))="","",(INDIRECT(("入力シート!E"&amp;$B208))))</f>
        <v/>
      </c>
      <c r="G208" s="63" t="str" cm="1">
        <f t="array" aca="1" ref="G208" ca="1">IF(INDIRECT(("入力シート!F"&amp;$B208))="","",(INDIRECT(("入力シート!F"&amp;$B208))))</f>
        <v>〇〇〇、×××</v>
      </c>
      <c r="H208" s="76" t="str" cm="1">
        <f t="array" aca="1" ref="H208" ca="1">IF(INDIRECT(("入力シート!G"&amp;$B208))="","",(INDIRECT(("入力シート!G"&amp;$B208))))</f>
        <v/>
      </c>
      <c r="I208" s="67" t="str" cm="1">
        <f t="array" aca="1" ref="I208" ca="1">IF(INDIRECT(("入力シート!H"&amp;$B208))="","",(INDIRECT(("入力シート!H"&amp;$B208))))</f>
        <v/>
      </c>
      <c r="J208" s="58" t="str" cm="1">
        <f t="array" aca="1" ref="J208" ca="1">IF(INDIRECT(("入力シート!I"&amp;$B208))="","",(INDIRECT(("入力シート!I"&amp;$B208))))</f>
        <v/>
      </c>
      <c r="K208" s="58" t="str" cm="1">
        <f t="array" aca="1" ref="K208" ca="1">IF(INDIRECT(("入力シート!J"&amp;$B208))="","",(INDIRECT(("入力シート!J"&amp;$B208))))</f>
        <v/>
      </c>
      <c r="L208" s="60" t="str" cm="1">
        <f t="array" aca="1" ref="L208" ca="1">IF(INDIRECT(("入力シート!AO"&amp;$B208))="","",(INDIRECT(("入力シート！AO"&amp;$B208))))</f>
        <v/>
      </c>
      <c r="M208" s="60" t="str" cm="1">
        <f t="array" aca="1" ref="M208" ca="1">IF(INDIRECT(("入力シート!AP"&amp;$B208))="","",(INDIRECT(("入力シート！AP"&amp;$B208))))</f>
        <v/>
      </c>
      <c r="N208" s="61" t="str" cm="1">
        <f t="array" aca="1" ref="N208" ca="1">IF(INDIRECT(("入力シート!AQ"&amp;$B208))="","",(INDIRECT(("入力シート!AQ"&amp;$B208))))</f>
        <v/>
      </c>
      <c r="O208" s="70" t="str" cm="1">
        <f t="array" aca="1" ref="O208" ca="1">IF(INDIRECT(("入力シート!K"&amp;$B208))="","",INDEX(進捗評価!$N$2:$N$26,MATCH(INDIRECT(("入力シート!K"&amp;$B208)),進捗評価!$M$2:$M$26,0)))</f>
        <v/>
      </c>
      <c r="P208" s="69" t="str" cm="1">
        <f t="array" aca="1" ref="P208" ca="1">IF(INDIRECT(("入力シート!L"&amp;$B208))="","",INDEX(進捗評価!$N$2:$N$26,MATCH(INDIRECT(("入力シート!L"&amp;$B208)),進捗評価!$M$2:$M$26,0)))</f>
        <v/>
      </c>
      <c r="Q208" s="69" t="str" cm="1">
        <f t="array" aca="1" ref="Q208" ca="1">IF(INDIRECT(("入力シート!M"&amp;$B208))="","",INDEX(進捗評価!$N$2:$N$26,MATCH(INDIRECT(("入力シート!M"&amp;$B208)),進捗評価!$M$2:$M$26,0)))</f>
        <v/>
      </c>
      <c r="R208" s="69" t="str" cm="1">
        <f t="array" aca="1" ref="R208" ca="1">IF(INDIRECT(("入力シート!N"&amp;$B208))="","",INDEX(進捗評価!$N$2:$N$26,MATCH(INDIRECT(("入力シート!N"&amp;$B208)),進捗評価!$M$2:$M$26,0)))</f>
        <v/>
      </c>
      <c r="S208" s="75" t="str" cm="1">
        <f t="array" aca="1" ref="S208" ca="1">IF(INDIRECT(("入力シート!O"&amp;$B208))="","",INDEX(進捗評価!$N$2:$N$26,MATCH(INDIRECT(("入力シート!O"&amp;$B208)),進捗評価!$M$2:$M$26,0)))</f>
        <v/>
      </c>
      <c r="T208" s="70" t="str" cm="1">
        <f t="array" aca="1" ref="T208" ca="1">IF(INDIRECT(("入力シート!P"&amp;$B208))="","",INDEX(進捗評価!$N$2:$N$26,MATCH(INDIRECT(("入力シート!P"&amp;$B208)),進捗評価!$M$2:$M$26,0)))</f>
        <v/>
      </c>
      <c r="U208" s="69" t="str" cm="1">
        <f t="array" aca="1" ref="U208" ca="1">IF(INDIRECT(("入力シート!Q"&amp;$B208))="","",INDEX(進捗評価!$N$2:$N$26,MATCH(INDIRECT(("入力シート!Q"&amp;$B208)),進捗評価!$M$2:$M$26,0)))</f>
        <v/>
      </c>
      <c r="V208" s="69" t="str" cm="1">
        <f t="array" aca="1" ref="V208" ca="1">IF(INDIRECT(("入力シート!R"&amp;$B208))="","",INDEX(進捗評価!$N$2:$N$26,MATCH(INDIRECT(("入力シート!R"&amp;$B208)),進捗評価!$M$2:$M$26,0)))</f>
        <v/>
      </c>
      <c r="W208" s="69" t="str" cm="1">
        <f t="array" aca="1" ref="W208" ca="1">IF(INDIRECT(("入力シート!S"&amp;$B208))="","",INDEX(進捗評価!$N$2:$N$26,MATCH(INDIRECT(("入力シート!S"&amp;$B208)),進捗評価!$M$2:$M$26,0)))</f>
        <v/>
      </c>
      <c r="X208" s="75" t="str" cm="1">
        <f t="array" aca="1" ref="X208" ca="1">IF(INDIRECT(("入力シート!T"&amp;$B208))="","",INDEX(進捗評価!$N$2:$N$26,MATCH(INDIRECT(("入力シート!T"&amp;$B208)),進捗評価!$M$2:$M$26,0)))</f>
        <v/>
      </c>
      <c r="Y208" s="69" t="str" cm="1">
        <f t="array" aca="1" ref="Y208" ca="1">IF(INDIRECT(("入力シート!U"&amp;$B208))="","",INDEX(進捗評価!$N$2:$N$26,MATCH(INDIRECT(("入力シート!U"&amp;$B208)),進捗評価!$M$2:$M$26,0)))</f>
        <v/>
      </c>
      <c r="Z208" s="69" t="str" cm="1">
        <f t="array" aca="1" ref="Z208" ca="1">IF(INDIRECT(("入力シート!V"&amp;$B208))="","",INDEX(進捗評価!$N$2:$N$26,MATCH(INDIRECT(("入力シート!V"&amp;$B208)),進捗評価!$M$2:$M$26,0)))</f>
        <v/>
      </c>
      <c r="AA208" s="69" t="str" cm="1">
        <f t="array" aca="1" ref="AA208" ca="1">IF(INDIRECT(("入力シート!W"&amp;$B208))="","",INDEX(進捗評価!$N$2:$N$26,MATCH(INDIRECT(("入力シート!W"&amp;$B208)),進捗評価!$M$2:$M$26,0)))</f>
        <v/>
      </c>
      <c r="AB208" s="69" t="str" cm="1">
        <f t="array" aca="1" ref="AB208" ca="1">IF(INDIRECT(("入力シート!X"&amp;$B208))="","",INDEX(進捗評価!$N$2:$N$26,MATCH(INDIRECT(("入力シート!X"&amp;$B208)),進捗評価!$M$2:$M$26,0)))</f>
        <v/>
      </c>
      <c r="AC208" s="69" t="str" cm="1">
        <f t="array" aca="1" ref="AC208" ca="1">IF(INDIRECT(("入力シート!Y"&amp;$B208))="","",INDEX(進捗評価!$N$2:$N$26,MATCH(INDIRECT(("入力シート!Y"&amp;$B208)),進捗評価!$M$2:$M$26,0)))</f>
        <v/>
      </c>
      <c r="AD208" s="69" t="str" cm="1">
        <f t="array" aca="1" ref="AD208" ca="1">IF(INDIRECT(("入力シート!Z"&amp;$B208))="","",INDEX(進捗評価!$N$2:$N$26,MATCH(INDIRECT(("入力シート!Z"&amp;$B208)),進捗評価!$M$2:$M$26,0)))</f>
        <v/>
      </c>
      <c r="AE208" s="69" t="str" cm="1">
        <f t="array" aca="1" ref="AE208" ca="1">IF(INDIRECT(("入力シート!AA"&amp;$B208))="","",INDEX(進捗評価!$N$2:$N$26,MATCH(INDIRECT(("入力シート!AA"&amp;$B208)),進捗評価!$M$2:$M$26,0)))</f>
        <v/>
      </c>
      <c r="AF208" s="69" t="str" cm="1">
        <f t="array" aca="1" ref="AF208" ca="1">IF(INDIRECT(("入力シート!AB"&amp;$B208))="","",INDEX(進捗評価!$N$2:$N$26,MATCH(INDIRECT(("入力シート!AB"&amp;$B208)),進捗評価!$M$2:$M$26,0)))</f>
        <v/>
      </c>
      <c r="AG208" s="69" t="str" cm="1">
        <f t="array" aca="1" ref="AG208" ca="1">IF(INDIRECT(("入力シート!AC"&amp;$B208))="","",INDEX(進捗評価!$N$2:$N$26,MATCH(INDIRECT(("入力シート!AC"&amp;$B208)),進捗評価!$M$2:$M$26,0)))</f>
        <v/>
      </c>
      <c r="AH208" s="69" t="str" cm="1">
        <f t="array" aca="1" ref="AH208" ca="1">IF(INDIRECT(("入力シート!AD"&amp;$B208))="","",INDEX(進捗評価!$N$2:$N$26,MATCH(INDIRECT(("入力シート!AD"&amp;$B208)),進捗評価!$M$2:$M$26,0)))</f>
        <v/>
      </c>
      <c r="AI208" s="69" t="str" cm="1">
        <f t="array" aca="1" ref="AI208" ca="1">IF(INDIRECT(("入力シート!AE"&amp;$B208))="","",INDEX(進捗評価!$N$2:$N$26,MATCH(INDIRECT(("入力シート!AE"&amp;$B208)),進捗評価!$M$2:$M$26,0)))</f>
        <v/>
      </c>
      <c r="AJ208" s="69" t="str" cm="1">
        <f t="array" aca="1" ref="AJ208" ca="1">IF(INDIRECT(("入力シート!AF"&amp;$B208))="","",INDEX(進捗評価!$N$2:$N$26,MATCH(INDIRECT(("入力シート!AF"&amp;$B208)),進捗評価!$M$2:$M$26,0)))</f>
        <v/>
      </c>
      <c r="AK208" s="69" t="str" cm="1">
        <f t="array" aca="1" ref="AK208" ca="1">IF(INDIRECT(("入力シート!AG"&amp;$B208))="","",INDEX(進捗評価!$N$2:$N$26,MATCH(INDIRECT(("入力シート!AG"&amp;$B208)),進捗評価!$M$2:$M$26,0)))</f>
        <v/>
      </c>
      <c r="AL208" s="69" t="str" cm="1">
        <f t="array" aca="1" ref="AL208" ca="1">IF(INDIRECT(("入力シート!AH"&amp;$B208))="","",INDEX(進捗評価!$N$2:$N$26,MATCH(INDIRECT(("入力シート!AH"&amp;$B208)),進捗評価!$M$2:$M$26,0)))</f>
        <v/>
      </c>
      <c r="AM208" s="69" t="str" cm="1">
        <f t="array" aca="1" ref="AM208" ca="1">IF(INDIRECT(("入力シート!AI"&amp;$B208))="","",INDEX(進捗評価!$N$2:$N$26,MATCH(INDIRECT(("入力シート!AI"&amp;$B208)),進捗評価!$M$2:$M$26,0)))</f>
        <v/>
      </c>
      <c r="AN208" s="69" t="str" cm="1">
        <f t="array" aca="1" ref="AN208" ca="1">IF(INDIRECT(("入力シート!AJ"&amp;$B208))="","",INDEX(進捗評価!$N$2:$N$26,MATCH(INDIRECT(("入力シート!AJ"&amp;$B208)),進捗評価!$M$2:$M$26,0)))</f>
        <v/>
      </c>
      <c r="AO208" s="69" t="str" cm="1">
        <f t="array" aca="1" ref="AO208" ca="1">IF(INDIRECT(("入力シート!AK"&amp;$B208))="","",INDEX(進捗評価!$N$2:$N$26,MATCH(INDIRECT(("入力シート!AK"&amp;$B208)),進捗評価!$M$2:$M$26,0)))</f>
        <v/>
      </c>
      <c r="AP208" s="69" t="str" cm="1">
        <f t="array" aca="1" ref="AP208" ca="1">IF(INDIRECT(("入力シート!AL"&amp;$B208))="","",INDEX(進捗評価!$N$2:$N$26,MATCH(INDIRECT(("入力シート!AL"&amp;$B208)),進捗評価!$M$2:$M$26,0)))</f>
        <v/>
      </c>
      <c r="AQ208" s="69" t="str" cm="1">
        <f t="array" aca="1" ref="AQ208" ca="1">IF(INDIRECT(("入力シート!AM"&amp;$B208))="","",INDEX(進捗評価!$N$2:$N$26,MATCH(INDIRECT(("入力シート!AM"&amp;$B208)),進捗評価!$M$2:$M$26,0)))</f>
        <v/>
      </c>
      <c r="AR208" s="69" t="str" cm="1">
        <f t="array" aca="1" ref="AR208" ca="1">IF(INDIRECT(("入力シート!AN"&amp;$B208))="","",INDEX(進捗評価!$N$2:$N$26,MATCH(INDIRECT(("入力シート!AN"&amp;$B208)),進捗評価!$M$2:$M$26,0)))</f>
        <v/>
      </c>
      <c r="AS208" s="77" t="str" cm="1">
        <f t="array" aca="1" ref="AS208" ca="1">IF(INDIRECT(("入力シート!AR"&amp;$B208))="","",(INDIRECT(("入力シート!AR"&amp;$B208))))</f>
        <v/>
      </c>
      <c r="AT208" s="77" t="str" cm="1">
        <f t="array" aca="1" ref="AT208" ca="1">IF(INDIRECT(("入力シート!AS"&amp;$B208))="","",(INDIRECT(("入力シート!AS"&amp;$B208))))</f>
        <v/>
      </c>
    </row>
    <row r="209" spans="2:46" ht="72" customHeight="1" x14ac:dyDescent="0.4">
      <c r="B209" s="51">
        <v>219</v>
      </c>
      <c r="C209" s="162"/>
      <c r="D209" s="212"/>
      <c r="E209" s="57" t="str" cm="1">
        <f t="array" aca="1" ref="E209" ca="1">IF(INDIRECT(("入力シート!D"&amp;$B209))="","",(INDIRECT(("入力シート!D"&amp;$B209))))</f>
        <v/>
      </c>
      <c r="F209" s="63" t="str" cm="1">
        <f t="array" aca="1" ref="F209" ca="1">IF(INDIRECT(("入力シート!E"&amp;$B209))="","",(INDIRECT(("入力シート!E"&amp;$B209))))</f>
        <v/>
      </c>
      <c r="G209" s="63" t="str" cm="1">
        <f t="array" aca="1" ref="G209" ca="1">IF(INDIRECT(("入力シート!F"&amp;$B209))="","",(INDIRECT(("入力シート!F"&amp;$B209))))</f>
        <v>〇〇〇、×××</v>
      </c>
      <c r="H209" s="76" t="str" cm="1">
        <f t="array" aca="1" ref="H209" ca="1">IF(INDIRECT(("入力シート!G"&amp;$B209))="","",(INDIRECT(("入力シート!G"&amp;$B209))))</f>
        <v/>
      </c>
      <c r="I209" s="67" t="str" cm="1">
        <f t="array" aca="1" ref="I209" ca="1">IF(INDIRECT(("入力シート!H"&amp;$B209))="","",(INDIRECT(("入力シート!H"&amp;$B209))))</f>
        <v/>
      </c>
      <c r="J209" s="58" t="str" cm="1">
        <f t="array" aca="1" ref="J209" ca="1">IF(INDIRECT(("入力シート!I"&amp;$B209))="","",(INDIRECT(("入力シート!I"&amp;$B209))))</f>
        <v/>
      </c>
      <c r="K209" s="58" t="str" cm="1">
        <f t="array" aca="1" ref="K209" ca="1">IF(INDIRECT(("入力シート!J"&amp;$B209))="","",(INDIRECT(("入力シート!J"&amp;$B209))))</f>
        <v/>
      </c>
      <c r="L209" s="60" t="str" cm="1">
        <f t="array" aca="1" ref="L209" ca="1">IF(INDIRECT(("入力シート!AO"&amp;$B209))="","",(INDIRECT(("入力シート！AO"&amp;$B209))))</f>
        <v/>
      </c>
      <c r="M209" s="60" t="str" cm="1">
        <f t="array" aca="1" ref="M209" ca="1">IF(INDIRECT(("入力シート!AP"&amp;$B209))="","",(INDIRECT(("入力シート！AP"&amp;$B209))))</f>
        <v/>
      </c>
      <c r="N209" s="61" t="str" cm="1">
        <f t="array" aca="1" ref="N209" ca="1">IF(INDIRECT(("入力シート!AQ"&amp;$B209))="","",(INDIRECT(("入力シート!AQ"&amp;$B209))))</f>
        <v/>
      </c>
      <c r="O209" s="70" t="str" cm="1">
        <f t="array" aca="1" ref="O209" ca="1">IF(INDIRECT(("入力シート!K"&amp;$B209))="","",INDEX(進捗評価!$N$2:$N$26,MATCH(INDIRECT(("入力シート!K"&amp;$B209)),進捗評価!$M$2:$M$26,0)))</f>
        <v/>
      </c>
      <c r="P209" s="69" t="str" cm="1">
        <f t="array" aca="1" ref="P209" ca="1">IF(INDIRECT(("入力シート!L"&amp;$B209))="","",INDEX(進捗評価!$N$2:$N$26,MATCH(INDIRECT(("入力シート!L"&amp;$B209)),進捗評価!$M$2:$M$26,0)))</f>
        <v/>
      </c>
      <c r="Q209" s="69" t="str" cm="1">
        <f t="array" aca="1" ref="Q209" ca="1">IF(INDIRECT(("入力シート!M"&amp;$B209))="","",INDEX(進捗評価!$N$2:$N$26,MATCH(INDIRECT(("入力シート!M"&amp;$B209)),進捗評価!$M$2:$M$26,0)))</f>
        <v/>
      </c>
      <c r="R209" s="69" t="str" cm="1">
        <f t="array" aca="1" ref="R209" ca="1">IF(INDIRECT(("入力シート!N"&amp;$B209))="","",INDEX(進捗評価!$N$2:$N$26,MATCH(INDIRECT(("入力シート!N"&amp;$B209)),進捗評価!$M$2:$M$26,0)))</f>
        <v/>
      </c>
      <c r="S209" s="75" t="str" cm="1">
        <f t="array" aca="1" ref="S209" ca="1">IF(INDIRECT(("入力シート!O"&amp;$B209))="","",INDEX(進捗評価!$N$2:$N$26,MATCH(INDIRECT(("入力シート!O"&amp;$B209)),進捗評価!$M$2:$M$26,0)))</f>
        <v/>
      </c>
      <c r="T209" s="70" t="str" cm="1">
        <f t="array" aca="1" ref="T209" ca="1">IF(INDIRECT(("入力シート!P"&amp;$B209))="","",INDEX(進捗評価!$N$2:$N$26,MATCH(INDIRECT(("入力シート!P"&amp;$B209)),進捗評価!$M$2:$M$26,0)))</f>
        <v/>
      </c>
      <c r="U209" s="69" t="str" cm="1">
        <f t="array" aca="1" ref="U209" ca="1">IF(INDIRECT(("入力シート!Q"&amp;$B209))="","",INDEX(進捗評価!$N$2:$N$26,MATCH(INDIRECT(("入力シート!Q"&amp;$B209)),進捗評価!$M$2:$M$26,0)))</f>
        <v/>
      </c>
      <c r="V209" s="69" t="str" cm="1">
        <f t="array" aca="1" ref="V209" ca="1">IF(INDIRECT(("入力シート!R"&amp;$B209))="","",INDEX(進捗評価!$N$2:$N$26,MATCH(INDIRECT(("入力シート!R"&amp;$B209)),進捗評価!$M$2:$M$26,0)))</f>
        <v/>
      </c>
      <c r="W209" s="69" t="str" cm="1">
        <f t="array" aca="1" ref="W209" ca="1">IF(INDIRECT(("入力シート!S"&amp;$B209))="","",INDEX(進捗評価!$N$2:$N$26,MATCH(INDIRECT(("入力シート!S"&amp;$B209)),進捗評価!$M$2:$M$26,0)))</f>
        <v/>
      </c>
      <c r="X209" s="75" t="str" cm="1">
        <f t="array" aca="1" ref="X209" ca="1">IF(INDIRECT(("入力シート!T"&amp;$B209))="","",INDEX(進捗評価!$N$2:$N$26,MATCH(INDIRECT(("入力シート!T"&amp;$B209)),進捗評価!$M$2:$M$26,0)))</f>
        <v/>
      </c>
      <c r="Y209" s="69" t="str" cm="1">
        <f t="array" aca="1" ref="Y209" ca="1">IF(INDIRECT(("入力シート!U"&amp;$B209))="","",INDEX(進捗評価!$N$2:$N$26,MATCH(INDIRECT(("入力シート!U"&amp;$B209)),進捗評価!$M$2:$M$26,0)))</f>
        <v/>
      </c>
      <c r="Z209" s="69" t="str" cm="1">
        <f t="array" aca="1" ref="Z209" ca="1">IF(INDIRECT(("入力シート!V"&amp;$B209))="","",INDEX(進捗評価!$N$2:$N$26,MATCH(INDIRECT(("入力シート!V"&amp;$B209)),進捗評価!$M$2:$M$26,0)))</f>
        <v/>
      </c>
      <c r="AA209" s="69" t="str" cm="1">
        <f t="array" aca="1" ref="AA209" ca="1">IF(INDIRECT(("入力シート!W"&amp;$B209))="","",INDEX(進捗評価!$N$2:$N$26,MATCH(INDIRECT(("入力シート!W"&amp;$B209)),進捗評価!$M$2:$M$26,0)))</f>
        <v/>
      </c>
      <c r="AB209" s="69" t="str" cm="1">
        <f t="array" aca="1" ref="AB209" ca="1">IF(INDIRECT(("入力シート!X"&amp;$B209))="","",INDEX(進捗評価!$N$2:$N$26,MATCH(INDIRECT(("入力シート!X"&amp;$B209)),進捗評価!$M$2:$M$26,0)))</f>
        <v/>
      </c>
      <c r="AC209" s="69" t="str" cm="1">
        <f t="array" aca="1" ref="AC209" ca="1">IF(INDIRECT(("入力シート!Y"&amp;$B209))="","",INDEX(進捗評価!$N$2:$N$26,MATCH(INDIRECT(("入力シート!Y"&amp;$B209)),進捗評価!$M$2:$M$26,0)))</f>
        <v/>
      </c>
      <c r="AD209" s="69" t="str" cm="1">
        <f t="array" aca="1" ref="AD209" ca="1">IF(INDIRECT(("入力シート!Z"&amp;$B209))="","",INDEX(進捗評価!$N$2:$N$26,MATCH(INDIRECT(("入力シート!Z"&amp;$B209)),進捗評価!$M$2:$M$26,0)))</f>
        <v/>
      </c>
      <c r="AE209" s="69" t="str" cm="1">
        <f t="array" aca="1" ref="AE209" ca="1">IF(INDIRECT(("入力シート!AA"&amp;$B209))="","",INDEX(進捗評価!$N$2:$N$26,MATCH(INDIRECT(("入力シート!AA"&amp;$B209)),進捗評価!$M$2:$M$26,0)))</f>
        <v/>
      </c>
      <c r="AF209" s="69" t="str" cm="1">
        <f t="array" aca="1" ref="AF209" ca="1">IF(INDIRECT(("入力シート!AB"&amp;$B209))="","",INDEX(進捗評価!$N$2:$N$26,MATCH(INDIRECT(("入力シート!AB"&amp;$B209)),進捗評価!$M$2:$M$26,0)))</f>
        <v/>
      </c>
      <c r="AG209" s="69" t="str" cm="1">
        <f t="array" aca="1" ref="AG209" ca="1">IF(INDIRECT(("入力シート!AC"&amp;$B209))="","",INDEX(進捗評価!$N$2:$N$26,MATCH(INDIRECT(("入力シート!AC"&amp;$B209)),進捗評価!$M$2:$M$26,0)))</f>
        <v/>
      </c>
      <c r="AH209" s="69" t="str" cm="1">
        <f t="array" aca="1" ref="AH209" ca="1">IF(INDIRECT(("入力シート!AD"&amp;$B209))="","",INDEX(進捗評価!$N$2:$N$26,MATCH(INDIRECT(("入力シート!AD"&amp;$B209)),進捗評価!$M$2:$M$26,0)))</f>
        <v/>
      </c>
      <c r="AI209" s="69" t="str" cm="1">
        <f t="array" aca="1" ref="AI209" ca="1">IF(INDIRECT(("入力シート!AE"&amp;$B209))="","",INDEX(進捗評価!$N$2:$N$26,MATCH(INDIRECT(("入力シート!AE"&amp;$B209)),進捗評価!$M$2:$M$26,0)))</f>
        <v/>
      </c>
      <c r="AJ209" s="69" t="str" cm="1">
        <f t="array" aca="1" ref="AJ209" ca="1">IF(INDIRECT(("入力シート!AF"&amp;$B209))="","",INDEX(進捗評価!$N$2:$N$26,MATCH(INDIRECT(("入力シート!AF"&amp;$B209)),進捗評価!$M$2:$M$26,0)))</f>
        <v/>
      </c>
      <c r="AK209" s="69" t="str" cm="1">
        <f t="array" aca="1" ref="AK209" ca="1">IF(INDIRECT(("入力シート!AG"&amp;$B209))="","",INDEX(進捗評価!$N$2:$N$26,MATCH(INDIRECT(("入力シート!AG"&amp;$B209)),進捗評価!$M$2:$M$26,0)))</f>
        <v/>
      </c>
      <c r="AL209" s="69" t="str" cm="1">
        <f t="array" aca="1" ref="AL209" ca="1">IF(INDIRECT(("入力シート!AH"&amp;$B209))="","",INDEX(進捗評価!$N$2:$N$26,MATCH(INDIRECT(("入力シート!AH"&amp;$B209)),進捗評価!$M$2:$M$26,0)))</f>
        <v/>
      </c>
      <c r="AM209" s="69" t="str" cm="1">
        <f t="array" aca="1" ref="AM209" ca="1">IF(INDIRECT(("入力シート!AI"&amp;$B209))="","",INDEX(進捗評価!$N$2:$N$26,MATCH(INDIRECT(("入力シート!AI"&amp;$B209)),進捗評価!$M$2:$M$26,0)))</f>
        <v/>
      </c>
      <c r="AN209" s="69" t="str" cm="1">
        <f t="array" aca="1" ref="AN209" ca="1">IF(INDIRECT(("入力シート!AJ"&amp;$B209))="","",INDEX(進捗評価!$N$2:$N$26,MATCH(INDIRECT(("入力シート!AJ"&amp;$B209)),進捗評価!$M$2:$M$26,0)))</f>
        <v/>
      </c>
      <c r="AO209" s="69" t="str" cm="1">
        <f t="array" aca="1" ref="AO209" ca="1">IF(INDIRECT(("入力シート!AK"&amp;$B209))="","",INDEX(進捗評価!$N$2:$N$26,MATCH(INDIRECT(("入力シート!AK"&amp;$B209)),進捗評価!$M$2:$M$26,0)))</f>
        <v/>
      </c>
      <c r="AP209" s="69" t="str" cm="1">
        <f t="array" aca="1" ref="AP209" ca="1">IF(INDIRECT(("入力シート!AL"&amp;$B209))="","",INDEX(進捗評価!$N$2:$N$26,MATCH(INDIRECT(("入力シート!AL"&amp;$B209)),進捗評価!$M$2:$M$26,0)))</f>
        <v/>
      </c>
      <c r="AQ209" s="69" t="str" cm="1">
        <f t="array" aca="1" ref="AQ209" ca="1">IF(INDIRECT(("入力シート!AM"&amp;$B209))="","",INDEX(進捗評価!$N$2:$N$26,MATCH(INDIRECT(("入力シート!AM"&amp;$B209)),進捗評価!$M$2:$M$26,0)))</f>
        <v/>
      </c>
      <c r="AR209" s="69" t="str" cm="1">
        <f t="array" aca="1" ref="AR209" ca="1">IF(INDIRECT(("入力シート!AN"&amp;$B209))="","",INDEX(進捗評価!$N$2:$N$26,MATCH(INDIRECT(("入力シート!AN"&amp;$B209)),進捗評価!$M$2:$M$26,0)))</f>
        <v/>
      </c>
      <c r="AS209" s="77" t="str" cm="1">
        <f t="array" aca="1" ref="AS209" ca="1">IF(INDIRECT(("入力シート!AR"&amp;$B209))="","",(INDIRECT(("入力シート!AR"&amp;$B209))))</f>
        <v/>
      </c>
      <c r="AT209" s="77" t="str" cm="1">
        <f t="array" aca="1" ref="AT209" ca="1">IF(INDIRECT(("入力シート!AS"&amp;$B209))="","",(INDIRECT(("入力シート!AS"&amp;$B209))))</f>
        <v/>
      </c>
    </row>
    <row r="210" spans="2:46" ht="72" customHeight="1" x14ac:dyDescent="0.4">
      <c r="B210" s="51">
        <v>220</v>
      </c>
      <c r="C210" s="162"/>
      <c r="D210" s="212"/>
      <c r="E210" s="57" t="str" cm="1">
        <f t="array" aca="1" ref="E210" ca="1">IF(INDIRECT(("入力シート!D"&amp;$B210))="","",(INDIRECT(("入力シート!D"&amp;$B210))))</f>
        <v/>
      </c>
      <c r="F210" s="63" t="str" cm="1">
        <f t="array" aca="1" ref="F210" ca="1">IF(INDIRECT(("入力シート!E"&amp;$B210))="","",(INDIRECT(("入力シート!E"&amp;$B210))))</f>
        <v/>
      </c>
      <c r="G210" s="63" t="str" cm="1">
        <f t="array" aca="1" ref="G210" ca="1">IF(INDIRECT(("入力シート!F"&amp;$B210))="","",(INDIRECT(("入力シート!F"&amp;$B210))))</f>
        <v>〇〇〇、×××</v>
      </c>
      <c r="H210" s="76" t="str" cm="1">
        <f t="array" aca="1" ref="H210" ca="1">IF(INDIRECT(("入力シート!G"&amp;$B210))="","",(INDIRECT(("入力シート!G"&amp;$B210))))</f>
        <v/>
      </c>
      <c r="I210" s="67" t="str" cm="1">
        <f t="array" aca="1" ref="I210" ca="1">IF(INDIRECT(("入力シート!H"&amp;$B210))="","",(INDIRECT(("入力シート!H"&amp;$B210))))</f>
        <v/>
      </c>
      <c r="J210" s="58" t="str" cm="1">
        <f t="array" aca="1" ref="J210" ca="1">IF(INDIRECT(("入力シート!I"&amp;$B210))="","",(INDIRECT(("入力シート!I"&amp;$B210))))</f>
        <v/>
      </c>
      <c r="K210" s="58" t="str" cm="1">
        <f t="array" aca="1" ref="K210" ca="1">IF(INDIRECT(("入力シート!J"&amp;$B210))="","",(INDIRECT(("入力シート!J"&amp;$B210))))</f>
        <v/>
      </c>
      <c r="L210" s="60" t="str" cm="1">
        <f t="array" aca="1" ref="L210" ca="1">IF(INDIRECT(("入力シート!AO"&amp;$B210))="","",(INDIRECT(("入力シート！AO"&amp;$B210))))</f>
        <v/>
      </c>
      <c r="M210" s="60" t="str" cm="1">
        <f t="array" aca="1" ref="M210" ca="1">IF(INDIRECT(("入力シート!AP"&amp;$B210))="","",(INDIRECT(("入力シート！AP"&amp;$B210))))</f>
        <v/>
      </c>
      <c r="N210" s="61" t="str" cm="1">
        <f t="array" aca="1" ref="N210" ca="1">IF(INDIRECT(("入力シート!AQ"&amp;$B210))="","",(INDIRECT(("入力シート!AQ"&amp;$B210))))</f>
        <v/>
      </c>
      <c r="O210" s="70" t="str" cm="1">
        <f t="array" aca="1" ref="O210" ca="1">IF(INDIRECT(("入力シート!K"&amp;$B210))="","",INDEX(進捗評価!$N$2:$N$26,MATCH(INDIRECT(("入力シート!K"&amp;$B210)),進捗評価!$M$2:$M$26,0)))</f>
        <v/>
      </c>
      <c r="P210" s="69" t="str" cm="1">
        <f t="array" aca="1" ref="P210" ca="1">IF(INDIRECT(("入力シート!L"&amp;$B210))="","",INDEX(進捗評価!$N$2:$N$26,MATCH(INDIRECT(("入力シート!L"&amp;$B210)),進捗評価!$M$2:$M$26,0)))</f>
        <v/>
      </c>
      <c r="Q210" s="69" t="str" cm="1">
        <f t="array" aca="1" ref="Q210" ca="1">IF(INDIRECT(("入力シート!M"&amp;$B210))="","",INDEX(進捗評価!$N$2:$N$26,MATCH(INDIRECT(("入力シート!M"&amp;$B210)),進捗評価!$M$2:$M$26,0)))</f>
        <v/>
      </c>
      <c r="R210" s="69" t="str" cm="1">
        <f t="array" aca="1" ref="R210" ca="1">IF(INDIRECT(("入力シート!N"&amp;$B210))="","",INDEX(進捗評価!$N$2:$N$26,MATCH(INDIRECT(("入力シート!N"&amp;$B210)),進捗評価!$M$2:$M$26,0)))</f>
        <v/>
      </c>
      <c r="S210" s="75" t="str" cm="1">
        <f t="array" aca="1" ref="S210" ca="1">IF(INDIRECT(("入力シート!O"&amp;$B210))="","",INDEX(進捗評価!$N$2:$N$26,MATCH(INDIRECT(("入力シート!O"&amp;$B210)),進捗評価!$M$2:$M$26,0)))</f>
        <v/>
      </c>
      <c r="T210" s="70" t="str" cm="1">
        <f t="array" aca="1" ref="T210" ca="1">IF(INDIRECT(("入力シート!P"&amp;$B210))="","",INDEX(進捗評価!$N$2:$N$26,MATCH(INDIRECT(("入力シート!P"&amp;$B210)),進捗評価!$M$2:$M$26,0)))</f>
        <v/>
      </c>
      <c r="U210" s="69" t="str" cm="1">
        <f t="array" aca="1" ref="U210" ca="1">IF(INDIRECT(("入力シート!Q"&amp;$B210))="","",INDEX(進捗評価!$N$2:$N$26,MATCH(INDIRECT(("入力シート!Q"&amp;$B210)),進捗評価!$M$2:$M$26,0)))</f>
        <v/>
      </c>
      <c r="V210" s="69" t="str" cm="1">
        <f t="array" aca="1" ref="V210" ca="1">IF(INDIRECT(("入力シート!R"&amp;$B210))="","",INDEX(進捗評価!$N$2:$N$26,MATCH(INDIRECT(("入力シート!R"&amp;$B210)),進捗評価!$M$2:$M$26,0)))</f>
        <v/>
      </c>
      <c r="W210" s="69" t="str" cm="1">
        <f t="array" aca="1" ref="W210" ca="1">IF(INDIRECT(("入力シート!S"&amp;$B210))="","",INDEX(進捗評価!$N$2:$N$26,MATCH(INDIRECT(("入力シート!S"&amp;$B210)),進捗評価!$M$2:$M$26,0)))</f>
        <v/>
      </c>
      <c r="X210" s="75" t="str" cm="1">
        <f t="array" aca="1" ref="X210" ca="1">IF(INDIRECT(("入力シート!T"&amp;$B210))="","",INDEX(進捗評価!$N$2:$N$26,MATCH(INDIRECT(("入力シート!T"&amp;$B210)),進捗評価!$M$2:$M$26,0)))</f>
        <v/>
      </c>
      <c r="Y210" s="69" t="str" cm="1">
        <f t="array" aca="1" ref="Y210" ca="1">IF(INDIRECT(("入力シート!U"&amp;$B210))="","",INDEX(進捗評価!$N$2:$N$26,MATCH(INDIRECT(("入力シート!U"&amp;$B210)),進捗評価!$M$2:$M$26,0)))</f>
        <v/>
      </c>
      <c r="Z210" s="69" t="str" cm="1">
        <f t="array" aca="1" ref="Z210" ca="1">IF(INDIRECT(("入力シート!V"&amp;$B210))="","",INDEX(進捗評価!$N$2:$N$26,MATCH(INDIRECT(("入力シート!V"&amp;$B210)),進捗評価!$M$2:$M$26,0)))</f>
        <v/>
      </c>
      <c r="AA210" s="69" t="str" cm="1">
        <f t="array" aca="1" ref="AA210" ca="1">IF(INDIRECT(("入力シート!W"&amp;$B210))="","",INDEX(進捗評価!$N$2:$N$26,MATCH(INDIRECT(("入力シート!W"&amp;$B210)),進捗評価!$M$2:$M$26,0)))</f>
        <v/>
      </c>
      <c r="AB210" s="69" t="str" cm="1">
        <f t="array" aca="1" ref="AB210" ca="1">IF(INDIRECT(("入力シート!X"&amp;$B210))="","",INDEX(進捗評価!$N$2:$N$26,MATCH(INDIRECT(("入力シート!X"&amp;$B210)),進捗評価!$M$2:$M$26,0)))</f>
        <v/>
      </c>
      <c r="AC210" s="69" t="str" cm="1">
        <f t="array" aca="1" ref="AC210" ca="1">IF(INDIRECT(("入力シート!Y"&amp;$B210))="","",INDEX(進捗評価!$N$2:$N$26,MATCH(INDIRECT(("入力シート!Y"&amp;$B210)),進捗評価!$M$2:$M$26,0)))</f>
        <v/>
      </c>
      <c r="AD210" s="69" t="str" cm="1">
        <f t="array" aca="1" ref="AD210" ca="1">IF(INDIRECT(("入力シート!Z"&amp;$B210))="","",INDEX(進捗評価!$N$2:$N$26,MATCH(INDIRECT(("入力シート!Z"&amp;$B210)),進捗評価!$M$2:$M$26,0)))</f>
        <v/>
      </c>
      <c r="AE210" s="69" t="str" cm="1">
        <f t="array" aca="1" ref="AE210" ca="1">IF(INDIRECT(("入力シート!AA"&amp;$B210))="","",INDEX(進捗評価!$N$2:$N$26,MATCH(INDIRECT(("入力シート!AA"&amp;$B210)),進捗評価!$M$2:$M$26,0)))</f>
        <v/>
      </c>
      <c r="AF210" s="69" t="str" cm="1">
        <f t="array" aca="1" ref="AF210" ca="1">IF(INDIRECT(("入力シート!AB"&amp;$B210))="","",INDEX(進捗評価!$N$2:$N$26,MATCH(INDIRECT(("入力シート!AB"&amp;$B210)),進捗評価!$M$2:$M$26,0)))</f>
        <v/>
      </c>
      <c r="AG210" s="69" t="str" cm="1">
        <f t="array" aca="1" ref="AG210" ca="1">IF(INDIRECT(("入力シート!AC"&amp;$B210))="","",INDEX(進捗評価!$N$2:$N$26,MATCH(INDIRECT(("入力シート!AC"&amp;$B210)),進捗評価!$M$2:$M$26,0)))</f>
        <v/>
      </c>
      <c r="AH210" s="69" t="str" cm="1">
        <f t="array" aca="1" ref="AH210" ca="1">IF(INDIRECT(("入力シート!AD"&amp;$B210))="","",INDEX(進捗評価!$N$2:$N$26,MATCH(INDIRECT(("入力シート!AD"&amp;$B210)),進捗評価!$M$2:$M$26,0)))</f>
        <v/>
      </c>
      <c r="AI210" s="69" t="str" cm="1">
        <f t="array" aca="1" ref="AI210" ca="1">IF(INDIRECT(("入力シート!AE"&amp;$B210))="","",INDEX(進捗評価!$N$2:$N$26,MATCH(INDIRECT(("入力シート!AE"&amp;$B210)),進捗評価!$M$2:$M$26,0)))</f>
        <v/>
      </c>
      <c r="AJ210" s="69" t="str" cm="1">
        <f t="array" aca="1" ref="AJ210" ca="1">IF(INDIRECT(("入力シート!AF"&amp;$B210))="","",INDEX(進捗評価!$N$2:$N$26,MATCH(INDIRECT(("入力シート!AF"&amp;$B210)),進捗評価!$M$2:$M$26,0)))</f>
        <v/>
      </c>
      <c r="AK210" s="69" t="str" cm="1">
        <f t="array" aca="1" ref="AK210" ca="1">IF(INDIRECT(("入力シート!AG"&amp;$B210))="","",INDEX(進捗評価!$N$2:$N$26,MATCH(INDIRECT(("入力シート!AG"&amp;$B210)),進捗評価!$M$2:$M$26,0)))</f>
        <v/>
      </c>
      <c r="AL210" s="69" t="str" cm="1">
        <f t="array" aca="1" ref="AL210" ca="1">IF(INDIRECT(("入力シート!AH"&amp;$B210))="","",INDEX(進捗評価!$N$2:$N$26,MATCH(INDIRECT(("入力シート!AH"&amp;$B210)),進捗評価!$M$2:$M$26,0)))</f>
        <v/>
      </c>
      <c r="AM210" s="69" t="str" cm="1">
        <f t="array" aca="1" ref="AM210" ca="1">IF(INDIRECT(("入力シート!AI"&amp;$B210))="","",INDEX(進捗評価!$N$2:$N$26,MATCH(INDIRECT(("入力シート!AI"&amp;$B210)),進捗評価!$M$2:$M$26,0)))</f>
        <v/>
      </c>
      <c r="AN210" s="69" t="str" cm="1">
        <f t="array" aca="1" ref="AN210" ca="1">IF(INDIRECT(("入力シート!AJ"&amp;$B210))="","",INDEX(進捗評価!$N$2:$N$26,MATCH(INDIRECT(("入力シート!AJ"&amp;$B210)),進捗評価!$M$2:$M$26,0)))</f>
        <v/>
      </c>
      <c r="AO210" s="69" t="str" cm="1">
        <f t="array" aca="1" ref="AO210" ca="1">IF(INDIRECT(("入力シート!AK"&amp;$B210))="","",INDEX(進捗評価!$N$2:$N$26,MATCH(INDIRECT(("入力シート!AK"&amp;$B210)),進捗評価!$M$2:$M$26,0)))</f>
        <v/>
      </c>
      <c r="AP210" s="69" t="str" cm="1">
        <f t="array" aca="1" ref="AP210" ca="1">IF(INDIRECT(("入力シート!AL"&amp;$B210))="","",INDEX(進捗評価!$N$2:$N$26,MATCH(INDIRECT(("入力シート!AL"&amp;$B210)),進捗評価!$M$2:$M$26,0)))</f>
        <v/>
      </c>
      <c r="AQ210" s="69" t="str" cm="1">
        <f t="array" aca="1" ref="AQ210" ca="1">IF(INDIRECT(("入力シート!AM"&amp;$B210))="","",INDEX(進捗評価!$N$2:$N$26,MATCH(INDIRECT(("入力シート!AM"&amp;$B210)),進捗評価!$M$2:$M$26,0)))</f>
        <v/>
      </c>
      <c r="AR210" s="69" t="str" cm="1">
        <f t="array" aca="1" ref="AR210" ca="1">IF(INDIRECT(("入力シート!AN"&amp;$B210))="","",INDEX(進捗評価!$N$2:$N$26,MATCH(INDIRECT(("入力シート!AN"&amp;$B210)),進捗評価!$M$2:$M$26,0)))</f>
        <v/>
      </c>
      <c r="AS210" s="77" t="str" cm="1">
        <f t="array" aca="1" ref="AS210" ca="1">IF(INDIRECT(("入力シート!AR"&amp;$B210))="","",(INDIRECT(("入力シート!AR"&amp;$B210))))</f>
        <v/>
      </c>
      <c r="AT210" s="77" t="str" cm="1">
        <f t="array" aca="1" ref="AT210" ca="1">IF(INDIRECT(("入力シート!AS"&amp;$B210))="","",(INDIRECT(("入力シート!AS"&amp;$B210))))</f>
        <v/>
      </c>
    </row>
    <row r="211" spans="2:46" ht="72" customHeight="1" x14ac:dyDescent="0.4">
      <c r="B211" s="51">
        <v>221</v>
      </c>
      <c r="C211" s="162"/>
      <c r="D211" s="212"/>
      <c r="E211" s="57" t="str" cm="1">
        <f t="array" aca="1" ref="E211" ca="1">IF(INDIRECT(("入力シート!D"&amp;$B211))="","",(INDIRECT(("入力シート!D"&amp;$B211))))</f>
        <v/>
      </c>
      <c r="F211" s="63" t="str" cm="1">
        <f t="array" aca="1" ref="F211" ca="1">IF(INDIRECT(("入力シート!E"&amp;$B211))="","",(INDIRECT(("入力シート!E"&amp;$B211))))</f>
        <v/>
      </c>
      <c r="G211" s="63" t="str" cm="1">
        <f t="array" aca="1" ref="G211" ca="1">IF(INDIRECT(("入力シート!F"&amp;$B211))="","",(INDIRECT(("入力シート!F"&amp;$B211))))</f>
        <v>〇〇〇、×××</v>
      </c>
      <c r="H211" s="76" t="str" cm="1">
        <f t="array" aca="1" ref="H211" ca="1">IF(INDIRECT(("入力シート!G"&amp;$B211))="","",(INDIRECT(("入力シート!G"&amp;$B211))))</f>
        <v/>
      </c>
      <c r="I211" s="67" t="str" cm="1">
        <f t="array" aca="1" ref="I211" ca="1">IF(INDIRECT(("入力シート!H"&amp;$B211))="","",(INDIRECT(("入力シート!H"&amp;$B211))))</f>
        <v/>
      </c>
      <c r="J211" s="58" t="str" cm="1">
        <f t="array" aca="1" ref="J211" ca="1">IF(INDIRECT(("入力シート!I"&amp;$B211))="","",(INDIRECT(("入力シート!I"&amp;$B211))))</f>
        <v/>
      </c>
      <c r="K211" s="58" t="str" cm="1">
        <f t="array" aca="1" ref="K211" ca="1">IF(INDIRECT(("入力シート!J"&amp;$B211))="","",(INDIRECT(("入力シート!J"&amp;$B211))))</f>
        <v/>
      </c>
      <c r="L211" s="60" t="str" cm="1">
        <f t="array" aca="1" ref="L211" ca="1">IF(INDIRECT(("入力シート!AO"&amp;$B211))="","",(INDIRECT(("入力シート！AO"&amp;$B211))))</f>
        <v/>
      </c>
      <c r="M211" s="60" t="str" cm="1">
        <f t="array" aca="1" ref="M211" ca="1">IF(INDIRECT(("入力シート!AP"&amp;$B211))="","",(INDIRECT(("入力シート！AP"&amp;$B211))))</f>
        <v/>
      </c>
      <c r="N211" s="61" t="str" cm="1">
        <f t="array" aca="1" ref="N211" ca="1">IF(INDIRECT(("入力シート!AQ"&amp;$B211))="","",(INDIRECT(("入力シート!AQ"&amp;$B211))))</f>
        <v/>
      </c>
      <c r="O211" s="70" t="str" cm="1">
        <f t="array" aca="1" ref="O211" ca="1">IF(INDIRECT(("入力シート!K"&amp;$B211))="","",INDEX(進捗評価!$N$2:$N$26,MATCH(INDIRECT(("入力シート!K"&amp;$B211)),進捗評価!$M$2:$M$26,0)))</f>
        <v/>
      </c>
      <c r="P211" s="69" t="str" cm="1">
        <f t="array" aca="1" ref="P211" ca="1">IF(INDIRECT(("入力シート!L"&amp;$B211))="","",INDEX(進捗評価!$N$2:$N$26,MATCH(INDIRECT(("入力シート!L"&amp;$B211)),進捗評価!$M$2:$M$26,0)))</f>
        <v/>
      </c>
      <c r="Q211" s="69" t="str" cm="1">
        <f t="array" aca="1" ref="Q211" ca="1">IF(INDIRECT(("入力シート!M"&amp;$B211))="","",INDEX(進捗評価!$N$2:$N$26,MATCH(INDIRECT(("入力シート!M"&amp;$B211)),進捗評価!$M$2:$M$26,0)))</f>
        <v/>
      </c>
      <c r="R211" s="69" t="str" cm="1">
        <f t="array" aca="1" ref="R211" ca="1">IF(INDIRECT(("入力シート!N"&amp;$B211))="","",INDEX(進捗評価!$N$2:$N$26,MATCH(INDIRECT(("入力シート!N"&amp;$B211)),進捗評価!$M$2:$M$26,0)))</f>
        <v/>
      </c>
      <c r="S211" s="75" t="str" cm="1">
        <f t="array" aca="1" ref="S211" ca="1">IF(INDIRECT(("入力シート!O"&amp;$B211))="","",INDEX(進捗評価!$N$2:$N$26,MATCH(INDIRECT(("入力シート!O"&amp;$B211)),進捗評価!$M$2:$M$26,0)))</f>
        <v/>
      </c>
      <c r="T211" s="70" t="str" cm="1">
        <f t="array" aca="1" ref="T211" ca="1">IF(INDIRECT(("入力シート!P"&amp;$B211))="","",INDEX(進捗評価!$N$2:$N$26,MATCH(INDIRECT(("入力シート!P"&amp;$B211)),進捗評価!$M$2:$M$26,0)))</f>
        <v/>
      </c>
      <c r="U211" s="69" t="str" cm="1">
        <f t="array" aca="1" ref="U211" ca="1">IF(INDIRECT(("入力シート!Q"&amp;$B211))="","",INDEX(進捗評価!$N$2:$N$26,MATCH(INDIRECT(("入力シート!Q"&amp;$B211)),進捗評価!$M$2:$M$26,0)))</f>
        <v/>
      </c>
      <c r="V211" s="69" t="str" cm="1">
        <f t="array" aca="1" ref="V211" ca="1">IF(INDIRECT(("入力シート!R"&amp;$B211))="","",INDEX(進捗評価!$N$2:$N$26,MATCH(INDIRECT(("入力シート!R"&amp;$B211)),進捗評価!$M$2:$M$26,0)))</f>
        <v/>
      </c>
      <c r="W211" s="69" t="str" cm="1">
        <f t="array" aca="1" ref="W211" ca="1">IF(INDIRECT(("入力シート!S"&amp;$B211))="","",INDEX(進捗評価!$N$2:$N$26,MATCH(INDIRECT(("入力シート!S"&amp;$B211)),進捗評価!$M$2:$M$26,0)))</f>
        <v/>
      </c>
      <c r="X211" s="75" t="str" cm="1">
        <f t="array" aca="1" ref="X211" ca="1">IF(INDIRECT(("入力シート!T"&amp;$B211))="","",INDEX(進捗評価!$N$2:$N$26,MATCH(INDIRECT(("入力シート!T"&amp;$B211)),進捗評価!$M$2:$M$26,0)))</f>
        <v/>
      </c>
      <c r="Y211" s="69" t="str" cm="1">
        <f t="array" aca="1" ref="Y211" ca="1">IF(INDIRECT(("入力シート!U"&amp;$B211))="","",INDEX(進捗評価!$N$2:$N$26,MATCH(INDIRECT(("入力シート!U"&amp;$B211)),進捗評価!$M$2:$M$26,0)))</f>
        <v/>
      </c>
      <c r="Z211" s="69" t="str" cm="1">
        <f t="array" aca="1" ref="Z211" ca="1">IF(INDIRECT(("入力シート!V"&amp;$B211))="","",INDEX(進捗評価!$N$2:$N$26,MATCH(INDIRECT(("入力シート!V"&amp;$B211)),進捗評価!$M$2:$M$26,0)))</f>
        <v/>
      </c>
      <c r="AA211" s="69" t="str" cm="1">
        <f t="array" aca="1" ref="AA211" ca="1">IF(INDIRECT(("入力シート!W"&amp;$B211))="","",INDEX(進捗評価!$N$2:$N$26,MATCH(INDIRECT(("入力シート!W"&amp;$B211)),進捗評価!$M$2:$M$26,0)))</f>
        <v/>
      </c>
      <c r="AB211" s="69" t="str" cm="1">
        <f t="array" aca="1" ref="AB211" ca="1">IF(INDIRECT(("入力シート!X"&amp;$B211))="","",INDEX(進捗評価!$N$2:$N$26,MATCH(INDIRECT(("入力シート!X"&amp;$B211)),進捗評価!$M$2:$M$26,0)))</f>
        <v/>
      </c>
      <c r="AC211" s="69" t="str" cm="1">
        <f t="array" aca="1" ref="AC211" ca="1">IF(INDIRECT(("入力シート!Y"&amp;$B211))="","",INDEX(進捗評価!$N$2:$N$26,MATCH(INDIRECT(("入力シート!Y"&amp;$B211)),進捗評価!$M$2:$M$26,0)))</f>
        <v/>
      </c>
      <c r="AD211" s="69" t="str" cm="1">
        <f t="array" aca="1" ref="AD211" ca="1">IF(INDIRECT(("入力シート!Z"&amp;$B211))="","",INDEX(進捗評価!$N$2:$N$26,MATCH(INDIRECT(("入力シート!Z"&amp;$B211)),進捗評価!$M$2:$M$26,0)))</f>
        <v/>
      </c>
      <c r="AE211" s="69" t="str" cm="1">
        <f t="array" aca="1" ref="AE211" ca="1">IF(INDIRECT(("入力シート!AA"&amp;$B211))="","",INDEX(進捗評価!$N$2:$N$26,MATCH(INDIRECT(("入力シート!AA"&amp;$B211)),進捗評価!$M$2:$M$26,0)))</f>
        <v/>
      </c>
      <c r="AF211" s="69" t="str" cm="1">
        <f t="array" aca="1" ref="AF211" ca="1">IF(INDIRECT(("入力シート!AB"&amp;$B211))="","",INDEX(進捗評価!$N$2:$N$26,MATCH(INDIRECT(("入力シート!AB"&amp;$B211)),進捗評価!$M$2:$M$26,0)))</f>
        <v/>
      </c>
      <c r="AG211" s="69" t="str" cm="1">
        <f t="array" aca="1" ref="AG211" ca="1">IF(INDIRECT(("入力シート!AC"&amp;$B211))="","",INDEX(進捗評価!$N$2:$N$26,MATCH(INDIRECT(("入力シート!AC"&amp;$B211)),進捗評価!$M$2:$M$26,0)))</f>
        <v/>
      </c>
      <c r="AH211" s="69" t="str" cm="1">
        <f t="array" aca="1" ref="AH211" ca="1">IF(INDIRECT(("入力シート!AD"&amp;$B211))="","",INDEX(進捗評価!$N$2:$N$26,MATCH(INDIRECT(("入力シート!AD"&amp;$B211)),進捗評価!$M$2:$M$26,0)))</f>
        <v/>
      </c>
      <c r="AI211" s="69" t="str" cm="1">
        <f t="array" aca="1" ref="AI211" ca="1">IF(INDIRECT(("入力シート!AE"&amp;$B211))="","",INDEX(進捗評価!$N$2:$N$26,MATCH(INDIRECT(("入力シート!AE"&amp;$B211)),進捗評価!$M$2:$M$26,0)))</f>
        <v/>
      </c>
      <c r="AJ211" s="69" t="str" cm="1">
        <f t="array" aca="1" ref="AJ211" ca="1">IF(INDIRECT(("入力シート!AF"&amp;$B211))="","",INDEX(進捗評価!$N$2:$N$26,MATCH(INDIRECT(("入力シート!AF"&amp;$B211)),進捗評価!$M$2:$M$26,0)))</f>
        <v/>
      </c>
      <c r="AK211" s="69" t="str" cm="1">
        <f t="array" aca="1" ref="AK211" ca="1">IF(INDIRECT(("入力シート!AG"&amp;$B211))="","",INDEX(進捗評価!$N$2:$N$26,MATCH(INDIRECT(("入力シート!AG"&amp;$B211)),進捗評価!$M$2:$M$26,0)))</f>
        <v/>
      </c>
      <c r="AL211" s="69" t="str" cm="1">
        <f t="array" aca="1" ref="AL211" ca="1">IF(INDIRECT(("入力シート!AH"&amp;$B211))="","",INDEX(進捗評価!$N$2:$N$26,MATCH(INDIRECT(("入力シート!AH"&amp;$B211)),進捗評価!$M$2:$M$26,0)))</f>
        <v/>
      </c>
      <c r="AM211" s="69" t="str" cm="1">
        <f t="array" aca="1" ref="AM211" ca="1">IF(INDIRECT(("入力シート!AI"&amp;$B211))="","",INDEX(進捗評価!$N$2:$N$26,MATCH(INDIRECT(("入力シート!AI"&amp;$B211)),進捗評価!$M$2:$M$26,0)))</f>
        <v/>
      </c>
      <c r="AN211" s="69" t="str" cm="1">
        <f t="array" aca="1" ref="AN211" ca="1">IF(INDIRECT(("入力シート!AJ"&amp;$B211))="","",INDEX(進捗評価!$N$2:$N$26,MATCH(INDIRECT(("入力シート!AJ"&amp;$B211)),進捗評価!$M$2:$M$26,0)))</f>
        <v/>
      </c>
      <c r="AO211" s="69" t="str" cm="1">
        <f t="array" aca="1" ref="AO211" ca="1">IF(INDIRECT(("入力シート!AK"&amp;$B211))="","",INDEX(進捗評価!$N$2:$N$26,MATCH(INDIRECT(("入力シート!AK"&amp;$B211)),進捗評価!$M$2:$M$26,0)))</f>
        <v/>
      </c>
      <c r="AP211" s="69" t="str" cm="1">
        <f t="array" aca="1" ref="AP211" ca="1">IF(INDIRECT(("入力シート!AL"&amp;$B211))="","",INDEX(進捗評価!$N$2:$N$26,MATCH(INDIRECT(("入力シート!AL"&amp;$B211)),進捗評価!$M$2:$M$26,0)))</f>
        <v/>
      </c>
      <c r="AQ211" s="69" t="str" cm="1">
        <f t="array" aca="1" ref="AQ211" ca="1">IF(INDIRECT(("入力シート!AM"&amp;$B211))="","",INDEX(進捗評価!$N$2:$N$26,MATCH(INDIRECT(("入力シート!AM"&amp;$B211)),進捗評価!$M$2:$M$26,0)))</f>
        <v/>
      </c>
      <c r="AR211" s="69" t="str" cm="1">
        <f t="array" aca="1" ref="AR211" ca="1">IF(INDIRECT(("入力シート!AN"&amp;$B211))="","",INDEX(進捗評価!$N$2:$N$26,MATCH(INDIRECT(("入力シート!AN"&amp;$B211)),進捗評価!$M$2:$M$26,0)))</f>
        <v/>
      </c>
      <c r="AS211" s="77" t="str" cm="1">
        <f t="array" aca="1" ref="AS211" ca="1">IF(INDIRECT(("入力シート!AR"&amp;$B211))="","",(INDIRECT(("入力シート!AR"&amp;$B211))))</f>
        <v/>
      </c>
      <c r="AT211" s="77" t="str" cm="1">
        <f t="array" aca="1" ref="AT211" ca="1">IF(INDIRECT(("入力シート!AS"&amp;$B211))="","",(INDIRECT(("入力シート!AS"&amp;$B211))))</f>
        <v/>
      </c>
    </row>
    <row r="212" spans="2:46" ht="72" customHeight="1" x14ac:dyDescent="0.4">
      <c r="B212" s="51">
        <v>222</v>
      </c>
      <c r="C212" s="162"/>
      <c r="D212" s="212"/>
      <c r="E212" s="57" t="str" cm="1">
        <f t="array" aca="1" ref="E212" ca="1">IF(INDIRECT(("入力シート!D"&amp;$B212))="","",(INDIRECT(("入力シート!D"&amp;$B212))))</f>
        <v/>
      </c>
      <c r="F212" s="63" t="str" cm="1">
        <f t="array" aca="1" ref="F212" ca="1">IF(INDIRECT(("入力シート!E"&amp;$B212))="","",(INDIRECT(("入力シート!E"&amp;$B212))))</f>
        <v/>
      </c>
      <c r="G212" s="63" t="str" cm="1">
        <f t="array" aca="1" ref="G212" ca="1">IF(INDIRECT(("入力シート!F"&amp;$B212))="","",(INDIRECT(("入力シート!F"&amp;$B212))))</f>
        <v>〇〇〇、×××</v>
      </c>
      <c r="H212" s="76" t="str" cm="1">
        <f t="array" aca="1" ref="H212" ca="1">IF(INDIRECT(("入力シート!G"&amp;$B212))="","",(INDIRECT(("入力シート!G"&amp;$B212))))</f>
        <v/>
      </c>
      <c r="I212" s="67" t="str" cm="1">
        <f t="array" aca="1" ref="I212" ca="1">IF(INDIRECT(("入力シート!H"&amp;$B212))="","",(INDIRECT(("入力シート!H"&amp;$B212))))</f>
        <v/>
      </c>
      <c r="J212" s="58" t="str" cm="1">
        <f t="array" aca="1" ref="J212" ca="1">IF(INDIRECT(("入力シート!I"&amp;$B212))="","",(INDIRECT(("入力シート!I"&amp;$B212))))</f>
        <v/>
      </c>
      <c r="K212" s="58" t="str" cm="1">
        <f t="array" aca="1" ref="K212" ca="1">IF(INDIRECT(("入力シート!J"&amp;$B212))="","",(INDIRECT(("入力シート!J"&amp;$B212))))</f>
        <v/>
      </c>
      <c r="L212" s="60" t="str" cm="1">
        <f t="array" aca="1" ref="L212" ca="1">IF(INDIRECT(("入力シート!AO"&amp;$B212))="","",(INDIRECT(("入力シート！AO"&amp;$B212))))</f>
        <v/>
      </c>
      <c r="M212" s="60" t="str" cm="1">
        <f t="array" aca="1" ref="M212" ca="1">IF(INDIRECT(("入力シート!AP"&amp;$B212))="","",(INDIRECT(("入力シート！AP"&amp;$B212))))</f>
        <v/>
      </c>
      <c r="N212" s="61" t="str" cm="1">
        <f t="array" aca="1" ref="N212" ca="1">IF(INDIRECT(("入力シート!AQ"&amp;$B212))="","",(INDIRECT(("入力シート!AQ"&amp;$B212))))</f>
        <v/>
      </c>
      <c r="O212" s="70" t="str" cm="1">
        <f t="array" aca="1" ref="O212" ca="1">IF(INDIRECT(("入力シート!K"&amp;$B212))="","",INDEX(進捗評価!$N$2:$N$26,MATCH(INDIRECT(("入力シート!K"&amp;$B212)),進捗評価!$M$2:$M$26,0)))</f>
        <v/>
      </c>
      <c r="P212" s="69" t="str" cm="1">
        <f t="array" aca="1" ref="P212" ca="1">IF(INDIRECT(("入力シート!L"&amp;$B212))="","",INDEX(進捗評価!$N$2:$N$26,MATCH(INDIRECT(("入力シート!L"&amp;$B212)),進捗評価!$M$2:$M$26,0)))</f>
        <v/>
      </c>
      <c r="Q212" s="69" t="str" cm="1">
        <f t="array" aca="1" ref="Q212" ca="1">IF(INDIRECT(("入力シート!M"&amp;$B212))="","",INDEX(進捗評価!$N$2:$N$26,MATCH(INDIRECT(("入力シート!M"&amp;$B212)),進捗評価!$M$2:$M$26,0)))</f>
        <v/>
      </c>
      <c r="R212" s="69" t="str" cm="1">
        <f t="array" aca="1" ref="R212" ca="1">IF(INDIRECT(("入力シート!N"&amp;$B212))="","",INDEX(進捗評価!$N$2:$N$26,MATCH(INDIRECT(("入力シート!N"&amp;$B212)),進捗評価!$M$2:$M$26,0)))</f>
        <v/>
      </c>
      <c r="S212" s="75" t="str" cm="1">
        <f t="array" aca="1" ref="S212" ca="1">IF(INDIRECT(("入力シート!O"&amp;$B212))="","",INDEX(進捗評価!$N$2:$N$26,MATCH(INDIRECT(("入力シート!O"&amp;$B212)),進捗評価!$M$2:$M$26,0)))</f>
        <v/>
      </c>
      <c r="T212" s="70" t="str" cm="1">
        <f t="array" aca="1" ref="T212" ca="1">IF(INDIRECT(("入力シート!P"&amp;$B212))="","",INDEX(進捗評価!$N$2:$N$26,MATCH(INDIRECT(("入力シート!P"&amp;$B212)),進捗評価!$M$2:$M$26,0)))</f>
        <v/>
      </c>
      <c r="U212" s="69" t="str" cm="1">
        <f t="array" aca="1" ref="U212" ca="1">IF(INDIRECT(("入力シート!Q"&amp;$B212))="","",INDEX(進捗評価!$N$2:$N$26,MATCH(INDIRECT(("入力シート!Q"&amp;$B212)),進捗評価!$M$2:$M$26,0)))</f>
        <v/>
      </c>
      <c r="V212" s="69" t="str" cm="1">
        <f t="array" aca="1" ref="V212" ca="1">IF(INDIRECT(("入力シート!R"&amp;$B212))="","",INDEX(進捗評価!$N$2:$N$26,MATCH(INDIRECT(("入力シート!R"&amp;$B212)),進捗評価!$M$2:$M$26,0)))</f>
        <v/>
      </c>
      <c r="W212" s="69" t="str" cm="1">
        <f t="array" aca="1" ref="W212" ca="1">IF(INDIRECT(("入力シート!S"&amp;$B212))="","",INDEX(進捗評価!$N$2:$N$26,MATCH(INDIRECT(("入力シート!S"&amp;$B212)),進捗評価!$M$2:$M$26,0)))</f>
        <v/>
      </c>
      <c r="X212" s="75" t="str" cm="1">
        <f t="array" aca="1" ref="X212" ca="1">IF(INDIRECT(("入力シート!T"&amp;$B212))="","",INDEX(進捗評価!$N$2:$N$26,MATCH(INDIRECT(("入力シート!T"&amp;$B212)),進捗評価!$M$2:$M$26,0)))</f>
        <v/>
      </c>
      <c r="Y212" s="69" t="str" cm="1">
        <f t="array" aca="1" ref="Y212" ca="1">IF(INDIRECT(("入力シート!U"&amp;$B212))="","",INDEX(進捗評価!$N$2:$N$26,MATCH(INDIRECT(("入力シート!U"&amp;$B212)),進捗評価!$M$2:$M$26,0)))</f>
        <v/>
      </c>
      <c r="Z212" s="69" t="str" cm="1">
        <f t="array" aca="1" ref="Z212" ca="1">IF(INDIRECT(("入力シート!V"&amp;$B212))="","",INDEX(進捗評価!$N$2:$N$26,MATCH(INDIRECT(("入力シート!V"&amp;$B212)),進捗評価!$M$2:$M$26,0)))</f>
        <v/>
      </c>
      <c r="AA212" s="69" t="str" cm="1">
        <f t="array" aca="1" ref="AA212" ca="1">IF(INDIRECT(("入力シート!W"&amp;$B212))="","",INDEX(進捗評価!$N$2:$N$26,MATCH(INDIRECT(("入力シート!W"&amp;$B212)),進捗評価!$M$2:$M$26,0)))</f>
        <v/>
      </c>
      <c r="AB212" s="69" t="str" cm="1">
        <f t="array" aca="1" ref="AB212" ca="1">IF(INDIRECT(("入力シート!X"&amp;$B212))="","",INDEX(進捗評価!$N$2:$N$26,MATCH(INDIRECT(("入力シート!X"&amp;$B212)),進捗評価!$M$2:$M$26,0)))</f>
        <v/>
      </c>
      <c r="AC212" s="69" t="str" cm="1">
        <f t="array" aca="1" ref="AC212" ca="1">IF(INDIRECT(("入力シート!Y"&amp;$B212))="","",INDEX(進捗評価!$N$2:$N$26,MATCH(INDIRECT(("入力シート!Y"&amp;$B212)),進捗評価!$M$2:$M$26,0)))</f>
        <v/>
      </c>
      <c r="AD212" s="69" t="str" cm="1">
        <f t="array" aca="1" ref="AD212" ca="1">IF(INDIRECT(("入力シート!Z"&amp;$B212))="","",INDEX(進捗評価!$N$2:$N$26,MATCH(INDIRECT(("入力シート!Z"&amp;$B212)),進捗評価!$M$2:$M$26,0)))</f>
        <v/>
      </c>
      <c r="AE212" s="69" t="str" cm="1">
        <f t="array" aca="1" ref="AE212" ca="1">IF(INDIRECT(("入力シート!AA"&amp;$B212))="","",INDEX(進捗評価!$N$2:$N$26,MATCH(INDIRECT(("入力シート!AA"&amp;$B212)),進捗評価!$M$2:$M$26,0)))</f>
        <v/>
      </c>
      <c r="AF212" s="69" t="str" cm="1">
        <f t="array" aca="1" ref="AF212" ca="1">IF(INDIRECT(("入力シート!AB"&amp;$B212))="","",INDEX(進捗評価!$N$2:$N$26,MATCH(INDIRECT(("入力シート!AB"&amp;$B212)),進捗評価!$M$2:$M$26,0)))</f>
        <v/>
      </c>
      <c r="AG212" s="69" t="str" cm="1">
        <f t="array" aca="1" ref="AG212" ca="1">IF(INDIRECT(("入力シート!AC"&amp;$B212))="","",INDEX(進捗評価!$N$2:$N$26,MATCH(INDIRECT(("入力シート!AC"&amp;$B212)),進捗評価!$M$2:$M$26,0)))</f>
        <v/>
      </c>
      <c r="AH212" s="69" t="str" cm="1">
        <f t="array" aca="1" ref="AH212" ca="1">IF(INDIRECT(("入力シート!AD"&amp;$B212))="","",INDEX(進捗評価!$N$2:$N$26,MATCH(INDIRECT(("入力シート!AD"&amp;$B212)),進捗評価!$M$2:$M$26,0)))</f>
        <v/>
      </c>
      <c r="AI212" s="69" t="str" cm="1">
        <f t="array" aca="1" ref="AI212" ca="1">IF(INDIRECT(("入力シート!AE"&amp;$B212))="","",INDEX(進捗評価!$N$2:$N$26,MATCH(INDIRECT(("入力シート!AE"&amp;$B212)),進捗評価!$M$2:$M$26,0)))</f>
        <v/>
      </c>
      <c r="AJ212" s="69" t="str" cm="1">
        <f t="array" aca="1" ref="AJ212" ca="1">IF(INDIRECT(("入力シート!AF"&amp;$B212))="","",INDEX(進捗評価!$N$2:$N$26,MATCH(INDIRECT(("入力シート!AF"&amp;$B212)),進捗評価!$M$2:$M$26,0)))</f>
        <v/>
      </c>
      <c r="AK212" s="69" t="str" cm="1">
        <f t="array" aca="1" ref="AK212" ca="1">IF(INDIRECT(("入力シート!AG"&amp;$B212))="","",INDEX(進捗評価!$N$2:$N$26,MATCH(INDIRECT(("入力シート!AG"&amp;$B212)),進捗評価!$M$2:$M$26,0)))</f>
        <v/>
      </c>
      <c r="AL212" s="69" t="str" cm="1">
        <f t="array" aca="1" ref="AL212" ca="1">IF(INDIRECT(("入力シート!AH"&amp;$B212))="","",INDEX(進捗評価!$N$2:$N$26,MATCH(INDIRECT(("入力シート!AH"&amp;$B212)),進捗評価!$M$2:$M$26,0)))</f>
        <v/>
      </c>
      <c r="AM212" s="69" t="str" cm="1">
        <f t="array" aca="1" ref="AM212" ca="1">IF(INDIRECT(("入力シート!AI"&amp;$B212))="","",INDEX(進捗評価!$N$2:$N$26,MATCH(INDIRECT(("入力シート!AI"&amp;$B212)),進捗評価!$M$2:$M$26,0)))</f>
        <v/>
      </c>
      <c r="AN212" s="69" t="str" cm="1">
        <f t="array" aca="1" ref="AN212" ca="1">IF(INDIRECT(("入力シート!AJ"&amp;$B212))="","",INDEX(進捗評価!$N$2:$N$26,MATCH(INDIRECT(("入力シート!AJ"&amp;$B212)),進捗評価!$M$2:$M$26,0)))</f>
        <v/>
      </c>
      <c r="AO212" s="69" t="str" cm="1">
        <f t="array" aca="1" ref="AO212" ca="1">IF(INDIRECT(("入力シート!AK"&amp;$B212))="","",INDEX(進捗評価!$N$2:$N$26,MATCH(INDIRECT(("入力シート!AK"&amp;$B212)),進捗評価!$M$2:$M$26,0)))</f>
        <v/>
      </c>
      <c r="AP212" s="69" t="str" cm="1">
        <f t="array" aca="1" ref="AP212" ca="1">IF(INDIRECT(("入力シート!AL"&amp;$B212))="","",INDEX(進捗評価!$N$2:$N$26,MATCH(INDIRECT(("入力シート!AL"&amp;$B212)),進捗評価!$M$2:$M$26,0)))</f>
        <v/>
      </c>
      <c r="AQ212" s="69" t="str" cm="1">
        <f t="array" aca="1" ref="AQ212" ca="1">IF(INDIRECT(("入力シート!AM"&amp;$B212))="","",INDEX(進捗評価!$N$2:$N$26,MATCH(INDIRECT(("入力シート!AM"&amp;$B212)),進捗評価!$M$2:$M$26,0)))</f>
        <v/>
      </c>
      <c r="AR212" s="69" t="str" cm="1">
        <f t="array" aca="1" ref="AR212" ca="1">IF(INDIRECT(("入力シート!AN"&amp;$B212))="","",INDEX(進捗評価!$N$2:$N$26,MATCH(INDIRECT(("入力シート!AN"&amp;$B212)),進捗評価!$M$2:$M$26,0)))</f>
        <v/>
      </c>
      <c r="AS212" s="77" t="str" cm="1">
        <f t="array" aca="1" ref="AS212" ca="1">IF(INDIRECT(("入力シート!AR"&amp;$B212))="","",(INDIRECT(("入力シート!AR"&amp;$B212))))</f>
        <v/>
      </c>
      <c r="AT212" s="77" t="str" cm="1">
        <f t="array" aca="1" ref="AT212" ca="1">IF(INDIRECT(("入力シート!AS"&amp;$B212))="","",(INDIRECT(("入力シート!AS"&amp;$B212))))</f>
        <v/>
      </c>
    </row>
    <row r="213" spans="2:46" ht="72" customHeight="1" x14ac:dyDescent="0.4">
      <c r="B213" s="51">
        <v>223</v>
      </c>
      <c r="C213" s="162"/>
      <c r="D213" s="212"/>
      <c r="E213" s="57" t="str" cm="1">
        <f t="array" aca="1" ref="E213" ca="1">IF(INDIRECT(("入力シート!D"&amp;$B213))="","",(INDIRECT(("入力シート!D"&amp;$B213))))</f>
        <v/>
      </c>
      <c r="F213" s="63" t="str" cm="1">
        <f t="array" aca="1" ref="F213" ca="1">IF(INDIRECT(("入力シート!E"&amp;$B213))="","",(INDIRECT(("入力シート!E"&amp;$B213))))</f>
        <v/>
      </c>
      <c r="G213" s="63" t="str" cm="1">
        <f t="array" aca="1" ref="G213" ca="1">IF(INDIRECT(("入力シート!F"&amp;$B213))="","",(INDIRECT(("入力シート!F"&amp;$B213))))</f>
        <v>〇〇〇、×××</v>
      </c>
      <c r="H213" s="76" t="str" cm="1">
        <f t="array" aca="1" ref="H213" ca="1">IF(INDIRECT(("入力シート!G"&amp;$B213))="","",(INDIRECT(("入力シート!G"&amp;$B213))))</f>
        <v/>
      </c>
      <c r="I213" s="67" t="str" cm="1">
        <f t="array" aca="1" ref="I213" ca="1">IF(INDIRECT(("入力シート!H"&amp;$B213))="","",(INDIRECT(("入力シート!H"&amp;$B213))))</f>
        <v/>
      </c>
      <c r="J213" s="58" t="str" cm="1">
        <f t="array" aca="1" ref="J213" ca="1">IF(INDIRECT(("入力シート!I"&amp;$B213))="","",(INDIRECT(("入力シート!I"&amp;$B213))))</f>
        <v/>
      </c>
      <c r="K213" s="58" t="str" cm="1">
        <f t="array" aca="1" ref="K213" ca="1">IF(INDIRECT(("入力シート!J"&amp;$B213))="","",(INDIRECT(("入力シート!J"&amp;$B213))))</f>
        <v/>
      </c>
      <c r="L213" s="60" t="str" cm="1">
        <f t="array" aca="1" ref="L213" ca="1">IF(INDIRECT(("入力シート!AO"&amp;$B213))="","",(INDIRECT(("入力シート！AO"&amp;$B213))))</f>
        <v/>
      </c>
      <c r="M213" s="60" t="str" cm="1">
        <f t="array" aca="1" ref="M213" ca="1">IF(INDIRECT(("入力シート!AP"&amp;$B213))="","",(INDIRECT(("入力シート！AP"&amp;$B213))))</f>
        <v/>
      </c>
      <c r="N213" s="61" t="str" cm="1">
        <f t="array" aca="1" ref="N213" ca="1">IF(INDIRECT(("入力シート!AQ"&amp;$B213))="","",(INDIRECT(("入力シート!AQ"&amp;$B213))))</f>
        <v/>
      </c>
      <c r="O213" s="70" t="str" cm="1">
        <f t="array" aca="1" ref="O213" ca="1">IF(INDIRECT(("入力シート!K"&amp;$B213))="","",INDEX(進捗評価!$N$2:$N$26,MATCH(INDIRECT(("入力シート!K"&amp;$B213)),進捗評価!$M$2:$M$26,0)))</f>
        <v/>
      </c>
      <c r="P213" s="69" t="str" cm="1">
        <f t="array" aca="1" ref="P213" ca="1">IF(INDIRECT(("入力シート!L"&amp;$B213))="","",INDEX(進捗評価!$N$2:$N$26,MATCH(INDIRECT(("入力シート!L"&amp;$B213)),進捗評価!$M$2:$M$26,0)))</f>
        <v/>
      </c>
      <c r="Q213" s="69" t="str" cm="1">
        <f t="array" aca="1" ref="Q213" ca="1">IF(INDIRECT(("入力シート!M"&amp;$B213))="","",INDEX(進捗評価!$N$2:$N$26,MATCH(INDIRECT(("入力シート!M"&amp;$B213)),進捗評価!$M$2:$M$26,0)))</f>
        <v/>
      </c>
      <c r="R213" s="69" t="str" cm="1">
        <f t="array" aca="1" ref="R213" ca="1">IF(INDIRECT(("入力シート!N"&amp;$B213))="","",INDEX(進捗評価!$N$2:$N$26,MATCH(INDIRECT(("入力シート!N"&amp;$B213)),進捗評価!$M$2:$M$26,0)))</f>
        <v/>
      </c>
      <c r="S213" s="75" t="str" cm="1">
        <f t="array" aca="1" ref="S213" ca="1">IF(INDIRECT(("入力シート!O"&amp;$B213))="","",INDEX(進捗評価!$N$2:$N$26,MATCH(INDIRECT(("入力シート!O"&amp;$B213)),進捗評価!$M$2:$M$26,0)))</f>
        <v/>
      </c>
      <c r="T213" s="70" t="str" cm="1">
        <f t="array" aca="1" ref="T213" ca="1">IF(INDIRECT(("入力シート!P"&amp;$B213))="","",INDEX(進捗評価!$N$2:$N$26,MATCH(INDIRECT(("入力シート!P"&amp;$B213)),進捗評価!$M$2:$M$26,0)))</f>
        <v/>
      </c>
      <c r="U213" s="69" t="str" cm="1">
        <f t="array" aca="1" ref="U213" ca="1">IF(INDIRECT(("入力シート!Q"&amp;$B213))="","",INDEX(進捗評価!$N$2:$N$26,MATCH(INDIRECT(("入力シート!Q"&amp;$B213)),進捗評価!$M$2:$M$26,0)))</f>
        <v/>
      </c>
      <c r="V213" s="69" t="str" cm="1">
        <f t="array" aca="1" ref="V213" ca="1">IF(INDIRECT(("入力シート!R"&amp;$B213))="","",INDEX(進捗評価!$N$2:$N$26,MATCH(INDIRECT(("入力シート!R"&amp;$B213)),進捗評価!$M$2:$M$26,0)))</f>
        <v/>
      </c>
      <c r="W213" s="69" t="str" cm="1">
        <f t="array" aca="1" ref="W213" ca="1">IF(INDIRECT(("入力シート!S"&amp;$B213))="","",INDEX(進捗評価!$N$2:$N$26,MATCH(INDIRECT(("入力シート!S"&amp;$B213)),進捗評価!$M$2:$M$26,0)))</f>
        <v/>
      </c>
      <c r="X213" s="75" t="str" cm="1">
        <f t="array" aca="1" ref="X213" ca="1">IF(INDIRECT(("入力シート!T"&amp;$B213))="","",INDEX(進捗評価!$N$2:$N$26,MATCH(INDIRECT(("入力シート!T"&amp;$B213)),進捗評価!$M$2:$M$26,0)))</f>
        <v/>
      </c>
      <c r="Y213" s="69" t="str" cm="1">
        <f t="array" aca="1" ref="Y213" ca="1">IF(INDIRECT(("入力シート!U"&amp;$B213))="","",INDEX(進捗評価!$N$2:$N$26,MATCH(INDIRECT(("入力シート!U"&amp;$B213)),進捗評価!$M$2:$M$26,0)))</f>
        <v/>
      </c>
      <c r="Z213" s="69" t="str" cm="1">
        <f t="array" aca="1" ref="Z213" ca="1">IF(INDIRECT(("入力シート!V"&amp;$B213))="","",INDEX(進捗評価!$N$2:$N$26,MATCH(INDIRECT(("入力シート!V"&amp;$B213)),進捗評価!$M$2:$M$26,0)))</f>
        <v/>
      </c>
      <c r="AA213" s="69" t="str" cm="1">
        <f t="array" aca="1" ref="AA213" ca="1">IF(INDIRECT(("入力シート!W"&amp;$B213))="","",INDEX(進捗評価!$N$2:$N$26,MATCH(INDIRECT(("入力シート!W"&amp;$B213)),進捗評価!$M$2:$M$26,0)))</f>
        <v/>
      </c>
      <c r="AB213" s="69" t="str" cm="1">
        <f t="array" aca="1" ref="AB213" ca="1">IF(INDIRECT(("入力シート!X"&amp;$B213))="","",INDEX(進捗評価!$N$2:$N$26,MATCH(INDIRECT(("入力シート!X"&amp;$B213)),進捗評価!$M$2:$M$26,0)))</f>
        <v/>
      </c>
      <c r="AC213" s="69" t="str" cm="1">
        <f t="array" aca="1" ref="AC213" ca="1">IF(INDIRECT(("入力シート!Y"&amp;$B213))="","",INDEX(進捗評価!$N$2:$N$26,MATCH(INDIRECT(("入力シート!Y"&amp;$B213)),進捗評価!$M$2:$M$26,0)))</f>
        <v/>
      </c>
      <c r="AD213" s="69" t="str" cm="1">
        <f t="array" aca="1" ref="AD213" ca="1">IF(INDIRECT(("入力シート!Z"&amp;$B213))="","",INDEX(進捗評価!$N$2:$N$26,MATCH(INDIRECT(("入力シート!Z"&amp;$B213)),進捗評価!$M$2:$M$26,0)))</f>
        <v/>
      </c>
      <c r="AE213" s="69" t="str" cm="1">
        <f t="array" aca="1" ref="AE213" ca="1">IF(INDIRECT(("入力シート!AA"&amp;$B213))="","",INDEX(進捗評価!$N$2:$N$26,MATCH(INDIRECT(("入力シート!AA"&amp;$B213)),進捗評価!$M$2:$M$26,0)))</f>
        <v/>
      </c>
      <c r="AF213" s="69" t="str" cm="1">
        <f t="array" aca="1" ref="AF213" ca="1">IF(INDIRECT(("入力シート!AB"&amp;$B213))="","",INDEX(進捗評価!$N$2:$N$26,MATCH(INDIRECT(("入力シート!AB"&amp;$B213)),進捗評価!$M$2:$M$26,0)))</f>
        <v/>
      </c>
      <c r="AG213" s="69" t="str" cm="1">
        <f t="array" aca="1" ref="AG213" ca="1">IF(INDIRECT(("入力シート!AC"&amp;$B213))="","",INDEX(進捗評価!$N$2:$N$26,MATCH(INDIRECT(("入力シート!AC"&amp;$B213)),進捗評価!$M$2:$M$26,0)))</f>
        <v/>
      </c>
      <c r="AH213" s="69" t="str" cm="1">
        <f t="array" aca="1" ref="AH213" ca="1">IF(INDIRECT(("入力シート!AD"&amp;$B213))="","",INDEX(進捗評価!$N$2:$N$26,MATCH(INDIRECT(("入力シート!AD"&amp;$B213)),進捗評価!$M$2:$M$26,0)))</f>
        <v/>
      </c>
      <c r="AI213" s="69" t="str" cm="1">
        <f t="array" aca="1" ref="AI213" ca="1">IF(INDIRECT(("入力シート!AE"&amp;$B213))="","",INDEX(進捗評価!$N$2:$N$26,MATCH(INDIRECT(("入力シート!AE"&amp;$B213)),進捗評価!$M$2:$M$26,0)))</f>
        <v/>
      </c>
      <c r="AJ213" s="69" t="str" cm="1">
        <f t="array" aca="1" ref="AJ213" ca="1">IF(INDIRECT(("入力シート!AF"&amp;$B213))="","",INDEX(進捗評価!$N$2:$N$26,MATCH(INDIRECT(("入力シート!AF"&amp;$B213)),進捗評価!$M$2:$M$26,0)))</f>
        <v/>
      </c>
      <c r="AK213" s="69" t="str" cm="1">
        <f t="array" aca="1" ref="AK213" ca="1">IF(INDIRECT(("入力シート!AG"&amp;$B213))="","",INDEX(進捗評価!$N$2:$N$26,MATCH(INDIRECT(("入力シート!AG"&amp;$B213)),進捗評価!$M$2:$M$26,0)))</f>
        <v/>
      </c>
      <c r="AL213" s="69" t="str" cm="1">
        <f t="array" aca="1" ref="AL213" ca="1">IF(INDIRECT(("入力シート!AH"&amp;$B213))="","",INDEX(進捗評価!$N$2:$N$26,MATCH(INDIRECT(("入力シート!AH"&amp;$B213)),進捗評価!$M$2:$M$26,0)))</f>
        <v/>
      </c>
      <c r="AM213" s="69" t="str" cm="1">
        <f t="array" aca="1" ref="AM213" ca="1">IF(INDIRECT(("入力シート!AI"&amp;$B213))="","",INDEX(進捗評価!$N$2:$N$26,MATCH(INDIRECT(("入力シート!AI"&amp;$B213)),進捗評価!$M$2:$M$26,0)))</f>
        <v/>
      </c>
      <c r="AN213" s="69" t="str" cm="1">
        <f t="array" aca="1" ref="AN213" ca="1">IF(INDIRECT(("入力シート!AJ"&amp;$B213))="","",INDEX(進捗評価!$N$2:$N$26,MATCH(INDIRECT(("入力シート!AJ"&amp;$B213)),進捗評価!$M$2:$M$26,0)))</f>
        <v/>
      </c>
      <c r="AO213" s="69" t="str" cm="1">
        <f t="array" aca="1" ref="AO213" ca="1">IF(INDIRECT(("入力シート!AK"&amp;$B213))="","",INDEX(進捗評価!$N$2:$N$26,MATCH(INDIRECT(("入力シート!AK"&amp;$B213)),進捗評価!$M$2:$M$26,0)))</f>
        <v/>
      </c>
      <c r="AP213" s="69" t="str" cm="1">
        <f t="array" aca="1" ref="AP213" ca="1">IF(INDIRECT(("入力シート!AL"&amp;$B213))="","",INDEX(進捗評価!$N$2:$N$26,MATCH(INDIRECT(("入力シート!AL"&amp;$B213)),進捗評価!$M$2:$M$26,0)))</f>
        <v/>
      </c>
      <c r="AQ213" s="69" t="str" cm="1">
        <f t="array" aca="1" ref="AQ213" ca="1">IF(INDIRECT(("入力シート!AM"&amp;$B213))="","",INDEX(進捗評価!$N$2:$N$26,MATCH(INDIRECT(("入力シート!AM"&amp;$B213)),進捗評価!$M$2:$M$26,0)))</f>
        <v/>
      </c>
      <c r="AR213" s="69" t="str" cm="1">
        <f t="array" aca="1" ref="AR213" ca="1">IF(INDIRECT(("入力シート!AN"&amp;$B213))="","",INDEX(進捗評価!$N$2:$N$26,MATCH(INDIRECT(("入力シート!AN"&amp;$B213)),進捗評価!$M$2:$M$26,0)))</f>
        <v/>
      </c>
      <c r="AS213" s="77" t="str" cm="1">
        <f t="array" aca="1" ref="AS213" ca="1">IF(INDIRECT(("入力シート!AR"&amp;$B213))="","",(INDIRECT(("入力シート!AR"&amp;$B213))))</f>
        <v/>
      </c>
      <c r="AT213" s="77" t="str" cm="1">
        <f t="array" aca="1" ref="AT213" ca="1">IF(INDIRECT(("入力シート!AS"&amp;$B213))="","",(INDIRECT(("入力シート!AS"&amp;$B213))))</f>
        <v/>
      </c>
    </row>
    <row r="214" spans="2:46" ht="72" customHeight="1" x14ac:dyDescent="0.4">
      <c r="B214" s="51">
        <v>224</v>
      </c>
      <c r="C214" s="162"/>
      <c r="D214" s="212"/>
      <c r="E214" s="57" t="str" cm="1">
        <f t="array" aca="1" ref="E214" ca="1">IF(INDIRECT(("入力シート!D"&amp;$B214))="","",(INDIRECT(("入力シート!D"&amp;$B214))))</f>
        <v/>
      </c>
      <c r="F214" s="63" t="str" cm="1">
        <f t="array" aca="1" ref="F214" ca="1">IF(INDIRECT(("入力シート!E"&amp;$B214))="","",(INDIRECT(("入力シート!E"&amp;$B214))))</f>
        <v/>
      </c>
      <c r="G214" s="63" t="str" cm="1">
        <f t="array" aca="1" ref="G214" ca="1">IF(INDIRECT(("入力シート!F"&amp;$B214))="","",(INDIRECT(("入力シート!F"&amp;$B214))))</f>
        <v>〇〇〇、×××</v>
      </c>
      <c r="H214" s="76" t="str" cm="1">
        <f t="array" aca="1" ref="H214" ca="1">IF(INDIRECT(("入力シート!G"&amp;$B214))="","",(INDIRECT(("入力シート!G"&amp;$B214))))</f>
        <v/>
      </c>
      <c r="I214" s="67" t="str" cm="1">
        <f t="array" aca="1" ref="I214" ca="1">IF(INDIRECT(("入力シート!H"&amp;$B214))="","",(INDIRECT(("入力シート!H"&amp;$B214))))</f>
        <v/>
      </c>
      <c r="J214" s="58" t="str" cm="1">
        <f t="array" aca="1" ref="J214" ca="1">IF(INDIRECT(("入力シート!I"&amp;$B214))="","",(INDIRECT(("入力シート!I"&amp;$B214))))</f>
        <v/>
      </c>
      <c r="K214" s="58" t="str" cm="1">
        <f t="array" aca="1" ref="K214" ca="1">IF(INDIRECT(("入力シート!J"&amp;$B214))="","",(INDIRECT(("入力シート!J"&amp;$B214))))</f>
        <v/>
      </c>
      <c r="L214" s="60" t="str" cm="1">
        <f t="array" aca="1" ref="L214" ca="1">IF(INDIRECT(("入力シート!AO"&amp;$B214))="","",(INDIRECT(("入力シート！AO"&amp;$B214))))</f>
        <v/>
      </c>
      <c r="M214" s="60" t="str" cm="1">
        <f t="array" aca="1" ref="M214" ca="1">IF(INDIRECT(("入力シート!AP"&amp;$B214))="","",(INDIRECT(("入力シート！AP"&amp;$B214))))</f>
        <v/>
      </c>
      <c r="N214" s="61" t="str" cm="1">
        <f t="array" aca="1" ref="N214" ca="1">IF(INDIRECT(("入力シート!AQ"&amp;$B214))="","",(INDIRECT(("入力シート!AQ"&amp;$B214))))</f>
        <v/>
      </c>
      <c r="O214" s="70" t="str" cm="1">
        <f t="array" aca="1" ref="O214" ca="1">IF(INDIRECT(("入力シート!K"&amp;$B214))="","",INDEX(進捗評価!$N$2:$N$26,MATCH(INDIRECT(("入力シート!K"&amp;$B214)),進捗評価!$M$2:$M$26,0)))</f>
        <v/>
      </c>
      <c r="P214" s="69" t="str" cm="1">
        <f t="array" aca="1" ref="P214" ca="1">IF(INDIRECT(("入力シート!L"&amp;$B214))="","",INDEX(進捗評価!$N$2:$N$26,MATCH(INDIRECT(("入力シート!L"&amp;$B214)),進捗評価!$M$2:$M$26,0)))</f>
        <v/>
      </c>
      <c r="Q214" s="69" t="str" cm="1">
        <f t="array" aca="1" ref="Q214" ca="1">IF(INDIRECT(("入力シート!M"&amp;$B214))="","",INDEX(進捗評価!$N$2:$N$26,MATCH(INDIRECT(("入力シート!M"&amp;$B214)),進捗評価!$M$2:$M$26,0)))</f>
        <v/>
      </c>
      <c r="R214" s="69" t="str" cm="1">
        <f t="array" aca="1" ref="R214" ca="1">IF(INDIRECT(("入力シート!N"&amp;$B214))="","",INDEX(進捗評価!$N$2:$N$26,MATCH(INDIRECT(("入力シート!N"&amp;$B214)),進捗評価!$M$2:$M$26,0)))</f>
        <v/>
      </c>
      <c r="S214" s="75" t="str" cm="1">
        <f t="array" aca="1" ref="S214" ca="1">IF(INDIRECT(("入力シート!O"&amp;$B214))="","",INDEX(進捗評価!$N$2:$N$26,MATCH(INDIRECT(("入力シート!O"&amp;$B214)),進捗評価!$M$2:$M$26,0)))</f>
        <v/>
      </c>
      <c r="T214" s="70" t="str" cm="1">
        <f t="array" aca="1" ref="T214" ca="1">IF(INDIRECT(("入力シート!P"&amp;$B214))="","",INDEX(進捗評価!$N$2:$N$26,MATCH(INDIRECT(("入力シート!P"&amp;$B214)),進捗評価!$M$2:$M$26,0)))</f>
        <v/>
      </c>
      <c r="U214" s="69" t="str" cm="1">
        <f t="array" aca="1" ref="U214" ca="1">IF(INDIRECT(("入力シート!Q"&amp;$B214))="","",INDEX(進捗評価!$N$2:$N$26,MATCH(INDIRECT(("入力シート!Q"&amp;$B214)),進捗評価!$M$2:$M$26,0)))</f>
        <v/>
      </c>
      <c r="V214" s="69" t="str" cm="1">
        <f t="array" aca="1" ref="V214" ca="1">IF(INDIRECT(("入力シート!R"&amp;$B214))="","",INDEX(進捗評価!$N$2:$N$26,MATCH(INDIRECT(("入力シート!R"&amp;$B214)),進捗評価!$M$2:$M$26,0)))</f>
        <v/>
      </c>
      <c r="W214" s="69" t="str" cm="1">
        <f t="array" aca="1" ref="W214" ca="1">IF(INDIRECT(("入力シート!S"&amp;$B214))="","",INDEX(進捗評価!$N$2:$N$26,MATCH(INDIRECT(("入力シート!S"&amp;$B214)),進捗評価!$M$2:$M$26,0)))</f>
        <v/>
      </c>
      <c r="X214" s="75" t="str" cm="1">
        <f t="array" aca="1" ref="X214" ca="1">IF(INDIRECT(("入力シート!T"&amp;$B214))="","",INDEX(進捗評価!$N$2:$N$26,MATCH(INDIRECT(("入力シート!T"&amp;$B214)),進捗評価!$M$2:$M$26,0)))</f>
        <v/>
      </c>
      <c r="Y214" s="69" t="str" cm="1">
        <f t="array" aca="1" ref="Y214" ca="1">IF(INDIRECT(("入力シート!U"&amp;$B214))="","",INDEX(進捗評価!$N$2:$N$26,MATCH(INDIRECT(("入力シート!U"&amp;$B214)),進捗評価!$M$2:$M$26,0)))</f>
        <v/>
      </c>
      <c r="Z214" s="69" t="str" cm="1">
        <f t="array" aca="1" ref="Z214" ca="1">IF(INDIRECT(("入力シート!V"&amp;$B214))="","",INDEX(進捗評価!$N$2:$N$26,MATCH(INDIRECT(("入力シート!V"&amp;$B214)),進捗評価!$M$2:$M$26,0)))</f>
        <v/>
      </c>
      <c r="AA214" s="69" t="str" cm="1">
        <f t="array" aca="1" ref="AA214" ca="1">IF(INDIRECT(("入力シート!W"&amp;$B214))="","",INDEX(進捗評価!$N$2:$N$26,MATCH(INDIRECT(("入力シート!W"&amp;$B214)),進捗評価!$M$2:$M$26,0)))</f>
        <v/>
      </c>
      <c r="AB214" s="69" t="str" cm="1">
        <f t="array" aca="1" ref="AB214" ca="1">IF(INDIRECT(("入力シート!X"&amp;$B214))="","",INDEX(進捗評価!$N$2:$N$26,MATCH(INDIRECT(("入力シート!X"&amp;$B214)),進捗評価!$M$2:$M$26,0)))</f>
        <v/>
      </c>
      <c r="AC214" s="69" t="str" cm="1">
        <f t="array" aca="1" ref="AC214" ca="1">IF(INDIRECT(("入力シート!Y"&amp;$B214))="","",INDEX(進捗評価!$N$2:$N$26,MATCH(INDIRECT(("入力シート!Y"&amp;$B214)),進捗評価!$M$2:$M$26,0)))</f>
        <v/>
      </c>
      <c r="AD214" s="69" t="str" cm="1">
        <f t="array" aca="1" ref="AD214" ca="1">IF(INDIRECT(("入力シート!Z"&amp;$B214))="","",INDEX(進捗評価!$N$2:$N$26,MATCH(INDIRECT(("入力シート!Z"&amp;$B214)),進捗評価!$M$2:$M$26,0)))</f>
        <v/>
      </c>
      <c r="AE214" s="69" t="str" cm="1">
        <f t="array" aca="1" ref="AE214" ca="1">IF(INDIRECT(("入力シート!AA"&amp;$B214))="","",INDEX(進捗評価!$N$2:$N$26,MATCH(INDIRECT(("入力シート!AA"&amp;$B214)),進捗評価!$M$2:$M$26,0)))</f>
        <v/>
      </c>
      <c r="AF214" s="69" t="str" cm="1">
        <f t="array" aca="1" ref="AF214" ca="1">IF(INDIRECT(("入力シート!AB"&amp;$B214))="","",INDEX(進捗評価!$N$2:$N$26,MATCH(INDIRECT(("入力シート!AB"&amp;$B214)),進捗評価!$M$2:$M$26,0)))</f>
        <v/>
      </c>
      <c r="AG214" s="69" t="str" cm="1">
        <f t="array" aca="1" ref="AG214" ca="1">IF(INDIRECT(("入力シート!AC"&amp;$B214))="","",INDEX(進捗評価!$N$2:$N$26,MATCH(INDIRECT(("入力シート!AC"&amp;$B214)),進捗評価!$M$2:$M$26,0)))</f>
        <v/>
      </c>
      <c r="AH214" s="69" t="str" cm="1">
        <f t="array" aca="1" ref="AH214" ca="1">IF(INDIRECT(("入力シート!AD"&amp;$B214))="","",INDEX(進捗評価!$N$2:$N$26,MATCH(INDIRECT(("入力シート!AD"&amp;$B214)),進捗評価!$M$2:$M$26,0)))</f>
        <v/>
      </c>
      <c r="AI214" s="69" t="str" cm="1">
        <f t="array" aca="1" ref="AI214" ca="1">IF(INDIRECT(("入力シート!AE"&amp;$B214))="","",INDEX(進捗評価!$N$2:$N$26,MATCH(INDIRECT(("入力シート!AE"&amp;$B214)),進捗評価!$M$2:$M$26,0)))</f>
        <v/>
      </c>
      <c r="AJ214" s="69" t="str" cm="1">
        <f t="array" aca="1" ref="AJ214" ca="1">IF(INDIRECT(("入力シート!AF"&amp;$B214))="","",INDEX(進捗評価!$N$2:$N$26,MATCH(INDIRECT(("入力シート!AF"&amp;$B214)),進捗評価!$M$2:$M$26,0)))</f>
        <v/>
      </c>
      <c r="AK214" s="69" t="str" cm="1">
        <f t="array" aca="1" ref="AK214" ca="1">IF(INDIRECT(("入力シート!AG"&amp;$B214))="","",INDEX(進捗評価!$N$2:$N$26,MATCH(INDIRECT(("入力シート!AG"&amp;$B214)),進捗評価!$M$2:$M$26,0)))</f>
        <v/>
      </c>
      <c r="AL214" s="69" t="str" cm="1">
        <f t="array" aca="1" ref="AL214" ca="1">IF(INDIRECT(("入力シート!AH"&amp;$B214))="","",INDEX(進捗評価!$N$2:$N$26,MATCH(INDIRECT(("入力シート!AH"&amp;$B214)),進捗評価!$M$2:$M$26,0)))</f>
        <v/>
      </c>
      <c r="AM214" s="69" t="str" cm="1">
        <f t="array" aca="1" ref="AM214" ca="1">IF(INDIRECT(("入力シート!AI"&amp;$B214))="","",INDEX(進捗評価!$N$2:$N$26,MATCH(INDIRECT(("入力シート!AI"&amp;$B214)),進捗評価!$M$2:$M$26,0)))</f>
        <v/>
      </c>
      <c r="AN214" s="69" t="str" cm="1">
        <f t="array" aca="1" ref="AN214" ca="1">IF(INDIRECT(("入力シート!AJ"&amp;$B214))="","",INDEX(進捗評価!$N$2:$N$26,MATCH(INDIRECT(("入力シート!AJ"&amp;$B214)),進捗評価!$M$2:$M$26,0)))</f>
        <v/>
      </c>
      <c r="AO214" s="69" t="str" cm="1">
        <f t="array" aca="1" ref="AO214" ca="1">IF(INDIRECT(("入力シート!AK"&amp;$B214))="","",INDEX(進捗評価!$N$2:$N$26,MATCH(INDIRECT(("入力シート!AK"&amp;$B214)),進捗評価!$M$2:$M$26,0)))</f>
        <v/>
      </c>
      <c r="AP214" s="69" t="str" cm="1">
        <f t="array" aca="1" ref="AP214" ca="1">IF(INDIRECT(("入力シート!AL"&amp;$B214))="","",INDEX(進捗評価!$N$2:$N$26,MATCH(INDIRECT(("入力シート!AL"&amp;$B214)),進捗評価!$M$2:$M$26,0)))</f>
        <v/>
      </c>
      <c r="AQ214" s="69" t="str" cm="1">
        <f t="array" aca="1" ref="AQ214" ca="1">IF(INDIRECT(("入力シート!AM"&amp;$B214))="","",INDEX(進捗評価!$N$2:$N$26,MATCH(INDIRECT(("入力シート!AM"&amp;$B214)),進捗評価!$M$2:$M$26,0)))</f>
        <v/>
      </c>
      <c r="AR214" s="69" t="str" cm="1">
        <f t="array" aca="1" ref="AR214" ca="1">IF(INDIRECT(("入力シート!AN"&amp;$B214))="","",INDEX(進捗評価!$N$2:$N$26,MATCH(INDIRECT(("入力シート!AN"&amp;$B214)),進捗評価!$M$2:$M$26,0)))</f>
        <v/>
      </c>
      <c r="AS214" s="77" t="str" cm="1">
        <f t="array" aca="1" ref="AS214" ca="1">IF(INDIRECT(("入力シート!AR"&amp;$B214))="","",(INDIRECT(("入力シート!AR"&amp;$B214))))</f>
        <v/>
      </c>
      <c r="AT214" s="77" t="str" cm="1">
        <f t="array" aca="1" ref="AT214" ca="1">IF(INDIRECT(("入力シート!AS"&amp;$B214))="","",(INDIRECT(("入力シート!AS"&amp;$B214))))</f>
        <v/>
      </c>
    </row>
    <row r="215" spans="2:46" ht="72" customHeight="1" x14ac:dyDescent="0.4">
      <c r="B215" s="51">
        <v>225</v>
      </c>
      <c r="C215" s="162"/>
      <c r="D215" s="212"/>
      <c r="E215" s="57" t="str" cm="1">
        <f t="array" aca="1" ref="E215" ca="1">IF(INDIRECT(("入力シート!D"&amp;$B215))="","",(INDIRECT(("入力シート!D"&amp;$B215))))</f>
        <v/>
      </c>
      <c r="F215" s="63" t="str" cm="1">
        <f t="array" aca="1" ref="F215" ca="1">IF(INDIRECT(("入力シート!E"&amp;$B215))="","",(INDIRECT(("入力シート!E"&amp;$B215))))</f>
        <v/>
      </c>
      <c r="G215" s="63" t="str" cm="1">
        <f t="array" aca="1" ref="G215" ca="1">IF(INDIRECT(("入力シート!F"&amp;$B215))="","",(INDIRECT(("入力シート!F"&amp;$B215))))</f>
        <v>〇〇〇、×××</v>
      </c>
      <c r="H215" s="76" t="str" cm="1">
        <f t="array" aca="1" ref="H215" ca="1">IF(INDIRECT(("入力シート!G"&amp;$B215))="","",(INDIRECT(("入力シート!G"&amp;$B215))))</f>
        <v/>
      </c>
      <c r="I215" s="67" t="str" cm="1">
        <f t="array" aca="1" ref="I215" ca="1">IF(INDIRECT(("入力シート!H"&amp;$B215))="","",(INDIRECT(("入力シート!H"&amp;$B215))))</f>
        <v/>
      </c>
      <c r="J215" s="58" t="str" cm="1">
        <f t="array" aca="1" ref="J215" ca="1">IF(INDIRECT(("入力シート!I"&amp;$B215))="","",(INDIRECT(("入力シート!I"&amp;$B215))))</f>
        <v/>
      </c>
      <c r="K215" s="58" t="str" cm="1">
        <f t="array" aca="1" ref="K215" ca="1">IF(INDIRECT(("入力シート!J"&amp;$B215))="","",(INDIRECT(("入力シート!J"&amp;$B215))))</f>
        <v/>
      </c>
      <c r="L215" s="60" t="str" cm="1">
        <f t="array" aca="1" ref="L215" ca="1">IF(INDIRECT(("入力シート!AO"&amp;$B215))="","",(INDIRECT(("入力シート！AO"&amp;$B215))))</f>
        <v/>
      </c>
      <c r="M215" s="60" t="str" cm="1">
        <f t="array" aca="1" ref="M215" ca="1">IF(INDIRECT(("入力シート!AP"&amp;$B215))="","",(INDIRECT(("入力シート！AP"&amp;$B215))))</f>
        <v/>
      </c>
      <c r="N215" s="61" t="str" cm="1">
        <f t="array" aca="1" ref="N215" ca="1">IF(INDIRECT(("入力シート!AQ"&amp;$B215))="","",(INDIRECT(("入力シート!AQ"&amp;$B215))))</f>
        <v/>
      </c>
      <c r="O215" s="70" t="str" cm="1">
        <f t="array" aca="1" ref="O215" ca="1">IF(INDIRECT(("入力シート!K"&amp;$B215))="","",INDEX(進捗評価!$N$2:$N$26,MATCH(INDIRECT(("入力シート!K"&amp;$B215)),進捗評価!$M$2:$M$26,0)))</f>
        <v/>
      </c>
      <c r="P215" s="69" t="str" cm="1">
        <f t="array" aca="1" ref="P215" ca="1">IF(INDIRECT(("入力シート!L"&amp;$B215))="","",INDEX(進捗評価!$N$2:$N$26,MATCH(INDIRECT(("入力シート!L"&amp;$B215)),進捗評価!$M$2:$M$26,0)))</f>
        <v/>
      </c>
      <c r="Q215" s="69" t="str" cm="1">
        <f t="array" aca="1" ref="Q215" ca="1">IF(INDIRECT(("入力シート!M"&amp;$B215))="","",INDEX(進捗評価!$N$2:$N$26,MATCH(INDIRECT(("入力シート!M"&amp;$B215)),進捗評価!$M$2:$M$26,0)))</f>
        <v/>
      </c>
      <c r="R215" s="69" t="str" cm="1">
        <f t="array" aca="1" ref="R215" ca="1">IF(INDIRECT(("入力シート!N"&amp;$B215))="","",INDEX(進捗評価!$N$2:$N$26,MATCH(INDIRECT(("入力シート!N"&amp;$B215)),進捗評価!$M$2:$M$26,0)))</f>
        <v/>
      </c>
      <c r="S215" s="75" t="str" cm="1">
        <f t="array" aca="1" ref="S215" ca="1">IF(INDIRECT(("入力シート!O"&amp;$B215))="","",INDEX(進捗評価!$N$2:$N$26,MATCH(INDIRECT(("入力シート!O"&amp;$B215)),進捗評価!$M$2:$M$26,0)))</f>
        <v/>
      </c>
      <c r="T215" s="70" t="str" cm="1">
        <f t="array" aca="1" ref="T215" ca="1">IF(INDIRECT(("入力シート!P"&amp;$B215))="","",INDEX(進捗評価!$N$2:$N$26,MATCH(INDIRECT(("入力シート!P"&amp;$B215)),進捗評価!$M$2:$M$26,0)))</f>
        <v/>
      </c>
      <c r="U215" s="69" t="str" cm="1">
        <f t="array" aca="1" ref="U215" ca="1">IF(INDIRECT(("入力シート!Q"&amp;$B215))="","",INDEX(進捗評価!$N$2:$N$26,MATCH(INDIRECT(("入力シート!Q"&amp;$B215)),進捗評価!$M$2:$M$26,0)))</f>
        <v/>
      </c>
      <c r="V215" s="69" t="str" cm="1">
        <f t="array" aca="1" ref="V215" ca="1">IF(INDIRECT(("入力シート!R"&amp;$B215))="","",INDEX(進捗評価!$N$2:$N$26,MATCH(INDIRECT(("入力シート!R"&amp;$B215)),進捗評価!$M$2:$M$26,0)))</f>
        <v/>
      </c>
      <c r="W215" s="69" t="str" cm="1">
        <f t="array" aca="1" ref="W215" ca="1">IF(INDIRECT(("入力シート!S"&amp;$B215))="","",INDEX(進捗評価!$N$2:$N$26,MATCH(INDIRECT(("入力シート!S"&amp;$B215)),進捗評価!$M$2:$M$26,0)))</f>
        <v/>
      </c>
      <c r="X215" s="75" t="str" cm="1">
        <f t="array" aca="1" ref="X215" ca="1">IF(INDIRECT(("入力シート!T"&amp;$B215))="","",INDEX(進捗評価!$N$2:$N$26,MATCH(INDIRECT(("入力シート!T"&amp;$B215)),進捗評価!$M$2:$M$26,0)))</f>
        <v/>
      </c>
      <c r="Y215" s="69" t="str" cm="1">
        <f t="array" aca="1" ref="Y215" ca="1">IF(INDIRECT(("入力シート!U"&amp;$B215))="","",INDEX(進捗評価!$N$2:$N$26,MATCH(INDIRECT(("入力シート!U"&amp;$B215)),進捗評価!$M$2:$M$26,0)))</f>
        <v/>
      </c>
      <c r="Z215" s="69" t="str" cm="1">
        <f t="array" aca="1" ref="Z215" ca="1">IF(INDIRECT(("入力シート!V"&amp;$B215))="","",INDEX(進捗評価!$N$2:$N$26,MATCH(INDIRECT(("入力シート!V"&amp;$B215)),進捗評価!$M$2:$M$26,0)))</f>
        <v/>
      </c>
      <c r="AA215" s="69" t="str" cm="1">
        <f t="array" aca="1" ref="AA215" ca="1">IF(INDIRECT(("入力シート!W"&amp;$B215))="","",INDEX(進捗評価!$N$2:$N$26,MATCH(INDIRECT(("入力シート!W"&amp;$B215)),進捗評価!$M$2:$M$26,0)))</f>
        <v/>
      </c>
      <c r="AB215" s="69" t="str" cm="1">
        <f t="array" aca="1" ref="AB215" ca="1">IF(INDIRECT(("入力シート!X"&amp;$B215))="","",INDEX(進捗評価!$N$2:$N$26,MATCH(INDIRECT(("入力シート!X"&amp;$B215)),進捗評価!$M$2:$M$26,0)))</f>
        <v/>
      </c>
      <c r="AC215" s="69" t="str" cm="1">
        <f t="array" aca="1" ref="AC215" ca="1">IF(INDIRECT(("入力シート!Y"&amp;$B215))="","",INDEX(進捗評価!$N$2:$N$26,MATCH(INDIRECT(("入力シート!Y"&amp;$B215)),進捗評価!$M$2:$M$26,0)))</f>
        <v/>
      </c>
      <c r="AD215" s="69" t="str" cm="1">
        <f t="array" aca="1" ref="AD215" ca="1">IF(INDIRECT(("入力シート!Z"&amp;$B215))="","",INDEX(進捗評価!$N$2:$N$26,MATCH(INDIRECT(("入力シート!Z"&amp;$B215)),進捗評価!$M$2:$M$26,0)))</f>
        <v/>
      </c>
      <c r="AE215" s="69" t="str" cm="1">
        <f t="array" aca="1" ref="AE215" ca="1">IF(INDIRECT(("入力シート!AA"&amp;$B215))="","",INDEX(進捗評価!$N$2:$N$26,MATCH(INDIRECT(("入力シート!AA"&amp;$B215)),進捗評価!$M$2:$M$26,0)))</f>
        <v/>
      </c>
      <c r="AF215" s="69" t="str" cm="1">
        <f t="array" aca="1" ref="AF215" ca="1">IF(INDIRECT(("入力シート!AB"&amp;$B215))="","",INDEX(進捗評価!$N$2:$N$26,MATCH(INDIRECT(("入力シート!AB"&amp;$B215)),進捗評価!$M$2:$M$26,0)))</f>
        <v/>
      </c>
      <c r="AG215" s="69" t="str" cm="1">
        <f t="array" aca="1" ref="AG215" ca="1">IF(INDIRECT(("入力シート!AC"&amp;$B215))="","",INDEX(進捗評価!$N$2:$N$26,MATCH(INDIRECT(("入力シート!AC"&amp;$B215)),進捗評価!$M$2:$M$26,0)))</f>
        <v/>
      </c>
      <c r="AH215" s="69" t="str" cm="1">
        <f t="array" aca="1" ref="AH215" ca="1">IF(INDIRECT(("入力シート!AD"&amp;$B215))="","",INDEX(進捗評価!$N$2:$N$26,MATCH(INDIRECT(("入力シート!AD"&amp;$B215)),進捗評価!$M$2:$M$26,0)))</f>
        <v/>
      </c>
      <c r="AI215" s="69" t="str" cm="1">
        <f t="array" aca="1" ref="AI215" ca="1">IF(INDIRECT(("入力シート!AE"&amp;$B215))="","",INDEX(進捗評価!$N$2:$N$26,MATCH(INDIRECT(("入力シート!AE"&amp;$B215)),進捗評価!$M$2:$M$26,0)))</f>
        <v/>
      </c>
      <c r="AJ215" s="69" t="str" cm="1">
        <f t="array" aca="1" ref="AJ215" ca="1">IF(INDIRECT(("入力シート!AF"&amp;$B215))="","",INDEX(進捗評価!$N$2:$N$26,MATCH(INDIRECT(("入力シート!AF"&amp;$B215)),進捗評価!$M$2:$M$26,0)))</f>
        <v/>
      </c>
      <c r="AK215" s="69" t="str" cm="1">
        <f t="array" aca="1" ref="AK215" ca="1">IF(INDIRECT(("入力シート!AG"&amp;$B215))="","",INDEX(進捗評価!$N$2:$N$26,MATCH(INDIRECT(("入力シート!AG"&amp;$B215)),進捗評価!$M$2:$M$26,0)))</f>
        <v/>
      </c>
      <c r="AL215" s="69" t="str" cm="1">
        <f t="array" aca="1" ref="AL215" ca="1">IF(INDIRECT(("入力シート!AH"&amp;$B215))="","",INDEX(進捗評価!$N$2:$N$26,MATCH(INDIRECT(("入力シート!AH"&amp;$B215)),進捗評価!$M$2:$M$26,0)))</f>
        <v/>
      </c>
      <c r="AM215" s="69" t="str" cm="1">
        <f t="array" aca="1" ref="AM215" ca="1">IF(INDIRECT(("入力シート!AI"&amp;$B215))="","",INDEX(進捗評価!$N$2:$N$26,MATCH(INDIRECT(("入力シート!AI"&amp;$B215)),進捗評価!$M$2:$M$26,0)))</f>
        <v/>
      </c>
      <c r="AN215" s="69" t="str" cm="1">
        <f t="array" aca="1" ref="AN215" ca="1">IF(INDIRECT(("入力シート!AJ"&amp;$B215))="","",INDEX(進捗評価!$N$2:$N$26,MATCH(INDIRECT(("入力シート!AJ"&amp;$B215)),進捗評価!$M$2:$M$26,0)))</f>
        <v/>
      </c>
      <c r="AO215" s="69" t="str" cm="1">
        <f t="array" aca="1" ref="AO215" ca="1">IF(INDIRECT(("入力シート!AK"&amp;$B215))="","",INDEX(進捗評価!$N$2:$N$26,MATCH(INDIRECT(("入力シート!AK"&amp;$B215)),進捗評価!$M$2:$M$26,0)))</f>
        <v/>
      </c>
      <c r="AP215" s="69" t="str" cm="1">
        <f t="array" aca="1" ref="AP215" ca="1">IF(INDIRECT(("入力シート!AL"&amp;$B215))="","",INDEX(進捗評価!$N$2:$N$26,MATCH(INDIRECT(("入力シート!AL"&amp;$B215)),進捗評価!$M$2:$M$26,0)))</f>
        <v/>
      </c>
      <c r="AQ215" s="69" t="str" cm="1">
        <f t="array" aca="1" ref="AQ215" ca="1">IF(INDIRECT(("入力シート!AM"&amp;$B215))="","",INDEX(進捗評価!$N$2:$N$26,MATCH(INDIRECT(("入力シート!AM"&amp;$B215)),進捗評価!$M$2:$M$26,0)))</f>
        <v/>
      </c>
      <c r="AR215" s="69" t="str" cm="1">
        <f t="array" aca="1" ref="AR215" ca="1">IF(INDIRECT(("入力シート!AN"&amp;$B215))="","",INDEX(進捗評価!$N$2:$N$26,MATCH(INDIRECT(("入力シート!AN"&amp;$B215)),進捗評価!$M$2:$M$26,0)))</f>
        <v/>
      </c>
      <c r="AS215" s="77" t="str" cm="1">
        <f t="array" aca="1" ref="AS215" ca="1">IF(INDIRECT(("入力シート!AR"&amp;$B215))="","",(INDIRECT(("入力シート!AR"&amp;$B215))))</f>
        <v/>
      </c>
      <c r="AT215" s="77" t="str" cm="1">
        <f t="array" aca="1" ref="AT215" ca="1">IF(INDIRECT(("入力シート!AS"&amp;$B215))="","",(INDIRECT(("入力シート!AS"&amp;$B215))))</f>
        <v/>
      </c>
    </row>
    <row r="216" spans="2:46" ht="72" customHeight="1" x14ac:dyDescent="0.4">
      <c r="B216" s="51">
        <v>226</v>
      </c>
      <c r="C216" s="162"/>
      <c r="D216" s="212"/>
      <c r="E216" s="57" t="str" cm="1">
        <f t="array" aca="1" ref="E216" ca="1">IF(INDIRECT(("入力シート!D"&amp;$B216))="","",(INDIRECT(("入力シート!D"&amp;$B216))))</f>
        <v/>
      </c>
      <c r="F216" s="63" t="str" cm="1">
        <f t="array" aca="1" ref="F216" ca="1">IF(INDIRECT(("入力シート!E"&amp;$B216))="","",(INDIRECT(("入力シート!E"&amp;$B216))))</f>
        <v/>
      </c>
      <c r="G216" s="63" t="str" cm="1">
        <f t="array" aca="1" ref="G216" ca="1">IF(INDIRECT(("入力シート!F"&amp;$B216))="","",(INDIRECT(("入力シート!F"&amp;$B216))))</f>
        <v>〇〇〇、×××</v>
      </c>
      <c r="H216" s="76" t="str" cm="1">
        <f t="array" aca="1" ref="H216" ca="1">IF(INDIRECT(("入力シート!G"&amp;$B216))="","",(INDIRECT(("入力シート!G"&amp;$B216))))</f>
        <v/>
      </c>
      <c r="I216" s="67" t="str" cm="1">
        <f t="array" aca="1" ref="I216" ca="1">IF(INDIRECT(("入力シート!H"&amp;$B216))="","",(INDIRECT(("入力シート!H"&amp;$B216))))</f>
        <v/>
      </c>
      <c r="J216" s="58" t="str" cm="1">
        <f t="array" aca="1" ref="J216" ca="1">IF(INDIRECT(("入力シート!I"&amp;$B216))="","",(INDIRECT(("入力シート!I"&amp;$B216))))</f>
        <v/>
      </c>
      <c r="K216" s="58" t="str" cm="1">
        <f t="array" aca="1" ref="K216" ca="1">IF(INDIRECT(("入力シート!J"&amp;$B216))="","",(INDIRECT(("入力シート!J"&amp;$B216))))</f>
        <v/>
      </c>
      <c r="L216" s="60" t="str" cm="1">
        <f t="array" aca="1" ref="L216" ca="1">IF(INDIRECT(("入力シート!AO"&amp;$B216))="","",(INDIRECT(("入力シート！AO"&amp;$B216))))</f>
        <v/>
      </c>
      <c r="M216" s="60" t="str" cm="1">
        <f t="array" aca="1" ref="M216" ca="1">IF(INDIRECT(("入力シート!AP"&amp;$B216))="","",(INDIRECT(("入力シート！AP"&amp;$B216))))</f>
        <v/>
      </c>
      <c r="N216" s="61" t="str" cm="1">
        <f t="array" aca="1" ref="N216" ca="1">IF(INDIRECT(("入力シート!AQ"&amp;$B216))="","",(INDIRECT(("入力シート!AQ"&amp;$B216))))</f>
        <v/>
      </c>
      <c r="O216" s="70" t="str" cm="1">
        <f t="array" aca="1" ref="O216" ca="1">IF(INDIRECT(("入力シート!K"&amp;$B216))="","",INDEX(進捗評価!$N$2:$N$26,MATCH(INDIRECT(("入力シート!K"&amp;$B216)),進捗評価!$M$2:$M$26,0)))</f>
        <v/>
      </c>
      <c r="P216" s="69" t="str" cm="1">
        <f t="array" aca="1" ref="P216" ca="1">IF(INDIRECT(("入力シート!L"&amp;$B216))="","",INDEX(進捗評価!$N$2:$N$26,MATCH(INDIRECT(("入力シート!L"&amp;$B216)),進捗評価!$M$2:$M$26,0)))</f>
        <v/>
      </c>
      <c r="Q216" s="69" t="str" cm="1">
        <f t="array" aca="1" ref="Q216" ca="1">IF(INDIRECT(("入力シート!M"&amp;$B216))="","",INDEX(進捗評価!$N$2:$N$26,MATCH(INDIRECT(("入力シート!M"&amp;$B216)),進捗評価!$M$2:$M$26,0)))</f>
        <v/>
      </c>
      <c r="R216" s="69" t="str" cm="1">
        <f t="array" aca="1" ref="R216" ca="1">IF(INDIRECT(("入力シート!N"&amp;$B216))="","",INDEX(進捗評価!$N$2:$N$26,MATCH(INDIRECT(("入力シート!N"&amp;$B216)),進捗評価!$M$2:$M$26,0)))</f>
        <v/>
      </c>
      <c r="S216" s="75" t="str" cm="1">
        <f t="array" aca="1" ref="S216" ca="1">IF(INDIRECT(("入力シート!O"&amp;$B216))="","",INDEX(進捗評価!$N$2:$N$26,MATCH(INDIRECT(("入力シート!O"&amp;$B216)),進捗評価!$M$2:$M$26,0)))</f>
        <v/>
      </c>
      <c r="T216" s="70" t="str" cm="1">
        <f t="array" aca="1" ref="T216" ca="1">IF(INDIRECT(("入力シート!P"&amp;$B216))="","",INDEX(進捗評価!$N$2:$N$26,MATCH(INDIRECT(("入力シート!P"&amp;$B216)),進捗評価!$M$2:$M$26,0)))</f>
        <v/>
      </c>
      <c r="U216" s="69" t="str" cm="1">
        <f t="array" aca="1" ref="U216" ca="1">IF(INDIRECT(("入力シート!Q"&amp;$B216))="","",INDEX(進捗評価!$N$2:$N$26,MATCH(INDIRECT(("入力シート!Q"&amp;$B216)),進捗評価!$M$2:$M$26,0)))</f>
        <v/>
      </c>
      <c r="V216" s="69" t="str" cm="1">
        <f t="array" aca="1" ref="V216" ca="1">IF(INDIRECT(("入力シート!R"&amp;$B216))="","",INDEX(進捗評価!$N$2:$N$26,MATCH(INDIRECT(("入力シート!R"&amp;$B216)),進捗評価!$M$2:$M$26,0)))</f>
        <v/>
      </c>
      <c r="W216" s="69" t="str" cm="1">
        <f t="array" aca="1" ref="W216" ca="1">IF(INDIRECT(("入力シート!S"&amp;$B216))="","",INDEX(進捗評価!$N$2:$N$26,MATCH(INDIRECT(("入力シート!S"&amp;$B216)),進捗評価!$M$2:$M$26,0)))</f>
        <v/>
      </c>
      <c r="X216" s="75" t="str" cm="1">
        <f t="array" aca="1" ref="X216" ca="1">IF(INDIRECT(("入力シート!T"&amp;$B216))="","",INDEX(進捗評価!$N$2:$N$26,MATCH(INDIRECT(("入力シート!T"&amp;$B216)),進捗評価!$M$2:$M$26,0)))</f>
        <v/>
      </c>
      <c r="Y216" s="69" t="str" cm="1">
        <f t="array" aca="1" ref="Y216" ca="1">IF(INDIRECT(("入力シート!U"&amp;$B216))="","",INDEX(進捗評価!$N$2:$N$26,MATCH(INDIRECT(("入力シート!U"&amp;$B216)),進捗評価!$M$2:$M$26,0)))</f>
        <v/>
      </c>
      <c r="Z216" s="69" t="str" cm="1">
        <f t="array" aca="1" ref="Z216" ca="1">IF(INDIRECT(("入力シート!V"&amp;$B216))="","",INDEX(進捗評価!$N$2:$N$26,MATCH(INDIRECT(("入力シート!V"&amp;$B216)),進捗評価!$M$2:$M$26,0)))</f>
        <v/>
      </c>
      <c r="AA216" s="69" t="str" cm="1">
        <f t="array" aca="1" ref="AA216" ca="1">IF(INDIRECT(("入力シート!W"&amp;$B216))="","",INDEX(進捗評価!$N$2:$N$26,MATCH(INDIRECT(("入力シート!W"&amp;$B216)),進捗評価!$M$2:$M$26,0)))</f>
        <v/>
      </c>
      <c r="AB216" s="69" t="str" cm="1">
        <f t="array" aca="1" ref="AB216" ca="1">IF(INDIRECT(("入力シート!X"&amp;$B216))="","",INDEX(進捗評価!$N$2:$N$26,MATCH(INDIRECT(("入力シート!X"&amp;$B216)),進捗評価!$M$2:$M$26,0)))</f>
        <v/>
      </c>
      <c r="AC216" s="69" t="str" cm="1">
        <f t="array" aca="1" ref="AC216" ca="1">IF(INDIRECT(("入力シート!Y"&amp;$B216))="","",INDEX(進捗評価!$N$2:$N$26,MATCH(INDIRECT(("入力シート!Y"&amp;$B216)),進捗評価!$M$2:$M$26,0)))</f>
        <v/>
      </c>
      <c r="AD216" s="69" t="str" cm="1">
        <f t="array" aca="1" ref="AD216" ca="1">IF(INDIRECT(("入力シート!Z"&amp;$B216))="","",INDEX(進捗評価!$N$2:$N$26,MATCH(INDIRECT(("入力シート!Z"&amp;$B216)),進捗評価!$M$2:$M$26,0)))</f>
        <v/>
      </c>
      <c r="AE216" s="69" t="str" cm="1">
        <f t="array" aca="1" ref="AE216" ca="1">IF(INDIRECT(("入力シート!AA"&amp;$B216))="","",INDEX(進捗評価!$N$2:$N$26,MATCH(INDIRECT(("入力シート!AA"&amp;$B216)),進捗評価!$M$2:$M$26,0)))</f>
        <v/>
      </c>
      <c r="AF216" s="69" t="str" cm="1">
        <f t="array" aca="1" ref="AF216" ca="1">IF(INDIRECT(("入力シート!AB"&amp;$B216))="","",INDEX(進捗評価!$N$2:$N$26,MATCH(INDIRECT(("入力シート!AB"&amp;$B216)),進捗評価!$M$2:$M$26,0)))</f>
        <v/>
      </c>
      <c r="AG216" s="69" t="str" cm="1">
        <f t="array" aca="1" ref="AG216" ca="1">IF(INDIRECT(("入力シート!AC"&amp;$B216))="","",INDEX(進捗評価!$N$2:$N$26,MATCH(INDIRECT(("入力シート!AC"&amp;$B216)),進捗評価!$M$2:$M$26,0)))</f>
        <v/>
      </c>
      <c r="AH216" s="69" t="str" cm="1">
        <f t="array" aca="1" ref="AH216" ca="1">IF(INDIRECT(("入力シート!AD"&amp;$B216))="","",INDEX(進捗評価!$N$2:$N$26,MATCH(INDIRECT(("入力シート!AD"&amp;$B216)),進捗評価!$M$2:$M$26,0)))</f>
        <v/>
      </c>
      <c r="AI216" s="69" t="str" cm="1">
        <f t="array" aca="1" ref="AI216" ca="1">IF(INDIRECT(("入力シート!AE"&amp;$B216))="","",INDEX(進捗評価!$N$2:$N$26,MATCH(INDIRECT(("入力シート!AE"&amp;$B216)),進捗評価!$M$2:$M$26,0)))</f>
        <v/>
      </c>
      <c r="AJ216" s="69" t="str" cm="1">
        <f t="array" aca="1" ref="AJ216" ca="1">IF(INDIRECT(("入力シート!AF"&amp;$B216))="","",INDEX(進捗評価!$N$2:$N$26,MATCH(INDIRECT(("入力シート!AF"&amp;$B216)),進捗評価!$M$2:$M$26,0)))</f>
        <v/>
      </c>
      <c r="AK216" s="69" t="str" cm="1">
        <f t="array" aca="1" ref="AK216" ca="1">IF(INDIRECT(("入力シート!AG"&amp;$B216))="","",INDEX(進捗評価!$N$2:$N$26,MATCH(INDIRECT(("入力シート!AG"&amp;$B216)),進捗評価!$M$2:$M$26,0)))</f>
        <v/>
      </c>
      <c r="AL216" s="69" t="str" cm="1">
        <f t="array" aca="1" ref="AL216" ca="1">IF(INDIRECT(("入力シート!AH"&amp;$B216))="","",INDEX(進捗評価!$N$2:$N$26,MATCH(INDIRECT(("入力シート!AH"&amp;$B216)),進捗評価!$M$2:$M$26,0)))</f>
        <v/>
      </c>
      <c r="AM216" s="69" t="str" cm="1">
        <f t="array" aca="1" ref="AM216" ca="1">IF(INDIRECT(("入力シート!AI"&amp;$B216))="","",INDEX(進捗評価!$N$2:$N$26,MATCH(INDIRECT(("入力シート!AI"&amp;$B216)),進捗評価!$M$2:$M$26,0)))</f>
        <v/>
      </c>
      <c r="AN216" s="69" t="str" cm="1">
        <f t="array" aca="1" ref="AN216" ca="1">IF(INDIRECT(("入力シート!AJ"&amp;$B216))="","",INDEX(進捗評価!$N$2:$N$26,MATCH(INDIRECT(("入力シート!AJ"&amp;$B216)),進捗評価!$M$2:$M$26,0)))</f>
        <v/>
      </c>
      <c r="AO216" s="69" t="str" cm="1">
        <f t="array" aca="1" ref="AO216" ca="1">IF(INDIRECT(("入力シート!AK"&amp;$B216))="","",INDEX(進捗評価!$N$2:$N$26,MATCH(INDIRECT(("入力シート!AK"&amp;$B216)),進捗評価!$M$2:$M$26,0)))</f>
        <v/>
      </c>
      <c r="AP216" s="69" t="str" cm="1">
        <f t="array" aca="1" ref="AP216" ca="1">IF(INDIRECT(("入力シート!AL"&amp;$B216))="","",INDEX(進捗評価!$N$2:$N$26,MATCH(INDIRECT(("入力シート!AL"&amp;$B216)),進捗評価!$M$2:$M$26,0)))</f>
        <v/>
      </c>
      <c r="AQ216" s="69" t="str" cm="1">
        <f t="array" aca="1" ref="AQ216" ca="1">IF(INDIRECT(("入力シート!AM"&amp;$B216))="","",INDEX(進捗評価!$N$2:$N$26,MATCH(INDIRECT(("入力シート!AM"&amp;$B216)),進捗評価!$M$2:$M$26,0)))</f>
        <v/>
      </c>
      <c r="AR216" s="69" t="str" cm="1">
        <f t="array" aca="1" ref="AR216" ca="1">IF(INDIRECT(("入力シート!AN"&amp;$B216))="","",INDEX(進捗評価!$N$2:$N$26,MATCH(INDIRECT(("入力シート!AN"&amp;$B216)),進捗評価!$M$2:$M$26,0)))</f>
        <v/>
      </c>
      <c r="AS216" s="77" t="str" cm="1">
        <f t="array" aca="1" ref="AS216" ca="1">IF(INDIRECT(("入力シート!AR"&amp;$B216))="","",(INDIRECT(("入力シート!AR"&amp;$B216))))</f>
        <v/>
      </c>
      <c r="AT216" s="77" t="str" cm="1">
        <f t="array" aca="1" ref="AT216" ca="1">IF(INDIRECT(("入力シート!AS"&amp;$B216))="","",(INDIRECT(("入力シート!AS"&amp;$B216))))</f>
        <v/>
      </c>
    </row>
    <row r="217" spans="2:46" ht="72" customHeight="1" x14ac:dyDescent="0.4">
      <c r="B217" s="51">
        <v>227</v>
      </c>
      <c r="C217" s="162"/>
      <c r="D217" s="212"/>
      <c r="E217" s="57" t="str" cm="1">
        <f t="array" aca="1" ref="E217" ca="1">IF(INDIRECT(("入力シート!D"&amp;$B217))="","",(INDIRECT(("入力シート!D"&amp;$B217))))</f>
        <v/>
      </c>
      <c r="F217" s="63" t="str" cm="1">
        <f t="array" aca="1" ref="F217" ca="1">IF(INDIRECT(("入力シート!E"&amp;$B217))="","",(INDIRECT(("入力シート!E"&amp;$B217))))</f>
        <v/>
      </c>
      <c r="G217" s="63" t="str" cm="1">
        <f t="array" aca="1" ref="G217" ca="1">IF(INDIRECT(("入力シート!F"&amp;$B217))="","",(INDIRECT(("入力シート!F"&amp;$B217))))</f>
        <v>〇〇〇、×××</v>
      </c>
      <c r="H217" s="76" t="str" cm="1">
        <f t="array" aca="1" ref="H217" ca="1">IF(INDIRECT(("入力シート!G"&amp;$B217))="","",(INDIRECT(("入力シート!G"&amp;$B217))))</f>
        <v/>
      </c>
      <c r="I217" s="67" t="str" cm="1">
        <f t="array" aca="1" ref="I217" ca="1">IF(INDIRECT(("入力シート!H"&amp;$B217))="","",(INDIRECT(("入力シート!H"&amp;$B217))))</f>
        <v/>
      </c>
      <c r="J217" s="58" t="str" cm="1">
        <f t="array" aca="1" ref="J217" ca="1">IF(INDIRECT(("入力シート!I"&amp;$B217))="","",(INDIRECT(("入力シート!I"&amp;$B217))))</f>
        <v/>
      </c>
      <c r="K217" s="58" t="str" cm="1">
        <f t="array" aca="1" ref="K217" ca="1">IF(INDIRECT(("入力シート!J"&amp;$B217))="","",(INDIRECT(("入力シート!J"&amp;$B217))))</f>
        <v/>
      </c>
      <c r="L217" s="60" t="str" cm="1">
        <f t="array" aca="1" ref="L217" ca="1">IF(INDIRECT(("入力シート!AO"&amp;$B217))="","",(INDIRECT(("入力シート！AO"&amp;$B217))))</f>
        <v/>
      </c>
      <c r="M217" s="60" t="str" cm="1">
        <f t="array" aca="1" ref="M217" ca="1">IF(INDIRECT(("入力シート!AP"&amp;$B217))="","",(INDIRECT(("入力シート！AP"&amp;$B217))))</f>
        <v/>
      </c>
      <c r="N217" s="61" t="str" cm="1">
        <f t="array" aca="1" ref="N217" ca="1">IF(INDIRECT(("入力シート!AQ"&amp;$B217))="","",(INDIRECT(("入力シート!AQ"&amp;$B217))))</f>
        <v/>
      </c>
      <c r="O217" s="70" t="str" cm="1">
        <f t="array" aca="1" ref="O217" ca="1">IF(INDIRECT(("入力シート!K"&amp;$B217))="","",INDEX(進捗評価!$N$2:$N$26,MATCH(INDIRECT(("入力シート!K"&amp;$B217)),進捗評価!$M$2:$M$26,0)))</f>
        <v/>
      </c>
      <c r="P217" s="69" t="str" cm="1">
        <f t="array" aca="1" ref="P217" ca="1">IF(INDIRECT(("入力シート!L"&amp;$B217))="","",INDEX(進捗評価!$N$2:$N$26,MATCH(INDIRECT(("入力シート!L"&amp;$B217)),進捗評価!$M$2:$M$26,0)))</f>
        <v/>
      </c>
      <c r="Q217" s="69" t="str" cm="1">
        <f t="array" aca="1" ref="Q217" ca="1">IF(INDIRECT(("入力シート!M"&amp;$B217))="","",INDEX(進捗評価!$N$2:$N$26,MATCH(INDIRECT(("入力シート!M"&amp;$B217)),進捗評価!$M$2:$M$26,0)))</f>
        <v/>
      </c>
      <c r="R217" s="69" t="str" cm="1">
        <f t="array" aca="1" ref="R217" ca="1">IF(INDIRECT(("入力シート!N"&amp;$B217))="","",INDEX(進捗評価!$N$2:$N$26,MATCH(INDIRECT(("入力シート!N"&amp;$B217)),進捗評価!$M$2:$M$26,0)))</f>
        <v/>
      </c>
      <c r="S217" s="75" t="str" cm="1">
        <f t="array" aca="1" ref="S217" ca="1">IF(INDIRECT(("入力シート!O"&amp;$B217))="","",INDEX(進捗評価!$N$2:$N$26,MATCH(INDIRECT(("入力シート!O"&amp;$B217)),進捗評価!$M$2:$M$26,0)))</f>
        <v/>
      </c>
      <c r="T217" s="70" t="str" cm="1">
        <f t="array" aca="1" ref="T217" ca="1">IF(INDIRECT(("入力シート!P"&amp;$B217))="","",INDEX(進捗評価!$N$2:$N$26,MATCH(INDIRECT(("入力シート!P"&amp;$B217)),進捗評価!$M$2:$M$26,0)))</f>
        <v/>
      </c>
      <c r="U217" s="69" t="str" cm="1">
        <f t="array" aca="1" ref="U217" ca="1">IF(INDIRECT(("入力シート!Q"&amp;$B217))="","",INDEX(進捗評価!$N$2:$N$26,MATCH(INDIRECT(("入力シート!Q"&amp;$B217)),進捗評価!$M$2:$M$26,0)))</f>
        <v/>
      </c>
      <c r="V217" s="69" t="str" cm="1">
        <f t="array" aca="1" ref="V217" ca="1">IF(INDIRECT(("入力シート!R"&amp;$B217))="","",INDEX(進捗評価!$N$2:$N$26,MATCH(INDIRECT(("入力シート!R"&amp;$B217)),進捗評価!$M$2:$M$26,0)))</f>
        <v/>
      </c>
      <c r="W217" s="69" t="str" cm="1">
        <f t="array" aca="1" ref="W217" ca="1">IF(INDIRECT(("入力シート!S"&amp;$B217))="","",INDEX(進捗評価!$N$2:$N$26,MATCH(INDIRECT(("入力シート!S"&amp;$B217)),進捗評価!$M$2:$M$26,0)))</f>
        <v/>
      </c>
      <c r="X217" s="75" t="str" cm="1">
        <f t="array" aca="1" ref="X217" ca="1">IF(INDIRECT(("入力シート!T"&amp;$B217))="","",INDEX(進捗評価!$N$2:$N$26,MATCH(INDIRECT(("入力シート!T"&amp;$B217)),進捗評価!$M$2:$M$26,0)))</f>
        <v/>
      </c>
      <c r="Y217" s="69" t="str" cm="1">
        <f t="array" aca="1" ref="Y217" ca="1">IF(INDIRECT(("入力シート!U"&amp;$B217))="","",INDEX(進捗評価!$N$2:$N$26,MATCH(INDIRECT(("入力シート!U"&amp;$B217)),進捗評価!$M$2:$M$26,0)))</f>
        <v/>
      </c>
      <c r="Z217" s="69" t="str" cm="1">
        <f t="array" aca="1" ref="Z217" ca="1">IF(INDIRECT(("入力シート!V"&amp;$B217))="","",INDEX(進捗評価!$N$2:$N$26,MATCH(INDIRECT(("入力シート!V"&amp;$B217)),進捗評価!$M$2:$M$26,0)))</f>
        <v/>
      </c>
      <c r="AA217" s="69" t="str" cm="1">
        <f t="array" aca="1" ref="AA217" ca="1">IF(INDIRECT(("入力シート!W"&amp;$B217))="","",INDEX(進捗評価!$N$2:$N$26,MATCH(INDIRECT(("入力シート!W"&amp;$B217)),進捗評価!$M$2:$M$26,0)))</f>
        <v/>
      </c>
      <c r="AB217" s="69" t="str" cm="1">
        <f t="array" aca="1" ref="AB217" ca="1">IF(INDIRECT(("入力シート!X"&amp;$B217))="","",INDEX(進捗評価!$N$2:$N$26,MATCH(INDIRECT(("入力シート!X"&amp;$B217)),進捗評価!$M$2:$M$26,0)))</f>
        <v/>
      </c>
      <c r="AC217" s="69" t="str" cm="1">
        <f t="array" aca="1" ref="AC217" ca="1">IF(INDIRECT(("入力シート!Y"&amp;$B217))="","",INDEX(進捗評価!$N$2:$N$26,MATCH(INDIRECT(("入力シート!Y"&amp;$B217)),進捗評価!$M$2:$M$26,0)))</f>
        <v/>
      </c>
      <c r="AD217" s="69" t="str" cm="1">
        <f t="array" aca="1" ref="AD217" ca="1">IF(INDIRECT(("入力シート!Z"&amp;$B217))="","",INDEX(進捗評価!$N$2:$N$26,MATCH(INDIRECT(("入力シート!Z"&amp;$B217)),進捗評価!$M$2:$M$26,0)))</f>
        <v/>
      </c>
      <c r="AE217" s="69" t="str" cm="1">
        <f t="array" aca="1" ref="AE217" ca="1">IF(INDIRECT(("入力シート!AA"&amp;$B217))="","",INDEX(進捗評価!$N$2:$N$26,MATCH(INDIRECT(("入力シート!AA"&amp;$B217)),進捗評価!$M$2:$M$26,0)))</f>
        <v/>
      </c>
      <c r="AF217" s="69" t="str" cm="1">
        <f t="array" aca="1" ref="AF217" ca="1">IF(INDIRECT(("入力シート!AB"&amp;$B217))="","",INDEX(進捗評価!$N$2:$N$26,MATCH(INDIRECT(("入力シート!AB"&amp;$B217)),進捗評価!$M$2:$M$26,0)))</f>
        <v/>
      </c>
      <c r="AG217" s="69" t="str" cm="1">
        <f t="array" aca="1" ref="AG217" ca="1">IF(INDIRECT(("入力シート!AC"&amp;$B217))="","",INDEX(進捗評価!$N$2:$N$26,MATCH(INDIRECT(("入力シート!AC"&amp;$B217)),進捗評価!$M$2:$M$26,0)))</f>
        <v/>
      </c>
      <c r="AH217" s="69" t="str" cm="1">
        <f t="array" aca="1" ref="AH217" ca="1">IF(INDIRECT(("入力シート!AD"&amp;$B217))="","",INDEX(進捗評価!$N$2:$N$26,MATCH(INDIRECT(("入力シート!AD"&amp;$B217)),進捗評価!$M$2:$M$26,0)))</f>
        <v/>
      </c>
      <c r="AI217" s="69" t="str" cm="1">
        <f t="array" aca="1" ref="AI217" ca="1">IF(INDIRECT(("入力シート!AE"&amp;$B217))="","",INDEX(進捗評価!$N$2:$N$26,MATCH(INDIRECT(("入力シート!AE"&amp;$B217)),進捗評価!$M$2:$M$26,0)))</f>
        <v/>
      </c>
      <c r="AJ217" s="69" t="str" cm="1">
        <f t="array" aca="1" ref="AJ217" ca="1">IF(INDIRECT(("入力シート!AF"&amp;$B217))="","",INDEX(進捗評価!$N$2:$N$26,MATCH(INDIRECT(("入力シート!AF"&amp;$B217)),進捗評価!$M$2:$M$26,0)))</f>
        <v/>
      </c>
      <c r="AK217" s="69" t="str" cm="1">
        <f t="array" aca="1" ref="AK217" ca="1">IF(INDIRECT(("入力シート!AG"&amp;$B217))="","",INDEX(進捗評価!$N$2:$N$26,MATCH(INDIRECT(("入力シート!AG"&amp;$B217)),進捗評価!$M$2:$M$26,0)))</f>
        <v/>
      </c>
      <c r="AL217" s="69" t="str" cm="1">
        <f t="array" aca="1" ref="AL217" ca="1">IF(INDIRECT(("入力シート!AH"&amp;$B217))="","",INDEX(進捗評価!$N$2:$N$26,MATCH(INDIRECT(("入力シート!AH"&amp;$B217)),進捗評価!$M$2:$M$26,0)))</f>
        <v/>
      </c>
      <c r="AM217" s="69" t="str" cm="1">
        <f t="array" aca="1" ref="AM217" ca="1">IF(INDIRECT(("入力シート!AI"&amp;$B217))="","",INDEX(進捗評価!$N$2:$N$26,MATCH(INDIRECT(("入力シート!AI"&amp;$B217)),進捗評価!$M$2:$M$26,0)))</f>
        <v/>
      </c>
      <c r="AN217" s="69" t="str" cm="1">
        <f t="array" aca="1" ref="AN217" ca="1">IF(INDIRECT(("入力シート!AJ"&amp;$B217))="","",INDEX(進捗評価!$N$2:$N$26,MATCH(INDIRECT(("入力シート!AJ"&amp;$B217)),進捗評価!$M$2:$M$26,0)))</f>
        <v/>
      </c>
      <c r="AO217" s="69" t="str" cm="1">
        <f t="array" aca="1" ref="AO217" ca="1">IF(INDIRECT(("入力シート!AK"&amp;$B217))="","",INDEX(進捗評価!$N$2:$N$26,MATCH(INDIRECT(("入力シート!AK"&amp;$B217)),進捗評価!$M$2:$M$26,0)))</f>
        <v/>
      </c>
      <c r="AP217" s="69" t="str" cm="1">
        <f t="array" aca="1" ref="AP217" ca="1">IF(INDIRECT(("入力シート!AL"&amp;$B217))="","",INDEX(進捗評価!$N$2:$N$26,MATCH(INDIRECT(("入力シート!AL"&amp;$B217)),進捗評価!$M$2:$M$26,0)))</f>
        <v/>
      </c>
      <c r="AQ217" s="69" t="str" cm="1">
        <f t="array" aca="1" ref="AQ217" ca="1">IF(INDIRECT(("入力シート!AM"&amp;$B217))="","",INDEX(進捗評価!$N$2:$N$26,MATCH(INDIRECT(("入力シート!AM"&amp;$B217)),進捗評価!$M$2:$M$26,0)))</f>
        <v/>
      </c>
      <c r="AR217" s="69" t="str" cm="1">
        <f t="array" aca="1" ref="AR217" ca="1">IF(INDIRECT(("入力シート!AN"&amp;$B217))="","",INDEX(進捗評価!$N$2:$N$26,MATCH(INDIRECT(("入力シート!AN"&amp;$B217)),進捗評価!$M$2:$M$26,0)))</f>
        <v/>
      </c>
      <c r="AS217" s="77" t="str" cm="1">
        <f t="array" aca="1" ref="AS217" ca="1">IF(INDIRECT(("入力シート!AR"&amp;$B217))="","",(INDIRECT(("入力シート!AR"&amp;$B217))))</f>
        <v/>
      </c>
      <c r="AT217" s="77" t="str" cm="1">
        <f t="array" aca="1" ref="AT217" ca="1">IF(INDIRECT(("入力シート!AS"&amp;$B217))="","",(INDIRECT(("入力シート!AS"&amp;$B217))))</f>
        <v/>
      </c>
    </row>
    <row r="218" spans="2:46" ht="72" customHeight="1" x14ac:dyDescent="0.4">
      <c r="B218" s="51">
        <v>228</v>
      </c>
      <c r="C218" s="162"/>
      <c r="D218" s="212"/>
      <c r="E218" s="57" t="str" cm="1">
        <f t="array" aca="1" ref="E218" ca="1">IF(INDIRECT(("入力シート!D"&amp;$B218))="","",(INDIRECT(("入力シート!D"&amp;$B218))))</f>
        <v/>
      </c>
      <c r="F218" s="63" t="str" cm="1">
        <f t="array" aca="1" ref="F218" ca="1">IF(INDIRECT(("入力シート!E"&amp;$B218))="","",(INDIRECT(("入力シート!E"&amp;$B218))))</f>
        <v/>
      </c>
      <c r="G218" s="63" t="str" cm="1">
        <f t="array" aca="1" ref="G218" ca="1">IF(INDIRECT(("入力シート!F"&amp;$B218))="","",(INDIRECT(("入力シート!F"&amp;$B218))))</f>
        <v>〇〇〇、×××</v>
      </c>
      <c r="H218" s="76" t="str" cm="1">
        <f t="array" aca="1" ref="H218" ca="1">IF(INDIRECT(("入力シート!G"&amp;$B218))="","",(INDIRECT(("入力シート!G"&amp;$B218))))</f>
        <v/>
      </c>
      <c r="I218" s="67" t="str" cm="1">
        <f t="array" aca="1" ref="I218" ca="1">IF(INDIRECT(("入力シート!H"&amp;$B218))="","",(INDIRECT(("入力シート!H"&amp;$B218))))</f>
        <v/>
      </c>
      <c r="J218" s="58" t="str" cm="1">
        <f t="array" aca="1" ref="J218" ca="1">IF(INDIRECT(("入力シート!I"&amp;$B218))="","",(INDIRECT(("入力シート!I"&amp;$B218))))</f>
        <v/>
      </c>
      <c r="K218" s="58" t="str" cm="1">
        <f t="array" aca="1" ref="K218" ca="1">IF(INDIRECT(("入力シート!J"&amp;$B218))="","",(INDIRECT(("入力シート!J"&amp;$B218))))</f>
        <v/>
      </c>
      <c r="L218" s="60" t="str" cm="1">
        <f t="array" aca="1" ref="L218" ca="1">IF(INDIRECT(("入力シート!AO"&amp;$B218))="","",(INDIRECT(("入力シート！AO"&amp;$B218))))</f>
        <v/>
      </c>
      <c r="M218" s="60" t="str" cm="1">
        <f t="array" aca="1" ref="M218" ca="1">IF(INDIRECT(("入力シート!AP"&amp;$B218))="","",(INDIRECT(("入力シート！AP"&amp;$B218))))</f>
        <v/>
      </c>
      <c r="N218" s="61" t="str" cm="1">
        <f t="array" aca="1" ref="N218" ca="1">IF(INDIRECT(("入力シート!AQ"&amp;$B218))="","",(INDIRECT(("入力シート!AQ"&amp;$B218))))</f>
        <v/>
      </c>
      <c r="O218" s="70" t="str" cm="1">
        <f t="array" aca="1" ref="O218" ca="1">IF(INDIRECT(("入力シート!K"&amp;$B218))="","",INDEX(進捗評価!$N$2:$N$26,MATCH(INDIRECT(("入力シート!K"&amp;$B218)),進捗評価!$M$2:$M$26,0)))</f>
        <v/>
      </c>
      <c r="P218" s="69" t="str" cm="1">
        <f t="array" aca="1" ref="P218" ca="1">IF(INDIRECT(("入力シート!L"&amp;$B218))="","",INDEX(進捗評価!$N$2:$N$26,MATCH(INDIRECT(("入力シート!L"&amp;$B218)),進捗評価!$M$2:$M$26,0)))</f>
        <v/>
      </c>
      <c r="Q218" s="69" t="str" cm="1">
        <f t="array" aca="1" ref="Q218" ca="1">IF(INDIRECT(("入力シート!M"&amp;$B218))="","",INDEX(進捗評価!$N$2:$N$26,MATCH(INDIRECT(("入力シート!M"&amp;$B218)),進捗評価!$M$2:$M$26,0)))</f>
        <v/>
      </c>
      <c r="R218" s="69" t="str" cm="1">
        <f t="array" aca="1" ref="R218" ca="1">IF(INDIRECT(("入力シート!N"&amp;$B218))="","",INDEX(進捗評価!$N$2:$N$26,MATCH(INDIRECT(("入力シート!N"&amp;$B218)),進捗評価!$M$2:$M$26,0)))</f>
        <v/>
      </c>
      <c r="S218" s="75" t="str" cm="1">
        <f t="array" aca="1" ref="S218" ca="1">IF(INDIRECT(("入力シート!O"&amp;$B218))="","",INDEX(進捗評価!$N$2:$N$26,MATCH(INDIRECT(("入力シート!O"&amp;$B218)),進捗評価!$M$2:$M$26,0)))</f>
        <v/>
      </c>
      <c r="T218" s="70" t="str" cm="1">
        <f t="array" aca="1" ref="T218" ca="1">IF(INDIRECT(("入力シート!P"&amp;$B218))="","",INDEX(進捗評価!$N$2:$N$26,MATCH(INDIRECT(("入力シート!P"&amp;$B218)),進捗評価!$M$2:$M$26,0)))</f>
        <v/>
      </c>
      <c r="U218" s="69" t="str" cm="1">
        <f t="array" aca="1" ref="U218" ca="1">IF(INDIRECT(("入力シート!Q"&amp;$B218))="","",INDEX(進捗評価!$N$2:$N$26,MATCH(INDIRECT(("入力シート!Q"&amp;$B218)),進捗評価!$M$2:$M$26,0)))</f>
        <v/>
      </c>
      <c r="V218" s="69" t="str" cm="1">
        <f t="array" aca="1" ref="V218" ca="1">IF(INDIRECT(("入力シート!R"&amp;$B218))="","",INDEX(進捗評価!$N$2:$N$26,MATCH(INDIRECT(("入力シート!R"&amp;$B218)),進捗評価!$M$2:$M$26,0)))</f>
        <v/>
      </c>
      <c r="W218" s="69" t="str" cm="1">
        <f t="array" aca="1" ref="W218" ca="1">IF(INDIRECT(("入力シート!S"&amp;$B218))="","",INDEX(進捗評価!$N$2:$N$26,MATCH(INDIRECT(("入力シート!S"&amp;$B218)),進捗評価!$M$2:$M$26,0)))</f>
        <v/>
      </c>
      <c r="X218" s="75" t="str" cm="1">
        <f t="array" aca="1" ref="X218" ca="1">IF(INDIRECT(("入力シート!T"&amp;$B218))="","",INDEX(進捗評価!$N$2:$N$26,MATCH(INDIRECT(("入力シート!T"&amp;$B218)),進捗評価!$M$2:$M$26,0)))</f>
        <v/>
      </c>
      <c r="Y218" s="69" t="str" cm="1">
        <f t="array" aca="1" ref="Y218" ca="1">IF(INDIRECT(("入力シート!U"&amp;$B218))="","",INDEX(進捗評価!$N$2:$N$26,MATCH(INDIRECT(("入力シート!U"&amp;$B218)),進捗評価!$M$2:$M$26,0)))</f>
        <v/>
      </c>
      <c r="Z218" s="69" t="str" cm="1">
        <f t="array" aca="1" ref="Z218" ca="1">IF(INDIRECT(("入力シート!V"&amp;$B218))="","",INDEX(進捗評価!$N$2:$N$26,MATCH(INDIRECT(("入力シート!V"&amp;$B218)),進捗評価!$M$2:$M$26,0)))</f>
        <v/>
      </c>
      <c r="AA218" s="69" t="str" cm="1">
        <f t="array" aca="1" ref="AA218" ca="1">IF(INDIRECT(("入力シート!W"&amp;$B218))="","",INDEX(進捗評価!$N$2:$N$26,MATCH(INDIRECT(("入力シート!W"&amp;$B218)),進捗評価!$M$2:$M$26,0)))</f>
        <v/>
      </c>
      <c r="AB218" s="69" t="str" cm="1">
        <f t="array" aca="1" ref="AB218" ca="1">IF(INDIRECT(("入力シート!X"&amp;$B218))="","",INDEX(進捗評価!$N$2:$N$26,MATCH(INDIRECT(("入力シート!X"&amp;$B218)),進捗評価!$M$2:$M$26,0)))</f>
        <v/>
      </c>
      <c r="AC218" s="69" t="str" cm="1">
        <f t="array" aca="1" ref="AC218" ca="1">IF(INDIRECT(("入力シート!Y"&amp;$B218))="","",INDEX(進捗評価!$N$2:$N$26,MATCH(INDIRECT(("入力シート!Y"&amp;$B218)),進捗評価!$M$2:$M$26,0)))</f>
        <v/>
      </c>
      <c r="AD218" s="69" t="str" cm="1">
        <f t="array" aca="1" ref="AD218" ca="1">IF(INDIRECT(("入力シート!Z"&amp;$B218))="","",INDEX(進捗評価!$N$2:$N$26,MATCH(INDIRECT(("入力シート!Z"&amp;$B218)),進捗評価!$M$2:$M$26,0)))</f>
        <v/>
      </c>
      <c r="AE218" s="69" t="str" cm="1">
        <f t="array" aca="1" ref="AE218" ca="1">IF(INDIRECT(("入力シート!AA"&amp;$B218))="","",INDEX(進捗評価!$N$2:$N$26,MATCH(INDIRECT(("入力シート!AA"&amp;$B218)),進捗評価!$M$2:$M$26,0)))</f>
        <v/>
      </c>
      <c r="AF218" s="69" t="str" cm="1">
        <f t="array" aca="1" ref="AF218" ca="1">IF(INDIRECT(("入力シート!AB"&amp;$B218))="","",INDEX(進捗評価!$N$2:$N$26,MATCH(INDIRECT(("入力シート!AB"&amp;$B218)),進捗評価!$M$2:$M$26,0)))</f>
        <v/>
      </c>
      <c r="AG218" s="69" t="str" cm="1">
        <f t="array" aca="1" ref="AG218" ca="1">IF(INDIRECT(("入力シート!AC"&amp;$B218))="","",INDEX(進捗評価!$N$2:$N$26,MATCH(INDIRECT(("入力シート!AC"&amp;$B218)),進捗評価!$M$2:$M$26,0)))</f>
        <v/>
      </c>
      <c r="AH218" s="69" t="str" cm="1">
        <f t="array" aca="1" ref="AH218" ca="1">IF(INDIRECT(("入力シート!AD"&amp;$B218))="","",INDEX(進捗評価!$N$2:$N$26,MATCH(INDIRECT(("入力シート!AD"&amp;$B218)),進捗評価!$M$2:$M$26,0)))</f>
        <v/>
      </c>
      <c r="AI218" s="69" t="str" cm="1">
        <f t="array" aca="1" ref="AI218" ca="1">IF(INDIRECT(("入力シート!AE"&amp;$B218))="","",INDEX(進捗評価!$N$2:$N$26,MATCH(INDIRECT(("入力シート!AE"&amp;$B218)),進捗評価!$M$2:$M$26,0)))</f>
        <v/>
      </c>
      <c r="AJ218" s="69" t="str" cm="1">
        <f t="array" aca="1" ref="AJ218" ca="1">IF(INDIRECT(("入力シート!AF"&amp;$B218))="","",INDEX(進捗評価!$N$2:$N$26,MATCH(INDIRECT(("入力シート!AF"&amp;$B218)),進捗評価!$M$2:$M$26,0)))</f>
        <v/>
      </c>
      <c r="AK218" s="69" t="str" cm="1">
        <f t="array" aca="1" ref="AK218" ca="1">IF(INDIRECT(("入力シート!AG"&amp;$B218))="","",INDEX(進捗評価!$N$2:$N$26,MATCH(INDIRECT(("入力シート!AG"&amp;$B218)),進捗評価!$M$2:$M$26,0)))</f>
        <v/>
      </c>
      <c r="AL218" s="69" t="str" cm="1">
        <f t="array" aca="1" ref="AL218" ca="1">IF(INDIRECT(("入力シート!AH"&amp;$B218))="","",INDEX(進捗評価!$N$2:$N$26,MATCH(INDIRECT(("入力シート!AH"&amp;$B218)),進捗評価!$M$2:$M$26,0)))</f>
        <v/>
      </c>
      <c r="AM218" s="69" t="str" cm="1">
        <f t="array" aca="1" ref="AM218" ca="1">IF(INDIRECT(("入力シート!AI"&amp;$B218))="","",INDEX(進捗評価!$N$2:$N$26,MATCH(INDIRECT(("入力シート!AI"&amp;$B218)),進捗評価!$M$2:$M$26,0)))</f>
        <v/>
      </c>
      <c r="AN218" s="69" t="str" cm="1">
        <f t="array" aca="1" ref="AN218" ca="1">IF(INDIRECT(("入力シート!AJ"&amp;$B218))="","",INDEX(進捗評価!$N$2:$N$26,MATCH(INDIRECT(("入力シート!AJ"&amp;$B218)),進捗評価!$M$2:$M$26,0)))</f>
        <v/>
      </c>
      <c r="AO218" s="69" t="str" cm="1">
        <f t="array" aca="1" ref="AO218" ca="1">IF(INDIRECT(("入力シート!AK"&amp;$B218))="","",INDEX(進捗評価!$N$2:$N$26,MATCH(INDIRECT(("入力シート!AK"&amp;$B218)),進捗評価!$M$2:$M$26,0)))</f>
        <v/>
      </c>
      <c r="AP218" s="69" t="str" cm="1">
        <f t="array" aca="1" ref="AP218" ca="1">IF(INDIRECT(("入力シート!AL"&amp;$B218))="","",INDEX(進捗評価!$N$2:$N$26,MATCH(INDIRECT(("入力シート!AL"&amp;$B218)),進捗評価!$M$2:$M$26,0)))</f>
        <v/>
      </c>
      <c r="AQ218" s="69" t="str" cm="1">
        <f t="array" aca="1" ref="AQ218" ca="1">IF(INDIRECT(("入力シート!AM"&amp;$B218))="","",INDEX(進捗評価!$N$2:$N$26,MATCH(INDIRECT(("入力シート!AM"&amp;$B218)),進捗評価!$M$2:$M$26,0)))</f>
        <v/>
      </c>
      <c r="AR218" s="69" t="str" cm="1">
        <f t="array" aca="1" ref="AR218" ca="1">IF(INDIRECT(("入力シート!AN"&amp;$B218))="","",INDEX(進捗評価!$N$2:$N$26,MATCH(INDIRECT(("入力シート!AN"&amp;$B218)),進捗評価!$M$2:$M$26,0)))</f>
        <v/>
      </c>
      <c r="AS218" s="77" t="str" cm="1">
        <f t="array" aca="1" ref="AS218" ca="1">IF(INDIRECT(("入力シート!AR"&amp;$B218))="","",(INDIRECT(("入力シート!AR"&amp;$B218))))</f>
        <v/>
      </c>
      <c r="AT218" s="77" t="str" cm="1">
        <f t="array" aca="1" ref="AT218" ca="1">IF(INDIRECT(("入力シート!AS"&amp;$B218))="","",(INDIRECT(("入力シート!AS"&amp;$B218))))</f>
        <v/>
      </c>
    </row>
    <row r="219" spans="2:46" ht="72" customHeight="1" x14ac:dyDescent="0.4">
      <c r="B219" s="51">
        <v>229</v>
      </c>
      <c r="C219" s="162"/>
      <c r="D219" s="212"/>
      <c r="E219" s="57" t="str" cm="1">
        <f t="array" aca="1" ref="E219" ca="1">IF(INDIRECT(("入力シート!D"&amp;$B219))="","",(INDIRECT(("入力シート!D"&amp;$B219))))</f>
        <v/>
      </c>
      <c r="F219" s="63" t="str" cm="1">
        <f t="array" aca="1" ref="F219" ca="1">IF(INDIRECT(("入力シート!E"&amp;$B219))="","",(INDIRECT(("入力シート!E"&amp;$B219))))</f>
        <v/>
      </c>
      <c r="G219" s="63" t="str" cm="1">
        <f t="array" aca="1" ref="G219" ca="1">IF(INDIRECT(("入力シート!F"&amp;$B219))="","",(INDIRECT(("入力シート!F"&amp;$B219))))</f>
        <v>〇〇〇、×××</v>
      </c>
      <c r="H219" s="76" t="str" cm="1">
        <f t="array" aca="1" ref="H219" ca="1">IF(INDIRECT(("入力シート!G"&amp;$B219))="","",(INDIRECT(("入力シート!G"&amp;$B219))))</f>
        <v/>
      </c>
      <c r="I219" s="67" t="str" cm="1">
        <f t="array" aca="1" ref="I219" ca="1">IF(INDIRECT(("入力シート!H"&amp;$B219))="","",(INDIRECT(("入力シート!H"&amp;$B219))))</f>
        <v/>
      </c>
      <c r="J219" s="58" t="str" cm="1">
        <f t="array" aca="1" ref="J219" ca="1">IF(INDIRECT(("入力シート!I"&amp;$B219))="","",(INDIRECT(("入力シート!I"&amp;$B219))))</f>
        <v/>
      </c>
      <c r="K219" s="58" t="str" cm="1">
        <f t="array" aca="1" ref="K219" ca="1">IF(INDIRECT(("入力シート!J"&amp;$B219))="","",(INDIRECT(("入力シート!J"&amp;$B219))))</f>
        <v/>
      </c>
      <c r="L219" s="60" t="str" cm="1">
        <f t="array" aca="1" ref="L219" ca="1">IF(INDIRECT(("入力シート!AO"&amp;$B219))="","",(INDIRECT(("入力シート！AO"&amp;$B219))))</f>
        <v/>
      </c>
      <c r="M219" s="60" t="str" cm="1">
        <f t="array" aca="1" ref="M219" ca="1">IF(INDIRECT(("入力シート!AP"&amp;$B219))="","",(INDIRECT(("入力シート！AP"&amp;$B219))))</f>
        <v/>
      </c>
      <c r="N219" s="61" t="str" cm="1">
        <f t="array" aca="1" ref="N219" ca="1">IF(INDIRECT(("入力シート!AQ"&amp;$B219))="","",(INDIRECT(("入力シート!AQ"&amp;$B219))))</f>
        <v/>
      </c>
      <c r="O219" s="70" t="str" cm="1">
        <f t="array" aca="1" ref="O219" ca="1">IF(INDIRECT(("入力シート!K"&amp;$B219))="","",INDEX(進捗評価!$N$2:$N$26,MATCH(INDIRECT(("入力シート!K"&amp;$B219)),進捗評価!$M$2:$M$26,0)))</f>
        <v/>
      </c>
      <c r="P219" s="69" t="str" cm="1">
        <f t="array" aca="1" ref="P219" ca="1">IF(INDIRECT(("入力シート!L"&amp;$B219))="","",INDEX(進捗評価!$N$2:$N$26,MATCH(INDIRECT(("入力シート!L"&amp;$B219)),進捗評価!$M$2:$M$26,0)))</f>
        <v/>
      </c>
      <c r="Q219" s="69" t="str" cm="1">
        <f t="array" aca="1" ref="Q219" ca="1">IF(INDIRECT(("入力シート!M"&amp;$B219))="","",INDEX(進捗評価!$N$2:$N$26,MATCH(INDIRECT(("入力シート!M"&amp;$B219)),進捗評価!$M$2:$M$26,0)))</f>
        <v/>
      </c>
      <c r="R219" s="69" t="str" cm="1">
        <f t="array" aca="1" ref="R219" ca="1">IF(INDIRECT(("入力シート!N"&amp;$B219))="","",INDEX(進捗評価!$N$2:$N$26,MATCH(INDIRECT(("入力シート!N"&amp;$B219)),進捗評価!$M$2:$M$26,0)))</f>
        <v/>
      </c>
      <c r="S219" s="75" t="str" cm="1">
        <f t="array" aca="1" ref="S219" ca="1">IF(INDIRECT(("入力シート!O"&amp;$B219))="","",INDEX(進捗評価!$N$2:$N$26,MATCH(INDIRECT(("入力シート!O"&amp;$B219)),進捗評価!$M$2:$M$26,0)))</f>
        <v/>
      </c>
      <c r="T219" s="70" t="str" cm="1">
        <f t="array" aca="1" ref="T219" ca="1">IF(INDIRECT(("入力シート!P"&amp;$B219))="","",INDEX(進捗評価!$N$2:$N$26,MATCH(INDIRECT(("入力シート!P"&amp;$B219)),進捗評価!$M$2:$M$26,0)))</f>
        <v/>
      </c>
      <c r="U219" s="69" t="str" cm="1">
        <f t="array" aca="1" ref="U219" ca="1">IF(INDIRECT(("入力シート!Q"&amp;$B219))="","",INDEX(進捗評価!$N$2:$N$26,MATCH(INDIRECT(("入力シート!Q"&amp;$B219)),進捗評価!$M$2:$M$26,0)))</f>
        <v/>
      </c>
      <c r="V219" s="69" t="str" cm="1">
        <f t="array" aca="1" ref="V219" ca="1">IF(INDIRECT(("入力シート!R"&amp;$B219))="","",INDEX(進捗評価!$N$2:$N$26,MATCH(INDIRECT(("入力シート!R"&amp;$B219)),進捗評価!$M$2:$M$26,0)))</f>
        <v/>
      </c>
      <c r="W219" s="69" t="str" cm="1">
        <f t="array" aca="1" ref="W219" ca="1">IF(INDIRECT(("入力シート!S"&amp;$B219))="","",INDEX(進捗評価!$N$2:$N$26,MATCH(INDIRECT(("入力シート!S"&amp;$B219)),進捗評価!$M$2:$M$26,0)))</f>
        <v/>
      </c>
      <c r="X219" s="75" t="str" cm="1">
        <f t="array" aca="1" ref="X219" ca="1">IF(INDIRECT(("入力シート!T"&amp;$B219))="","",INDEX(進捗評価!$N$2:$N$26,MATCH(INDIRECT(("入力シート!T"&amp;$B219)),進捗評価!$M$2:$M$26,0)))</f>
        <v/>
      </c>
      <c r="Y219" s="69" t="str" cm="1">
        <f t="array" aca="1" ref="Y219" ca="1">IF(INDIRECT(("入力シート!U"&amp;$B219))="","",INDEX(進捗評価!$N$2:$N$26,MATCH(INDIRECT(("入力シート!U"&amp;$B219)),進捗評価!$M$2:$M$26,0)))</f>
        <v/>
      </c>
      <c r="Z219" s="69" t="str" cm="1">
        <f t="array" aca="1" ref="Z219" ca="1">IF(INDIRECT(("入力シート!V"&amp;$B219))="","",INDEX(進捗評価!$N$2:$N$26,MATCH(INDIRECT(("入力シート!V"&amp;$B219)),進捗評価!$M$2:$M$26,0)))</f>
        <v/>
      </c>
      <c r="AA219" s="69" t="str" cm="1">
        <f t="array" aca="1" ref="AA219" ca="1">IF(INDIRECT(("入力シート!W"&amp;$B219))="","",INDEX(進捗評価!$N$2:$N$26,MATCH(INDIRECT(("入力シート!W"&amp;$B219)),進捗評価!$M$2:$M$26,0)))</f>
        <v/>
      </c>
      <c r="AB219" s="69" t="str" cm="1">
        <f t="array" aca="1" ref="AB219" ca="1">IF(INDIRECT(("入力シート!X"&amp;$B219))="","",INDEX(進捗評価!$N$2:$N$26,MATCH(INDIRECT(("入力シート!X"&amp;$B219)),進捗評価!$M$2:$M$26,0)))</f>
        <v/>
      </c>
      <c r="AC219" s="69" t="str" cm="1">
        <f t="array" aca="1" ref="AC219" ca="1">IF(INDIRECT(("入力シート!Y"&amp;$B219))="","",INDEX(進捗評価!$N$2:$N$26,MATCH(INDIRECT(("入力シート!Y"&amp;$B219)),進捗評価!$M$2:$M$26,0)))</f>
        <v/>
      </c>
      <c r="AD219" s="69" t="str" cm="1">
        <f t="array" aca="1" ref="AD219" ca="1">IF(INDIRECT(("入力シート!Z"&amp;$B219))="","",INDEX(進捗評価!$N$2:$N$26,MATCH(INDIRECT(("入力シート!Z"&amp;$B219)),進捗評価!$M$2:$M$26,0)))</f>
        <v/>
      </c>
      <c r="AE219" s="69" t="str" cm="1">
        <f t="array" aca="1" ref="AE219" ca="1">IF(INDIRECT(("入力シート!AA"&amp;$B219))="","",INDEX(進捗評価!$N$2:$N$26,MATCH(INDIRECT(("入力シート!AA"&amp;$B219)),進捗評価!$M$2:$M$26,0)))</f>
        <v/>
      </c>
      <c r="AF219" s="69" t="str" cm="1">
        <f t="array" aca="1" ref="AF219" ca="1">IF(INDIRECT(("入力シート!AB"&amp;$B219))="","",INDEX(進捗評価!$N$2:$N$26,MATCH(INDIRECT(("入力シート!AB"&amp;$B219)),進捗評価!$M$2:$M$26,0)))</f>
        <v/>
      </c>
      <c r="AG219" s="69" t="str" cm="1">
        <f t="array" aca="1" ref="AG219" ca="1">IF(INDIRECT(("入力シート!AC"&amp;$B219))="","",INDEX(進捗評価!$N$2:$N$26,MATCH(INDIRECT(("入力シート!AC"&amp;$B219)),進捗評価!$M$2:$M$26,0)))</f>
        <v/>
      </c>
      <c r="AH219" s="69" t="str" cm="1">
        <f t="array" aca="1" ref="AH219" ca="1">IF(INDIRECT(("入力シート!AD"&amp;$B219))="","",INDEX(進捗評価!$N$2:$N$26,MATCH(INDIRECT(("入力シート!AD"&amp;$B219)),進捗評価!$M$2:$M$26,0)))</f>
        <v/>
      </c>
      <c r="AI219" s="69" t="str" cm="1">
        <f t="array" aca="1" ref="AI219" ca="1">IF(INDIRECT(("入力シート!AE"&amp;$B219))="","",INDEX(進捗評価!$N$2:$N$26,MATCH(INDIRECT(("入力シート!AE"&amp;$B219)),進捗評価!$M$2:$M$26,0)))</f>
        <v/>
      </c>
      <c r="AJ219" s="69" t="str" cm="1">
        <f t="array" aca="1" ref="AJ219" ca="1">IF(INDIRECT(("入力シート!AF"&amp;$B219))="","",INDEX(進捗評価!$N$2:$N$26,MATCH(INDIRECT(("入力シート!AF"&amp;$B219)),進捗評価!$M$2:$M$26,0)))</f>
        <v/>
      </c>
      <c r="AK219" s="69" t="str" cm="1">
        <f t="array" aca="1" ref="AK219" ca="1">IF(INDIRECT(("入力シート!AG"&amp;$B219))="","",INDEX(進捗評価!$N$2:$N$26,MATCH(INDIRECT(("入力シート!AG"&amp;$B219)),進捗評価!$M$2:$M$26,0)))</f>
        <v/>
      </c>
      <c r="AL219" s="69" t="str" cm="1">
        <f t="array" aca="1" ref="AL219" ca="1">IF(INDIRECT(("入力シート!AH"&amp;$B219))="","",INDEX(進捗評価!$N$2:$N$26,MATCH(INDIRECT(("入力シート!AH"&amp;$B219)),進捗評価!$M$2:$M$26,0)))</f>
        <v/>
      </c>
      <c r="AM219" s="69" t="str" cm="1">
        <f t="array" aca="1" ref="AM219" ca="1">IF(INDIRECT(("入力シート!AI"&amp;$B219))="","",INDEX(進捗評価!$N$2:$N$26,MATCH(INDIRECT(("入力シート!AI"&amp;$B219)),進捗評価!$M$2:$M$26,0)))</f>
        <v/>
      </c>
      <c r="AN219" s="69" t="str" cm="1">
        <f t="array" aca="1" ref="AN219" ca="1">IF(INDIRECT(("入力シート!AJ"&amp;$B219))="","",INDEX(進捗評価!$N$2:$N$26,MATCH(INDIRECT(("入力シート!AJ"&amp;$B219)),進捗評価!$M$2:$M$26,0)))</f>
        <v/>
      </c>
      <c r="AO219" s="69" t="str" cm="1">
        <f t="array" aca="1" ref="AO219" ca="1">IF(INDIRECT(("入力シート!AK"&amp;$B219))="","",INDEX(進捗評価!$N$2:$N$26,MATCH(INDIRECT(("入力シート!AK"&amp;$B219)),進捗評価!$M$2:$M$26,0)))</f>
        <v/>
      </c>
      <c r="AP219" s="69" t="str" cm="1">
        <f t="array" aca="1" ref="AP219" ca="1">IF(INDIRECT(("入力シート!AL"&amp;$B219))="","",INDEX(進捗評価!$N$2:$N$26,MATCH(INDIRECT(("入力シート!AL"&amp;$B219)),進捗評価!$M$2:$M$26,0)))</f>
        <v/>
      </c>
      <c r="AQ219" s="69" t="str" cm="1">
        <f t="array" aca="1" ref="AQ219" ca="1">IF(INDIRECT(("入力シート!AM"&amp;$B219))="","",INDEX(進捗評価!$N$2:$N$26,MATCH(INDIRECT(("入力シート!AM"&amp;$B219)),進捗評価!$M$2:$M$26,0)))</f>
        <v/>
      </c>
      <c r="AR219" s="69" t="str" cm="1">
        <f t="array" aca="1" ref="AR219" ca="1">IF(INDIRECT(("入力シート!AN"&amp;$B219))="","",INDEX(進捗評価!$N$2:$N$26,MATCH(INDIRECT(("入力シート!AN"&amp;$B219)),進捗評価!$M$2:$M$26,0)))</f>
        <v/>
      </c>
      <c r="AS219" s="77" t="str" cm="1">
        <f t="array" aca="1" ref="AS219" ca="1">IF(INDIRECT(("入力シート!AR"&amp;$B219))="","",(INDIRECT(("入力シート!AR"&amp;$B219))))</f>
        <v/>
      </c>
      <c r="AT219" s="77" t="str" cm="1">
        <f t="array" aca="1" ref="AT219" ca="1">IF(INDIRECT(("入力シート!AS"&amp;$B219))="","",(INDIRECT(("入力シート!AS"&amp;$B219))))</f>
        <v/>
      </c>
    </row>
    <row r="220" spans="2:46" ht="72" customHeight="1" x14ac:dyDescent="0.4">
      <c r="B220" s="51">
        <v>230</v>
      </c>
      <c r="C220" s="162"/>
      <c r="D220" s="212"/>
      <c r="E220" s="57" t="str" cm="1">
        <f t="array" aca="1" ref="E220" ca="1">IF(INDIRECT(("入力シート!D"&amp;$B220))="","",(INDIRECT(("入力シート!D"&amp;$B220))))</f>
        <v/>
      </c>
      <c r="F220" s="63" t="str" cm="1">
        <f t="array" aca="1" ref="F220" ca="1">IF(INDIRECT(("入力シート!E"&amp;$B220))="","",(INDIRECT(("入力シート!E"&amp;$B220))))</f>
        <v/>
      </c>
      <c r="G220" s="63" t="str" cm="1">
        <f t="array" aca="1" ref="G220" ca="1">IF(INDIRECT(("入力シート!F"&amp;$B220))="","",(INDIRECT(("入力シート!F"&amp;$B220))))</f>
        <v>〇〇〇、×××</v>
      </c>
      <c r="H220" s="76" t="str" cm="1">
        <f t="array" aca="1" ref="H220" ca="1">IF(INDIRECT(("入力シート!G"&amp;$B220))="","",(INDIRECT(("入力シート!G"&amp;$B220))))</f>
        <v/>
      </c>
      <c r="I220" s="67" t="str" cm="1">
        <f t="array" aca="1" ref="I220" ca="1">IF(INDIRECT(("入力シート!H"&amp;$B220))="","",(INDIRECT(("入力シート!H"&amp;$B220))))</f>
        <v/>
      </c>
      <c r="J220" s="58" t="str" cm="1">
        <f t="array" aca="1" ref="J220" ca="1">IF(INDIRECT(("入力シート!I"&amp;$B220))="","",(INDIRECT(("入力シート!I"&amp;$B220))))</f>
        <v/>
      </c>
      <c r="K220" s="58" t="str" cm="1">
        <f t="array" aca="1" ref="K220" ca="1">IF(INDIRECT(("入力シート!J"&amp;$B220))="","",(INDIRECT(("入力シート!J"&amp;$B220))))</f>
        <v/>
      </c>
      <c r="L220" s="60" t="str" cm="1">
        <f t="array" aca="1" ref="L220" ca="1">IF(INDIRECT(("入力シート!AO"&amp;$B220))="","",(INDIRECT(("入力シート！AO"&amp;$B220))))</f>
        <v/>
      </c>
      <c r="M220" s="60" t="str" cm="1">
        <f t="array" aca="1" ref="M220" ca="1">IF(INDIRECT(("入力シート!AP"&amp;$B220))="","",(INDIRECT(("入力シート！AP"&amp;$B220))))</f>
        <v/>
      </c>
      <c r="N220" s="61" t="str" cm="1">
        <f t="array" aca="1" ref="N220" ca="1">IF(INDIRECT(("入力シート!AQ"&amp;$B220))="","",(INDIRECT(("入力シート!AQ"&amp;$B220))))</f>
        <v/>
      </c>
      <c r="O220" s="70" t="str" cm="1">
        <f t="array" aca="1" ref="O220" ca="1">IF(INDIRECT(("入力シート!K"&amp;$B220))="","",INDEX(進捗評価!$N$2:$N$26,MATCH(INDIRECT(("入力シート!K"&amp;$B220)),進捗評価!$M$2:$M$26,0)))</f>
        <v/>
      </c>
      <c r="P220" s="69" t="str" cm="1">
        <f t="array" aca="1" ref="P220" ca="1">IF(INDIRECT(("入力シート!L"&amp;$B220))="","",INDEX(進捗評価!$N$2:$N$26,MATCH(INDIRECT(("入力シート!L"&amp;$B220)),進捗評価!$M$2:$M$26,0)))</f>
        <v/>
      </c>
      <c r="Q220" s="69" t="str" cm="1">
        <f t="array" aca="1" ref="Q220" ca="1">IF(INDIRECT(("入力シート!M"&amp;$B220))="","",INDEX(進捗評価!$N$2:$N$26,MATCH(INDIRECT(("入力シート!M"&amp;$B220)),進捗評価!$M$2:$M$26,0)))</f>
        <v/>
      </c>
      <c r="R220" s="69" t="str" cm="1">
        <f t="array" aca="1" ref="R220" ca="1">IF(INDIRECT(("入力シート!N"&amp;$B220))="","",INDEX(進捗評価!$N$2:$N$26,MATCH(INDIRECT(("入力シート!N"&amp;$B220)),進捗評価!$M$2:$M$26,0)))</f>
        <v/>
      </c>
      <c r="S220" s="75" t="str" cm="1">
        <f t="array" aca="1" ref="S220" ca="1">IF(INDIRECT(("入力シート!O"&amp;$B220))="","",INDEX(進捗評価!$N$2:$N$26,MATCH(INDIRECT(("入力シート!O"&amp;$B220)),進捗評価!$M$2:$M$26,0)))</f>
        <v/>
      </c>
      <c r="T220" s="70" t="str" cm="1">
        <f t="array" aca="1" ref="T220" ca="1">IF(INDIRECT(("入力シート!P"&amp;$B220))="","",INDEX(進捗評価!$N$2:$N$26,MATCH(INDIRECT(("入力シート!P"&amp;$B220)),進捗評価!$M$2:$M$26,0)))</f>
        <v/>
      </c>
      <c r="U220" s="69" t="str" cm="1">
        <f t="array" aca="1" ref="U220" ca="1">IF(INDIRECT(("入力シート!Q"&amp;$B220))="","",INDEX(進捗評価!$N$2:$N$26,MATCH(INDIRECT(("入力シート!Q"&amp;$B220)),進捗評価!$M$2:$M$26,0)))</f>
        <v/>
      </c>
      <c r="V220" s="69" t="str" cm="1">
        <f t="array" aca="1" ref="V220" ca="1">IF(INDIRECT(("入力シート!R"&amp;$B220))="","",INDEX(進捗評価!$N$2:$N$26,MATCH(INDIRECT(("入力シート!R"&amp;$B220)),進捗評価!$M$2:$M$26,0)))</f>
        <v/>
      </c>
      <c r="W220" s="69" t="str" cm="1">
        <f t="array" aca="1" ref="W220" ca="1">IF(INDIRECT(("入力シート!S"&amp;$B220))="","",INDEX(進捗評価!$N$2:$N$26,MATCH(INDIRECT(("入力シート!S"&amp;$B220)),進捗評価!$M$2:$M$26,0)))</f>
        <v/>
      </c>
      <c r="X220" s="75" t="str" cm="1">
        <f t="array" aca="1" ref="X220" ca="1">IF(INDIRECT(("入力シート!T"&amp;$B220))="","",INDEX(進捗評価!$N$2:$N$26,MATCH(INDIRECT(("入力シート!T"&amp;$B220)),進捗評価!$M$2:$M$26,0)))</f>
        <v/>
      </c>
      <c r="Y220" s="69" t="str" cm="1">
        <f t="array" aca="1" ref="Y220" ca="1">IF(INDIRECT(("入力シート!U"&amp;$B220))="","",INDEX(進捗評価!$N$2:$N$26,MATCH(INDIRECT(("入力シート!U"&amp;$B220)),進捗評価!$M$2:$M$26,0)))</f>
        <v/>
      </c>
      <c r="Z220" s="69" t="str" cm="1">
        <f t="array" aca="1" ref="Z220" ca="1">IF(INDIRECT(("入力シート!V"&amp;$B220))="","",INDEX(進捗評価!$N$2:$N$26,MATCH(INDIRECT(("入力シート!V"&amp;$B220)),進捗評価!$M$2:$M$26,0)))</f>
        <v/>
      </c>
      <c r="AA220" s="69" t="str" cm="1">
        <f t="array" aca="1" ref="AA220" ca="1">IF(INDIRECT(("入力シート!W"&amp;$B220))="","",INDEX(進捗評価!$N$2:$N$26,MATCH(INDIRECT(("入力シート!W"&amp;$B220)),進捗評価!$M$2:$M$26,0)))</f>
        <v/>
      </c>
      <c r="AB220" s="69" t="str" cm="1">
        <f t="array" aca="1" ref="AB220" ca="1">IF(INDIRECT(("入力シート!X"&amp;$B220))="","",INDEX(進捗評価!$N$2:$N$26,MATCH(INDIRECT(("入力シート!X"&amp;$B220)),進捗評価!$M$2:$M$26,0)))</f>
        <v/>
      </c>
      <c r="AC220" s="69" t="str" cm="1">
        <f t="array" aca="1" ref="AC220" ca="1">IF(INDIRECT(("入力シート!Y"&amp;$B220))="","",INDEX(進捗評価!$N$2:$N$26,MATCH(INDIRECT(("入力シート!Y"&amp;$B220)),進捗評価!$M$2:$M$26,0)))</f>
        <v/>
      </c>
      <c r="AD220" s="69" t="str" cm="1">
        <f t="array" aca="1" ref="AD220" ca="1">IF(INDIRECT(("入力シート!Z"&amp;$B220))="","",INDEX(進捗評価!$N$2:$N$26,MATCH(INDIRECT(("入力シート!Z"&amp;$B220)),進捗評価!$M$2:$M$26,0)))</f>
        <v/>
      </c>
      <c r="AE220" s="69" t="str" cm="1">
        <f t="array" aca="1" ref="AE220" ca="1">IF(INDIRECT(("入力シート!AA"&amp;$B220))="","",INDEX(進捗評価!$N$2:$N$26,MATCH(INDIRECT(("入力シート!AA"&amp;$B220)),進捗評価!$M$2:$M$26,0)))</f>
        <v/>
      </c>
      <c r="AF220" s="69" t="str" cm="1">
        <f t="array" aca="1" ref="AF220" ca="1">IF(INDIRECT(("入力シート!AB"&amp;$B220))="","",INDEX(進捗評価!$N$2:$N$26,MATCH(INDIRECT(("入力シート!AB"&amp;$B220)),進捗評価!$M$2:$M$26,0)))</f>
        <v/>
      </c>
      <c r="AG220" s="69" t="str" cm="1">
        <f t="array" aca="1" ref="AG220" ca="1">IF(INDIRECT(("入力シート!AC"&amp;$B220))="","",INDEX(進捗評価!$N$2:$N$26,MATCH(INDIRECT(("入力シート!AC"&amp;$B220)),進捗評価!$M$2:$M$26,0)))</f>
        <v/>
      </c>
      <c r="AH220" s="69" t="str" cm="1">
        <f t="array" aca="1" ref="AH220" ca="1">IF(INDIRECT(("入力シート!AD"&amp;$B220))="","",INDEX(進捗評価!$N$2:$N$26,MATCH(INDIRECT(("入力シート!AD"&amp;$B220)),進捗評価!$M$2:$M$26,0)))</f>
        <v/>
      </c>
      <c r="AI220" s="69" t="str" cm="1">
        <f t="array" aca="1" ref="AI220" ca="1">IF(INDIRECT(("入力シート!AE"&amp;$B220))="","",INDEX(進捗評価!$N$2:$N$26,MATCH(INDIRECT(("入力シート!AE"&amp;$B220)),進捗評価!$M$2:$M$26,0)))</f>
        <v/>
      </c>
      <c r="AJ220" s="69" t="str" cm="1">
        <f t="array" aca="1" ref="AJ220" ca="1">IF(INDIRECT(("入力シート!AF"&amp;$B220))="","",INDEX(進捗評価!$N$2:$N$26,MATCH(INDIRECT(("入力シート!AF"&amp;$B220)),進捗評価!$M$2:$M$26,0)))</f>
        <v/>
      </c>
      <c r="AK220" s="69" t="str" cm="1">
        <f t="array" aca="1" ref="AK220" ca="1">IF(INDIRECT(("入力シート!AG"&amp;$B220))="","",INDEX(進捗評価!$N$2:$N$26,MATCH(INDIRECT(("入力シート!AG"&amp;$B220)),進捗評価!$M$2:$M$26,0)))</f>
        <v/>
      </c>
      <c r="AL220" s="69" t="str" cm="1">
        <f t="array" aca="1" ref="AL220" ca="1">IF(INDIRECT(("入力シート!AH"&amp;$B220))="","",INDEX(進捗評価!$N$2:$N$26,MATCH(INDIRECT(("入力シート!AH"&amp;$B220)),進捗評価!$M$2:$M$26,0)))</f>
        <v/>
      </c>
      <c r="AM220" s="69" t="str" cm="1">
        <f t="array" aca="1" ref="AM220" ca="1">IF(INDIRECT(("入力シート!AI"&amp;$B220))="","",INDEX(進捗評価!$N$2:$N$26,MATCH(INDIRECT(("入力シート!AI"&amp;$B220)),進捗評価!$M$2:$M$26,0)))</f>
        <v/>
      </c>
      <c r="AN220" s="69" t="str" cm="1">
        <f t="array" aca="1" ref="AN220" ca="1">IF(INDIRECT(("入力シート!AJ"&amp;$B220))="","",INDEX(進捗評価!$N$2:$N$26,MATCH(INDIRECT(("入力シート!AJ"&amp;$B220)),進捗評価!$M$2:$M$26,0)))</f>
        <v/>
      </c>
      <c r="AO220" s="69" t="str" cm="1">
        <f t="array" aca="1" ref="AO220" ca="1">IF(INDIRECT(("入力シート!AK"&amp;$B220))="","",INDEX(進捗評価!$N$2:$N$26,MATCH(INDIRECT(("入力シート!AK"&amp;$B220)),進捗評価!$M$2:$M$26,0)))</f>
        <v/>
      </c>
      <c r="AP220" s="69" t="str" cm="1">
        <f t="array" aca="1" ref="AP220" ca="1">IF(INDIRECT(("入力シート!AL"&amp;$B220))="","",INDEX(進捗評価!$N$2:$N$26,MATCH(INDIRECT(("入力シート!AL"&amp;$B220)),進捗評価!$M$2:$M$26,0)))</f>
        <v/>
      </c>
      <c r="AQ220" s="69" t="str" cm="1">
        <f t="array" aca="1" ref="AQ220" ca="1">IF(INDIRECT(("入力シート!AM"&amp;$B220))="","",INDEX(進捗評価!$N$2:$N$26,MATCH(INDIRECT(("入力シート!AM"&amp;$B220)),進捗評価!$M$2:$M$26,0)))</f>
        <v/>
      </c>
      <c r="AR220" s="69" t="str" cm="1">
        <f t="array" aca="1" ref="AR220" ca="1">IF(INDIRECT(("入力シート!AN"&amp;$B220))="","",INDEX(進捗評価!$N$2:$N$26,MATCH(INDIRECT(("入力シート!AN"&amp;$B220)),進捗評価!$M$2:$M$26,0)))</f>
        <v/>
      </c>
      <c r="AS220" s="77" t="str" cm="1">
        <f t="array" aca="1" ref="AS220" ca="1">IF(INDIRECT(("入力シート!AR"&amp;$B220))="","",(INDIRECT(("入力シート!AR"&amp;$B220))))</f>
        <v/>
      </c>
      <c r="AT220" s="77" t="str" cm="1">
        <f t="array" aca="1" ref="AT220" ca="1">IF(INDIRECT(("入力シート!AS"&amp;$B220))="","",(INDIRECT(("入力シート!AS"&amp;$B220))))</f>
        <v/>
      </c>
    </row>
    <row r="221" spans="2:46" ht="72" customHeight="1" x14ac:dyDescent="0.4">
      <c r="B221" s="51">
        <v>231</v>
      </c>
      <c r="C221" s="162"/>
      <c r="D221" s="212"/>
      <c r="E221" s="57" t="str" cm="1">
        <f t="array" aca="1" ref="E221" ca="1">IF(INDIRECT(("入力シート!D"&amp;$B221))="","",(INDIRECT(("入力シート!D"&amp;$B221))))</f>
        <v/>
      </c>
      <c r="F221" s="63" t="str" cm="1">
        <f t="array" aca="1" ref="F221" ca="1">IF(INDIRECT(("入力シート!E"&amp;$B221))="","",(INDIRECT(("入力シート!E"&amp;$B221))))</f>
        <v/>
      </c>
      <c r="G221" s="63" t="str" cm="1">
        <f t="array" aca="1" ref="G221" ca="1">IF(INDIRECT(("入力シート!F"&amp;$B221))="","",(INDIRECT(("入力シート!F"&amp;$B221))))</f>
        <v>〇〇〇、×××</v>
      </c>
      <c r="H221" s="76" t="str" cm="1">
        <f t="array" aca="1" ref="H221" ca="1">IF(INDIRECT(("入力シート!G"&amp;$B221))="","",(INDIRECT(("入力シート!G"&amp;$B221))))</f>
        <v/>
      </c>
      <c r="I221" s="67" t="str" cm="1">
        <f t="array" aca="1" ref="I221" ca="1">IF(INDIRECT(("入力シート!H"&amp;$B221))="","",(INDIRECT(("入力シート!H"&amp;$B221))))</f>
        <v/>
      </c>
      <c r="J221" s="58" t="str" cm="1">
        <f t="array" aca="1" ref="J221" ca="1">IF(INDIRECT(("入力シート!I"&amp;$B221))="","",(INDIRECT(("入力シート!I"&amp;$B221))))</f>
        <v/>
      </c>
      <c r="K221" s="58" t="str" cm="1">
        <f t="array" aca="1" ref="K221" ca="1">IF(INDIRECT(("入力シート!J"&amp;$B221))="","",(INDIRECT(("入力シート!J"&amp;$B221))))</f>
        <v/>
      </c>
      <c r="L221" s="60" t="str" cm="1">
        <f t="array" aca="1" ref="L221" ca="1">IF(INDIRECT(("入力シート!AO"&amp;$B221))="","",(INDIRECT(("入力シート！AO"&amp;$B221))))</f>
        <v/>
      </c>
      <c r="M221" s="60" t="str" cm="1">
        <f t="array" aca="1" ref="M221" ca="1">IF(INDIRECT(("入力シート!AP"&amp;$B221))="","",(INDIRECT(("入力シート！AP"&amp;$B221))))</f>
        <v/>
      </c>
      <c r="N221" s="61" t="str" cm="1">
        <f t="array" aca="1" ref="N221" ca="1">IF(INDIRECT(("入力シート!AQ"&amp;$B221))="","",(INDIRECT(("入力シート!AQ"&amp;$B221))))</f>
        <v/>
      </c>
      <c r="O221" s="70" t="str" cm="1">
        <f t="array" aca="1" ref="O221" ca="1">IF(INDIRECT(("入力シート!K"&amp;$B221))="","",INDEX(進捗評価!$N$2:$N$26,MATCH(INDIRECT(("入力シート!K"&amp;$B221)),進捗評価!$M$2:$M$26,0)))</f>
        <v/>
      </c>
      <c r="P221" s="69" t="str" cm="1">
        <f t="array" aca="1" ref="P221" ca="1">IF(INDIRECT(("入力シート!L"&amp;$B221))="","",INDEX(進捗評価!$N$2:$N$26,MATCH(INDIRECT(("入力シート!L"&amp;$B221)),進捗評価!$M$2:$M$26,0)))</f>
        <v/>
      </c>
      <c r="Q221" s="69" t="str" cm="1">
        <f t="array" aca="1" ref="Q221" ca="1">IF(INDIRECT(("入力シート!M"&amp;$B221))="","",INDEX(進捗評価!$N$2:$N$26,MATCH(INDIRECT(("入力シート!M"&amp;$B221)),進捗評価!$M$2:$M$26,0)))</f>
        <v/>
      </c>
      <c r="R221" s="69" t="str" cm="1">
        <f t="array" aca="1" ref="R221" ca="1">IF(INDIRECT(("入力シート!N"&amp;$B221))="","",INDEX(進捗評価!$N$2:$N$26,MATCH(INDIRECT(("入力シート!N"&amp;$B221)),進捗評価!$M$2:$M$26,0)))</f>
        <v/>
      </c>
      <c r="S221" s="75" t="str" cm="1">
        <f t="array" aca="1" ref="S221" ca="1">IF(INDIRECT(("入力シート!O"&amp;$B221))="","",INDEX(進捗評価!$N$2:$N$26,MATCH(INDIRECT(("入力シート!O"&amp;$B221)),進捗評価!$M$2:$M$26,0)))</f>
        <v/>
      </c>
      <c r="T221" s="70" t="str" cm="1">
        <f t="array" aca="1" ref="T221" ca="1">IF(INDIRECT(("入力シート!P"&amp;$B221))="","",INDEX(進捗評価!$N$2:$N$26,MATCH(INDIRECT(("入力シート!P"&amp;$B221)),進捗評価!$M$2:$M$26,0)))</f>
        <v/>
      </c>
      <c r="U221" s="69" t="str" cm="1">
        <f t="array" aca="1" ref="U221" ca="1">IF(INDIRECT(("入力シート!Q"&amp;$B221))="","",INDEX(進捗評価!$N$2:$N$26,MATCH(INDIRECT(("入力シート!Q"&amp;$B221)),進捗評価!$M$2:$M$26,0)))</f>
        <v/>
      </c>
      <c r="V221" s="69" t="str" cm="1">
        <f t="array" aca="1" ref="V221" ca="1">IF(INDIRECT(("入力シート!R"&amp;$B221))="","",INDEX(進捗評価!$N$2:$N$26,MATCH(INDIRECT(("入力シート!R"&amp;$B221)),進捗評価!$M$2:$M$26,0)))</f>
        <v/>
      </c>
      <c r="W221" s="69" t="str" cm="1">
        <f t="array" aca="1" ref="W221" ca="1">IF(INDIRECT(("入力シート!S"&amp;$B221))="","",INDEX(進捗評価!$N$2:$N$26,MATCH(INDIRECT(("入力シート!S"&amp;$B221)),進捗評価!$M$2:$M$26,0)))</f>
        <v/>
      </c>
      <c r="X221" s="75" t="str" cm="1">
        <f t="array" aca="1" ref="X221" ca="1">IF(INDIRECT(("入力シート!T"&amp;$B221))="","",INDEX(進捗評価!$N$2:$N$26,MATCH(INDIRECT(("入力シート!T"&amp;$B221)),進捗評価!$M$2:$M$26,0)))</f>
        <v/>
      </c>
      <c r="Y221" s="69" t="str" cm="1">
        <f t="array" aca="1" ref="Y221" ca="1">IF(INDIRECT(("入力シート!U"&amp;$B221))="","",INDEX(進捗評価!$N$2:$N$26,MATCH(INDIRECT(("入力シート!U"&amp;$B221)),進捗評価!$M$2:$M$26,0)))</f>
        <v/>
      </c>
      <c r="Z221" s="69" t="str" cm="1">
        <f t="array" aca="1" ref="Z221" ca="1">IF(INDIRECT(("入力シート!V"&amp;$B221))="","",INDEX(進捗評価!$N$2:$N$26,MATCH(INDIRECT(("入力シート!V"&amp;$B221)),進捗評価!$M$2:$M$26,0)))</f>
        <v/>
      </c>
      <c r="AA221" s="69" t="str" cm="1">
        <f t="array" aca="1" ref="AA221" ca="1">IF(INDIRECT(("入力シート!W"&amp;$B221))="","",INDEX(進捗評価!$N$2:$N$26,MATCH(INDIRECT(("入力シート!W"&amp;$B221)),進捗評価!$M$2:$M$26,0)))</f>
        <v/>
      </c>
      <c r="AB221" s="69" t="str" cm="1">
        <f t="array" aca="1" ref="AB221" ca="1">IF(INDIRECT(("入力シート!X"&amp;$B221))="","",INDEX(進捗評価!$N$2:$N$26,MATCH(INDIRECT(("入力シート!X"&amp;$B221)),進捗評価!$M$2:$M$26,0)))</f>
        <v/>
      </c>
      <c r="AC221" s="69" t="str" cm="1">
        <f t="array" aca="1" ref="AC221" ca="1">IF(INDIRECT(("入力シート!Y"&amp;$B221))="","",INDEX(進捗評価!$N$2:$N$26,MATCH(INDIRECT(("入力シート!Y"&amp;$B221)),進捗評価!$M$2:$M$26,0)))</f>
        <v/>
      </c>
      <c r="AD221" s="69" t="str" cm="1">
        <f t="array" aca="1" ref="AD221" ca="1">IF(INDIRECT(("入力シート!Z"&amp;$B221))="","",INDEX(進捗評価!$N$2:$N$26,MATCH(INDIRECT(("入力シート!Z"&amp;$B221)),進捗評価!$M$2:$M$26,0)))</f>
        <v/>
      </c>
      <c r="AE221" s="69" t="str" cm="1">
        <f t="array" aca="1" ref="AE221" ca="1">IF(INDIRECT(("入力シート!AA"&amp;$B221))="","",INDEX(進捗評価!$N$2:$N$26,MATCH(INDIRECT(("入力シート!AA"&amp;$B221)),進捗評価!$M$2:$M$26,0)))</f>
        <v/>
      </c>
      <c r="AF221" s="69" t="str" cm="1">
        <f t="array" aca="1" ref="AF221" ca="1">IF(INDIRECT(("入力シート!AB"&amp;$B221))="","",INDEX(進捗評価!$N$2:$N$26,MATCH(INDIRECT(("入力シート!AB"&amp;$B221)),進捗評価!$M$2:$M$26,0)))</f>
        <v/>
      </c>
      <c r="AG221" s="69" t="str" cm="1">
        <f t="array" aca="1" ref="AG221" ca="1">IF(INDIRECT(("入力シート!AC"&amp;$B221))="","",INDEX(進捗評価!$N$2:$N$26,MATCH(INDIRECT(("入力シート!AC"&amp;$B221)),進捗評価!$M$2:$M$26,0)))</f>
        <v/>
      </c>
      <c r="AH221" s="69" t="str" cm="1">
        <f t="array" aca="1" ref="AH221" ca="1">IF(INDIRECT(("入力シート!AD"&amp;$B221))="","",INDEX(進捗評価!$N$2:$N$26,MATCH(INDIRECT(("入力シート!AD"&amp;$B221)),進捗評価!$M$2:$M$26,0)))</f>
        <v/>
      </c>
      <c r="AI221" s="69" t="str" cm="1">
        <f t="array" aca="1" ref="AI221" ca="1">IF(INDIRECT(("入力シート!AE"&amp;$B221))="","",INDEX(進捗評価!$N$2:$N$26,MATCH(INDIRECT(("入力シート!AE"&amp;$B221)),進捗評価!$M$2:$M$26,0)))</f>
        <v/>
      </c>
      <c r="AJ221" s="69" t="str" cm="1">
        <f t="array" aca="1" ref="AJ221" ca="1">IF(INDIRECT(("入力シート!AF"&amp;$B221))="","",INDEX(進捗評価!$N$2:$N$26,MATCH(INDIRECT(("入力シート!AF"&amp;$B221)),進捗評価!$M$2:$M$26,0)))</f>
        <v/>
      </c>
      <c r="AK221" s="69" t="str" cm="1">
        <f t="array" aca="1" ref="AK221" ca="1">IF(INDIRECT(("入力シート!AG"&amp;$B221))="","",INDEX(進捗評価!$N$2:$N$26,MATCH(INDIRECT(("入力シート!AG"&amp;$B221)),進捗評価!$M$2:$M$26,0)))</f>
        <v/>
      </c>
      <c r="AL221" s="69" t="str" cm="1">
        <f t="array" aca="1" ref="AL221" ca="1">IF(INDIRECT(("入力シート!AH"&amp;$B221))="","",INDEX(進捗評価!$N$2:$N$26,MATCH(INDIRECT(("入力シート!AH"&amp;$B221)),進捗評価!$M$2:$M$26,0)))</f>
        <v/>
      </c>
      <c r="AM221" s="69" t="str" cm="1">
        <f t="array" aca="1" ref="AM221" ca="1">IF(INDIRECT(("入力シート!AI"&amp;$B221))="","",INDEX(進捗評価!$N$2:$N$26,MATCH(INDIRECT(("入力シート!AI"&amp;$B221)),進捗評価!$M$2:$M$26,0)))</f>
        <v/>
      </c>
      <c r="AN221" s="69" t="str" cm="1">
        <f t="array" aca="1" ref="AN221" ca="1">IF(INDIRECT(("入力シート!AJ"&amp;$B221))="","",INDEX(進捗評価!$N$2:$N$26,MATCH(INDIRECT(("入力シート!AJ"&amp;$B221)),進捗評価!$M$2:$M$26,0)))</f>
        <v/>
      </c>
      <c r="AO221" s="69" t="str" cm="1">
        <f t="array" aca="1" ref="AO221" ca="1">IF(INDIRECT(("入力シート!AK"&amp;$B221))="","",INDEX(進捗評価!$N$2:$N$26,MATCH(INDIRECT(("入力シート!AK"&amp;$B221)),進捗評価!$M$2:$M$26,0)))</f>
        <v/>
      </c>
      <c r="AP221" s="69" t="str" cm="1">
        <f t="array" aca="1" ref="AP221" ca="1">IF(INDIRECT(("入力シート!AL"&amp;$B221))="","",INDEX(進捗評価!$N$2:$N$26,MATCH(INDIRECT(("入力シート!AL"&amp;$B221)),進捗評価!$M$2:$M$26,0)))</f>
        <v/>
      </c>
      <c r="AQ221" s="69" t="str" cm="1">
        <f t="array" aca="1" ref="AQ221" ca="1">IF(INDIRECT(("入力シート!AM"&amp;$B221))="","",INDEX(進捗評価!$N$2:$N$26,MATCH(INDIRECT(("入力シート!AM"&amp;$B221)),進捗評価!$M$2:$M$26,0)))</f>
        <v/>
      </c>
      <c r="AR221" s="69" t="str" cm="1">
        <f t="array" aca="1" ref="AR221" ca="1">IF(INDIRECT(("入力シート!AN"&amp;$B221))="","",INDEX(進捗評価!$N$2:$N$26,MATCH(INDIRECT(("入力シート!AN"&amp;$B221)),進捗評価!$M$2:$M$26,0)))</f>
        <v/>
      </c>
      <c r="AS221" s="77" t="str" cm="1">
        <f t="array" aca="1" ref="AS221" ca="1">IF(INDIRECT(("入力シート!AR"&amp;$B221))="","",(INDIRECT(("入力シート!AR"&amp;$B221))))</f>
        <v/>
      </c>
      <c r="AT221" s="77" t="str" cm="1">
        <f t="array" aca="1" ref="AT221" ca="1">IF(INDIRECT(("入力シート!AS"&amp;$B221))="","",(INDIRECT(("入力シート!AS"&amp;$B221))))</f>
        <v/>
      </c>
    </row>
    <row r="222" spans="2:46" ht="72" customHeight="1" x14ac:dyDescent="0.4">
      <c r="B222" s="51">
        <v>232</v>
      </c>
      <c r="C222" s="162"/>
      <c r="D222" s="212"/>
      <c r="E222" s="57" t="str" cm="1">
        <f t="array" aca="1" ref="E222" ca="1">IF(INDIRECT(("入力シート!D"&amp;$B222))="","",(INDIRECT(("入力シート!D"&amp;$B222))))</f>
        <v/>
      </c>
      <c r="F222" s="63" t="str" cm="1">
        <f t="array" aca="1" ref="F222" ca="1">IF(INDIRECT(("入力シート!E"&amp;$B222))="","",(INDIRECT(("入力シート!E"&amp;$B222))))</f>
        <v/>
      </c>
      <c r="G222" s="63" t="str" cm="1">
        <f t="array" aca="1" ref="G222" ca="1">IF(INDIRECT(("入力シート!F"&amp;$B222))="","",(INDIRECT(("入力シート!F"&amp;$B222))))</f>
        <v>〇〇〇、×××</v>
      </c>
      <c r="H222" s="76" t="str" cm="1">
        <f t="array" aca="1" ref="H222" ca="1">IF(INDIRECT(("入力シート!G"&amp;$B222))="","",(INDIRECT(("入力シート!G"&amp;$B222))))</f>
        <v/>
      </c>
      <c r="I222" s="67" t="str" cm="1">
        <f t="array" aca="1" ref="I222" ca="1">IF(INDIRECT(("入力シート!H"&amp;$B222))="","",(INDIRECT(("入力シート!H"&amp;$B222))))</f>
        <v/>
      </c>
      <c r="J222" s="58" t="str" cm="1">
        <f t="array" aca="1" ref="J222" ca="1">IF(INDIRECT(("入力シート!I"&amp;$B222))="","",(INDIRECT(("入力シート!I"&amp;$B222))))</f>
        <v/>
      </c>
      <c r="K222" s="58" t="str" cm="1">
        <f t="array" aca="1" ref="K222" ca="1">IF(INDIRECT(("入力シート!J"&amp;$B222))="","",(INDIRECT(("入力シート!J"&amp;$B222))))</f>
        <v/>
      </c>
      <c r="L222" s="60" t="str" cm="1">
        <f t="array" aca="1" ref="L222" ca="1">IF(INDIRECT(("入力シート!AO"&amp;$B222))="","",(INDIRECT(("入力シート！AO"&amp;$B222))))</f>
        <v/>
      </c>
      <c r="M222" s="60" t="str" cm="1">
        <f t="array" aca="1" ref="M222" ca="1">IF(INDIRECT(("入力シート!AP"&amp;$B222))="","",(INDIRECT(("入力シート！AP"&amp;$B222))))</f>
        <v/>
      </c>
      <c r="N222" s="61" t="str" cm="1">
        <f t="array" aca="1" ref="N222" ca="1">IF(INDIRECT(("入力シート!AQ"&amp;$B222))="","",(INDIRECT(("入力シート!AQ"&amp;$B222))))</f>
        <v/>
      </c>
      <c r="O222" s="70" t="str" cm="1">
        <f t="array" aca="1" ref="O222" ca="1">IF(INDIRECT(("入力シート!K"&amp;$B222))="","",INDEX(進捗評価!$N$2:$N$26,MATCH(INDIRECT(("入力シート!K"&amp;$B222)),進捗評価!$M$2:$M$26,0)))</f>
        <v/>
      </c>
      <c r="P222" s="69" t="str" cm="1">
        <f t="array" aca="1" ref="P222" ca="1">IF(INDIRECT(("入力シート!L"&amp;$B222))="","",INDEX(進捗評価!$N$2:$N$26,MATCH(INDIRECT(("入力シート!L"&amp;$B222)),進捗評価!$M$2:$M$26,0)))</f>
        <v/>
      </c>
      <c r="Q222" s="69" t="str" cm="1">
        <f t="array" aca="1" ref="Q222" ca="1">IF(INDIRECT(("入力シート!M"&amp;$B222))="","",INDEX(進捗評価!$N$2:$N$26,MATCH(INDIRECT(("入力シート!M"&amp;$B222)),進捗評価!$M$2:$M$26,0)))</f>
        <v/>
      </c>
      <c r="R222" s="69" t="str" cm="1">
        <f t="array" aca="1" ref="R222" ca="1">IF(INDIRECT(("入力シート!N"&amp;$B222))="","",INDEX(進捗評価!$N$2:$N$26,MATCH(INDIRECT(("入力シート!N"&amp;$B222)),進捗評価!$M$2:$M$26,0)))</f>
        <v/>
      </c>
      <c r="S222" s="75" t="str" cm="1">
        <f t="array" aca="1" ref="S222" ca="1">IF(INDIRECT(("入力シート!O"&amp;$B222))="","",INDEX(進捗評価!$N$2:$N$26,MATCH(INDIRECT(("入力シート!O"&amp;$B222)),進捗評価!$M$2:$M$26,0)))</f>
        <v/>
      </c>
      <c r="T222" s="70" t="str" cm="1">
        <f t="array" aca="1" ref="T222" ca="1">IF(INDIRECT(("入力シート!P"&amp;$B222))="","",INDEX(進捗評価!$N$2:$N$26,MATCH(INDIRECT(("入力シート!P"&amp;$B222)),進捗評価!$M$2:$M$26,0)))</f>
        <v/>
      </c>
      <c r="U222" s="69" t="str" cm="1">
        <f t="array" aca="1" ref="U222" ca="1">IF(INDIRECT(("入力シート!Q"&amp;$B222))="","",INDEX(進捗評価!$N$2:$N$26,MATCH(INDIRECT(("入力シート!Q"&amp;$B222)),進捗評価!$M$2:$M$26,0)))</f>
        <v/>
      </c>
      <c r="V222" s="69" t="str" cm="1">
        <f t="array" aca="1" ref="V222" ca="1">IF(INDIRECT(("入力シート!R"&amp;$B222))="","",INDEX(進捗評価!$N$2:$N$26,MATCH(INDIRECT(("入力シート!R"&amp;$B222)),進捗評価!$M$2:$M$26,0)))</f>
        <v/>
      </c>
      <c r="W222" s="69" t="str" cm="1">
        <f t="array" aca="1" ref="W222" ca="1">IF(INDIRECT(("入力シート!S"&amp;$B222))="","",INDEX(進捗評価!$N$2:$N$26,MATCH(INDIRECT(("入力シート!S"&amp;$B222)),進捗評価!$M$2:$M$26,0)))</f>
        <v/>
      </c>
      <c r="X222" s="75" t="str" cm="1">
        <f t="array" aca="1" ref="X222" ca="1">IF(INDIRECT(("入力シート!T"&amp;$B222))="","",INDEX(進捗評価!$N$2:$N$26,MATCH(INDIRECT(("入力シート!T"&amp;$B222)),進捗評価!$M$2:$M$26,0)))</f>
        <v/>
      </c>
      <c r="Y222" s="69" t="str" cm="1">
        <f t="array" aca="1" ref="Y222" ca="1">IF(INDIRECT(("入力シート!U"&amp;$B222))="","",INDEX(進捗評価!$N$2:$N$26,MATCH(INDIRECT(("入力シート!U"&amp;$B222)),進捗評価!$M$2:$M$26,0)))</f>
        <v/>
      </c>
      <c r="Z222" s="69" t="str" cm="1">
        <f t="array" aca="1" ref="Z222" ca="1">IF(INDIRECT(("入力シート!V"&amp;$B222))="","",INDEX(進捗評価!$N$2:$N$26,MATCH(INDIRECT(("入力シート!V"&amp;$B222)),進捗評価!$M$2:$M$26,0)))</f>
        <v/>
      </c>
      <c r="AA222" s="69" t="str" cm="1">
        <f t="array" aca="1" ref="AA222" ca="1">IF(INDIRECT(("入力シート!W"&amp;$B222))="","",INDEX(進捗評価!$N$2:$N$26,MATCH(INDIRECT(("入力シート!W"&amp;$B222)),進捗評価!$M$2:$M$26,0)))</f>
        <v/>
      </c>
      <c r="AB222" s="69" t="str" cm="1">
        <f t="array" aca="1" ref="AB222" ca="1">IF(INDIRECT(("入力シート!X"&amp;$B222))="","",INDEX(進捗評価!$N$2:$N$26,MATCH(INDIRECT(("入力シート!X"&amp;$B222)),進捗評価!$M$2:$M$26,0)))</f>
        <v/>
      </c>
      <c r="AC222" s="69" t="str" cm="1">
        <f t="array" aca="1" ref="AC222" ca="1">IF(INDIRECT(("入力シート!Y"&amp;$B222))="","",INDEX(進捗評価!$N$2:$N$26,MATCH(INDIRECT(("入力シート!Y"&amp;$B222)),進捗評価!$M$2:$M$26,0)))</f>
        <v/>
      </c>
      <c r="AD222" s="69" t="str" cm="1">
        <f t="array" aca="1" ref="AD222" ca="1">IF(INDIRECT(("入力シート!Z"&amp;$B222))="","",INDEX(進捗評価!$N$2:$N$26,MATCH(INDIRECT(("入力シート!Z"&amp;$B222)),進捗評価!$M$2:$M$26,0)))</f>
        <v/>
      </c>
      <c r="AE222" s="69" t="str" cm="1">
        <f t="array" aca="1" ref="AE222" ca="1">IF(INDIRECT(("入力シート!AA"&amp;$B222))="","",INDEX(進捗評価!$N$2:$N$26,MATCH(INDIRECT(("入力シート!AA"&amp;$B222)),進捗評価!$M$2:$M$26,0)))</f>
        <v/>
      </c>
      <c r="AF222" s="69" t="str" cm="1">
        <f t="array" aca="1" ref="AF222" ca="1">IF(INDIRECT(("入力シート!AB"&amp;$B222))="","",INDEX(進捗評価!$N$2:$N$26,MATCH(INDIRECT(("入力シート!AB"&amp;$B222)),進捗評価!$M$2:$M$26,0)))</f>
        <v/>
      </c>
      <c r="AG222" s="69" t="str" cm="1">
        <f t="array" aca="1" ref="AG222" ca="1">IF(INDIRECT(("入力シート!AC"&amp;$B222))="","",INDEX(進捗評価!$N$2:$N$26,MATCH(INDIRECT(("入力シート!AC"&amp;$B222)),進捗評価!$M$2:$M$26,0)))</f>
        <v/>
      </c>
      <c r="AH222" s="69" t="str" cm="1">
        <f t="array" aca="1" ref="AH222" ca="1">IF(INDIRECT(("入力シート!AD"&amp;$B222))="","",INDEX(進捗評価!$N$2:$N$26,MATCH(INDIRECT(("入力シート!AD"&amp;$B222)),進捗評価!$M$2:$M$26,0)))</f>
        <v/>
      </c>
      <c r="AI222" s="69" t="str" cm="1">
        <f t="array" aca="1" ref="AI222" ca="1">IF(INDIRECT(("入力シート!AE"&amp;$B222))="","",INDEX(進捗評価!$N$2:$N$26,MATCH(INDIRECT(("入力シート!AE"&amp;$B222)),進捗評価!$M$2:$M$26,0)))</f>
        <v/>
      </c>
      <c r="AJ222" s="69" t="str" cm="1">
        <f t="array" aca="1" ref="AJ222" ca="1">IF(INDIRECT(("入力シート!AF"&amp;$B222))="","",INDEX(進捗評価!$N$2:$N$26,MATCH(INDIRECT(("入力シート!AF"&amp;$B222)),進捗評価!$M$2:$M$26,0)))</f>
        <v/>
      </c>
      <c r="AK222" s="69" t="str" cm="1">
        <f t="array" aca="1" ref="AK222" ca="1">IF(INDIRECT(("入力シート!AG"&amp;$B222))="","",INDEX(進捗評価!$N$2:$N$26,MATCH(INDIRECT(("入力シート!AG"&amp;$B222)),進捗評価!$M$2:$M$26,0)))</f>
        <v/>
      </c>
      <c r="AL222" s="69" t="str" cm="1">
        <f t="array" aca="1" ref="AL222" ca="1">IF(INDIRECT(("入力シート!AH"&amp;$B222))="","",INDEX(進捗評価!$N$2:$N$26,MATCH(INDIRECT(("入力シート!AH"&amp;$B222)),進捗評価!$M$2:$M$26,0)))</f>
        <v/>
      </c>
      <c r="AM222" s="69" t="str" cm="1">
        <f t="array" aca="1" ref="AM222" ca="1">IF(INDIRECT(("入力シート!AI"&amp;$B222))="","",INDEX(進捗評価!$N$2:$N$26,MATCH(INDIRECT(("入力シート!AI"&amp;$B222)),進捗評価!$M$2:$M$26,0)))</f>
        <v/>
      </c>
      <c r="AN222" s="69" t="str" cm="1">
        <f t="array" aca="1" ref="AN222" ca="1">IF(INDIRECT(("入力シート!AJ"&amp;$B222))="","",INDEX(進捗評価!$N$2:$N$26,MATCH(INDIRECT(("入力シート!AJ"&amp;$B222)),進捗評価!$M$2:$M$26,0)))</f>
        <v/>
      </c>
      <c r="AO222" s="69" t="str" cm="1">
        <f t="array" aca="1" ref="AO222" ca="1">IF(INDIRECT(("入力シート!AK"&amp;$B222))="","",INDEX(進捗評価!$N$2:$N$26,MATCH(INDIRECT(("入力シート!AK"&amp;$B222)),進捗評価!$M$2:$M$26,0)))</f>
        <v/>
      </c>
      <c r="AP222" s="69" t="str" cm="1">
        <f t="array" aca="1" ref="AP222" ca="1">IF(INDIRECT(("入力シート!AL"&amp;$B222))="","",INDEX(進捗評価!$N$2:$N$26,MATCH(INDIRECT(("入力シート!AL"&amp;$B222)),進捗評価!$M$2:$M$26,0)))</f>
        <v/>
      </c>
      <c r="AQ222" s="69" t="str" cm="1">
        <f t="array" aca="1" ref="AQ222" ca="1">IF(INDIRECT(("入力シート!AM"&amp;$B222))="","",INDEX(進捗評価!$N$2:$N$26,MATCH(INDIRECT(("入力シート!AM"&amp;$B222)),進捗評価!$M$2:$M$26,0)))</f>
        <v/>
      </c>
      <c r="AR222" s="69" t="str" cm="1">
        <f t="array" aca="1" ref="AR222" ca="1">IF(INDIRECT(("入力シート!AN"&amp;$B222))="","",INDEX(進捗評価!$N$2:$N$26,MATCH(INDIRECT(("入力シート!AN"&amp;$B222)),進捗評価!$M$2:$M$26,0)))</f>
        <v/>
      </c>
      <c r="AS222" s="77" t="str" cm="1">
        <f t="array" aca="1" ref="AS222" ca="1">IF(INDIRECT(("入力シート!AR"&amp;$B222))="","",(INDIRECT(("入力シート!AR"&amp;$B222))))</f>
        <v/>
      </c>
      <c r="AT222" s="77" t="str" cm="1">
        <f t="array" aca="1" ref="AT222" ca="1">IF(INDIRECT(("入力シート!AS"&amp;$B222))="","",(INDIRECT(("入力シート!AS"&amp;$B222))))</f>
        <v/>
      </c>
    </row>
    <row r="223" spans="2:46" ht="72" customHeight="1" x14ac:dyDescent="0.4">
      <c r="B223" s="51">
        <v>233</v>
      </c>
      <c r="C223" s="162"/>
      <c r="D223" s="212"/>
      <c r="E223" s="57" t="str" cm="1">
        <f t="array" aca="1" ref="E223" ca="1">IF(INDIRECT(("入力シート!D"&amp;$B223))="","",(INDIRECT(("入力シート!D"&amp;$B223))))</f>
        <v/>
      </c>
      <c r="F223" s="63" t="str" cm="1">
        <f t="array" aca="1" ref="F223" ca="1">IF(INDIRECT(("入力シート!E"&amp;$B223))="","",(INDIRECT(("入力シート!E"&amp;$B223))))</f>
        <v/>
      </c>
      <c r="G223" s="63" t="str" cm="1">
        <f t="array" aca="1" ref="G223" ca="1">IF(INDIRECT(("入力シート!F"&amp;$B223))="","",(INDIRECT(("入力シート!F"&amp;$B223))))</f>
        <v>〇〇〇、×××</v>
      </c>
      <c r="H223" s="76" t="str" cm="1">
        <f t="array" aca="1" ref="H223" ca="1">IF(INDIRECT(("入力シート!G"&amp;$B223))="","",(INDIRECT(("入力シート!G"&amp;$B223))))</f>
        <v/>
      </c>
      <c r="I223" s="67" t="str" cm="1">
        <f t="array" aca="1" ref="I223" ca="1">IF(INDIRECT(("入力シート!H"&amp;$B223))="","",(INDIRECT(("入力シート!H"&amp;$B223))))</f>
        <v/>
      </c>
      <c r="J223" s="58" t="str" cm="1">
        <f t="array" aca="1" ref="J223" ca="1">IF(INDIRECT(("入力シート!I"&amp;$B223))="","",(INDIRECT(("入力シート!I"&amp;$B223))))</f>
        <v/>
      </c>
      <c r="K223" s="58" t="str" cm="1">
        <f t="array" aca="1" ref="K223" ca="1">IF(INDIRECT(("入力シート!J"&amp;$B223))="","",(INDIRECT(("入力シート!J"&amp;$B223))))</f>
        <v/>
      </c>
      <c r="L223" s="60" t="str" cm="1">
        <f t="array" aca="1" ref="L223" ca="1">IF(INDIRECT(("入力シート!AO"&amp;$B223))="","",(INDIRECT(("入力シート！AO"&amp;$B223))))</f>
        <v/>
      </c>
      <c r="M223" s="60" t="str" cm="1">
        <f t="array" aca="1" ref="M223" ca="1">IF(INDIRECT(("入力シート!AP"&amp;$B223))="","",(INDIRECT(("入力シート！AP"&amp;$B223))))</f>
        <v/>
      </c>
      <c r="N223" s="61" t="str" cm="1">
        <f t="array" aca="1" ref="N223" ca="1">IF(INDIRECT(("入力シート!AQ"&amp;$B223))="","",(INDIRECT(("入力シート!AQ"&amp;$B223))))</f>
        <v/>
      </c>
      <c r="O223" s="70" t="str" cm="1">
        <f t="array" aca="1" ref="O223" ca="1">IF(INDIRECT(("入力シート!K"&amp;$B223))="","",INDEX(進捗評価!$N$2:$N$26,MATCH(INDIRECT(("入力シート!K"&amp;$B223)),進捗評価!$M$2:$M$26,0)))</f>
        <v/>
      </c>
      <c r="P223" s="69" t="str" cm="1">
        <f t="array" aca="1" ref="P223" ca="1">IF(INDIRECT(("入力シート!L"&amp;$B223))="","",INDEX(進捗評価!$N$2:$N$26,MATCH(INDIRECT(("入力シート!L"&amp;$B223)),進捗評価!$M$2:$M$26,0)))</f>
        <v/>
      </c>
      <c r="Q223" s="69" t="str" cm="1">
        <f t="array" aca="1" ref="Q223" ca="1">IF(INDIRECT(("入力シート!M"&amp;$B223))="","",INDEX(進捗評価!$N$2:$N$26,MATCH(INDIRECT(("入力シート!M"&amp;$B223)),進捗評価!$M$2:$M$26,0)))</f>
        <v/>
      </c>
      <c r="R223" s="69" t="str" cm="1">
        <f t="array" aca="1" ref="R223" ca="1">IF(INDIRECT(("入力シート!N"&amp;$B223))="","",INDEX(進捗評価!$N$2:$N$26,MATCH(INDIRECT(("入力シート!N"&amp;$B223)),進捗評価!$M$2:$M$26,0)))</f>
        <v/>
      </c>
      <c r="S223" s="75" t="str" cm="1">
        <f t="array" aca="1" ref="S223" ca="1">IF(INDIRECT(("入力シート!O"&amp;$B223))="","",INDEX(進捗評価!$N$2:$N$26,MATCH(INDIRECT(("入力シート!O"&amp;$B223)),進捗評価!$M$2:$M$26,0)))</f>
        <v/>
      </c>
      <c r="T223" s="70" t="str" cm="1">
        <f t="array" aca="1" ref="T223" ca="1">IF(INDIRECT(("入力シート!P"&amp;$B223))="","",INDEX(進捗評価!$N$2:$N$26,MATCH(INDIRECT(("入力シート!P"&amp;$B223)),進捗評価!$M$2:$M$26,0)))</f>
        <v/>
      </c>
      <c r="U223" s="69" t="str" cm="1">
        <f t="array" aca="1" ref="U223" ca="1">IF(INDIRECT(("入力シート!Q"&amp;$B223))="","",INDEX(進捗評価!$N$2:$N$26,MATCH(INDIRECT(("入力シート!Q"&amp;$B223)),進捗評価!$M$2:$M$26,0)))</f>
        <v/>
      </c>
      <c r="V223" s="69" t="str" cm="1">
        <f t="array" aca="1" ref="V223" ca="1">IF(INDIRECT(("入力シート!R"&amp;$B223))="","",INDEX(進捗評価!$N$2:$N$26,MATCH(INDIRECT(("入力シート!R"&amp;$B223)),進捗評価!$M$2:$M$26,0)))</f>
        <v/>
      </c>
      <c r="W223" s="69" t="str" cm="1">
        <f t="array" aca="1" ref="W223" ca="1">IF(INDIRECT(("入力シート!S"&amp;$B223))="","",INDEX(進捗評価!$N$2:$N$26,MATCH(INDIRECT(("入力シート!S"&amp;$B223)),進捗評価!$M$2:$M$26,0)))</f>
        <v/>
      </c>
      <c r="X223" s="75" t="str" cm="1">
        <f t="array" aca="1" ref="X223" ca="1">IF(INDIRECT(("入力シート!T"&amp;$B223))="","",INDEX(進捗評価!$N$2:$N$26,MATCH(INDIRECT(("入力シート!T"&amp;$B223)),進捗評価!$M$2:$M$26,0)))</f>
        <v/>
      </c>
      <c r="Y223" s="69" t="str" cm="1">
        <f t="array" aca="1" ref="Y223" ca="1">IF(INDIRECT(("入力シート!U"&amp;$B223))="","",INDEX(進捗評価!$N$2:$N$26,MATCH(INDIRECT(("入力シート!U"&amp;$B223)),進捗評価!$M$2:$M$26,0)))</f>
        <v/>
      </c>
      <c r="Z223" s="69" t="str" cm="1">
        <f t="array" aca="1" ref="Z223" ca="1">IF(INDIRECT(("入力シート!V"&amp;$B223))="","",INDEX(進捗評価!$N$2:$N$26,MATCH(INDIRECT(("入力シート!V"&amp;$B223)),進捗評価!$M$2:$M$26,0)))</f>
        <v/>
      </c>
      <c r="AA223" s="69" t="str" cm="1">
        <f t="array" aca="1" ref="AA223" ca="1">IF(INDIRECT(("入力シート!W"&amp;$B223))="","",INDEX(進捗評価!$N$2:$N$26,MATCH(INDIRECT(("入力シート!W"&amp;$B223)),進捗評価!$M$2:$M$26,0)))</f>
        <v/>
      </c>
      <c r="AB223" s="69" t="str" cm="1">
        <f t="array" aca="1" ref="AB223" ca="1">IF(INDIRECT(("入力シート!X"&amp;$B223))="","",INDEX(進捗評価!$N$2:$N$26,MATCH(INDIRECT(("入力シート!X"&amp;$B223)),進捗評価!$M$2:$M$26,0)))</f>
        <v/>
      </c>
      <c r="AC223" s="69" t="str" cm="1">
        <f t="array" aca="1" ref="AC223" ca="1">IF(INDIRECT(("入力シート!Y"&amp;$B223))="","",INDEX(進捗評価!$N$2:$N$26,MATCH(INDIRECT(("入力シート!Y"&amp;$B223)),進捗評価!$M$2:$M$26,0)))</f>
        <v/>
      </c>
      <c r="AD223" s="69" t="str" cm="1">
        <f t="array" aca="1" ref="AD223" ca="1">IF(INDIRECT(("入力シート!Z"&amp;$B223))="","",INDEX(進捗評価!$N$2:$N$26,MATCH(INDIRECT(("入力シート!Z"&amp;$B223)),進捗評価!$M$2:$M$26,0)))</f>
        <v/>
      </c>
      <c r="AE223" s="69" t="str" cm="1">
        <f t="array" aca="1" ref="AE223" ca="1">IF(INDIRECT(("入力シート!AA"&amp;$B223))="","",INDEX(進捗評価!$N$2:$N$26,MATCH(INDIRECT(("入力シート!AA"&amp;$B223)),進捗評価!$M$2:$M$26,0)))</f>
        <v/>
      </c>
      <c r="AF223" s="69" t="str" cm="1">
        <f t="array" aca="1" ref="AF223" ca="1">IF(INDIRECT(("入力シート!AB"&amp;$B223))="","",INDEX(進捗評価!$N$2:$N$26,MATCH(INDIRECT(("入力シート!AB"&amp;$B223)),進捗評価!$M$2:$M$26,0)))</f>
        <v/>
      </c>
      <c r="AG223" s="69" t="str" cm="1">
        <f t="array" aca="1" ref="AG223" ca="1">IF(INDIRECT(("入力シート!AC"&amp;$B223))="","",INDEX(進捗評価!$N$2:$N$26,MATCH(INDIRECT(("入力シート!AC"&amp;$B223)),進捗評価!$M$2:$M$26,0)))</f>
        <v/>
      </c>
      <c r="AH223" s="69" t="str" cm="1">
        <f t="array" aca="1" ref="AH223" ca="1">IF(INDIRECT(("入力シート!AD"&amp;$B223))="","",INDEX(進捗評価!$N$2:$N$26,MATCH(INDIRECT(("入力シート!AD"&amp;$B223)),進捗評価!$M$2:$M$26,0)))</f>
        <v/>
      </c>
      <c r="AI223" s="69" t="str" cm="1">
        <f t="array" aca="1" ref="AI223" ca="1">IF(INDIRECT(("入力シート!AE"&amp;$B223))="","",INDEX(進捗評価!$N$2:$N$26,MATCH(INDIRECT(("入力シート!AE"&amp;$B223)),進捗評価!$M$2:$M$26,0)))</f>
        <v/>
      </c>
      <c r="AJ223" s="69" t="str" cm="1">
        <f t="array" aca="1" ref="AJ223" ca="1">IF(INDIRECT(("入力シート!AF"&amp;$B223))="","",INDEX(進捗評価!$N$2:$N$26,MATCH(INDIRECT(("入力シート!AF"&amp;$B223)),進捗評価!$M$2:$M$26,0)))</f>
        <v/>
      </c>
      <c r="AK223" s="69" t="str" cm="1">
        <f t="array" aca="1" ref="AK223" ca="1">IF(INDIRECT(("入力シート!AG"&amp;$B223))="","",INDEX(進捗評価!$N$2:$N$26,MATCH(INDIRECT(("入力シート!AG"&amp;$B223)),進捗評価!$M$2:$M$26,0)))</f>
        <v/>
      </c>
      <c r="AL223" s="69" t="str" cm="1">
        <f t="array" aca="1" ref="AL223" ca="1">IF(INDIRECT(("入力シート!AH"&amp;$B223))="","",INDEX(進捗評価!$N$2:$N$26,MATCH(INDIRECT(("入力シート!AH"&amp;$B223)),進捗評価!$M$2:$M$26,0)))</f>
        <v/>
      </c>
      <c r="AM223" s="69" t="str" cm="1">
        <f t="array" aca="1" ref="AM223" ca="1">IF(INDIRECT(("入力シート!AI"&amp;$B223))="","",INDEX(進捗評価!$N$2:$N$26,MATCH(INDIRECT(("入力シート!AI"&amp;$B223)),進捗評価!$M$2:$M$26,0)))</f>
        <v/>
      </c>
      <c r="AN223" s="69" t="str" cm="1">
        <f t="array" aca="1" ref="AN223" ca="1">IF(INDIRECT(("入力シート!AJ"&amp;$B223))="","",INDEX(進捗評価!$N$2:$N$26,MATCH(INDIRECT(("入力シート!AJ"&amp;$B223)),進捗評価!$M$2:$M$26,0)))</f>
        <v/>
      </c>
      <c r="AO223" s="69" t="str" cm="1">
        <f t="array" aca="1" ref="AO223" ca="1">IF(INDIRECT(("入力シート!AK"&amp;$B223))="","",INDEX(進捗評価!$N$2:$N$26,MATCH(INDIRECT(("入力シート!AK"&amp;$B223)),進捗評価!$M$2:$M$26,0)))</f>
        <v/>
      </c>
      <c r="AP223" s="69" t="str" cm="1">
        <f t="array" aca="1" ref="AP223" ca="1">IF(INDIRECT(("入力シート!AL"&amp;$B223))="","",INDEX(進捗評価!$N$2:$N$26,MATCH(INDIRECT(("入力シート!AL"&amp;$B223)),進捗評価!$M$2:$M$26,0)))</f>
        <v/>
      </c>
      <c r="AQ223" s="69" t="str" cm="1">
        <f t="array" aca="1" ref="AQ223" ca="1">IF(INDIRECT(("入力シート!AM"&amp;$B223))="","",INDEX(進捗評価!$N$2:$N$26,MATCH(INDIRECT(("入力シート!AM"&amp;$B223)),進捗評価!$M$2:$M$26,0)))</f>
        <v/>
      </c>
      <c r="AR223" s="69" t="str" cm="1">
        <f t="array" aca="1" ref="AR223" ca="1">IF(INDIRECT(("入力シート!AN"&amp;$B223))="","",INDEX(進捗評価!$N$2:$N$26,MATCH(INDIRECT(("入力シート!AN"&amp;$B223)),進捗評価!$M$2:$M$26,0)))</f>
        <v/>
      </c>
      <c r="AS223" s="77" t="str" cm="1">
        <f t="array" aca="1" ref="AS223" ca="1">IF(INDIRECT(("入力シート!AR"&amp;$B223))="","",(INDIRECT(("入力シート!AR"&amp;$B223))))</f>
        <v/>
      </c>
      <c r="AT223" s="77" t="str" cm="1">
        <f t="array" aca="1" ref="AT223" ca="1">IF(INDIRECT(("入力シート!AS"&amp;$B223))="","",(INDIRECT(("入力シート!AS"&amp;$B223))))</f>
        <v/>
      </c>
    </row>
    <row r="224" spans="2:46" ht="72" customHeight="1" x14ac:dyDescent="0.4">
      <c r="B224" s="51">
        <v>234</v>
      </c>
      <c r="C224" s="162"/>
      <c r="D224" s="212"/>
      <c r="E224" s="57" t="str" cm="1">
        <f t="array" aca="1" ref="E224" ca="1">IF(INDIRECT(("入力シート!D"&amp;$B224))="","",(INDIRECT(("入力シート!D"&amp;$B224))))</f>
        <v/>
      </c>
      <c r="F224" s="63" t="str" cm="1">
        <f t="array" aca="1" ref="F224" ca="1">IF(INDIRECT(("入力シート!E"&amp;$B224))="","",(INDIRECT(("入力シート!E"&amp;$B224))))</f>
        <v/>
      </c>
      <c r="G224" s="63" t="str" cm="1">
        <f t="array" aca="1" ref="G224" ca="1">IF(INDIRECT(("入力シート!F"&amp;$B224))="","",(INDIRECT(("入力シート!F"&amp;$B224))))</f>
        <v>〇〇〇、×××</v>
      </c>
      <c r="H224" s="76" t="str" cm="1">
        <f t="array" aca="1" ref="H224" ca="1">IF(INDIRECT(("入力シート!G"&amp;$B224))="","",(INDIRECT(("入力シート!G"&amp;$B224))))</f>
        <v/>
      </c>
      <c r="I224" s="67" t="str" cm="1">
        <f t="array" aca="1" ref="I224" ca="1">IF(INDIRECT(("入力シート!H"&amp;$B224))="","",(INDIRECT(("入力シート!H"&amp;$B224))))</f>
        <v/>
      </c>
      <c r="J224" s="58" t="str" cm="1">
        <f t="array" aca="1" ref="J224" ca="1">IF(INDIRECT(("入力シート!I"&amp;$B224))="","",(INDIRECT(("入力シート!I"&amp;$B224))))</f>
        <v/>
      </c>
      <c r="K224" s="58" t="str" cm="1">
        <f t="array" aca="1" ref="K224" ca="1">IF(INDIRECT(("入力シート!J"&amp;$B224))="","",(INDIRECT(("入力シート!J"&amp;$B224))))</f>
        <v/>
      </c>
      <c r="L224" s="60" t="str" cm="1">
        <f t="array" aca="1" ref="L224" ca="1">IF(INDIRECT(("入力シート!AO"&amp;$B224))="","",(INDIRECT(("入力シート！AO"&amp;$B224))))</f>
        <v/>
      </c>
      <c r="M224" s="60" t="str" cm="1">
        <f t="array" aca="1" ref="M224" ca="1">IF(INDIRECT(("入力シート!AP"&amp;$B224))="","",(INDIRECT(("入力シート！AP"&amp;$B224))))</f>
        <v/>
      </c>
      <c r="N224" s="61" t="str" cm="1">
        <f t="array" aca="1" ref="N224" ca="1">IF(INDIRECT(("入力シート!AQ"&amp;$B224))="","",(INDIRECT(("入力シート!AQ"&amp;$B224))))</f>
        <v/>
      </c>
      <c r="O224" s="70" t="str" cm="1">
        <f t="array" aca="1" ref="O224" ca="1">IF(INDIRECT(("入力シート!K"&amp;$B224))="","",INDEX(進捗評価!$N$2:$N$26,MATCH(INDIRECT(("入力シート!K"&amp;$B224)),進捗評価!$M$2:$M$26,0)))</f>
        <v/>
      </c>
      <c r="P224" s="69" t="str" cm="1">
        <f t="array" aca="1" ref="P224" ca="1">IF(INDIRECT(("入力シート!L"&amp;$B224))="","",INDEX(進捗評価!$N$2:$N$26,MATCH(INDIRECT(("入力シート!L"&amp;$B224)),進捗評価!$M$2:$M$26,0)))</f>
        <v/>
      </c>
      <c r="Q224" s="69" t="str" cm="1">
        <f t="array" aca="1" ref="Q224" ca="1">IF(INDIRECT(("入力シート!M"&amp;$B224))="","",INDEX(進捗評価!$N$2:$N$26,MATCH(INDIRECT(("入力シート!M"&amp;$B224)),進捗評価!$M$2:$M$26,0)))</f>
        <v/>
      </c>
      <c r="R224" s="69" t="str" cm="1">
        <f t="array" aca="1" ref="R224" ca="1">IF(INDIRECT(("入力シート!N"&amp;$B224))="","",INDEX(進捗評価!$N$2:$N$26,MATCH(INDIRECT(("入力シート!N"&amp;$B224)),進捗評価!$M$2:$M$26,0)))</f>
        <v/>
      </c>
      <c r="S224" s="75" t="str" cm="1">
        <f t="array" aca="1" ref="S224" ca="1">IF(INDIRECT(("入力シート!O"&amp;$B224))="","",INDEX(進捗評価!$N$2:$N$26,MATCH(INDIRECT(("入力シート!O"&amp;$B224)),進捗評価!$M$2:$M$26,0)))</f>
        <v/>
      </c>
      <c r="T224" s="70" t="str" cm="1">
        <f t="array" aca="1" ref="T224" ca="1">IF(INDIRECT(("入力シート!P"&amp;$B224))="","",INDEX(進捗評価!$N$2:$N$26,MATCH(INDIRECT(("入力シート!P"&amp;$B224)),進捗評価!$M$2:$M$26,0)))</f>
        <v/>
      </c>
      <c r="U224" s="69" t="str" cm="1">
        <f t="array" aca="1" ref="U224" ca="1">IF(INDIRECT(("入力シート!Q"&amp;$B224))="","",INDEX(進捗評価!$N$2:$N$26,MATCH(INDIRECT(("入力シート!Q"&amp;$B224)),進捗評価!$M$2:$M$26,0)))</f>
        <v/>
      </c>
      <c r="V224" s="69" t="str" cm="1">
        <f t="array" aca="1" ref="V224" ca="1">IF(INDIRECT(("入力シート!R"&amp;$B224))="","",INDEX(進捗評価!$N$2:$N$26,MATCH(INDIRECT(("入力シート!R"&amp;$B224)),進捗評価!$M$2:$M$26,0)))</f>
        <v/>
      </c>
      <c r="W224" s="69" t="str" cm="1">
        <f t="array" aca="1" ref="W224" ca="1">IF(INDIRECT(("入力シート!S"&amp;$B224))="","",INDEX(進捗評価!$N$2:$N$26,MATCH(INDIRECT(("入力シート!S"&amp;$B224)),進捗評価!$M$2:$M$26,0)))</f>
        <v/>
      </c>
      <c r="X224" s="75" t="str" cm="1">
        <f t="array" aca="1" ref="X224" ca="1">IF(INDIRECT(("入力シート!T"&amp;$B224))="","",INDEX(進捗評価!$N$2:$N$26,MATCH(INDIRECT(("入力シート!T"&amp;$B224)),進捗評価!$M$2:$M$26,0)))</f>
        <v/>
      </c>
      <c r="Y224" s="69" t="str" cm="1">
        <f t="array" aca="1" ref="Y224" ca="1">IF(INDIRECT(("入力シート!U"&amp;$B224))="","",INDEX(進捗評価!$N$2:$N$26,MATCH(INDIRECT(("入力シート!U"&amp;$B224)),進捗評価!$M$2:$M$26,0)))</f>
        <v/>
      </c>
      <c r="Z224" s="69" t="str" cm="1">
        <f t="array" aca="1" ref="Z224" ca="1">IF(INDIRECT(("入力シート!V"&amp;$B224))="","",INDEX(進捗評価!$N$2:$N$26,MATCH(INDIRECT(("入力シート!V"&amp;$B224)),進捗評価!$M$2:$M$26,0)))</f>
        <v/>
      </c>
      <c r="AA224" s="69" t="str" cm="1">
        <f t="array" aca="1" ref="AA224" ca="1">IF(INDIRECT(("入力シート!W"&amp;$B224))="","",INDEX(進捗評価!$N$2:$N$26,MATCH(INDIRECT(("入力シート!W"&amp;$B224)),進捗評価!$M$2:$M$26,0)))</f>
        <v/>
      </c>
      <c r="AB224" s="69" t="str" cm="1">
        <f t="array" aca="1" ref="AB224" ca="1">IF(INDIRECT(("入力シート!X"&amp;$B224))="","",INDEX(進捗評価!$N$2:$N$26,MATCH(INDIRECT(("入力シート!X"&amp;$B224)),進捗評価!$M$2:$M$26,0)))</f>
        <v/>
      </c>
      <c r="AC224" s="69" t="str" cm="1">
        <f t="array" aca="1" ref="AC224" ca="1">IF(INDIRECT(("入力シート!Y"&amp;$B224))="","",INDEX(進捗評価!$N$2:$N$26,MATCH(INDIRECT(("入力シート!Y"&amp;$B224)),進捗評価!$M$2:$M$26,0)))</f>
        <v/>
      </c>
      <c r="AD224" s="69" t="str" cm="1">
        <f t="array" aca="1" ref="AD224" ca="1">IF(INDIRECT(("入力シート!Z"&amp;$B224))="","",INDEX(進捗評価!$N$2:$N$26,MATCH(INDIRECT(("入力シート!Z"&amp;$B224)),進捗評価!$M$2:$M$26,0)))</f>
        <v/>
      </c>
      <c r="AE224" s="69" t="str" cm="1">
        <f t="array" aca="1" ref="AE224" ca="1">IF(INDIRECT(("入力シート!AA"&amp;$B224))="","",INDEX(進捗評価!$N$2:$N$26,MATCH(INDIRECT(("入力シート!AA"&amp;$B224)),進捗評価!$M$2:$M$26,0)))</f>
        <v/>
      </c>
      <c r="AF224" s="69" t="str" cm="1">
        <f t="array" aca="1" ref="AF224" ca="1">IF(INDIRECT(("入力シート!AB"&amp;$B224))="","",INDEX(進捗評価!$N$2:$N$26,MATCH(INDIRECT(("入力シート!AB"&amp;$B224)),進捗評価!$M$2:$M$26,0)))</f>
        <v/>
      </c>
      <c r="AG224" s="69" t="str" cm="1">
        <f t="array" aca="1" ref="AG224" ca="1">IF(INDIRECT(("入力シート!AC"&amp;$B224))="","",INDEX(進捗評価!$N$2:$N$26,MATCH(INDIRECT(("入力シート!AC"&amp;$B224)),進捗評価!$M$2:$M$26,0)))</f>
        <v/>
      </c>
      <c r="AH224" s="69" t="str" cm="1">
        <f t="array" aca="1" ref="AH224" ca="1">IF(INDIRECT(("入力シート!AD"&amp;$B224))="","",INDEX(進捗評価!$N$2:$N$26,MATCH(INDIRECT(("入力シート!AD"&amp;$B224)),進捗評価!$M$2:$M$26,0)))</f>
        <v/>
      </c>
      <c r="AI224" s="69" t="str" cm="1">
        <f t="array" aca="1" ref="AI224" ca="1">IF(INDIRECT(("入力シート!AE"&amp;$B224))="","",INDEX(進捗評価!$N$2:$N$26,MATCH(INDIRECT(("入力シート!AE"&amp;$B224)),進捗評価!$M$2:$M$26,0)))</f>
        <v/>
      </c>
      <c r="AJ224" s="69" t="str" cm="1">
        <f t="array" aca="1" ref="AJ224" ca="1">IF(INDIRECT(("入力シート!AF"&amp;$B224))="","",INDEX(進捗評価!$N$2:$N$26,MATCH(INDIRECT(("入力シート!AF"&amp;$B224)),進捗評価!$M$2:$M$26,0)))</f>
        <v/>
      </c>
      <c r="AK224" s="69" t="str" cm="1">
        <f t="array" aca="1" ref="AK224" ca="1">IF(INDIRECT(("入力シート!AG"&amp;$B224))="","",INDEX(進捗評価!$N$2:$N$26,MATCH(INDIRECT(("入力シート!AG"&amp;$B224)),進捗評価!$M$2:$M$26,0)))</f>
        <v/>
      </c>
      <c r="AL224" s="69" t="str" cm="1">
        <f t="array" aca="1" ref="AL224" ca="1">IF(INDIRECT(("入力シート!AH"&amp;$B224))="","",INDEX(進捗評価!$N$2:$N$26,MATCH(INDIRECT(("入力シート!AH"&amp;$B224)),進捗評価!$M$2:$M$26,0)))</f>
        <v/>
      </c>
      <c r="AM224" s="69" t="str" cm="1">
        <f t="array" aca="1" ref="AM224" ca="1">IF(INDIRECT(("入力シート!AI"&amp;$B224))="","",INDEX(進捗評価!$N$2:$N$26,MATCH(INDIRECT(("入力シート!AI"&amp;$B224)),進捗評価!$M$2:$M$26,0)))</f>
        <v/>
      </c>
      <c r="AN224" s="69" t="str" cm="1">
        <f t="array" aca="1" ref="AN224" ca="1">IF(INDIRECT(("入力シート!AJ"&amp;$B224))="","",INDEX(進捗評価!$N$2:$N$26,MATCH(INDIRECT(("入力シート!AJ"&amp;$B224)),進捗評価!$M$2:$M$26,0)))</f>
        <v/>
      </c>
      <c r="AO224" s="69" t="str" cm="1">
        <f t="array" aca="1" ref="AO224" ca="1">IF(INDIRECT(("入力シート!AK"&amp;$B224))="","",INDEX(進捗評価!$N$2:$N$26,MATCH(INDIRECT(("入力シート!AK"&amp;$B224)),進捗評価!$M$2:$M$26,0)))</f>
        <v/>
      </c>
      <c r="AP224" s="69" t="str" cm="1">
        <f t="array" aca="1" ref="AP224" ca="1">IF(INDIRECT(("入力シート!AL"&amp;$B224))="","",INDEX(進捗評価!$N$2:$N$26,MATCH(INDIRECT(("入力シート!AL"&amp;$B224)),進捗評価!$M$2:$M$26,0)))</f>
        <v/>
      </c>
      <c r="AQ224" s="69" t="str" cm="1">
        <f t="array" aca="1" ref="AQ224" ca="1">IF(INDIRECT(("入力シート!AM"&amp;$B224))="","",INDEX(進捗評価!$N$2:$N$26,MATCH(INDIRECT(("入力シート!AM"&amp;$B224)),進捗評価!$M$2:$M$26,0)))</f>
        <v/>
      </c>
      <c r="AR224" s="69" t="str" cm="1">
        <f t="array" aca="1" ref="AR224" ca="1">IF(INDIRECT(("入力シート!AN"&amp;$B224))="","",INDEX(進捗評価!$N$2:$N$26,MATCH(INDIRECT(("入力シート!AN"&amp;$B224)),進捗評価!$M$2:$M$26,0)))</f>
        <v/>
      </c>
      <c r="AS224" s="77" t="str" cm="1">
        <f t="array" aca="1" ref="AS224" ca="1">IF(INDIRECT(("入力シート!AR"&amp;$B224))="","",(INDIRECT(("入力シート!AR"&amp;$B224))))</f>
        <v/>
      </c>
      <c r="AT224" s="77" t="str" cm="1">
        <f t="array" aca="1" ref="AT224" ca="1">IF(INDIRECT(("入力シート!AS"&amp;$B224))="","",(INDIRECT(("入力シート!AS"&amp;$B224))))</f>
        <v/>
      </c>
    </row>
    <row r="225" spans="2:46" ht="72" customHeight="1" x14ac:dyDescent="0.4">
      <c r="B225" s="51">
        <v>235</v>
      </c>
      <c r="C225" s="162"/>
      <c r="D225" s="212"/>
      <c r="E225" s="57" t="str" cm="1">
        <f t="array" aca="1" ref="E225" ca="1">IF(INDIRECT(("入力シート!D"&amp;$B225))="","",(INDIRECT(("入力シート!D"&amp;$B225))))</f>
        <v/>
      </c>
      <c r="F225" s="63" t="str" cm="1">
        <f t="array" aca="1" ref="F225" ca="1">IF(INDIRECT(("入力シート!E"&amp;$B225))="","",(INDIRECT(("入力シート!E"&amp;$B225))))</f>
        <v/>
      </c>
      <c r="G225" s="63" t="str" cm="1">
        <f t="array" aca="1" ref="G225" ca="1">IF(INDIRECT(("入力シート!F"&amp;$B225))="","",(INDIRECT(("入力シート!F"&amp;$B225))))</f>
        <v>〇〇〇、×××</v>
      </c>
      <c r="H225" s="76" t="str" cm="1">
        <f t="array" aca="1" ref="H225" ca="1">IF(INDIRECT(("入力シート!G"&amp;$B225))="","",(INDIRECT(("入力シート!G"&amp;$B225))))</f>
        <v/>
      </c>
      <c r="I225" s="67" t="str" cm="1">
        <f t="array" aca="1" ref="I225" ca="1">IF(INDIRECT(("入力シート!H"&amp;$B225))="","",(INDIRECT(("入力シート!H"&amp;$B225))))</f>
        <v/>
      </c>
      <c r="J225" s="58" t="str" cm="1">
        <f t="array" aca="1" ref="J225" ca="1">IF(INDIRECT(("入力シート!I"&amp;$B225))="","",(INDIRECT(("入力シート!I"&amp;$B225))))</f>
        <v/>
      </c>
      <c r="K225" s="58" t="str" cm="1">
        <f t="array" aca="1" ref="K225" ca="1">IF(INDIRECT(("入力シート!J"&amp;$B225))="","",(INDIRECT(("入力シート!J"&amp;$B225))))</f>
        <v/>
      </c>
      <c r="L225" s="60" t="str" cm="1">
        <f t="array" aca="1" ref="L225" ca="1">IF(INDIRECT(("入力シート!AO"&amp;$B225))="","",(INDIRECT(("入力シート！AO"&amp;$B225))))</f>
        <v/>
      </c>
      <c r="M225" s="60" t="str" cm="1">
        <f t="array" aca="1" ref="M225" ca="1">IF(INDIRECT(("入力シート!AP"&amp;$B225))="","",(INDIRECT(("入力シート！AP"&amp;$B225))))</f>
        <v/>
      </c>
      <c r="N225" s="61" t="str" cm="1">
        <f t="array" aca="1" ref="N225" ca="1">IF(INDIRECT(("入力シート!AQ"&amp;$B225))="","",(INDIRECT(("入力シート!AQ"&amp;$B225))))</f>
        <v/>
      </c>
      <c r="O225" s="70" t="str" cm="1">
        <f t="array" aca="1" ref="O225" ca="1">IF(INDIRECT(("入力シート!K"&amp;$B225))="","",INDEX(進捗評価!$N$2:$N$26,MATCH(INDIRECT(("入力シート!K"&amp;$B225)),進捗評価!$M$2:$M$26,0)))</f>
        <v/>
      </c>
      <c r="P225" s="69" t="str" cm="1">
        <f t="array" aca="1" ref="P225" ca="1">IF(INDIRECT(("入力シート!L"&amp;$B225))="","",INDEX(進捗評価!$N$2:$N$26,MATCH(INDIRECT(("入力シート!L"&amp;$B225)),進捗評価!$M$2:$M$26,0)))</f>
        <v/>
      </c>
      <c r="Q225" s="69" t="str" cm="1">
        <f t="array" aca="1" ref="Q225" ca="1">IF(INDIRECT(("入力シート!M"&amp;$B225))="","",INDEX(進捗評価!$N$2:$N$26,MATCH(INDIRECT(("入力シート!M"&amp;$B225)),進捗評価!$M$2:$M$26,0)))</f>
        <v/>
      </c>
      <c r="R225" s="69" t="str" cm="1">
        <f t="array" aca="1" ref="R225" ca="1">IF(INDIRECT(("入力シート!N"&amp;$B225))="","",INDEX(進捗評価!$N$2:$N$26,MATCH(INDIRECT(("入力シート!N"&amp;$B225)),進捗評価!$M$2:$M$26,0)))</f>
        <v/>
      </c>
      <c r="S225" s="75" t="str" cm="1">
        <f t="array" aca="1" ref="S225" ca="1">IF(INDIRECT(("入力シート!O"&amp;$B225))="","",INDEX(進捗評価!$N$2:$N$26,MATCH(INDIRECT(("入力シート!O"&amp;$B225)),進捗評価!$M$2:$M$26,0)))</f>
        <v/>
      </c>
      <c r="T225" s="70" t="str" cm="1">
        <f t="array" aca="1" ref="T225" ca="1">IF(INDIRECT(("入力シート!P"&amp;$B225))="","",INDEX(進捗評価!$N$2:$N$26,MATCH(INDIRECT(("入力シート!P"&amp;$B225)),進捗評価!$M$2:$M$26,0)))</f>
        <v/>
      </c>
      <c r="U225" s="69" t="str" cm="1">
        <f t="array" aca="1" ref="U225" ca="1">IF(INDIRECT(("入力シート!Q"&amp;$B225))="","",INDEX(進捗評価!$N$2:$N$26,MATCH(INDIRECT(("入力シート!Q"&amp;$B225)),進捗評価!$M$2:$M$26,0)))</f>
        <v/>
      </c>
      <c r="V225" s="69" t="str" cm="1">
        <f t="array" aca="1" ref="V225" ca="1">IF(INDIRECT(("入力シート!R"&amp;$B225))="","",INDEX(進捗評価!$N$2:$N$26,MATCH(INDIRECT(("入力シート!R"&amp;$B225)),進捗評価!$M$2:$M$26,0)))</f>
        <v/>
      </c>
      <c r="W225" s="69" t="str" cm="1">
        <f t="array" aca="1" ref="W225" ca="1">IF(INDIRECT(("入力シート!S"&amp;$B225))="","",INDEX(進捗評価!$N$2:$N$26,MATCH(INDIRECT(("入力シート!S"&amp;$B225)),進捗評価!$M$2:$M$26,0)))</f>
        <v/>
      </c>
      <c r="X225" s="75" t="str" cm="1">
        <f t="array" aca="1" ref="X225" ca="1">IF(INDIRECT(("入力シート!T"&amp;$B225))="","",INDEX(進捗評価!$N$2:$N$26,MATCH(INDIRECT(("入力シート!T"&amp;$B225)),進捗評価!$M$2:$M$26,0)))</f>
        <v/>
      </c>
      <c r="Y225" s="69" t="str" cm="1">
        <f t="array" aca="1" ref="Y225" ca="1">IF(INDIRECT(("入力シート!U"&amp;$B225))="","",INDEX(進捗評価!$N$2:$N$26,MATCH(INDIRECT(("入力シート!U"&amp;$B225)),進捗評価!$M$2:$M$26,0)))</f>
        <v/>
      </c>
      <c r="Z225" s="69" t="str" cm="1">
        <f t="array" aca="1" ref="Z225" ca="1">IF(INDIRECT(("入力シート!V"&amp;$B225))="","",INDEX(進捗評価!$N$2:$N$26,MATCH(INDIRECT(("入力シート!V"&amp;$B225)),進捗評価!$M$2:$M$26,0)))</f>
        <v/>
      </c>
      <c r="AA225" s="69" t="str" cm="1">
        <f t="array" aca="1" ref="AA225" ca="1">IF(INDIRECT(("入力シート!W"&amp;$B225))="","",INDEX(進捗評価!$N$2:$N$26,MATCH(INDIRECT(("入力シート!W"&amp;$B225)),進捗評価!$M$2:$M$26,0)))</f>
        <v/>
      </c>
      <c r="AB225" s="69" t="str" cm="1">
        <f t="array" aca="1" ref="AB225" ca="1">IF(INDIRECT(("入力シート!X"&amp;$B225))="","",INDEX(進捗評価!$N$2:$N$26,MATCH(INDIRECT(("入力シート!X"&amp;$B225)),進捗評価!$M$2:$M$26,0)))</f>
        <v/>
      </c>
      <c r="AC225" s="69" t="str" cm="1">
        <f t="array" aca="1" ref="AC225" ca="1">IF(INDIRECT(("入力シート!Y"&amp;$B225))="","",INDEX(進捗評価!$N$2:$N$26,MATCH(INDIRECT(("入力シート!Y"&amp;$B225)),進捗評価!$M$2:$M$26,0)))</f>
        <v/>
      </c>
      <c r="AD225" s="69" t="str" cm="1">
        <f t="array" aca="1" ref="AD225" ca="1">IF(INDIRECT(("入力シート!Z"&amp;$B225))="","",INDEX(進捗評価!$N$2:$N$26,MATCH(INDIRECT(("入力シート!Z"&amp;$B225)),進捗評価!$M$2:$M$26,0)))</f>
        <v/>
      </c>
      <c r="AE225" s="69" t="str" cm="1">
        <f t="array" aca="1" ref="AE225" ca="1">IF(INDIRECT(("入力シート!AA"&amp;$B225))="","",INDEX(進捗評価!$N$2:$N$26,MATCH(INDIRECT(("入力シート!AA"&amp;$B225)),進捗評価!$M$2:$M$26,0)))</f>
        <v/>
      </c>
      <c r="AF225" s="69" t="str" cm="1">
        <f t="array" aca="1" ref="AF225" ca="1">IF(INDIRECT(("入力シート!AB"&amp;$B225))="","",INDEX(進捗評価!$N$2:$N$26,MATCH(INDIRECT(("入力シート!AB"&amp;$B225)),進捗評価!$M$2:$M$26,0)))</f>
        <v/>
      </c>
      <c r="AG225" s="69" t="str" cm="1">
        <f t="array" aca="1" ref="AG225" ca="1">IF(INDIRECT(("入力シート!AC"&amp;$B225))="","",INDEX(進捗評価!$N$2:$N$26,MATCH(INDIRECT(("入力シート!AC"&amp;$B225)),進捗評価!$M$2:$M$26,0)))</f>
        <v/>
      </c>
      <c r="AH225" s="69" t="str" cm="1">
        <f t="array" aca="1" ref="AH225" ca="1">IF(INDIRECT(("入力シート!AD"&amp;$B225))="","",INDEX(進捗評価!$N$2:$N$26,MATCH(INDIRECT(("入力シート!AD"&amp;$B225)),進捗評価!$M$2:$M$26,0)))</f>
        <v/>
      </c>
      <c r="AI225" s="69" t="str" cm="1">
        <f t="array" aca="1" ref="AI225" ca="1">IF(INDIRECT(("入力シート!AE"&amp;$B225))="","",INDEX(進捗評価!$N$2:$N$26,MATCH(INDIRECT(("入力シート!AE"&amp;$B225)),進捗評価!$M$2:$M$26,0)))</f>
        <v/>
      </c>
      <c r="AJ225" s="69" t="str" cm="1">
        <f t="array" aca="1" ref="AJ225" ca="1">IF(INDIRECT(("入力シート!AF"&amp;$B225))="","",INDEX(進捗評価!$N$2:$N$26,MATCH(INDIRECT(("入力シート!AF"&amp;$B225)),進捗評価!$M$2:$M$26,0)))</f>
        <v/>
      </c>
      <c r="AK225" s="69" t="str" cm="1">
        <f t="array" aca="1" ref="AK225" ca="1">IF(INDIRECT(("入力シート!AG"&amp;$B225))="","",INDEX(進捗評価!$N$2:$N$26,MATCH(INDIRECT(("入力シート!AG"&amp;$B225)),進捗評価!$M$2:$M$26,0)))</f>
        <v/>
      </c>
      <c r="AL225" s="69" t="str" cm="1">
        <f t="array" aca="1" ref="AL225" ca="1">IF(INDIRECT(("入力シート!AH"&amp;$B225))="","",INDEX(進捗評価!$N$2:$N$26,MATCH(INDIRECT(("入力シート!AH"&amp;$B225)),進捗評価!$M$2:$M$26,0)))</f>
        <v/>
      </c>
      <c r="AM225" s="69" t="str" cm="1">
        <f t="array" aca="1" ref="AM225" ca="1">IF(INDIRECT(("入力シート!AI"&amp;$B225))="","",INDEX(進捗評価!$N$2:$N$26,MATCH(INDIRECT(("入力シート!AI"&amp;$B225)),進捗評価!$M$2:$M$26,0)))</f>
        <v/>
      </c>
      <c r="AN225" s="69" t="str" cm="1">
        <f t="array" aca="1" ref="AN225" ca="1">IF(INDIRECT(("入力シート!AJ"&amp;$B225))="","",INDEX(進捗評価!$N$2:$N$26,MATCH(INDIRECT(("入力シート!AJ"&amp;$B225)),進捗評価!$M$2:$M$26,0)))</f>
        <v/>
      </c>
      <c r="AO225" s="69" t="str" cm="1">
        <f t="array" aca="1" ref="AO225" ca="1">IF(INDIRECT(("入力シート!AK"&amp;$B225))="","",INDEX(進捗評価!$N$2:$N$26,MATCH(INDIRECT(("入力シート!AK"&amp;$B225)),進捗評価!$M$2:$M$26,0)))</f>
        <v/>
      </c>
      <c r="AP225" s="69" t="str" cm="1">
        <f t="array" aca="1" ref="AP225" ca="1">IF(INDIRECT(("入力シート!AL"&amp;$B225))="","",INDEX(進捗評価!$N$2:$N$26,MATCH(INDIRECT(("入力シート!AL"&amp;$B225)),進捗評価!$M$2:$M$26,0)))</f>
        <v/>
      </c>
      <c r="AQ225" s="69" t="str" cm="1">
        <f t="array" aca="1" ref="AQ225" ca="1">IF(INDIRECT(("入力シート!AM"&amp;$B225))="","",INDEX(進捗評価!$N$2:$N$26,MATCH(INDIRECT(("入力シート!AM"&amp;$B225)),進捗評価!$M$2:$M$26,0)))</f>
        <v/>
      </c>
      <c r="AR225" s="69" t="str" cm="1">
        <f t="array" aca="1" ref="AR225" ca="1">IF(INDIRECT(("入力シート!AN"&amp;$B225))="","",INDEX(進捗評価!$N$2:$N$26,MATCH(INDIRECT(("入力シート!AN"&amp;$B225)),進捗評価!$M$2:$M$26,0)))</f>
        <v/>
      </c>
      <c r="AS225" s="77" t="str" cm="1">
        <f t="array" aca="1" ref="AS225" ca="1">IF(INDIRECT(("入力シート!AR"&amp;$B225))="","",(INDIRECT(("入力シート!AR"&amp;$B225))))</f>
        <v/>
      </c>
      <c r="AT225" s="77" t="str" cm="1">
        <f t="array" aca="1" ref="AT225" ca="1">IF(INDIRECT(("入力シート!AS"&amp;$B225))="","",(INDIRECT(("入力シート!AS"&amp;$B225))))</f>
        <v/>
      </c>
    </row>
    <row r="226" spans="2:46" ht="72" customHeight="1" x14ac:dyDescent="0.4">
      <c r="B226" s="51">
        <v>236</v>
      </c>
      <c r="C226" s="162"/>
      <c r="D226" s="212"/>
      <c r="E226" s="57" t="str" cm="1">
        <f t="array" aca="1" ref="E226" ca="1">IF(INDIRECT(("入力シート!D"&amp;$B226))="","",(INDIRECT(("入力シート!D"&amp;$B226))))</f>
        <v/>
      </c>
      <c r="F226" s="63" t="str" cm="1">
        <f t="array" aca="1" ref="F226" ca="1">IF(INDIRECT(("入力シート!E"&amp;$B226))="","",(INDIRECT(("入力シート!E"&amp;$B226))))</f>
        <v/>
      </c>
      <c r="G226" s="63" t="str" cm="1">
        <f t="array" aca="1" ref="G226" ca="1">IF(INDIRECT(("入力シート!F"&amp;$B226))="","",(INDIRECT(("入力シート!F"&amp;$B226))))</f>
        <v>〇〇〇、×××</v>
      </c>
      <c r="H226" s="76" t="str" cm="1">
        <f t="array" aca="1" ref="H226" ca="1">IF(INDIRECT(("入力シート!G"&amp;$B226))="","",(INDIRECT(("入力シート!G"&amp;$B226))))</f>
        <v/>
      </c>
      <c r="I226" s="67" t="str" cm="1">
        <f t="array" aca="1" ref="I226" ca="1">IF(INDIRECT(("入力シート!H"&amp;$B226))="","",(INDIRECT(("入力シート!H"&amp;$B226))))</f>
        <v/>
      </c>
      <c r="J226" s="58" t="str" cm="1">
        <f t="array" aca="1" ref="J226" ca="1">IF(INDIRECT(("入力シート!I"&amp;$B226))="","",(INDIRECT(("入力シート!I"&amp;$B226))))</f>
        <v/>
      </c>
      <c r="K226" s="58" t="str" cm="1">
        <f t="array" aca="1" ref="K226" ca="1">IF(INDIRECT(("入力シート!J"&amp;$B226))="","",(INDIRECT(("入力シート!J"&amp;$B226))))</f>
        <v/>
      </c>
      <c r="L226" s="60" t="str" cm="1">
        <f t="array" aca="1" ref="L226" ca="1">IF(INDIRECT(("入力シート!AO"&amp;$B226))="","",(INDIRECT(("入力シート！AO"&amp;$B226))))</f>
        <v/>
      </c>
      <c r="M226" s="60" t="str" cm="1">
        <f t="array" aca="1" ref="M226" ca="1">IF(INDIRECT(("入力シート!AP"&amp;$B226))="","",(INDIRECT(("入力シート！AP"&amp;$B226))))</f>
        <v/>
      </c>
      <c r="N226" s="61" t="str" cm="1">
        <f t="array" aca="1" ref="N226" ca="1">IF(INDIRECT(("入力シート!AQ"&amp;$B226))="","",(INDIRECT(("入力シート!AQ"&amp;$B226))))</f>
        <v/>
      </c>
      <c r="O226" s="70" t="str" cm="1">
        <f t="array" aca="1" ref="O226" ca="1">IF(INDIRECT(("入力シート!K"&amp;$B226))="","",INDEX(進捗評価!$N$2:$N$26,MATCH(INDIRECT(("入力シート!K"&amp;$B226)),進捗評価!$M$2:$M$26,0)))</f>
        <v/>
      </c>
      <c r="P226" s="69" t="str" cm="1">
        <f t="array" aca="1" ref="P226" ca="1">IF(INDIRECT(("入力シート!L"&amp;$B226))="","",INDEX(進捗評価!$N$2:$N$26,MATCH(INDIRECT(("入力シート!L"&amp;$B226)),進捗評価!$M$2:$M$26,0)))</f>
        <v/>
      </c>
      <c r="Q226" s="69" t="str" cm="1">
        <f t="array" aca="1" ref="Q226" ca="1">IF(INDIRECT(("入力シート!M"&amp;$B226))="","",INDEX(進捗評価!$N$2:$N$26,MATCH(INDIRECT(("入力シート!M"&amp;$B226)),進捗評価!$M$2:$M$26,0)))</f>
        <v/>
      </c>
      <c r="R226" s="69" t="str" cm="1">
        <f t="array" aca="1" ref="R226" ca="1">IF(INDIRECT(("入力シート!N"&amp;$B226))="","",INDEX(進捗評価!$N$2:$N$26,MATCH(INDIRECT(("入力シート!N"&amp;$B226)),進捗評価!$M$2:$M$26,0)))</f>
        <v/>
      </c>
      <c r="S226" s="75" t="str" cm="1">
        <f t="array" aca="1" ref="S226" ca="1">IF(INDIRECT(("入力シート!O"&amp;$B226))="","",INDEX(進捗評価!$N$2:$N$26,MATCH(INDIRECT(("入力シート!O"&amp;$B226)),進捗評価!$M$2:$M$26,0)))</f>
        <v/>
      </c>
      <c r="T226" s="70" t="str" cm="1">
        <f t="array" aca="1" ref="T226" ca="1">IF(INDIRECT(("入力シート!P"&amp;$B226))="","",INDEX(進捗評価!$N$2:$N$26,MATCH(INDIRECT(("入力シート!P"&amp;$B226)),進捗評価!$M$2:$M$26,0)))</f>
        <v/>
      </c>
      <c r="U226" s="69" t="str" cm="1">
        <f t="array" aca="1" ref="U226" ca="1">IF(INDIRECT(("入力シート!Q"&amp;$B226))="","",INDEX(進捗評価!$N$2:$N$26,MATCH(INDIRECT(("入力シート!Q"&amp;$B226)),進捗評価!$M$2:$M$26,0)))</f>
        <v/>
      </c>
      <c r="V226" s="69" t="str" cm="1">
        <f t="array" aca="1" ref="V226" ca="1">IF(INDIRECT(("入力シート!R"&amp;$B226))="","",INDEX(進捗評価!$N$2:$N$26,MATCH(INDIRECT(("入力シート!R"&amp;$B226)),進捗評価!$M$2:$M$26,0)))</f>
        <v/>
      </c>
      <c r="W226" s="69" t="str" cm="1">
        <f t="array" aca="1" ref="W226" ca="1">IF(INDIRECT(("入力シート!S"&amp;$B226))="","",INDEX(進捗評価!$N$2:$N$26,MATCH(INDIRECT(("入力シート!S"&amp;$B226)),進捗評価!$M$2:$M$26,0)))</f>
        <v/>
      </c>
      <c r="X226" s="75" t="str" cm="1">
        <f t="array" aca="1" ref="X226" ca="1">IF(INDIRECT(("入力シート!T"&amp;$B226))="","",INDEX(進捗評価!$N$2:$N$26,MATCH(INDIRECT(("入力シート!T"&amp;$B226)),進捗評価!$M$2:$M$26,0)))</f>
        <v/>
      </c>
      <c r="Y226" s="69" t="str" cm="1">
        <f t="array" aca="1" ref="Y226" ca="1">IF(INDIRECT(("入力シート!U"&amp;$B226))="","",INDEX(進捗評価!$N$2:$N$26,MATCH(INDIRECT(("入力シート!U"&amp;$B226)),進捗評価!$M$2:$M$26,0)))</f>
        <v/>
      </c>
      <c r="Z226" s="69" t="str" cm="1">
        <f t="array" aca="1" ref="Z226" ca="1">IF(INDIRECT(("入力シート!V"&amp;$B226))="","",INDEX(進捗評価!$N$2:$N$26,MATCH(INDIRECT(("入力シート!V"&amp;$B226)),進捗評価!$M$2:$M$26,0)))</f>
        <v/>
      </c>
      <c r="AA226" s="69" t="str" cm="1">
        <f t="array" aca="1" ref="AA226" ca="1">IF(INDIRECT(("入力シート!W"&amp;$B226))="","",INDEX(進捗評価!$N$2:$N$26,MATCH(INDIRECT(("入力シート!W"&amp;$B226)),進捗評価!$M$2:$M$26,0)))</f>
        <v/>
      </c>
      <c r="AB226" s="69" t="str" cm="1">
        <f t="array" aca="1" ref="AB226" ca="1">IF(INDIRECT(("入力シート!X"&amp;$B226))="","",INDEX(進捗評価!$N$2:$N$26,MATCH(INDIRECT(("入力シート!X"&amp;$B226)),進捗評価!$M$2:$M$26,0)))</f>
        <v/>
      </c>
      <c r="AC226" s="69" t="str" cm="1">
        <f t="array" aca="1" ref="AC226" ca="1">IF(INDIRECT(("入力シート!Y"&amp;$B226))="","",INDEX(進捗評価!$N$2:$N$26,MATCH(INDIRECT(("入力シート!Y"&amp;$B226)),進捗評価!$M$2:$M$26,0)))</f>
        <v/>
      </c>
      <c r="AD226" s="69" t="str" cm="1">
        <f t="array" aca="1" ref="AD226" ca="1">IF(INDIRECT(("入力シート!Z"&amp;$B226))="","",INDEX(進捗評価!$N$2:$N$26,MATCH(INDIRECT(("入力シート!Z"&amp;$B226)),進捗評価!$M$2:$M$26,0)))</f>
        <v/>
      </c>
      <c r="AE226" s="69" t="str" cm="1">
        <f t="array" aca="1" ref="AE226" ca="1">IF(INDIRECT(("入力シート!AA"&amp;$B226))="","",INDEX(進捗評価!$N$2:$N$26,MATCH(INDIRECT(("入力シート!AA"&amp;$B226)),進捗評価!$M$2:$M$26,0)))</f>
        <v/>
      </c>
      <c r="AF226" s="69" t="str" cm="1">
        <f t="array" aca="1" ref="AF226" ca="1">IF(INDIRECT(("入力シート!AB"&amp;$B226))="","",INDEX(進捗評価!$N$2:$N$26,MATCH(INDIRECT(("入力シート!AB"&amp;$B226)),進捗評価!$M$2:$M$26,0)))</f>
        <v/>
      </c>
      <c r="AG226" s="69" t="str" cm="1">
        <f t="array" aca="1" ref="AG226" ca="1">IF(INDIRECT(("入力シート!AC"&amp;$B226))="","",INDEX(進捗評価!$N$2:$N$26,MATCH(INDIRECT(("入力シート!AC"&amp;$B226)),進捗評価!$M$2:$M$26,0)))</f>
        <v/>
      </c>
      <c r="AH226" s="69" t="str" cm="1">
        <f t="array" aca="1" ref="AH226" ca="1">IF(INDIRECT(("入力シート!AD"&amp;$B226))="","",INDEX(進捗評価!$N$2:$N$26,MATCH(INDIRECT(("入力シート!AD"&amp;$B226)),進捗評価!$M$2:$M$26,0)))</f>
        <v/>
      </c>
      <c r="AI226" s="69" t="str" cm="1">
        <f t="array" aca="1" ref="AI226" ca="1">IF(INDIRECT(("入力シート!AE"&amp;$B226))="","",INDEX(進捗評価!$N$2:$N$26,MATCH(INDIRECT(("入力シート!AE"&amp;$B226)),進捗評価!$M$2:$M$26,0)))</f>
        <v/>
      </c>
      <c r="AJ226" s="69" t="str" cm="1">
        <f t="array" aca="1" ref="AJ226" ca="1">IF(INDIRECT(("入力シート!AF"&amp;$B226))="","",INDEX(進捗評価!$N$2:$N$26,MATCH(INDIRECT(("入力シート!AF"&amp;$B226)),進捗評価!$M$2:$M$26,0)))</f>
        <v/>
      </c>
      <c r="AK226" s="69" t="str" cm="1">
        <f t="array" aca="1" ref="AK226" ca="1">IF(INDIRECT(("入力シート!AG"&amp;$B226))="","",INDEX(進捗評価!$N$2:$N$26,MATCH(INDIRECT(("入力シート!AG"&amp;$B226)),進捗評価!$M$2:$M$26,0)))</f>
        <v/>
      </c>
      <c r="AL226" s="69" t="str" cm="1">
        <f t="array" aca="1" ref="AL226" ca="1">IF(INDIRECT(("入力シート!AH"&amp;$B226))="","",INDEX(進捗評価!$N$2:$N$26,MATCH(INDIRECT(("入力シート!AH"&amp;$B226)),進捗評価!$M$2:$M$26,0)))</f>
        <v/>
      </c>
      <c r="AM226" s="69" t="str" cm="1">
        <f t="array" aca="1" ref="AM226" ca="1">IF(INDIRECT(("入力シート!AI"&amp;$B226))="","",INDEX(進捗評価!$N$2:$N$26,MATCH(INDIRECT(("入力シート!AI"&amp;$B226)),進捗評価!$M$2:$M$26,0)))</f>
        <v/>
      </c>
      <c r="AN226" s="69" t="str" cm="1">
        <f t="array" aca="1" ref="AN226" ca="1">IF(INDIRECT(("入力シート!AJ"&amp;$B226))="","",INDEX(進捗評価!$N$2:$N$26,MATCH(INDIRECT(("入力シート!AJ"&amp;$B226)),進捗評価!$M$2:$M$26,0)))</f>
        <v/>
      </c>
      <c r="AO226" s="69" t="str" cm="1">
        <f t="array" aca="1" ref="AO226" ca="1">IF(INDIRECT(("入力シート!AK"&amp;$B226))="","",INDEX(進捗評価!$N$2:$N$26,MATCH(INDIRECT(("入力シート!AK"&amp;$B226)),進捗評価!$M$2:$M$26,0)))</f>
        <v/>
      </c>
      <c r="AP226" s="69" t="str" cm="1">
        <f t="array" aca="1" ref="AP226" ca="1">IF(INDIRECT(("入力シート!AL"&amp;$B226))="","",INDEX(進捗評価!$N$2:$N$26,MATCH(INDIRECT(("入力シート!AL"&amp;$B226)),進捗評価!$M$2:$M$26,0)))</f>
        <v/>
      </c>
      <c r="AQ226" s="69" t="str" cm="1">
        <f t="array" aca="1" ref="AQ226" ca="1">IF(INDIRECT(("入力シート!AM"&amp;$B226))="","",INDEX(進捗評価!$N$2:$N$26,MATCH(INDIRECT(("入力シート!AM"&amp;$B226)),進捗評価!$M$2:$M$26,0)))</f>
        <v/>
      </c>
      <c r="AR226" s="69" t="str" cm="1">
        <f t="array" aca="1" ref="AR226" ca="1">IF(INDIRECT(("入力シート!AN"&amp;$B226))="","",INDEX(進捗評価!$N$2:$N$26,MATCH(INDIRECT(("入力シート!AN"&amp;$B226)),進捗評価!$M$2:$M$26,0)))</f>
        <v/>
      </c>
      <c r="AS226" s="77" t="str" cm="1">
        <f t="array" aca="1" ref="AS226" ca="1">IF(INDIRECT(("入力シート!AR"&amp;$B226))="","",(INDIRECT(("入力シート!AR"&amp;$B226))))</f>
        <v/>
      </c>
      <c r="AT226" s="77" t="str" cm="1">
        <f t="array" aca="1" ref="AT226" ca="1">IF(INDIRECT(("入力シート!AS"&amp;$B226))="","",(INDIRECT(("入力シート!AS"&amp;$B226))))</f>
        <v/>
      </c>
    </row>
    <row r="227" spans="2:46" ht="72" customHeight="1" x14ac:dyDescent="0.4">
      <c r="B227" s="51">
        <v>237</v>
      </c>
      <c r="C227" s="162"/>
      <c r="D227" s="212"/>
      <c r="E227" s="57" t="str" cm="1">
        <f t="array" aca="1" ref="E227" ca="1">IF(INDIRECT(("入力シート!D"&amp;$B227))="","",(INDIRECT(("入力シート!D"&amp;$B227))))</f>
        <v/>
      </c>
      <c r="F227" s="63" t="str" cm="1">
        <f t="array" aca="1" ref="F227" ca="1">IF(INDIRECT(("入力シート!E"&amp;$B227))="","",(INDIRECT(("入力シート!E"&amp;$B227))))</f>
        <v/>
      </c>
      <c r="G227" s="63" t="str" cm="1">
        <f t="array" aca="1" ref="G227" ca="1">IF(INDIRECT(("入力シート!F"&amp;$B227))="","",(INDIRECT(("入力シート!F"&amp;$B227))))</f>
        <v>〇〇〇、×××</v>
      </c>
      <c r="H227" s="76" t="str" cm="1">
        <f t="array" aca="1" ref="H227" ca="1">IF(INDIRECT(("入力シート!G"&amp;$B227))="","",(INDIRECT(("入力シート!G"&amp;$B227))))</f>
        <v/>
      </c>
      <c r="I227" s="67" t="str" cm="1">
        <f t="array" aca="1" ref="I227" ca="1">IF(INDIRECT(("入力シート!H"&amp;$B227))="","",(INDIRECT(("入力シート!H"&amp;$B227))))</f>
        <v/>
      </c>
      <c r="J227" s="58" t="str" cm="1">
        <f t="array" aca="1" ref="J227" ca="1">IF(INDIRECT(("入力シート!I"&amp;$B227))="","",(INDIRECT(("入力シート!I"&amp;$B227))))</f>
        <v/>
      </c>
      <c r="K227" s="58" t="str" cm="1">
        <f t="array" aca="1" ref="K227" ca="1">IF(INDIRECT(("入力シート!J"&amp;$B227))="","",(INDIRECT(("入力シート!J"&amp;$B227))))</f>
        <v/>
      </c>
      <c r="L227" s="60" t="str" cm="1">
        <f t="array" aca="1" ref="L227" ca="1">IF(INDIRECT(("入力シート!AO"&amp;$B227))="","",(INDIRECT(("入力シート！AO"&amp;$B227))))</f>
        <v/>
      </c>
      <c r="M227" s="60" t="str" cm="1">
        <f t="array" aca="1" ref="M227" ca="1">IF(INDIRECT(("入力シート!AP"&amp;$B227))="","",(INDIRECT(("入力シート！AP"&amp;$B227))))</f>
        <v/>
      </c>
      <c r="N227" s="61" t="str" cm="1">
        <f t="array" aca="1" ref="N227" ca="1">IF(INDIRECT(("入力シート!AQ"&amp;$B227))="","",(INDIRECT(("入力シート!AQ"&amp;$B227))))</f>
        <v/>
      </c>
      <c r="O227" s="70" t="str" cm="1">
        <f t="array" aca="1" ref="O227" ca="1">IF(INDIRECT(("入力シート!K"&amp;$B227))="","",INDEX(進捗評価!$N$2:$N$26,MATCH(INDIRECT(("入力シート!K"&amp;$B227)),進捗評価!$M$2:$M$26,0)))</f>
        <v/>
      </c>
      <c r="P227" s="69" t="str" cm="1">
        <f t="array" aca="1" ref="P227" ca="1">IF(INDIRECT(("入力シート!L"&amp;$B227))="","",INDEX(進捗評価!$N$2:$N$26,MATCH(INDIRECT(("入力シート!L"&amp;$B227)),進捗評価!$M$2:$M$26,0)))</f>
        <v/>
      </c>
      <c r="Q227" s="69" t="str" cm="1">
        <f t="array" aca="1" ref="Q227" ca="1">IF(INDIRECT(("入力シート!M"&amp;$B227))="","",INDEX(進捗評価!$N$2:$N$26,MATCH(INDIRECT(("入力シート!M"&amp;$B227)),進捗評価!$M$2:$M$26,0)))</f>
        <v/>
      </c>
      <c r="R227" s="69" t="str" cm="1">
        <f t="array" aca="1" ref="R227" ca="1">IF(INDIRECT(("入力シート!N"&amp;$B227))="","",INDEX(進捗評価!$N$2:$N$26,MATCH(INDIRECT(("入力シート!N"&amp;$B227)),進捗評価!$M$2:$M$26,0)))</f>
        <v/>
      </c>
      <c r="S227" s="75" t="str" cm="1">
        <f t="array" aca="1" ref="S227" ca="1">IF(INDIRECT(("入力シート!O"&amp;$B227))="","",INDEX(進捗評価!$N$2:$N$26,MATCH(INDIRECT(("入力シート!O"&amp;$B227)),進捗評価!$M$2:$M$26,0)))</f>
        <v/>
      </c>
      <c r="T227" s="70" t="str" cm="1">
        <f t="array" aca="1" ref="T227" ca="1">IF(INDIRECT(("入力シート!P"&amp;$B227))="","",INDEX(進捗評価!$N$2:$N$26,MATCH(INDIRECT(("入力シート!P"&amp;$B227)),進捗評価!$M$2:$M$26,0)))</f>
        <v/>
      </c>
      <c r="U227" s="69" t="str" cm="1">
        <f t="array" aca="1" ref="U227" ca="1">IF(INDIRECT(("入力シート!Q"&amp;$B227))="","",INDEX(進捗評価!$N$2:$N$26,MATCH(INDIRECT(("入力シート!Q"&amp;$B227)),進捗評価!$M$2:$M$26,0)))</f>
        <v/>
      </c>
      <c r="V227" s="69" t="str" cm="1">
        <f t="array" aca="1" ref="V227" ca="1">IF(INDIRECT(("入力シート!R"&amp;$B227))="","",INDEX(進捗評価!$N$2:$N$26,MATCH(INDIRECT(("入力シート!R"&amp;$B227)),進捗評価!$M$2:$M$26,0)))</f>
        <v/>
      </c>
      <c r="W227" s="69" t="str" cm="1">
        <f t="array" aca="1" ref="W227" ca="1">IF(INDIRECT(("入力シート!S"&amp;$B227))="","",INDEX(進捗評価!$N$2:$N$26,MATCH(INDIRECT(("入力シート!S"&amp;$B227)),進捗評価!$M$2:$M$26,0)))</f>
        <v/>
      </c>
      <c r="X227" s="75" t="str" cm="1">
        <f t="array" aca="1" ref="X227" ca="1">IF(INDIRECT(("入力シート!T"&amp;$B227))="","",INDEX(進捗評価!$N$2:$N$26,MATCH(INDIRECT(("入力シート!T"&amp;$B227)),進捗評価!$M$2:$M$26,0)))</f>
        <v/>
      </c>
      <c r="Y227" s="69" t="str" cm="1">
        <f t="array" aca="1" ref="Y227" ca="1">IF(INDIRECT(("入力シート!U"&amp;$B227))="","",INDEX(進捗評価!$N$2:$N$26,MATCH(INDIRECT(("入力シート!U"&amp;$B227)),進捗評価!$M$2:$M$26,0)))</f>
        <v/>
      </c>
      <c r="Z227" s="69" t="str" cm="1">
        <f t="array" aca="1" ref="Z227" ca="1">IF(INDIRECT(("入力シート!V"&amp;$B227))="","",INDEX(進捗評価!$N$2:$N$26,MATCH(INDIRECT(("入力シート!V"&amp;$B227)),進捗評価!$M$2:$M$26,0)))</f>
        <v/>
      </c>
      <c r="AA227" s="69" t="str" cm="1">
        <f t="array" aca="1" ref="AA227" ca="1">IF(INDIRECT(("入力シート!W"&amp;$B227))="","",INDEX(進捗評価!$N$2:$N$26,MATCH(INDIRECT(("入力シート!W"&amp;$B227)),進捗評価!$M$2:$M$26,0)))</f>
        <v/>
      </c>
      <c r="AB227" s="69" t="str" cm="1">
        <f t="array" aca="1" ref="AB227" ca="1">IF(INDIRECT(("入力シート!X"&amp;$B227))="","",INDEX(進捗評価!$N$2:$N$26,MATCH(INDIRECT(("入力シート!X"&amp;$B227)),進捗評価!$M$2:$M$26,0)))</f>
        <v/>
      </c>
      <c r="AC227" s="69" t="str" cm="1">
        <f t="array" aca="1" ref="AC227" ca="1">IF(INDIRECT(("入力シート!Y"&amp;$B227))="","",INDEX(進捗評価!$N$2:$N$26,MATCH(INDIRECT(("入力シート!Y"&amp;$B227)),進捗評価!$M$2:$M$26,0)))</f>
        <v/>
      </c>
      <c r="AD227" s="69" t="str" cm="1">
        <f t="array" aca="1" ref="AD227" ca="1">IF(INDIRECT(("入力シート!Z"&amp;$B227))="","",INDEX(進捗評価!$N$2:$N$26,MATCH(INDIRECT(("入力シート!Z"&amp;$B227)),進捗評価!$M$2:$M$26,0)))</f>
        <v/>
      </c>
      <c r="AE227" s="69" t="str" cm="1">
        <f t="array" aca="1" ref="AE227" ca="1">IF(INDIRECT(("入力シート!AA"&amp;$B227))="","",INDEX(進捗評価!$N$2:$N$26,MATCH(INDIRECT(("入力シート!AA"&amp;$B227)),進捗評価!$M$2:$M$26,0)))</f>
        <v/>
      </c>
      <c r="AF227" s="69" t="str" cm="1">
        <f t="array" aca="1" ref="AF227" ca="1">IF(INDIRECT(("入力シート!AB"&amp;$B227))="","",INDEX(進捗評価!$N$2:$N$26,MATCH(INDIRECT(("入力シート!AB"&amp;$B227)),進捗評価!$M$2:$M$26,0)))</f>
        <v/>
      </c>
      <c r="AG227" s="69" t="str" cm="1">
        <f t="array" aca="1" ref="AG227" ca="1">IF(INDIRECT(("入力シート!AC"&amp;$B227))="","",INDEX(進捗評価!$N$2:$N$26,MATCH(INDIRECT(("入力シート!AC"&amp;$B227)),進捗評価!$M$2:$M$26,0)))</f>
        <v/>
      </c>
      <c r="AH227" s="69" t="str" cm="1">
        <f t="array" aca="1" ref="AH227" ca="1">IF(INDIRECT(("入力シート!AD"&amp;$B227))="","",INDEX(進捗評価!$N$2:$N$26,MATCH(INDIRECT(("入力シート!AD"&amp;$B227)),進捗評価!$M$2:$M$26,0)))</f>
        <v/>
      </c>
      <c r="AI227" s="69" t="str" cm="1">
        <f t="array" aca="1" ref="AI227" ca="1">IF(INDIRECT(("入力シート!AE"&amp;$B227))="","",INDEX(進捗評価!$N$2:$N$26,MATCH(INDIRECT(("入力シート!AE"&amp;$B227)),進捗評価!$M$2:$M$26,0)))</f>
        <v/>
      </c>
      <c r="AJ227" s="69" t="str" cm="1">
        <f t="array" aca="1" ref="AJ227" ca="1">IF(INDIRECT(("入力シート!AF"&amp;$B227))="","",INDEX(進捗評価!$N$2:$N$26,MATCH(INDIRECT(("入力シート!AF"&amp;$B227)),進捗評価!$M$2:$M$26,0)))</f>
        <v/>
      </c>
      <c r="AK227" s="69" t="str" cm="1">
        <f t="array" aca="1" ref="AK227" ca="1">IF(INDIRECT(("入力シート!AG"&amp;$B227))="","",INDEX(進捗評価!$N$2:$N$26,MATCH(INDIRECT(("入力シート!AG"&amp;$B227)),進捗評価!$M$2:$M$26,0)))</f>
        <v/>
      </c>
      <c r="AL227" s="69" t="str" cm="1">
        <f t="array" aca="1" ref="AL227" ca="1">IF(INDIRECT(("入力シート!AH"&amp;$B227))="","",INDEX(進捗評価!$N$2:$N$26,MATCH(INDIRECT(("入力シート!AH"&amp;$B227)),進捗評価!$M$2:$M$26,0)))</f>
        <v/>
      </c>
      <c r="AM227" s="69" t="str" cm="1">
        <f t="array" aca="1" ref="AM227" ca="1">IF(INDIRECT(("入力シート!AI"&amp;$B227))="","",INDEX(進捗評価!$N$2:$N$26,MATCH(INDIRECT(("入力シート!AI"&amp;$B227)),進捗評価!$M$2:$M$26,0)))</f>
        <v/>
      </c>
      <c r="AN227" s="69" t="str" cm="1">
        <f t="array" aca="1" ref="AN227" ca="1">IF(INDIRECT(("入力シート!AJ"&amp;$B227))="","",INDEX(進捗評価!$N$2:$N$26,MATCH(INDIRECT(("入力シート!AJ"&amp;$B227)),進捗評価!$M$2:$M$26,0)))</f>
        <v/>
      </c>
      <c r="AO227" s="69" t="str" cm="1">
        <f t="array" aca="1" ref="AO227" ca="1">IF(INDIRECT(("入力シート!AK"&amp;$B227))="","",INDEX(進捗評価!$N$2:$N$26,MATCH(INDIRECT(("入力シート!AK"&amp;$B227)),進捗評価!$M$2:$M$26,0)))</f>
        <v/>
      </c>
      <c r="AP227" s="69" t="str" cm="1">
        <f t="array" aca="1" ref="AP227" ca="1">IF(INDIRECT(("入力シート!AL"&amp;$B227))="","",INDEX(進捗評価!$N$2:$N$26,MATCH(INDIRECT(("入力シート!AL"&amp;$B227)),進捗評価!$M$2:$M$26,0)))</f>
        <v/>
      </c>
      <c r="AQ227" s="69" t="str" cm="1">
        <f t="array" aca="1" ref="AQ227" ca="1">IF(INDIRECT(("入力シート!AM"&amp;$B227))="","",INDEX(進捗評価!$N$2:$N$26,MATCH(INDIRECT(("入力シート!AM"&amp;$B227)),進捗評価!$M$2:$M$26,0)))</f>
        <v/>
      </c>
      <c r="AR227" s="69" t="str" cm="1">
        <f t="array" aca="1" ref="AR227" ca="1">IF(INDIRECT(("入力シート!AN"&amp;$B227))="","",INDEX(進捗評価!$N$2:$N$26,MATCH(INDIRECT(("入力シート!AN"&amp;$B227)),進捗評価!$M$2:$M$26,0)))</f>
        <v/>
      </c>
      <c r="AS227" s="77" t="str" cm="1">
        <f t="array" aca="1" ref="AS227" ca="1">IF(INDIRECT(("入力シート!AR"&amp;$B227))="","",(INDIRECT(("入力シート!AR"&amp;$B227))))</f>
        <v/>
      </c>
      <c r="AT227" s="77" t="str" cm="1">
        <f t="array" aca="1" ref="AT227" ca="1">IF(INDIRECT(("入力シート!AS"&amp;$B227))="","",(INDIRECT(("入力シート!AS"&amp;$B227))))</f>
        <v/>
      </c>
    </row>
    <row r="228" spans="2:46" ht="72" customHeight="1" x14ac:dyDescent="0.4">
      <c r="B228" s="51">
        <v>238</v>
      </c>
      <c r="C228" s="162"/>
      <c r="D228" s="212"/>
      <c r="E228" s="57" t="str" cm="1">
        <f t="array" aca="1" ref="E228" ca="1">IF(INDIRECT(("入力シート!D"&amp;$B228))="","",(INDIRECT(("入力シート!D"&amp;$B228))))</f>
        <v/>
      </c>
      <c r="F228" s="63" t="str" cm="1">
        <f t="array" aca="1" ref="F228" ca="1">IF(INDIRECT(("入力シート!E"&amp;$B228))="","",(INDIRECT(("入力シート!E"&amp;$B228))))</f>
        <v/>
      </c>
      <c r="G228" s="63" t="str" cm="1">
        <f t="array" aca="1" ref="G228" ca="1">IF(INDIRECT(("入力シート!F"&amp;$B228))="","",(INDIRECT(("入力シート!F"&amp;$B228))))</f>
        <v>〇〇〇、×××</v>
      </c>
      <c r="H228" s="76" t="str" cm="1">
        <f t="array" aca="1" ref="H228" ca="1">IF(INDIRECT(("入力シート!G"&amp;$B228))="","",(INDIRECT(("入力シート!G"&amp;$B228))))</f>
        <v/>
      </c>
      <c r="I228" s="67" t="str" cm="1">
        <f t="array" aca="1" ref="I228" ca="1">IF(INDIRECT(("入力シート!H"&amp;$B228))="","",(INDIRECT(("入力シート!H"&amp;$B228))))</f>
        <v/>
      </c>
      <c r="J228" s="58" t="str" cm="1">
        <f t="array" aca="1" ref="J228" ca="1">IF(INDIRECT(("入力シート!I"&amp;$B228))="","",(INDIRECT(("入力シート!I"&amp;$B228))))</f>
        <v/>
      </c>
      <c r="K228" s="58" t="str" cm="1">
        <f t="array" aca="1" ref="K228" ca="1">IF(INDIRECT(("入力シート!J"&amp;$B228))="","",(INDIRECT(("入力シート!J"&amp;$B228))))</f>
        <v/>
      </c>
      <c r="L228" s="60" t="str" cm="1">
        <f t="array" aca="1" ref="L228" ca="1">IF(INDIRECT(("入力シート!AO"&amp;$B228))="","",(INDIRECT(("入力シート！AO"&amp;$B228))))</f>
        <v/>
      </c>
      <c r="M228" s="60" t="str" cm="1">
        <f t="array" aca="1" ref="M228" ca="1">IF(INDIRECT(("入力シート!AP"&amp;$B228))="","",(INDIRECT(("入力シート！AP"&amp;$B228))))</f>
        <v/>
      </c>
      <c r="N228" s="61" t="str" cm="1">
        <f t="array" aca="1" ref="N228" ca="1">IF(INDIRECT(("入力シート!AQ"&amp;$B228))="","",(INDIRECT(("入力シート!AQ"&amp;$B228))))</f>
        <v/>
      </c>
      <c r="O228" s="70" t="str" cm="1">
        <f t="array" aca="1" ref="O228" ca="1">IF(INDIRECT(("入力シート!K"&amp;$B228))="","",INDEX(進捗評価!$N$2:$N$26,MATCH(INDIRECT(("入力シート!K"&amp;$B228)),進捗評価!$M$2:$M$26,0)))</f>
        <v/>
      </c>
      <c r="P228" s="69" t="str" cm="1">
        <f t="array" aca="1" ref="P228" ca="1">IF(INDIRECT(("入力シート!L"&amp;$B228))="","",INDEX(進捗評価!$N$2:$N$26,MATCH(INDIRECT(("入力シート!L"&amp;$B228)),進捗評価!$M$2:$M$26,0)))</f>
        <v/>
      </c>
      <c r="Q228" s="69" t="str" cm="1">
        <f t="array" aca="1" ref="Q228" ca="1">IF(INDIRECT(("入力シート!M"&amp;$B228))="","",INDEX(進捗評価!$N$2:$N$26,MATCH(INDIRECT(("入力シート!M"&amp;$B228)),進捗評価!$M$2:$M$26,0)))</f>
        <v/>
      </c>
      <c r="R228" s="69" t="str" cm="1">
        <f t="array" aca="1" ref="R228" ca="1">IF(INDIRECT(("入力シート!N"&amp;$B228))="","",INDEX(進捗評価!$N$2:$N$26,MATCH(INDIRECT(("入力シート!N"&amp;$B228)),進捗評価!$M$2:$M$26,0)))</f>
        <v/>
      </c>
      <c r="S228" s="75" t="str" cm="1">
        <f t="array" aca="1" ref="S228" ca="1">IF(INDIRECT(("入力シート!O"&amp;$B228))="","",INDEX(進捗評価!$N$2:$N$26,MATCH(INDIRECT(("入力シート!O"&amp;$B228)),進捗評価!$M$2:$M$26,0)))</f>
        <v/>
      </c>
      <c r="T228" s="70" t="str" cm="1">
        <f t="array" aca="1" ref="T228" ca="1">IF(INDIRECT(("入力シート!P"&amp;$B228))="","",INDEX(進捗評価!$N$2:$N$26,MATCH(INDIRECT(("入力シート!P"&amp;$B228)),進捗評価!$M$2:$M$26,0)))</f>
        <v/>
      </c>
      <c r="U228" s="69" t="str" cm="1">
        <f t="array" aca="1" ref="U228" ca="1">IF(INDIRECT(("入力シート!Q"&amp;$B228))="","",INDEX(進捗評価!$N$2:$N$26,MATCH(INDIRECT(("入力シート!Q"&amp;$B228)),進捗評価!$M$2:$M$26,0)))</f>
        <v/>
      </c>
      <c r="V228" s="69" t="str" cm="1">
        <f t="array" aca="1" ref="V228" ca="1">IF(INDIRECT(("入力シート!R"&amp;$B228))="","",INDEX(進捗評価!$N$2:$N$26,MATCH(INDIRECT(("入力シート!R"&amp;$B228)),進捗評価!$M$2:$M$26,0)))</f>
        <v/>
      </c>
      <c r="W228" s="69" t="str" cm="1">
        <f t="array" aca="1" ref="W228" ca="1">IF(INDIRECT(("入力シート!S"&amp;$B228))="","",INDEX(進捗評価!$N$2:$N$26,MATCH(INDIRECT(("入力シート!S"&amp;$B228)),進捗評価!$M$2:$M$26,0)))</f>
        <v/>
      </c>
      <c r="X228" s="75" t="str" cm="1">
        <f t="array" aca="1" ref="X228" ca="1">IF(INDIRECT(("入力シート!T"&amp;$B228))="","",INDEX(進捗評価!$N$2:$N$26,MATCH(INDIRECT(("入力シート!T"&amp;$B228)),進捗評価!$M$2:$M$26,0)))</f>
        <v/>
      </c>
      <c r="Y228" s="69" t="str" cm="1">
        <f t="array" aca="1" ref="Y228" ca="1">IF(INDIRECT(("入力シート!U"&amp;$B228))="","",INDEX(進捗評価!$N$2:$N$26,MATCH(INDIRECT(("入力シート!U"&amp;$B228)),進捗評価!$M$2:$M$26,0)))</f>
        <v/>
      </c>
      <c r="Z228" s="69" t="str" cm="1">
        <f t="array" aca="1" ref="Z228" ca="1">IF(INDIRECT(("入力シート!V"&amp;$B228))="","",INDEX(進捗評価!$N$2:$N$26,MATCH(INDIRECT(("入力シート!V"&amp;$B228)),進捗評価!$M$2:$M$26,0)))</f>
        <v/>
      </c>
      <c r="AA228" s="69" t="str" cm="1">
        <f t="array" aca="1" ref="AA228" ca="1">IF(INDIRECT(("入力シート!W"&amp;$B228))="","",INDEX(進捗評価!$N$2:$N$26,MATCH(INDIRECT(("入力シート!W"&amp;$B228)),進捗評価!$M$2:$M$26,0)))</f>
        <v/>
      </c>
      <c r="AB228" s="69" t="str" cm="1">
        <f t="array" aca="1" ref="AB228" ca="1">IF(INDIRECT(("入力シート!X"&amp;$B228))="","",INDEX(進捗評価!$N$2:$N$26,MATCH(INDIRECT(("入力シート!X"&amp;$B228)),進捗評価!$M$2:$M$26,0)))</f>
        <v/>
      </c>
      <c r="AC228" s="69" t="str" cm="1">
        <f t="array" aca="1" ref="AC228" ca="1">IF(INDIRECT(("入力シート!Y"&amp;$B228))="","",INDEX(進捗評価!$N$2:$N$26,MATCH(INDIRECT(("入力シート!Y"&amp;$B228)),進捗評価!$M$2:$M$26,0)))</f>
        <v/>
      </c>
      <c r="AD228" s="69" t="str" cm="1">
        <f t="array" aca="1" ref="AD228" ca="1">IF(INDIRECT(("入力シート!Z"&amp;$B228))="","",INDEX(進捗評価!$N$2:$N$26,MATCH(INDIRECT(("入力シート!Z"&amp;$B228)),進捗評価!$M$2:$M$26,0)))</f>
        <v/>
      </c>
      <c r="AE228" s="69" t="str" cm="1">
        <f t="array" aca="1" ref="AE228" ca="1">IF(INDIRECT(("入力シート!AA"&amp;$B228))="","",INDEX(進捗評価!$N$2:$N$26,MATCH(INDIRECT(("入力シート!AA"&amp;$B228)),進捗評価!$M$2:$M$26,0)))</f>
        <v/>
      </c>
      <c r="AF228" s="69" t="str" cm="1">
        <f t="array" aca="1" ref="AF228" ca="1">IF(INDIRECT(("入力シート!AB"&amp;$B228))="","",INDEX(進捗評価!$N$2:$N$26,MATCH(INDIRECT(("入力シート!AB"&amp;$B228)),進捗評価!$M$2:$M$26,0)))</f>
        <v/>
      </c>
      <c r="AG228" s="69" t="str" cm="1">
        <f t="array" aca="1" ref="AG228" ca="1">IF(INDIRECT(("入力シート!AC"&amp;$B228))="","",INDEX(進捗評価!$N$2:$N$26,MATCH(INDIRECT(("入力シート!AC"&amp;$B228)),進捗評価!$M$2:$M$26,0)))</f>
        <v/>
      </c>
      <c r="AH228" s="69" t="str" cm="1">
        <f t="array" aca="1" ref="AH228" ca="1">IF(INDIRECT(("入力シート!AD"&amp;$B228))="","",INDEX(進捗評価!$N$2:$N$26,MATCH(INDIRECT(("入力シート!AD"&amp;$B228)),進捗評価!$M$2:$M$26,0)))</f>
        <v/>
      </c>
      <c r="AI228" s="69" t="str" cm="1">
        <f t="array" aca="1" ref="AI228" ca="1">IF(INDIRECT(("入力シート!AE"&amp;$B228))="","",INDEX(進捗評価!$N$2:$N$26,MATCH(INDIRECT(("入力シート!AE"&amp;$B228)),進捗評価!$M$2:$M$26,0)))</f>
        <v/>
      </c>
      <c r="AJ228" s="69" t="str" cm="1">
        <f t="array" aca="1" ref="AJ228" ca="1">IF(INDIRECT(("入力シート!AF"&amp;$B228))="","",INDEX(進捗評価!$N$2:$N$26,MATCH(INDIRECT(("入力シート!AF"&amp;$B228)),進捗評価!$M$2:$M$26,0)))</f>
        <v/>
      </c>
      <c r="AK228" s="69" t="str" cm="1">
        <f t="array" aca="1" ref="AK228" ca="1">IF(INDIRECT(("入力シート!AG"&amp;$B228))="","",INDEX(進捗評価!$N$2:$N$26,MATCH(INDIRECT(("入力シート!AG"&amp;$B228)),進捗評価!$M$2:$M$26,0)))</f>
        <v/>
      </c>
      <c r="AL228" s="69" t="str" cm="1">
        <f t="array" aca="1" ref="AL228" ca="1">IF(INDIRECT(("入力シート!AH"&amp;$B228))="","",INDEX(進捗評価!$N$2:$N$26,MATCH(INDIRECT(("入力シート!AH"&amp;$B228)),進捗評価!$M$2:$M$26,0)))</f>
        <v/>
      </c>
      <c r="AM228" s="69" t="str" cm="1">
        <f t="array" aca="1" ref="AM228" ca="1">IF(INDIRECT(("入力シート!AI"&amp;$B228))="","",INDEX(進捗評価!$N$2:$N$26,MATCH(INDIRECT(("入力シート!AI"&amp;$B228)),進捗評価!$M$2:$M$26,0)))</f>
        <v/>
      </c>
      <c r="AN228" s="69" t="str" cm="1">
        <f t="array" aca="1" ref="AN228" ca="1">IF(INDIRECT(("入力シート!AJ"&amp;$B228))="","",INDEX(進捗評価!$N$2:$N$26,MATCH(INDIRECT(("入力シート!AJ"&amp;$B228)),進捗評価!$M$2:$M$26,0)))</f>
        <v/>
      </c>
      <c r="AO228" s="69" t="str" cm="1">
        <f t="array" aca="1" ref="AO228" ca="1">IF(INDIRECT(("入力シート!AK"&amp;$B228))="","",INDEX(進捗評価!$N$2:$N$26,MATCH(INDIRECT(("入力シート!AK"&amp;$B228)),進捗評価!$M$2:$M$26,0)))</f>
        <v/>
      </c>
      <c r="AP228" s="69" t="str" cm="1">
        <f t="array" aca="1" ref="AP228" ca="1">IF(INDIRECT(("入力シート!AL"&amp;$B228))="","",INDEX(進捗評価!$N$2:$N$26,MATCH(INDIRECT(("入力シート!AL"&amp;$B228)),進捗評価!$M$2:$M$26,0)))</f>
        <v/>
      </c>
      <c r="AQ228" s="69" t="str" cm="1">
        <f t="array" aca="1" ref="AQ228" ca="1">IF(INDIRECT(("入力シート!AM"&amp;$B228))="","",INDEX(進捗評価!$N$2:$N$26,MATCH(INDIRECT(("入力シート!AM"&amp;$B228)),進捗評価!$M$2:$M$26,0)))</f>
        <v/>
      </c>
      <c r="AR228" s="69" t="str" cm="1">
        <f t="array" aca="1" ref="AR228" ca="1">IF(INDIRECT(("入力シート!AN"&amp;$B228))="","",INDEX(進捗評価!$N$2:$N$26,MATCH(INDIRECT(("入力シート!AN"&amp;$B228)),進捗評価!$M$2:$M$26,0)))</f>
        <v/>
      </c>
      <c r="AS228" s="77" t="str" cm="1">
        <f t="array" aca="1" ref="AS228" ca="1">IF(INDIRECT(("入力シート!AR"&amp;$B228))="","",(INDIRECT(("入力シート!AR"&amp;$B228))))</f>
        <v/>
      </c>
      <c r="AT228" s="77" t="str" cm="1">
        <f t="array" aca="1" ref="AT228" ca="1">IF(INDIRECT(("入力シート!AS"&amp;$B228))="","",(INDIRECT(("入力シート!AS"&amp;$B228))))</f>
        <v/>
      </c>
    </row>
    <row r="229" spans="2:46" ht="72" customHeight="1" x14ac:dyDescent="0.4">
      <c r="B229" s="51">
        <v>239</v>
      </c>
      <c r="C229" s="162"/>
      <c r="D229" s="212"/>
      <c r="E229" s="57" t="str" cm="1">
        <f t="array" aca="1" ref="E229" ca="1">IF(INDIRECT(("入力シート!D"&amp;$B229))="","",(INDIRECT(("入力シート!D"&amp;$B229))))</f>
        <v/>
      </c>
      <c r="F229" s="63" t="str" cm="1">
        <f t="array" aca="1" ref="F229" ca="1">IF(INDIRECT(("入力シート!E"&amp;$B229))="","",(INDIRECT(("入力シート!E"&amp;$B229))))</f>
        <v/>
      </c>
      <c r="G229" s="63" t="str" cm="1">
        <f t="array" aca="1" ref="G229" ca="1">IF(INDIRECT(("入力シート!F"&amp;$B229))="","",(INDIRECT(("入力シート!F"&amp;$B229))))</f>
        <v>〇〇〇、×××</v>
      </c>
      <c r="H229" s="76" t="str" cm="1">
        <f t="array" aca="1" ref="H229" ca="1">IF(INDIRECT(("入力シート!G"&amp;$B229))="","",(INDIRECT(("入力シート!G"&amp;$B229))))</f>
        <v/>
      </c>
      <c r="I229" s="67" t="str" cm="1">
        <f t="array" aca="1" ref="I229" ca="1">IF(INDIRECT(("入力シート!H"&amp;$B229))="","",(INDIRECT(("入力シート!H"&amp;$B229))))</f>
        <v/>
      </c>
      <c r="J229" s="58" t="str" cm="1">
        <f t="array" aca="1" ref="J229" ca="1">IF(INDIRECT(("入力シート!I"&amp;$B229))="","",(INDIRECT(("入力シート!I"&amp;$B229))))</f>
        <v/>
      </c>
      <c r="K229" s="58" t="str" cm="1">
        <f t="array" aca="1" ref="K229" ca="1">IF(INDIRECT(("入力シート!J"&amp;$B229))="","",(INDIRECT(("入力シート!J"&amp;$B229))))</f>
        <v/>
      </c>
      <c r="L229" s="60" t="str" cm="1">
        <f t="array" aca="1" ref="L229" ca="1">IF(INDIRECT(("入力シート!AO"&amp;$B229))="","",(INDIRECT(("入力シート！AO"&amp;$B229))))</f>
        <v/>
      </c>
      <c r="M229" s="60" t="str" cm="1">
        <f t="array" aca="1" ref="M229" ca="1">IF(INDIRECT(("入力シート!AP"&amp;$B229))="","",(INDIRECT(("入力シート！AP"&amp;$B229))))</f>
        <v/>
      </c>
      <c r="N229" s="61" t="str" cm="1">
        <f t="array" aca="1" ref="N229" ca="1">IF(INDIRECT(("入力シート!AQ"&amp;$B229))="","",(INDIRECT(("入力シート!AQ"&amp;$B229))))</f>
        <v/>
      </c>
      <c r="O229" s="70" t="str" cm="1">
        <f t="array" aca="1" ref="O229" ca="1">IF(INDIRECT(("入力シート!K"&amp;$B229))="","",INDEX(進捗評価!$N$2:$N$26,MATCH(INDIRECT(("入力シート!K"&amp;$B229)),進捗評価!$M$2:$M$26,0)))</f>
        <v/>
      </c>
      <c r="P229" s="69" t="str" cm="1">
        <f t="array" aca="1" ref="P229" ca="1">IF(INDIRECT(("入力シート!L"&amp;$B229))="","",INDEX(進捗評価!$N$2:$N$26,MATCH(INDIRECT(("入力シート!L"&amp;$B229)),進捗評価!$M$2:$M$26,0)))</f>
        <v/>
      </c>
      <c r="Q229" s="69" t="str" cm="1">
        <f t="array" aca="1" ref="Q229" ca="1">IF(INDIRECT(("入力シート!M"&amp;$B229))="","",INDEX(進捗評価!$N$2:$N$26,MATCH(INDIRECT(("入力シート!M"&amp;$B229)),進捗評価!$M$2:$M$26,0)))</f>
        <v/>
      </c>
      <c r="R229" s="69" t="str" cm="1">
        <f t="array" aca="1" ref="R229" ca="1">IF(INDIRECT(("入力シート!N"&amp;$B229))="","",INDEX(進捗評価!$N$2:$N$26,MATCH(INDIRECT(("入力シート!N"&amp;$B229)),進捗評価!$M$2:$M$26,0)))</f>
        <v/>
      </c>
      <c r="S229" s="75" t="str" cm="1">
        <f t="array" aca="1" ref="S229" ca="1">IF(INDIRECT(("入力シート!O"&amp;$B229))="","",INDEX(進捗評価!$N$2:$N$26,MATCH(INDIRECT(("入力シート!O"&amp;$B229)),進捗評価!$M$2:$M$26,0)))</f>
        <v/>
      </c>
      <c r="T229" s="70" t="str" cm="1">
        <f t="array" aca="1" ref="T229" ca="1">IF(INDIRECT(("入力シート!P"&amp;$B229))="","",INDEX(進捗評価!$N$2:$N$26,MATCH(INDIRECT(("入力シート!P"&amp;$B229)),進捗評価!$M$2:$M$26,0)))</f>
        <v/>
      </c>
      <c r="U229" s="69" t="str" cm="1">
        <f t="array" aca="1" ref="U229" ca="1">IF(INDIRECT(("入力シート!Q"&amp;$B229))="","",INDEX(進捗評価!$N$2:$N$26,MATCH(INDIRECT(("入力シート!Q"&amp;$B229)),進捗評価!$M$2:$M$26,0)))</f>
        <v/>
      </c>
      <c r="V229" s="69" t="str" cm="1">
        <f t="array" aca="1" ref="V229" ca="1">IF(INDIRECT(("入力シート!R"&amp;$B229))="","",INDEX(進捗評価!$N$2:$N$26,MATCH(INDIRECT(("入力シート!R"&amp;$B229)),進捗評価!$M$2:$M$26,0)))</f>
        <v/>
      </c>
      <c r="W229" s="69" t="str" cm="1">
        <f t="array" aca="1" ref="W229" ca="1">IF(INDIRECT(("入力シート!S"&amp;$B229))="","",INDEX(進捗評価!$N$2:$N$26,MATCH(INDIRECT(("入力シート!S"&amp;$B229)),進捗評価!$M$2:$M$26,0)))</f>
        <v/>
      </c>
      <c r="X229" s="75" t="str" cm="1">
        <f t="array" aca="1" ref="X229" ca="1">IF(INDIRECT(("入力シート!T"&amp;$B229))="","",INDEX(進捗評価!$N$2:$N$26,MATCH(INDIRECT(("入力シート!T"&amp;$B229)),進捗評価!$M$2:$M$26,0)))</f>
        <v/>
      </c>
      <c r="Y229" s="69" t="str" cm="1">
        <f t="array" aca="1" ref="Y229" ca="1">IF(INDIRECT(("入力シート!U"&amp;$B229))="","",INDEX(進捗評価!$N$2:$N$26,MATCH(INDIRECT(("入力シート!U"&amp;$B229)),進捗評価!$M$2:$M$26,0)))</f>
        <v/>
      </c>
      <c r="Z229" s="69" t="str" cm="1">
        <f t="array" aca="1" ref="Z229" ca="1">IF(INDIRECT(("入力シート!V"&amp;$B229))="","",INDEX(進捗評価!$N$2:$N$26,MATCH(INDIRECT(("入力シート!V"&amp;$B229)),進捗評価!$M$2:$M$26,0)))</f>
        <v/>
      </c>
      <c r="AA229" s="69" t="str" cm="1">
        <f t="array" aca="1" ref="AA229" ca="1">IF(INDIRECT(("入力シート!W"&amp;$B229))="","",INDEX(進捗評価!$N$2:$N$26,MATCH(INDIRECT(("入力シート!W"&amp;$B229)),進捗評価!$M$2:$M$26,0)))</f>
        <v/>
      </c>
      <c r="AB229" s="69" t="str" cm="1">
        <f t="array" aca="1" ref="AB229" ca="1">IF(INDIRECT(("入力シート!X"&amp;$B229))="","",INDEX(進捗評価!$N$2:$N$26,MATCH(INDIRECT(("入力シート!X"&amp;$B229)),進捗評価!$M$2:$M$26,0)))</f>
        <v/>
      </c>
      <c r="AC229" s="69" t="str" cm="1">
        <f t="array" aca="1" ref="AC229" ca="1">IF(INDIRECT(("入力シート!Y"&amp;$B229))="","",INDEX(進捗評価!$N$2:$N$26,MATCH(INDIRECT(("入力シート!Y"&amp;$B229)),進捗評価!$M$2:$M$26,0)))</f>
        <v/>
      </c>
      <c r="AD229" s="69" t="str" cm="1">
        <f t="array" aca="1" ref="AD229" ca="1">IF(INDIRECT(("入力シート!Z"&amp;$B229))="","",INDEX(進捗評価!$N$2:$N$26,MATCH(INDIRECT(("入力シート!Z"&amp;$B229)),進捗評価!$M$2:$M$26,0)))</f>
        <v/>
      </c>
      <c r="AE229" s="69" t="str" cm="1">
        <f t="array" aca="1" ref="AE229" ca="1">IF(INDIRECT(("入力シート!AA"&amp;$B229))="","",INDEX(進捗評価!$N$2:$N$26,MATCH(INDIRECT(("入力シート!AA"&amp;$B229)),進捗評価!$M$2:$M$26,0)))</f>
        <v/>
      </c>
      <c r="AF229" s="69" t="str" cm="1">
        <f t="array" aca="1" ref="AF229" ca="1">IF(INDIRECT(("入力シート!AB"&amp;$B229))="","",INDEX(進捗評価!$N$2:$N$26,MATCH(INDIRECT(("入力シート!AB"&amp;$B229)),進捗評価!$M$2:$M$26,0)))</f>
        <v/>
      </c>
      <c r="AG229" s="69" t="str" cm="1">
        <f t="array" aca="1" ref="AG229" ca="1">IF(INDIRECT(("入力シート!AC"&amp;$B229))="","",INDEX(進捗評価!$N$2:$N$26,MATCH(INDIRECT(("入力シート!AC"&amp;$B229)),進捗評価!$M$2:$M$26,0)))</f>
        <v/>
      </c>
      <c r="AH229" s="69" t="str" cm="1">
        <f t="array" aca="1" ref="AH229" ca="1">IF(INDIRECT(("入力シート!AD"&amp;$B229))="","",INDEX(進捗評価!$N$2:$N$26,MATCH(INDIRECT(("入力シート!AD"&amp;$B229)),進捗評価!$M$2:$M$26,0)))</f>
        <v/>
      </c>
      <c r="AI229" s="69" t="str" cm="1">
        <f t="array" aca="1" ref="AI229" ca="1">IF(INDIRECT(("入力シート!AE"&amp;$B229))="","",INDEX(進捗評価!$N$2:$N$26,MATCH(INDIRECT(("入力シート!AE"&amp;$B229)),進捗評価!$M$2:$M$26,0)))</f>
        <v/>
      </c>
      <c r="AJ229" s="69" t="str" cm="1">
        <f t="array" aca="1" ref="AJ229" ca="1">IF(INDIRECT(("入力シート!AF"&amp;$B229))="","",INDEX(進捗評価!$N$2:$N$26,MATCH(INDIRECT(("入力シート!AF"&amp;$B229)),進捗評価!$M$2:$M$26,0)))</f>
        <v/>
      </c>
      <c r="AK229" s="69" t="str" cm="1">
        <f t="array" aca="1" ref="AK229" ca="1">IF(INDIRECT(("入力シート!AG"&amp;$B229))="","",INDEX(進捗評価!$N$2:$N$26,MATCH(INDIRECT(("入力シート!AG"&amp;$B229)),進捗評価!$M$2:$M$26,0)))</f>
        <v/>
      </c>
      <c r="AL229" s="69" t="str" cm="1">
        <f t="array" aca="1" ref="AL229" ca="1">IF(INDIRECT(("入力シート!AH"&amp;$B229))="","",INDEX(進捗評価!$N$2:$N$26,MATCH(INDIRECT(("入力シート!AH"&amp;$B229)),進捗評価!$M$2:$M$26,0)))</f>
        <v/>
      </c>
      <c r="AM229" s="69" t="str" cm="1">
        <f t="array" aca="1" ref="AM229" ca="1">IF(INDIRECT(("入力シート!AI"&amp;$B229))="","",INDEX(進捗評価!$N$2:$N$26,MATCH(INDIRECT(("入力シート!AI"&amp;$B229)),進捗評価!$M$2:$M$26,0)))</f>
        <v/>
      </c>
      <c r="AN229" s="69" t="str" cm="1">
        <f t="array" aca="1" ref="AN229" ca="1">IF(INDIRECT(("入力シート!AJ"&amp;$B229))="","",INDEX(進捗評価!$N$2:$N$26,MATCH(INDIRECT(("入力シート!AJ"&amp;$B229)),進捗評価!$M$2:$M$26,0)))</f>
        <v/>
      </c>
      <c r="AO229" s="69" t="str" cm="1">
        <f t="array" aca="1" ref="AO229" ca="1">IF(INDIRECT(("入力シート!AK"&amp;$B229))="","",INDEX(進捗評価!$N$2:$N$26,MATCH(INDIRECT(("入力シート!AK"&amp;$B229)),進捗評価!$M$2:$M$26,0)))</f>
        <v/>
      </c>
      <c r="AP229" s="69" t="str" cm="1">
        <f t="array" aca="1" ref="AP229" ca="1">IF(INDIRECT(("入力シート!AL"&amp;$B229))="","",INDEX(進捗評価!$N$2:$N$26,MATCH(INDIRECT(("入力シート!AL"&amp;$B229)),進捗評価!$M$2:$M$26,0)))</f>
        <v/>
      </c>
      <c r="AQ229" s="69" t="str" cm="1">
        <f t="array" aca="1" ref="AQ229" ca="1">IF(INDIRECT(("入力シート!AM"&amp;$B229))="","",INDEX(進捗評価!$N$2:$N$26,MATCH(INDIRECT(("入力シート!AM"&amp;$B229)),進捗評価!$M$2:$M$26,0)))</f>
        <v/>
      </c>
      <c r="AR229" s="69" t="str" cm="1">
        <f t="array" aca="1" ref="AR229" ca="1">IF(INDIRECT(("入力シート!AN"&amp;$B229))="","",INDEX(進捗評価!$N$2:$N$26,MATCH(INDIRECT(("入力シート!AN"&amp;$B229)),進捗評価!$M$2:$M$26,0)))</f>
        <v/>
      </c>
      <c r="AS229" s="77" t="str" cm="1">
        <f t="array" aca="1" ref="AS229" ca="1">IF(INDIRECT(("入力シート!AR"&amp;$B229))="","",(INDIRECT(("入力シート!AR"&amp;$B229))))</f>
        <v/>
      </c>
      <c r="AT229" s="77" t="str" cm="1">
        <f t="array" aca="1" ref="AT229" ca="1">IF(INDIRECT(("入力シート!AS"&amp;$B229))="","",(INDIRECT(("入力シート!AS"&amp;$B229))))</f>
        <v/>
      </c>
    </row>
    <row r="230" spans="2:46" ht="72" customHeight="1" x14ac:dyDescent="0.4">
      <c r="B230" s="51">
        <v>240</v>
      </c>
      <c r="C230" s="162"/>
      <c r="D230" s="212"/>
      <c r="E230" s="57" t="str" cm="1">
        <f t="array" aca="1" ref="E230" ca="1">IF(INDIRECT(("入力シート!D"&amp;$B230))="","",(INDIRECT(("入力シート!D"&amp;$B230))))</f>
        <v/>
      </c>
      <c r="F230" s="63" t="str" cm="1">
        <f t="array" aca="1" ref="F230" ca="1">IF(INDIRECT(("入力シート!E"&amp;$B230))="","",(INDIRECT(("入力シート!E"&amp;$B230))))</f>
        <v/>
      </c>
      <c r="G230" s="63" t="str" cm="1">
        <f t="array" aca="1" ref="G230" ca="1">IF(INDIRECT(("入力シート!F"&amp;$B230))="","",(INDIRECT(("入力シート!F"&amp;$B230))))</f>
        <v>〇〇〇、×××</v>
      </c>
      <c r="H230" s="76" t="str" cm="1">
        <f t="array" aca="1" ref="H230" ca="1">IF(INDIRECT(("入力シート!G"&amp;$B230))="","",(INDIRECT(("入力シート!G"&amp;$B230))))</f>
        <v/>
      </c>
      <c r="I230" s="67" t="str" cm="1">
        <f t="array" aca="1" ref="I230" ca="1">IF(INDIRECT(("入力シート!H"&amp;$B230))="","",(INDIRECT(("入力シート!H"&amp;$B230))))</f>
        <v/>
      </c>
      <c r="J230" s="58" t="str" cm="1">
        <f t="array" aca="1" ref="J230" ca="1">IF(INDIRECT(("入力シート!I"&amp;$B230))="","",(INDIRECT(("入力シート!I"&amp;$B230))))</f>
        <v/>
      </c>
      <c r="K230" s="58" t="str" cm="1">
        <f t="array" aca="1" ref="K230" ca="1">IF(INDIRECT(("入力シート!J"&amp;$B230))="","",(INDIRECT(("入力シート!J"&amp;$B230))))</f>
        <v/>
      </c>
      <c r="L230" s="60" t="str" cm="1">
        <f t="array" aca="1" ref="L230" ca="1">IF(INDIRECT(("入力シート!AO"&amp;$B230))="","",(INDIRECT(("入力シート！AO"&amp;$B230))))</f>
        <v/>
      </c>
      <c r="M230" s="60" t="str" cm="1">
        <f t="array" aca="1" ref="M230" ca="1">IF(INDIRECT(("入力シート!AP"&amp;$B230))="","",(INDIRECT(("入力シート！AP"&amp;$B230))))</f>
        <v/>
      </c>
      <c r="N230" s="61" t="str" cm="1">
        <f t="array" aca="1" ref="N230" ca="1">IF(INDIRECT(("入力シート!AQ"&amp;$B230))="","",(INDIRECT(("入力シート!AQ"&amp;$B230))))</f>
        <v/>
      </c>
      <c r="O230" s="70" t="str" cm="1">
        <f t="array" aca="1" ref="O230" ca="1">IF(INDIRECT(("入力シート!K"&amp;$B230))="","",INDEX(進捗評価!$N$2:$N$26,MATCH(INDIRECT(("入力シート!K"&amp;$B230)),進捗評価!$M$2:$M$26,0)))</f>
        <v/>
      </c>
      <c r="P230" s="69" t="str" cm="1">
        <f t="array" aca="1" ref="P230" ca="1">IF(INDIRECT(("入力シート!L"&amp;$B230))="","",INDEX(進捗評価!$N$2:$N$26,MATCH(INDIRECT(("入力シート!L"&amp;$B230)),進捗評価!$M$2:$M$26,0)))</f>
        <v/>
      </c>
      <c r="Q230" s="69" t="str" cm="1">
        <f t="array" aca="1" ref="Q230" ca="1">IF(INDIRECT(("入力シート!M"&amp;$B230))="","",INDEX(進捗評価!$N$2:$N$26,MATCH(INDIRECT(("入力シート!M"&amp;$B230)),進捗評価!$M$2:$M$26,0)))</f>
        <v/>
      </c>
      <c r="R230" s="69" t="str" cm="1">
        <f t="array" aca="1" ref="R230" ca="1">IF(INDIRECT(("入力シート!N"&amp;$B230))="","",INDEX(進捗評価!$N$2:$N$26,MATCH(INDIRECT(("入力シート!N"&amp;$B230)),進捗評価!$M$2:$M$26,0)))</f>
        <v/>
      </c>
      <c r="S230" s="75" t="str" cm="1">
        <f t="array" aca="1" ref="S230" ca="1">IF(INDIRECT(("入力シート!O"&amp;$B230))="","",INDEX(進捗評価!$N$2:$N$26,MATCH(INDIRECT(("入力シート!O"&amp;$B230)),進捗評価!$M$2:$M$26,0)))</f>
        <v/>
      </c>
      <c r="T230" s="70" t="str" cm="1">
        <f t="array" aca="1" ref="T230" ca="1">IF(INDIRECT(("入力シート!P"&amp;$B230))="","",INDEX(進捗評価!$N$2:$N$26,MATCH(INDIRECT(("入力シート!P"&amp;$B230)),進捗評価!$M$2:$M$26,0)))</f>
        <v/>
      </c>
      <c r="U230" s="69" t="str" cm="1">
        <f t="array" aca="1" ref="U230" ca="1">IF(INDIRECT(("入力シート!Q"&amp;$B230))="","",INDEX(進捗評価!$N$2:$N$26,MATCH(INDIRECT(("入力シート!Q"&amp;$B230)),進捗評価!$M$2:$M$26,0)))</f>
        <v/>
      </c>
      <c r="V230" s="69" t="str" cm="1">
        <f t="array" aca="1" ref="V230" ca="1">IF(INDIRECT(("入力シート!R"&amp;$B230))="","",INDEX(進捗評価!$N$2:$N$26,MATCH(INDIRECT(("入力シート!R"&amp;$B230)),進捗評価!$M$2:$M$26,0)))</f>
        <v/>
      </c>
      <c r="W230" s="69" t="str" cm="1">
        <f t="array" aca="1" ref="W230" ca="1">IF(INDIRECT(("入力シート!S"&amp;$B230))="","",INDEX(進捗評価!$N$2:$N$26,MATCH(INDIRECT(("入力シート!S"&amp;$B230)),進捗評価!$M$2:$M$26,0)))</f>
        <v/>
      </c>
      <c r="X230" s="75" t="str" cm="1">
        <f t="array" aca="1" ref="X230" ca="1">IF(INDIRECT(("入力シート!T"&amp;$B230))="","",INDEX(進捗評価!$N$2:$N$26,MATCH(INDIRECT(("入力シート!T"&amp;$B230)),進捗評価!$M$2:$M$26,0)))</f>
        <v/>
      </c>
      <c r="Y230" s="69" t="str" cm="1">
        <f t="array" aca="1" ref="Y230" ca="1">IF(INDIRECT(("入力シート!U"&amp;$B230))="","",INDEX(進捗評価!$N$2:$N$26,MATCH(INDIRECT(("入力シート!U"&amp;$B230)),進捗評価!$M$2:$M$26,0)))</f>
        <v/>
      </c>
      <c r="Z230" s="69" t="str" cm="1">
        <f t="array" aca="1" ref="Z230" ca="1">IF(INDIRECT(("入力シート!V"&amp;$B230))="","",INDEX(進捗評価!$N$2:$N$26,MATCH(INDIRECT(("入力シート!V"&amp;$B230)),進捗評価!$M$2:$M$26,0)))</f>
        <v/>
      </c>
      <c r="AA230" s="69" t="str" cm="1">
        <f t="array" aca="1" ref="AA230" ca="1">IF(INDIRECT(("入力シート!W"&amp;$B230))="","",INDEX(進捗評価!$N$2:$N$26,MATCH(INDIRECT(("入力シート!W"&amp;$B230)),進捗評価!$M$2:$M$26,0)))</f>
        <v/>
      </c>
      <c r="AB230" s="69" t="str" cm="1">
        <f t="array" aca="1" ref="AB230" ca="1">IF(INDIRECT(("入力シート!X"&amp;$B230))="","",INDEX(進捗評価!$N$2:$N$26,MATCH(INDIRECT(("入力シート!X"&amp;$B230)),進捗評価!$M$2:$M$26,0)))</f>
        <v/>
      </c>
      <c r="AC230" s="69" t="str" cm="1">
        <f t="array" aca="1" ref="AC230" ca="1">IF(INDIRECT(("入力シート!Y"&amp;$B230))="","",INDEX(進捗評価!$N$2:$N$26,MATCH(INDIRECT(("入力シート!Y"&amp;$B230)),進捗評価!$M$2:$M$26,0)))</f>
        <v/>
      </c>
      <c r="AD230" s="69" t="str" cm="1">
        <f t="array" aca="1" ref="AD230" ca="1">IF(INDIRECT(("入力シート!Z"&amp;$B230))="","",INDEX(進捗評価!$N$2:$N$26,MATCH(INDIRECT(("入力シート!Z"&amp;$B230)),進捗評価!$M$2:$M$26,0)))</f>
        <v/>
      </c>
      <c r="AE230" s="69" t="str" cm="1">
        <f t="array" aca="1" ref="AE230" ca="1">IF(INDIRECT(("入力シート!AA"&amp;$B230))="","",INDEX(進捗評価!$N$2:$N$26,MATCH(INDIRECT(("入力シート!AA"&amp;$B230)),進捗評価!$M$2:$M$26,0)))</f>
        <v/>
      </c>
      <c r="AF230" s="69" t="str" cm="1">
        <f t="array" aca="1" ref="AF230" ca="1">IF(INDIRECT(("入力シート!AB"&amp;$B230))="","",INDEX(進捗評価!$N$2:$N$26,MATCH(INDIRECT(("入力シート!AB"&amp;$B230)),進捗評価!$M$2:$M$26,0)))</f>
        <v/>
      </c>
      <c r="AG230" s="69" t="str" cm="1">
        <f t="array" aca="1" ref="AG230" ca="1">IF(INDIRECT(("入力シート!AC"&amp;$B230))="","",INDEX(進捗評価!$N$2:$N$26,MATCH(INDIRECT(("入力シート!AC"&amp;$B230)),進捗評価!$M$2:$M$26,0)))</f>
        <v/>
      </c>
      <c r="AH230" s="69" t="str" cm="1">
        <f t="array" aca="1" ref="AH230" ca="1">IF(INDIRECT(("入力シート!AD"&amp;$B230))="","",INDEX(進捗評価!$N$2:$N$26,MATCH(INDIRECT(("入力シート!AD"&amp;$B230)),進捗評価!$M$2:$M$26,0)))</f>
        <v/>
      </c>
      <c r="AI230" s="69" t="str" cm="1">
        <f t="array" aca="1" ref="AI230" ca="1">IF(INDIRECT(("入力シート!AE"&amp;$B230))="","",INDEX(進捗評価!$N$2:$N$26,MATCH(INDIRECT(("入力シート!AE"&amp;$B230)),進捗評価!$M$2:$M$26,0)))</f>
        <v/>
      </c>
      <c r="AJ230" s="69" t="str" cm="1">
        <f t="array" aca="1" ref="AJ230" ca="1">IF(INDIRECT(("入力シート!AF"&amp;$B230))="","",INDEX(進捗評価!$N$2:$N$26,MATCH(INDIRECT(("入力シート!AF"&amp;$B230)),進捗評価!$M$2:$M$26,0)))</f>
        <v/>
      </c>
      <c r="AK230" s="69" t="str" cm="1">
        <f t="array" aca="1" ref="AK230" ca="1">IF(INDIRECT(("入力シート!AG"&amp;$B230))="","",INDEX(進捗評価!$N$2:$N$26,MATCH(INDIRECT(("入力シート!AG"&amp;$B230)),進捗評価!$M$2:$M$26,0)))</f>
        <v/>
      </c>
      <c r="AL230" s="69" t="str" cm="1">
        <f t="array" aca="1" ref="AL230" ca="1">IF(INDIRECT(("入力シート!AH"&amp;$B230))="","",INDEX(進捗評価!$N$2:$N$26,MATCH(INDIRECT(("入力シート!AH"&amp;$B230)),進捗評価!$M$2:$M$26,0)))</f>
        <v/>
      </c>
      <c r="AM230" s="69" t="str" cm="1">
        <f t="array" aca="1" ref="AM230" ca="1">IF(INDIRECT(("入力シート!AI"&amp;$B230))="","",INDEX(進捗評価!$N$2:$N$26,MATCH(INDIRECT(("入力シート!AI"&amp;$B230)),進捗評価!$M$2:$M$26,0)))</f>
        <v/>
      </c>
      <c r="AN230" s="69" t="str" cm="1">
        <f t="array" aca="1" ref="AN230" ca="1">IF(INDIRECT(("入力シート!AJ"&amp;$B230))="","",INDEX(進捗評価!$N$2:$N$26,MATCH(INDIRECT(("入力シート!AJ"&amp;$B230)),進捗評価!$M$2:$M$26,0)))</f>
        <v/>
      </c>
      <c r="AO230" s="69" t="str" cm="1">
        <f t="array" aca="1" ref="AO230" ca="1">IF(INDIRECT(("入力シート!AK"&amp;$B230))="","",INDEX(進捗評価!$N$2:$N$26,MATCH(INDIRECT(("入力シート!AK"&amp;$B230)),進捗評価!$M$2:$M$26,0)))</f>
        <v/>
      </c>
      <c r="AP230" s="69" t="str" cm="1">
        <f t="array" aca="1" ref="AP230" ca="1">IF(INDIRECT(("入力シート!AL"&amp;$B230))="","",INDEX(進捗評価!$N$2:$N$26,MATCH(INDIRECT(("入力シート!AL"&amp;$B230)),進捗評価!$M$2:$M$26,0)))</f>
        <v/>
      </c>
      <c r="AQ230" s="69" t="str" cm="1">
        <f t="array" aca="1" ref="AQ230" ca="1">IF(INDIRECT(("入力シート!AM"&amp;$B230))="","",INDEX(進捗評価!$N$2:$N$26,MATCH(INDIRECT(("入力シート!AM"&amp;$B230)),進捗評価!$M$2:$M$26,0)))</f>
        <v/>
      </c>
      <c r="AR230" s="69" t="str" cm="1">
        <f t="array" aca="1" ref="AR230" ca="1">IF(INDIRECT(("入力シート!AN"&amp;$B230))="","",INDEX(進捗評価!$N$2:$N$26,MATCH(INDIRECT(("入力シート!AN"&amp;$B230)),進捗評価!$M$2:$M$26,0)))</f>
        <v/>
      </c>
      <c r="AS230" s="77" t="str" cm="1">
        <f t="array" aca="1" ref="AS230" ca="1">IF(INDIRECT(("入力シート!AR"&amp;$B230))="","",(INDIRECT(("入力シート!AR"&amp;$B230))))</f>
        <v/>
      </c>
      <c r="AT230" s="77" t="str" cm="1">
        <f t="array" aca="1" ref="AT230" ca="1">IF(INDIRECT(("入力シート!AS"&amp;$B230))="","",(INDIRECT(("入力シート!AS"&amp;$B230))))</f>
        <v/>
      </c>
    </row>
    <row r="231" spans="2:46" ht="72" customHeight="1" x14ac:dyDescent="0.4">
      <c r="B231" s="51">
        <v>241</v>
      </c>
      <c r="C231" s="162"/>
      <c r="D231" s="212"/>
      <c r="E231" s="57" t="str" cm="1">
        <f t="array" aca="1" ref="E231" ca="1">IF(INDIRECT(("入力シート!D"&amp;$B231))="","",(INDIRECT(("入力シート!D"&amp;$B231))))</f>
        <v/>
      </c>
      <c r="F231" s="63" t="str" cm="1">
        <f t="array" aca="1" ref="F231" ca="1">IF(INDIRECT(("入力シート!E"&amp;$B231))="","",(INDIRECT(("入力シート!E"&amp;$B231))))</f>
        <v/>
      </c>
      <c r="G231" s="63" t="str" cm="1">
        <f t="array" aca="1" ref="G231" ca="1">IF(INDIRECT(("入力シート!F"&amp;$B231))="","",(INDIRECT(("入力シート!F"&amp;$B231))))</f>
        <v>〇〇〇、×××</v>
      </c>
      <c r="H231" s="76" t="str" cm="1">
        <f t="array" aca="1" ref="H231" ca="1">IF(INDIRECT(("入力シート!G"&amp;$B231))="","",(INDIRECT(("入力シート!G"&amp;$B231))))</f>
        <v/>
      </c>
      <c r="I231" s="67" t="str" cm="1">
        <f t="array" aca="1" ref="I231" ca="1">IF(INDIRECT(("入力シート!H"&amp;$B231))="","",(INDIRECT(("入力シート!H"&amp;$B231))))</f>
        <v/>
      </c>
      <c r="J231" s="58" t="str" cm="1">
        <f t="array" aca="1" ref="J231" ca="1">IF(INDIRECT(("入力シート!I"&amp;$B231))="","",(INDIRECT(("入力シート!I"&amp;$B231))))</f>
        <v/>
      </c>
      <c r="K231" s="58" t="str" cm="1">
        <f t="array" aca="1" ref="K231" ca="1">IF(INDIRECT(("入力シート!J"&amp;$B231))="","",(INDIRECT(("入力シート!J"&amp;$B231))))</f>
        <v/>
      </c>
      <c r="L231" s="60" t="str" cm="1">
        <f t="array" aca="1" ref="L231" ca="1">IF(INDIRECT(("入力シート!AO"&amp;$B231))="","",(INDIRECT(("入力シート！AO"&amp;$B231))))</f>
        <v/>
      </c>
      <c r="M231" s="60" t="str" cm="1">
        <f t="array" aca="1" ref="M231" ca="1">IF(INDIRECT(("入力シート!AP"&amp;$B231))="","",(INDIRECT(("入力シート！AP"&amp;$B231))))</f>
        <v/>
      </c>
      <c r="N231" s="61" t="str" cm="1">
        <f t="array" aca="1" ref="N231" ca="1">IF(INDIRECT(("入力シート!AQ"&amp;$B231))="","",(INDIRECT(("入力シート!AQ"&amp;$B231))))</f>
        <v/>
      </c>
      <c r="O231" s="70" t="str" cm="1">
        <f t="array" aca="1" ref="O231" ca="1">IF(INDIRECT(("入力シート!K"&amp;$B231))="","",INDEX(進捗評価!$N$2:$N$26,MATCH(INDIRECT(("入力シート!K"&amp;$B231)),進捗評価!$M$2:$M$26,0)))</f>
        <v/>
      </c>
      <c r="P231" s="69" t="str" cm="1">
        <f t="array" aca="1" ref="P231" ca="1">IF(INDIRECT(("入力シート!L"&amp;$B231))="","",INDEX(進捗評価!$N$2:$N$26,MATCH(INDIRECT(("入力シート!L"&amp;$B231)),進捗評価!$M$2:$M$26,0)))</f>
        <v/>
      </c>
      <c r="Q231" s="69" t="str" cm="1">
        <f t="array" aca="1" ref="Q231" ca="1">IF(INDIRECT(("入力シート!M"&amp;$B231))="","",INDEX(進捗評価!$N$2:$N$26,MATCH(INDIRECT(("入力シート!M"&amp;$B231)),進捗評価!$M$2:$M$26,0)))</f>
        <v/>
      </c>
      <c r="R231" s="69" t="str" cm="1">
        <f t="array" aca="1" ref="R231" ca="1">IF(INDIRECT(("入力シート!N"&amp;$B231))="","",INDEX(進捗評価!$N$2:$N$26,MATCH(INDIRECT(("入力シート!N"&amp;$B231)),進捗評価!$M$2:$M$26,0)))</f>
        <v/>
      </c>
      <c r="S231" s="75" t="str" cm="1">
        <f t="array" aca="1" ref="S231" ca="1">IF(INDIRECT(("入力シート!O"&amp;$B231))="","",INDEX(進捗評価!$N$2:$N$26,MATCH(INDIRECT(("入力シート!O"&amp;$B231)),進捗評価!$M$2:$M$26,0)))</f>
        <v/>
      </c>
      <c r="T231" s="70" t="str" cm="1">
        <f t="array" aca="1" ref="T231" ca="1">IF(INDIRECT(("入力シート!P"&amp;$B231))="","",INDEX(進捗評価!$N$2:$N$26,MATCH(INDIRECT(("入力シート!P"&amp;$B231)),進捗評価!$M$2:$M$26,0)))</f>
        <v/>
      </c>
      <c r="U231" s="69" t="str" cm="1">
        <f t="array" aca="1" ref="U231" ca="1">IF(INDIRECT(("入力シート!Q"&amp;$B231))="","",INDEX(進捗評価!$N$2:$N$26,MATCH(INDIRECT(("入力シート!Q"&amp;$B231)),進捗評価!$M$2:$M$26,0)))</f>
        <v/>
      </c>
      <c r="V231" s="69" t="str" cm="1">
        <f t="array" aca="1" ref="V231" ca="1">IF(INDIRECT(("入力シート!R"&amp;$B231))="","",INDEX(進捗評価!$N$2:$N$26,MATCH(INDIRECT(("入力シート!R"&amp;$B231)),進捗評価!$M$2:$M$26,0)))</f>
        <v/>
      </c>
      <c r="W231" s="69" t="str" cm="1">
        <f t="array" aca="1" ref="W231" ca="1">IF(INDIRECT(("入力シート!S"&amp;$B231))="","",INDEX(進捗評価!$N$2:$N$26,MATCH(INDIRECT(("入力シート!S"&amp;$B231)),進捗評価!$M$2:$M$26,0)))</f>
        <v/>
      </c>
      <c r="X231" s="75" t="str" cm="1">
        <f t="array" aca="1" ref="X231" ca="1">IF(INDIRECT(("入力シート!T"&amp;$B231))="","",INDEX(進捗評価!$N$2:$N$26,MATCH(INDIRECT(("入力シート!T"&amp;$B231)),進捗評価!$M$2:$M$26,0)))</f>
        <v/>
      </c>
      <c r="Y231" s="69" t="str" cm="1">
        <f t="array" aca="1" ref="Y231" ca="1">IF(INDIRECT(("入力シート!U"&amp;$B231))="","",INDEX(進捗評価!$N$2:$N$26,MATCH(INDIRECT(("入力シート!U"&amp;$B231)),進捗評価!$M$2:$M$26,0)))</f>
        <v/>
      </c>
      <c r="Z231" s="69" t="str" cm="1">
        <f t="array" aca="1" ref="Z231" ca="1">IF(INDIRECT(("入力シート!V"&amp;$B231))="","",INDEX(進捗評価!$N$2:$N$26,MATCH(INDIRECT(("入力シート!V"&amp;$B231)),進捗評価!$M$2:$M$26,0)))</f>
        <v/>
      </c>
      <c r="AA231" s="69" t="str" cm="1">
        <f t="array" aca="1" ref="AA231" ca="1">IF(INDIRECT(("入力シート!W"&amp;$B231))="","",INDEX(進捗評価!$N$2:$N$26,MATCH(INDIRECT(("入力シート!W"&amp;$B231)),進捗評価!$M$2:$M$26,0)))</f>
        <v/>
      </c>
      <c r="AB231" s="69" t="str" cm="1">
        <f t="array" aca="1" ref="AB231" ca="1">IF(INDIRECT(("入力シート!X"&amp;$B231))="","",INDEX(進捗評価!$N$2:$N$26,MATCH(INDIRECT(("入力シート!X"&amp;$B231)),進捗評価!$M$2:$M$26,0)))</f>
        <v/>
      </c>
      <c r="AC231" s="69" t="str" cm="1">
        <f t="array" aca="1" ref="AC231" ca="1">IF(INDIRECT(("入力シート!Y"&amp;$B231))="","",INDEX(進捗評価!$N$2:$N$26,MATCH(INDIRECT(("入力シート!Y"&amp;$B231)),進捗評価!$M$2:$M$26,0)))</f>
        <v/>
      </c>
      <c r="AD231" s="69" t="str" cm="1">
        <f t="array" aca="1" ref="AD231" ca="1">IF(INDIRECT(("入力シート!Z"&amp;$B231))="","",INDEX(進捗評価!$N$2:$N$26,MATCH(INDIRECT(("入力シート!Z"&amp;$B231)),進捗評価!$M$2:$M$26,0)))</f>
        <v/>
      </c>
      <c r="AE231" s="69" t="str" cm="1">
        <f t="array" aca="1" ref="AE231" ca="1">IF(INDIRECT(("入力シート!AA"&amp;$B231))="","",INDEX(進捗評価!$N$2:$N$26,MATCH(INDIRECT(("入力シート!AA"&amp;$B231)),進捗評価!$M$2:$M$26,0)))</f>
        <v/>
      </c>
      <c r="AF231" s="69" t="str" cm="1">
        <f t="array" aca="1" ref="AF231" ca="1">IF(INDIRECT(("入力シート!AB"&amp;$B231))="","",INDEX(進捗評価!$N$2:$N$26,MATCH(INDIRECT(("入力シート!AB"&amp;$B231)),進捗評価!$M$2:$M$26,0)))</f>
        <v/>
      </c>
      <c r="AG231" s="69" t="str" cm="1">
        <f t="array" aca="1" ref="AG231" ca="1">IF(INDIRECT(("入力シート!AC"&amp;$B231))="","",INDEX(進捗評価!$N$2:$N$26,MATCH(INDIRECT(("入力シート!AC"&amp;$B231)),進捗評価!$M$2:$M$26,0)))</f>
        <v/>
      </c>
      <c r="AH231" s="69" t="str" cm="1">
        <f t="array" aca="1" ref="AH231" ca="1">IF(INDIRECT(("入力シート!AD"&amp;$B231))="","",INDEX(進捗評価!$N$2:$N$26,MATCH(INDIRECT(("入力シート!AD"&amp;$B231)),進捗評価!$M$2:$M$26,0)))</f>
        <v/>
      </c>
      <c r="AI231" s="69" t="str" cm="1">
        <f t="array" aca="1" ref="AI231" ca="1">IF(INDIRECT(("入力シート!AE"&amp;$B231))="","",INDEX(進捗評価!$N$2:$N$26,MATCH(INDIRECT(("入力シート!AE"&amp;$B231)),進捗評価!$M$2:$M$26,0)))</f>
        <v/>
      </c>
      <c r="AJ231" s="69" t="str" cm="1">
        <f t="array" aca="1" ref="AJ231" ca="1">IF(INDIRECT(("入力シート!AF"&amp;$B231))="","",INDEX(進捗評価!$N$2:$N$26,MATCH(INDIRECT(("入力シート!AF"&amp;$B231)),進捗評価!$M$2:$M$26,0)))</f>
        <v/>
      </c>
      <c r="AK231" s="69" t="str" cm="1">
        <f t="array" aca="1" ref="AK231" ca="1">IF(INDIRECT(("入力シート!AG"&amp;$B231))="","",INDEX(進捗評価!$N$2:$N$26,MATCH(INDIRECT(("入力シート!AG"&amp;$B231)),進捗評価!$M$2:$M$26,0)))</f>
        <v/>
      </c>
      <c r="AL231" s="69" t="str" cm="1">
        <f t="array" aca="1" ref="AL231" ca="1">IF(INDIRECT(("入力シート!AH"&amp;$B231))="","",INDEX(進捗評価!$N$2:$N$26,MATCH(INDIRECT(("入力シート!AH"&amp;$B231)),進捗評価!$M$2:$M$26,0)))</f>
        <v/>
      </c>
      <c r="AM231" s="69" t="str" cm="1">
        <f t="array" aca="1" ref="AM231" ca="1">IF(INDIRECT(("入力シート!AI"&amp;$B231))="","",INDEX(進捗評価!$N$2:$N$26,MATCH(INDIRECT(("入力シート!AI"&amp;$B231)),進捗評価!$M$2:$M$26,0)))</f>
        <v/>
      </c>
      <c r="AN231" s="69" t="str" cm="1">
        <f t="array" aca="1" ref="AN231" ca="1">IF(INDIRECT(("入力シート!AJ"&amp;$B231))="","",INDEX(進捗評価!$N$2:$N$26,MATCH(INDIRECT(("入力シート!AJ"&amp;$B231)),進捗評価!$M$2:$M$26,0)))</f>
        <v/>
      </c>
      <c r="AO231" s="69" t="str" cm="1">
        <f t="array" aca="1" ref="AO231" ca="1">IF(INDIRECT(("入力シート!AK"&amp;$B231))="","",INDEX(進捗評価!$N$2:$N$26,MATCH(INDIRECT(("入力シート!AK"&amp;$B231)),進捗評価!$M$2:$M$26,0)))</f>
        <v/>
      </c>
      <c r="AP231" s="69" t="str" cm="1">
        <f t="array" aca="1" ref="AP231" ca="1">IF(INDIRECT(("入力シート!AL"&amp;$B231))="","",INDEX(進捗評価!$N$2:$N$26,MATCH(INDIRECT(("入力シート!AL"&amp;$B231)),進捗評価!$M$2:$M$26,0)))</f>
        <v/>
      </c>
      <c r="AQ231" s="69" t="str" cm="1">
        <f t="array" aca="1" ref="AQ231" ca="1">IF(INDIRECT(("入力シート!AM"&amp;$B231))="","",INDEX(進捗評価!$N$2:$N$26,MATCH(INDIRECT(("入力シート!AM"&amp;$B231)),進捗評価!$M$2:$M$26,0)))</f>
        <v/>
      </c>
      <c r="AR231" s="69" t="str" cm="1">
        <f t="array" aca="1" ref="AR231" ca="1">IF(INDIRECT(("入力シート!AN"&amp;$B231))="","",INDEX(進捗評価!$N$2:$N$26,MATCH(INDIRECT(("入力シート!AN"&amp;$B231)),進捗評価!$M$2:$M$26,0)))</f>
        <v/>
      </c>
      <c r="AS231" s="77" t="str" cm="1">
        <f t="array" aca="1" ref="AS231" ca="1">IF(INDIRECT(("入力シート!AR"&amp;$B231))="","",(INDIRECT(("入力シート!AR"&amp;$B231))))</f>
        <v/>
      </c>
      <c r="AT231" s="77" t="str" cm="1">
        <f t="array" aca="1" ref="AT231" ca="1">IF(INDIRECT(("入力シート!AS"&amp;$B231))="","",(INDIRECT(("入力シート!AS"&amp;$B231))))</f>
        <v/>
      </c>
    </row>
    <row r="232" spans="2:46" ht="72" customHeight="1" x14ac:dyDescent="0.4">
      <c r="B232" s="51">
        <v>242</v>
      </c>
      <c r="C232" s="162"/>
      <c r="D232" s="212"/>
      <c r="E232" s="57" t="str" cm="1">
        <f t="array" aca="1" ref="E232" ca="1">IF(INDIRECT(("入力シート!D"&amp;$B232))="","",(INDIRECT(("入力シート!D"&amp;$B232))))</f>
        <v/>
      </c>
      <c r="F232" s="63" t="str" cm="1">
        <f t="array" aca="1" ref="F232" ca="1">IF(INDIRECT(("入力シート!E"&amp;$B232))="","",(INDIRECT(("入力シート!E"&amp;$B232))))</f>
        <v/>
      </c>
      <c r="G232" s="63" t="str" cm="1">
        <f t="array" aca="1" ref="G232" ca="1">IF(INDIRECT(("入力シート!F"&amp;$B232))="","",(INDIRECT(("入力シート!F"&amp;$B232))))</f>
        <v>〇〇〇、×××</v>
      </c>
      <c r="H232" s="76" t="str" cm="1">
        <f t="array" aca="1" ref="H232" ca="1">IF(INDIRECT(("入力シート!G"&amp;$B232))="","",(INDIRECT(("入力シート!G"&amp;$B232))))</f>
        <v/>
      </c>
      <c r="I232" s="67" t="str" cm="1">
        <f t="array" aca="1" ref="I232" ca="1">IF(INDIRECT(("入力シート!H"&amp;$B232))="","",(INDIRECT(("入力シート!H"&amp;$B232))))</f>
        <v/>
      </c>
      <c r="J232" s="58" t="str" cm="1">
        <f t="array" aca="1" ref="J232" ca="1">IF(INDIRECT(("入力シート!I"&amp;$B232))="","",(INDIRECT(("入力シート!I"&amp;$B232))))</f>
        <v/>
      </c>
      <c r="K232" s="58" t="str" cm="1">
        <f t="array" aca="1" ref="K232" ca="1">IF(INDIRECT(("入力シート!J"&amp;$B232))="","",(INDIRECT(("入力シート!J"&amp;$B232))))</f>
        <v/>
      </c>
      <c r="L232" s="60" t="str" cm="1">
        <f t="array" aca="1" ref="L232" ca="1">IF(INDIRECT(("入力シート!AO"&amp;$B232))="","",(INDIRECT(("入力シート！AO"&amp;$B232))))</f>
        <v/>
      </c>
      <c r="M232" s="60" t="str" cm="1">
        <f t="array" aca="1" ref="M232" ca="1">IF(INDIRECT(("入力シート!AP"&amp;$B232))="","",(INDIRECT(("入力シート！AP"&amp;$B232))))</f>
        <v/>
      </c>
      <c r="N232" s="61" t="str" cm="1">
        <f t="array" aca="1" ref="N232" ca="1">IF(INDIRECT(("入力シート!AQ"&amp;$B232))="","",(INDIRECT(("入力シート!AQ"&amp;$B232))))</f>
        <v/>
      </c>
      <c r="O232" s="70" t="str" cm="1">
        <f t="array" aca="1" ref="O232" ca="1">IF(INDIRECT(("入力シート!K"&amp;$B232))="","",INDEX(進捗評価!$N$2:$N$26,MATCH(INDIRECT(("入力シート!K"&amp;$B232)),進捗評価!$M$2:$M$26,0)))</f>
        <v/>
      </c>
      <c r="P232" s="69" t="str" cm="1">
        <f t="array" aca="1" ref="P232" ca="1">IF(INDIRECT(("入力シート!L"&amp;$B232))="","",INDEX(進捗評価!$N$2:$N$26,MATCH(INDIRECT(("入力シート!L"&amp;$B232)),進捗評価!$M$2:$M$26,0)))</f>
        <v/>
      </c>
      <c r="Q232" s="69" t="str" cm="1">
        <f t="array" aca="1" ref="Q232" ca="1">IF(INDIRECT(("入力シート!M"&amp;$B232))="","",INDEX(進捗評価!$N$2:$N$26,MATCH(INDIRECT(("入力シート!M"&amp;$B232)),進捗評価!$M$2:$M$26,0)))</f>
        <v/>
      </c>
      <c r="R232" s="69" t="str" cm="1">
        <f t="array" aca="1" ref="R232" ca="1">IF(INDIRECT(("入力シート!N"&amp;$B232))="","",INDEX(進捗評価!$N$2:$N$26,MATCH(INDIRECT(("入力シート!N"&amp;$B232)),進捗評価!$M$2:$M$26,0)))</f>
        <v/>
      </c>
      <c r="S232" s="75" t="str" cm="1">
        <f t="array" aca="1" ref="S232" ca="1">IF(INDIRECT(("入力シート!O"&amp;$B232))="","",INDEX(進捗評価!$N$2:$N$26,MATCH(INDIRECT(("入力シート!O"&amp;$B232)),進捗評価!$M$2:$M$26,0)))</f>
        <v/>
      </c>
      <c r="T232" s="70" t="str" cm="1">
        <f t="array" aca="1" ref="T232" ca="1">IF(INDIRECT(("入力シート!P"&amp;$B232))="","",INDEX(進捗評価!$N$2:$N$26,MATCH(INDIRECT(("入力シート!P"&amp;$B232)),進捗評価!$M$2:$M$26,0)))</f>
        <v/>
      </c>
      <c r="U232" s="69" t="str" cm="1">
        <f t="array" aca="1" ref="U232" ca="1">IF(INDIRECT(("入力シート!Q"&amp;$B232))="","",INDEX(進捗評価!$N$2:$N$26,MATCH(INDIRECT(("入力シート!Q"&amp;$B232)),進捗評価!$M$2:$M$26,0)))</f>
        <v/>
      </c>
      <c r="V232" s="69" t="str" cm="1">
        <f t="array" aca="1" ref="V232" ca="1">IF(INDIRECT(("入力シート!R"&amp;$B232))="","",INDEX(進捗評価!$N$2:$N$26,MATCH(INDIRECT(("入力シート!R"&amp;$B232)),進捗評価!$M$2:$M$26,0)))</f>
        <v/>
      </c>
      <c r="W232" s="69" t="str" cm="1">
        <f t="array" aca="1" ref="W232" ca="1">IF(INDIRECT(("入力シート!S"&amp;$B232))="","",INDEX(進捗評価!$N$2:$N$26,MATCH(INDIRECT(("入力シート!S"&amp;$B232)),進捗評価!$M$2:$M$26,0)))</f>
        <v/>
      </c>
      <c r="X232" s="75" t="str" cm="1">
        <f t="array" aca="1" ref="X232" ca="1">IF(INDIRECT(("入力シート!T"&amp;$B232))="","",INDEX(進捗評価!$N$2:$N$26,MATCH(INDIRECT(("入力シート!T"&amp;$B232)),進捗評価!$M$2:$M$26,0)))</f>
        <v/>
      </c>
      <c r="Y232" s="69" t="str" cm="1">
        <f t="array" aca="1" ref="Y232" ca="1">IF(INDIRECT(("入力シート!U"&amp;$B232))="","",INDEX(進捗評価!$N$2:$N$26,MATCH(INDIRECT(("入力シート!U"&amp;$B232)),進捗評価!$M$2:$M$26,0)))</f>
        <v/>
      </c>
      <c r="Z232" s="69" t="str" cm="1">
        <f t="array" aca="1" ref="Z232" ca="1">IF(INDIRECT(("入力シート!V"&amp;$B232))="","",INDEX(進捗評価!$N$2:$N$26,MATCH(INDIRECT(("入力シート!V"&amp;$B232)),進捗評価!$M$2:$M$26,0)))</f>
        <v/>
      </c>
      <c r="AA232" s="69" t="str" cm="1">
        <f t="array" aca="1" ref="AA232" ca="1">IF(INDIRECT(("入力シート!W"&amp;$B232))="","",INDEX(進捗評価!$N$2:$N$26,MATCH(INDIRECT(("入力シート!W"&amp;$B232)),進捗評価!$M$2:$M$26,0)))</f>
        <v/>
      </c>
      <c r="AB232" s="69" t="str" cm="1">
        <f t="array" aca="1" ref="AB232" ca="1">IF(INDIRECT(("入力シート!X"&amp;$B232))="","",INDEX(進捗評価!$N$2:$N$26,MATCH(INDIRECT(("入力シート!X"&amp;$B232)),進捗評価!$M$2:$M$26,0)))</f>
        <v/>
      </c>
      <c r="AC232" s="69" t="str" cm="1">
        <f t="array" aca="1" ref="AC232" ca="1">IF(INDIRECT(("入力シート!Y"&amp;$B232))="","",INDEX(進捗評価!$N$2:$N$26,MATCH(INDIRECT(("入力シート!Y"&amp;$B232)),進捗評価!$M$2:$M$26,0)))</f>
        <v/>
      </c>
      <c r="AD232" s="69" t="str" cm="1">
        <f t="array" aca="1" ref="AD232" ca="1">IF(INDIRECT(("入力シート!Z"&amp;$B232))="","",INDEX(進捗評価!$N$2:$N$26,MATCH(INDIRECT(("入力シート!Z"&amp;$B232)),進捗評価!$M$2:$M$26,0)))</f>
        <v/>
      </c>
      <c r="AE232" s="69" t="str" cm="1">
        <f t="array" aca="1" ref="AE232" ca="1">IF(INDIRECT(("入力シート!AA"&amp;$B232))="","",INDEX(進捗評価!$N$2:$N$26,MATCH(INDIRECT(("入力シート!AA"&amp;$B232)),進捗評価!$M$2:$M$26,0)))</f>
        <v/>
      </c>
      <c r="AF232" s="69" t="str" cm="1">
        <f t="array" aca="1" ref="AF232" ca="1">IF(INDIRECT(("入力シート!AB"&amp;$B232))="","",INDEX(進捗評価!$N$2:$N$26,MATCH(INDIRECT(("入力シート!AB"&amp;$B232)),進捗評価!$M$2:$M$26,0)))</f>
        <v/>
      </c>
      <c r="AG232" s="69" t="str" cm="1">
        <f t="array" aca="1" ref="AG232" ca="1">IF(INDIRECT(("入力シート!AC"&amp;$B232))="","",INDEX(進捗評価!$N$2:$N$26,MATCH(INDIRECT(("入力シート!AC"&amp;$B232)),進捗評価!$M$2:$M$26,0)))</f>
        <v/>
      </c>
      <c r="AH232" s="69" t="str" cm="1">
        <f t="array" aca="1" ref="AH232" ca="1">IF(INDIRECT(("入力シート!AD"&amp;$B232))="","",INDEX(進捗評価!$N$2:$N$26,MATCH(INDIRECT(("入力シート!AD"&amp;$B232)),進捗評価!$M$2:$M$26,0)))</f>
        <v/>
      </c>
      <c r="AI232" s="69" t="str" cm="1">
        <f t="array" aca="1" ref="AI232" ca="1">IF(INDIRECT(("入力シート!AE"&amp;$B232))="","",INDEX(進捗評価!$N$2:$N$26,MATCH(INDIRECT(("入力シート!AE"&amp;$B232)),進捗評価!$M$2:$M$26,0)))</f>
        <v/>
      </c>
      <c r="AJ232" s="69" t="str" cm="1">
        <f t="array" aca="1" ref="AJ232" ca="1">IF(INDIRECT(("入力シート!AF"&amp;$B232))="","",INDEX(進捗評価!$N$2:$N$26,MATCH(INDIRECT(("入力シート!AF"&amp;$B232)),進捗評価!$M$2:$M$26,0)))</f>
        <v/>
      </c>
      <c r="AK232" s="69" t="str" cm="1">
        <f t="array" aca="1" ref="AK232" ca="1">IF(INDIRECT(("入力シート!AG"&amp;$B232))="","",INDEX(進捗評価!$N$2:$N$26,MATCH(INDIRECT(("入力シート!AG"&amp;$B232)),進捗評価!$M$2:$M$26,0)))</f>
        <v/>
      </c>
      <c r="AL232" s="69" t="str" cm="1">
        <f t="array" aca="1" ref="AL232" ca="1">IF(INDIRECT(("入力シート!AH"&amp;$B232))="","",INDEX(進捗評価!$N$2:$N$26,MATCH(INDIRECT(("入力シート!AH"&amp;$B232)),進捗評価!$M$2:$M$26,0)))</f>
        <v/>
      </c>
      <c r="AM232" s="69" t="str" cm="1">
        <f t="array" aca="1" ref="AM232" ca="1">IF(INDIRECT(("入力シート!AI"&amp;$B232))="","",INDEX(進捗評価!$N$2:$N$26,MATCH(INDIRECT(("入力シート!AI"&amp;$B232)),進捗評価!$M$2:$M$26,0)))</f>
        <v/>
      </c>
      <c r="AN232" s="69" t="str" cm="1">
        <f t="array" aca="1" ref="AN232" ca="1">IF(INDIRECT(("入力シート!AJ"&amp;$B232))="","",INDEX(進捗評価!$N$2:$N$26,MATCH(INDIRECT(("入力シート!AJ"&amp;$B232)),進捗評価!$M$2:$M$26,0)))</f>
        <v/>
      </c>
      <c r="AO232" s="69" t="str" cm="1">
        <f t="array" aca="1" ref="AO232" ca="1">IF(INDIRECT(("入力シート!AK"&amp;$B232))="","",INDEX(進捗評価!$N$2:$N$26,MATCH(INDIRECT(("入力シート!AK"&amp;$B232)),進捗評価!$M$2:$M$26,0)))</f>
        <v/>
      </c>
      <c r="AP232" s="69" t="str" cm="1">
        <f t="array" aca="1" ref="AP232" ca="1">IF(INDIRECT(("入力シート!AL"&amp;$B232))="","",INDEX(進捗評価!$N$2:$N$26,MATCH(INDIRECT(("入力シート!AL"&amp;$B232)),進捗評価!$M$2:$M$26,0)))</f>
        <v/>
      </c>
      <c r="AQ232" s="69" t="str" cm="1">
        <f t="array" aca="1" ref="AQ232" ca="1">IF(INDIRECT(("入力シート!AM"&amp;$B232))="","",INDEX(進捗評価!$N$2:$N$26,MATCH(INDIRECT(("入力シート!AM"&amp;$B232)),進捗評価!$M$2:$M$26,0)))</f>
        <v/>
      </c>
      <c r="AR232" s="69" t="str" cm="1">
        <f t="array" aca="1" ref="AR232" ca="1">IF(INDIRECT(("入力シート!AN"&amp;$B232))="","",INDEX(進捗評価!$N$2:$N$26,MATCH(INDIRECT(("入力シート!AN"&amp;$B232)),進捗評価!$M$2:$M$26,0)))</f>
        <v/>
      </c>
      <c r="AS232" s="77" t="str" cm="1">
        <f t="array" aca="1" ref="AS232" ca="1">IF(INDIRECT(("入力シート!AR"&amp;$B232))="","",(INDIRECT(("入力シート!AR"&amp;$B232))))</f>
        <v/>
      </c>
      <c r="AT232" s="77" t="str" cm="1">
        <f t="array" aca="1" ref="AT232" ca="1">IF(INDIRECT(("入力シート!AS"&amp;$B232))="","",(INDIRECT(("入力シート!AS"&amp;$B232))))</f>
        <v/>
      </c>
    </row>
    <row r="233" spans="2:46" ht="72" customHeight="1" x14ac:dyDescent="0.4">
      <c r="B233" s="51">
        <v>243</v>
      </c>
      <c r="C233" s="162"/>
      <c r="D233" s="212"/>
      <c r="E233" s="57" t="str" cm="1">
        <f t="array" aca="1" ref="E233" ca="1">IF(INDIRECT(("入力シート!D"&amp;$B233))="","",(INDIRECT(("入力シート!D"&amp;$B233))))</f>
        <v/>
      </c>
      <c r="F233" s="63" t="str" cm="1">
        <f t="array" aca="1" ref="F233" ca="1">IF(INDIRECT(("入力シート!E"&amp;$B233))="","",(INDIRECT(("入力シート!E"&amp;$B233))))</f>
        <v/>
      </c>
      <c r="G233" s="63" t="str" cm="1">
        <f t="array" aca="1" ref="G233" ca="1">IF(INDIRECT(("入力シート!F"&amp;$B233))="","",(INDIRECT(("入力シート!F"&amp;$B233))))</f>
        <v>〇〇〇、×××</v>
      </c>
      <c r="H233" s="76" t="str" cm="1">
        <f t="array" aca="1" ref="H233" ca="1">IF(INDIRECT(("入力シート!G"&amp;$B233))="","",(INDIRECT(("入力シート!G"&amp;$B233))))</f>
        <v/>
      </c>
      <c r="I233" s="67" t="str" cm="1">
        <f t="array" aca="1" ref="I233" ca="1">IF(INDIRECT(("入力シート!H"&amp;$B233))="","",(INDIRECT(("入力シート!H"&amp;$B233))))</f>
        <v/>
      </c>
      <c r="J233" s="58" t="str" cm="1">
        <f t="array" aca="1" ref="J233" ca="1">IF(INDIRECT(("入力シート!I"&amp;$B233))="","",(INDIRECT(("入力シート!I"&amp;$B233))))</f>
        <v/>
      </c>
      <c r="K233" s="58" t="str" cm="1">
        <f t="array" aca="1" ref="K233" ca="1">IF(INDIRECT(("入力シート!J"&amp;$B233))="","",(INDIRECT(("入力シート!J"&amp;$B233))))</f>
        <v/>
      </c>
      <c r="L233" s="60" t="str" cm="1">
        <f t="array" aca="1" ref="L233" ca="1">IF(INDIRECT(("入力シート!AO"&amp;$B233))="","",(INDIRECT(("入力シート！AO"&amp;$B233))))</f>
        <v/>
      </c>
      <c r="M233" s="60" t="str" cm="1">
        <f t="array" aca="1" ref="M233" ca="1">IF(INDIRECT(("入力シート!AP"&amp;$B233))="","",(INDIRECT(("入力シート！AP"&amp;$B233))))</f>
        <v/>
      </c>
      <c r="N233" s="61" t="str" cm="1">
        <f t="array" aca="1" ref="N233" ca="1">IF(INDIRECT(("入力シート!AQ"&amp;$B233))="","",(INDIRECT(("入力シート!AQ"&amp;$B233))))</f>
        <v/>
      </c>
      <c r="O233" s="70" t="str" cm="1">
        <f t="array" aca="1" ref="O233" ca="1">IF(INDIRECT(("入力シート!K"&amp;$B233))="","",INDEX(進捗評価!$N$2:$N$26,MATCH(INDIRECT(("入力シート!K"&amp;$B233)),進捗評価!$M$2:$M$26,0)))</f>
        <v/>
      </c>
      <c r="P233" s="69" t="str" cm="1">
        <f t="array" aca="1" ref="P233" ca="1">IF(INDIRECT(("入力シート!L"&amp;$B233))="","",INDEX(進捗評価!$N$2:$N$26,MATCH(INDIRECT(("入力シート!L"&amp;$B233)),進捗評価!$M$2:$M$26,0)))</f>
        <v/>
      </c>
      <c r="Q233" s="69" t="str" cm="1">
        <f t="array" aca="1" ref="Q233" ca="1">IF(INDIRECT(("入力シート!M"&amp;$B233))="","",INDEX(進捗評価!$N$2:$N$26,MATCH(INDIRECT(("入力シート!M"&amp;$B233)),進捗評価!$M$2:$M$26,0)))</f>
        <v/>
      </c>
      <c r="R233" s="69" t="str" cm="1">
        <f t="array" aca="1" ref="R233" ca="1">IF(INDIRECT(("入力シート!N"&amp;$B233))="","",INDEX(進捗評価!$N$2:$N$26,MATCH(INDIRECT(("入力シート!N"&amp;$B233)),進捗評価!$M$2:$M$26,0)))</f>
        <v/>
      </c>
      <c r="S233" s="75" t="str" cm="1">
        <f t="array" aca="1" ref="S233" ca="1">IF(INDIRECT(("入力シート!O"&amp;$B233))="","",INDEX(進捗評価!$N$2:$N$26,MATCH(INDIRECT(("入力シート!O"&amp;$B233)),進捗評価!$M$2:$M$26,0)))</f>
        <v/>
      </c>
      <c r="T233" s="70" t="str" cm="1">
        <f t="array" aca="1" ref="T233" ca="1">IF(INDIRECT(("入力シート!P"&amp;$B233))="","",INDEX(進捗評価!$N$2:$N$26,MATCH(INDIRECT(("入力シート!P"&amp;$B233)),進捗評価!$M$2:$M$26,0)))</f>
        <v/>
      </c>
      <c r="U233" s="69" t="str" cm="1">
        <f t="array" aca="1" ref="U233" ca="1">IF(INDIRECT(("入力シート!Q"&amp;$B233))="","",INDEX(進捗評価!$N$2:$N$26,MATCH(INDIRECT(("入力シート!Q"&amp;$B233)),進捗評価!$M$2:$M$26,0)))</f>
        <v/>
      </c>
      <c r="V233" s="69" t="str" cm="1">
        <f t="array" aca="1" ref="V233" ca="1">IF(INDIRECT(("入力シート!R"&amp;$B233))="","",INDEX(進捗評価!$N$2:$N$26,MATCH(INDIRECT(("入力シート!R"&amp;$B233)),進捗評価!$M$2:$M$26,0)))</f>
        <v/>
      </c>
      <c r="W233" s="69" t="str" cm="1">
        <f t="array" aca="1" ref="W233" ca="1">IF(INDIRECT(("入力シート!S"&amp;$B233))="","",INDEX(進捗評価!$N$2:$N$26,MATCH(INDIRECT(("入力シート!S"&amp;$B233)),進捗評価!$M$2:$M$26,0)))</f>
        <v/>
      </c>
      <c r="X233" s="75" t="str" cm="1">
        <f t="array" aca="1" ref="X233" ca="1">IF(INDIRECT(("入力シート!T"&amp;$B233))="","",INDEX(進捗評価!$N$2:$N$26,MATCH(INDIRECT(("入力シート!T"&amp;$B233)),進捗評価!$M$2:$M$26,0)))</f>
        <v/>
      </c>
      <c r="Y233" s="69" t="str" cm="1">
        <f t="array" aca="1" ref="Y233" ca="1">IF(INDIRECT(("入力シート!U"&amp;$B233))="","",INDEX(進捗評価!$N$2:$N$26,MATCH(INDIRECT(("入力シート!U"&amp;$B233)),進捗評価!$M$2:$M$26,0)))</f>
        <v/>
      </c>
      <c r="Z233" s="69" t="str" cm="1">
        <f t="array" aca="1" ref="Z233" ca="1">IF(INDIRECT(("入力シート!V"&amp;$B233))="","",INDEX(進捗評価!$N$2:$N$26,MATCH(INDIRECT(("入力シート!V"&amp;$B233)),進捗評価!$M$2:$M$26,0)))</f>
        <v/>
      </c>
      <c r="AA233" s="69" t="str" cm="1">
        <f t="array" aca="1" ref="AA233" ca="1">IF(INDIRECT(("入力シート!W"&amp;$B233))="","",INDEX(進捗評価!$N$2:$N$26,MATCH(INDIRECT(("入力シート!W"&amp;$B233)),進捗評価!$M$2:$M$26,0)))</f>
        <v/>
      </c>
      <c r="AB233" s="69" t="str" cm="1">
        <f t="array" aca="1" ref="AB233" ca="1">IF(INDIRECT(("入力シート!X"&amp;$B233))="","",INDEX(進捗評価!$N$2:$N$26,MATCH(INDIRECT(("入力シート!X"&amp;$B233)),進捗評価!$M$2:$M$26,0)))</f>
        <v/>
      </c>
      <c r="AC233" s="69" t="str" cm="1">
        <f t="array" aca="1" ref="AC233" ca="1">IF(INDIRECT(("入力シート!Y"&amp;$B233))="","",INDEX(進捗評価!$N$2:$N$26,MATCH(INDIRECT(("入力シート!Y"&amp;$B233)),進捗評価!$M$2:$M$26,0)))</f>
        <v/>
      </c>
      <c r="AD233" s="69" t="str" cm="1">
        <f t="array" aca="1" ref="AD233" ca="1">IF(INDIRECT(("入力シート!Z"&amp;$B233))="","",INDEX(進捗評価!$N$2:$N$26,MATCH(INDIRECT(("入力シート!Z"&amp;$B233)),進捗評価!$M$2:$M$26,0)))</f>
        <v/>
      </c>
      <c r="AE233" s="69" t="str" cm="1">
        <f t="array" aca="1" ref="AE233" ca="1">IF(INDIRECT(("入力シート!AA"&amp;$B233))="","",INDEX(進捗評価!$N$2:$N$26,MATCH(INDIRECT(("入力シート!AA"&amp;$B233)),進捗評価!$M$2:$M$26,0)))</f>
        <v/>
      </c>
      <c r="AF233" s="69" t="str" cm="1">
        <f t="array" aca="1" ref="AF233" ca="1">IF(INDIRECT(("入力シート!AB"&amp;$B233))="","",INDEX(進捗評価!$N$2:$N$26,MATCH(INDIRECT(("入力シート!AB"&amp;$B233)),進捗評価!$M$2:$M$26,0)))</f>
        <v/>
      </c>
      <c r="AG233" s="69" t="str" cm="1">
        <f t="array" aca="1" ref="AG233" ca="1">IF(INDIRECT(("入力シート!AC"&amp;$B233))="","",INDEX(進捗評価!$N$2:$N$26,MATCH(INDIRECT(("入力シート!AC"&amp;$B233)),進捗評価!$M$2:$M$26,0)))</f>
        <v/>
      </c>
      <c r="AH233" s="69" t="str" cm="1">
        <f t="array" aca="1" ref="AH233" ca="1">IF(INDIRECT(("入力シート!AD"&amp;$B233))="","",INDEX(進捗評価!$N$2:$N$26,MATCH(INDIRECT(("入力シート!AD"&amp;$B233)),進捗評価!$M$2:$M$26,0)))</f>
        <v/>
      </c>
      <c r="AI233" s="69" t="str" cm="1">
        <f t="array" aca="1" ref="AI233" ca="1">IF(INDIRECT(("入力シート!AE"&amp;$B233))="","",INDEX(進捗評価!$N$2:$N$26,MATCH(INDIRECT(("入力シート!AE"&amp;$B233)),進捗評価!$M$2:$M$26,0)))</f>
        <v/>
      </c>
      <c r="AJ233" s="69" t="str" cm="1">
        <f t="array" aca="1" ref="AJ233" ca="1">IF(INDIRECT(("入力シート!AF"&amp;$B233))="","",INDEX(進捗評価!$N$2:$N$26,MATCH(INDIRECT(("入力シート!AF"&amp;$B233)),進捗評価!$M$2:$M$26,0)))</f>
        <v/>
      </c>
      <c r="AK233" s="69" t="str" cm="1">
        <f t="array" aca="1" ref="AK233" ca="1">IF(INDIRECT(("入力シート!AG"&amp;$B233))="","",INDEX(進捗評価!$N$2:$N$26,MATCH(INDIRECT(("入力シート!AG"&amp;$B233)),進捗評価!$M$2:$M$26,0)))</f>
        <v/>
      </c>
      <c r="AL233" s="69" t="str" cm="1">
        <f t="array" aca="1" ref="AL233" ca="1">IF(INDIRECT(("入力シート!AH"&amp;$B233))="","",INDEX(進捗評価!$N$2:$N$26,MATCH(INDIRECT(("入力シート!AH"&amp;$B233)),進捗評価!$M$2:$M$26,0)))</f>
        <v/>
      </c>
      <c r="AM233" s="69" t="str" cm="1">
        <f t="array" aca="1" ref="AM233" ca="1">IF(INDIRECT(("入力シート!AI"&amp;$B233))="","",INDEX(進捗評価!$N$2:$N$26,MATCH(INDIRECT(("入力シート!AI"&amp;$B233)),進捗評価!$M$2:$M$26,0)))</f>
        <v/>
      </c>
      <c r="AN233" s="69" t="str" cm="1">
        <f t="array" aca="1" ref="AN233" ca="1">IF(INDIRECT(("入力シート!AJ"&amp;$B233))="","",INDEX(進捗評価!$N$2:$N$26,MATCH(INDIRECT(("入力シート!AJ"&amp;$B233)),進捗評価!$M$2:$M$26,0)))</f>
        <v/>
      </c>
      <c r="AO233" s="69" t="str" cm="1">
        <f t="array" aca="1" ref="AO233" ca="1">IF(INDIRECT(("入力シート!AK"&amp;$B233))="","",INDEX(進捗評価!$N$2:$N$26,MATCH(INDIRECT(("入力シート!AK"&amp;$B233)),進捗評価!$M$2:$M$26,0)))</f>
        <v/>
      </c>
      <c r="AP233" s="69" t="str" cm="1">
        <f t="array" aca="1" ref="AP233" ca="1">IF(INDIRECT(("入力シート!AL"&amp;$B233))="","",INDEX(進捗評価!$N$2:$N$26,MATCH(INDIRECT(("入力シート!AL"&amp;$B233)),進捗評価!$M$2:$M$26,0)))</f>
        <v/>
      </c>
      <c r="AQ233" s="69" t="str" cm="1">
        <f t="array" aca="1" ref="AQ233" ca="1">IF(INDIRECT(("入力シート!AM"&amp;$B233))="","",INDEX(進捗評価!$N$2:$N$26,MATCH(INDIRECT(("入力シート!AM"&amp;$B233)),進捗評価!$M$2:$M$26,0)))</f>
        <v/>
      </c>
      <c r="AR233" s="69" t="str" cm="1">
        <f t="array" aca="1" ref="AR233" ca="1">IF(INDIRECT(("入力シート!AN"&amp;$B233))="","",INDEX(進捗評価!$N$2:$N$26,MATCH(INDIRECT(("入力シート!AN"&amp;$B233)),進捗評価!$M$2:$M$26,0)))</f>
        <v/>
      </c>
      <c r="AS233" s="77" t="str" cm="1">
        <f t="array" aca="1" ref="AS233" ca="1">IF(INDIRECT(("入力シート!AR"&amp;$B233))="","",(INDIRECT(("入力シート!AR"&amp;$B233))))</f>
        <v/>
      </c>
      <c r="AT233" s="77" t="str" cm="1">
        <f t="array" aca="1" ref="AT233" ca="1">IF(INDIRECT(("入力シート!AS"&amp;$B233))="","",(INDIRECT(("入力シート!AS"&amp;$B233))))</f>
        <v/>
      </c>
    </row>
    <row r="234" spans="2:46" ht="72" customHeight="1" x14ac:dyDescent="0.4">
      <c r="B234" s="51">
        <v>244</v>
      </c>
      <c r="C234" s="162"/>
      <c r="D234" s="212"/>
      <c r="E234" s="57" t="str" cm="1">
        <f t="array" aca="1" ref="E234" ca="1">IF(INDIRECT(("入力シート!D"&amp;$B234))="","",(INDIRECT(("入力シート!D"&amp;$B234))))</f>
        <v/>
      </c>
      <c r="F234" s="63" t="str" cm="1">
        <f t="array" aca="1" ref="F234" ca="1">IF(INDIRECT(("入力シート!E"&amp;$B234))="","",(INDIRECT(("入力シート!E"&amp;$B234))))</f>
        <v/>
      </c>
      <c r="G234" s="63" t="str" cm="1">
        <f t="array" aca="1" ref="G234" ca="1">IF(INDIRECT(("入力シート!F"&amp;$B234))="","",(INDIRECT(("入力シート!F"&amp;$B234))))</f>
        <v>〇〇〇、×××</v>
      </c>
      <c r="H234" s="76" t="str" cm="1">
        <f t="array" aca="1" ref="H234" ca="1">IF(INDIRECT(("入力シート!G"&amp;$B234))="","",(INDIRECT(("入力シート!G"&amp;$B234))))</f>
        <v/>
      </c>
      <c r="I234" s="67" t="str" cm="1">
        <f t="array" aca="1" ref="I234" ca="1">IF(INDIRECT(("入力シート!H"&amp;$B234))="","",(INDIRECT(("入力シート!H"&amp;$B234))))</f>
        <v/>
      </c>
      <c r="J234" s="58" t="str" cm="1">
        <f t="array" aca="1" ref="J234" ca="1">IF(INDIRECT(("入力シート!I"&amp;$B234))="","",(INDIRECT(("入力シート!I"&amp;$B234))))</f>
        <v/>
      </c>
      <c r="K234" s="58" t="str" cm="1">
        <f t="array" aca="1" ref="K234" ca="1">IF(INDIRECT(("入力シート!J"&amp;$B234))="","",(INDIRECT(("入力シート!J"&amp;$B234))))</f>
        <v/>
      </c>
      <c r="L234" s="60" t="str" cm="1">
        <f t="array" aca="1" ref="L234" ca="1">IF(INDIRECT(("入力シート!AO"&amp;$B234))="","",(INDIRECT(("入力シート！AO"&amp;$B234))))</f>
        <v/>
      </c>
      <c r="M234" s="60" t="str" cm="1">
        <f t="array" aca="1" ref="M234" ca="1">IF(INDIRECT(("入力シート!AP"&amp;$B234))="","",(INDIRECT(("入力シート！AP"&amp;$B234))))</f>
        <v/>
      </c>
      <c r="N234" s="61" t="str" cm="1">
        <f t="array" aca="1" ref="N234" ca="1">IF(INDIRECT(("入力シート!AQ"&amp;$B234))="","",(INDIRECT(("入力シート!AQ"&amp;$B234))))</f>
        <v/>
      </c>
      <c r="O234" s="70" t="str" cm="1">
        <f t="array" aca="1" ref="O234" ca="1">IF(INDIRECT(("入力シート!K"&amp;$B234))="","",INDEX(進捗評価!$N$2:$N$26,MATCH(INDIRECT(("入力シート!K"&amp;$B234)),進捗評価!$M$2:$M$26,0)))</f>
        <v/>
      </c>
      <c r="P234" s="69" t="str" cm="1">
        <f t="array" aca="1" ref="P234" ca="1">IF(INDIRECT(("入力シート!L"&amp;$B234))="","",INDEX(進捗評価!$N$2:$N$26,MATCH(INDIRECT(("入力シート!L"&amp;$B234)),進捗評価!$M$2:$M$26,0)))</f>
        <v/>
      </c>
      <c r="Q234" s="69" t="str" cm="1">
        <f t="array" aca="1" ref="Q234" ca="1">IF(INDIRECT(("入力シート!M"&amp;$B234))="","",INDEX(進捗評価!$N$2:$N$26,MATCH(INDIRECT(("入力シート!M"&amp;$B234)),進捗評価!$M$2:$M$26,0)))</f>
        <v/>
      </c>
      <c r="R234" s="69" t="str" cm="1">
        <f t="array" aca="1" ref="R234" ca="1">IF(INDIRECT(("入力シート!N"&amp;$B234))="","",INDEX(進捗評価!$N$2:$N$26,MATCH(INDIRECT(("入力シート!N"&amp;$B234)),進捗評価!$M$2:$M$26,0)))</f>
        <v/>
      </c>
      <c r="S234" s="75" t="str" cm="1">
        <f t="array" aca="1" ref="S234" ca="1">IF(INDIRECT(("入力シート!O"&amp;$B234))="","",INDEX(進捗評価!$N$2:$N$26,MATCH(INDIRECT(("入力シート!O"&amp;$B234)),進捗評価!$M$2:$M$26,0)))</f>
        <v/>
      </c>
      <c r="T234" s="70" t="str" cm="1">
        <f t="array" aca="1" ref="T234" ca="1">IF(INDIRECT(("入力シート!P"&amp;$B234))="","",INDEX(進捗評価!$N$2:$N$26,MATCH(INDIRECT(("入力シート!P"&amp;$B234)),進捗評価!$M$2:$M$26,0)))</f>
        <v/>
      </c>
      <c r="U234" s="69" t="str" cm="1">
        <f t="array" aca="1" ref="U234" ca="1">IF(INDIRECT(("入力シート!Q"&amp;$B234))="","",INDEX(進捗評価!$N$2:$N$26,MATCH(INDIRECT(("入力シート!Q"&amp;$B234)),進捗評価!$M$2:$M$26,0)))</f>
        <v/>
      </c>
      <c r="V234" s="69" t="str" cm="1">
        <f t="array" aca="1" ref="V234" ca="1">IF(INDIRECT(("入力シート!R"&amp;$B234))="","",INDEX(進捗評価!$N$2:$N$26,MATCH(INDIRECT(("入力シート!R"&amp;$B234)),進捗評価!$M$2:$M$26,0)))</f>
        <v/>
      </c>
      <c r="W234" s="69" t="str" cm="1">
        <f t="array" aca="1" ref="W234" ca="1">IF(INDIRECT(("入力シート!S"&amp;$B234))="","",INDEX(進捗評価!$N$2:$N$26,MATCH(INDIRECT(("入力シート!S"&amp;$B234)),進捗評価!$M$2:$M$26,0)))</f>
        <v/>
      </c>
      <c r="X234" s="75" t="str" cm="1">
        <f t="array" aca="1" ref="X234" ca="1">IF(INDIRECT(("入力シート!T"&amp;$B234))="","",INDEX(進捗評価!$N$2:$N$26,MATCH(INDIRECT(("入力シート!T"&amp;$B234)),進捗評価!$M$2:$M$26,0)))</f>
        <v/>
      </c>
      <c r="Y234" s="69" t="str" cm="1">
        <f t="array" aca="1" ref="Y234" ca="1">IF(INDIRECT(("入力シート!U"&amp;$B234))="","",INDEX(進捗評価!$N$2:$N$26,MATCH(INDIRECT(("入力シート!U"&amp;$B234)),進捗評価!$M$2:$M$26,0)))</f>
        <v/>
      </c>
      <c r="Z234" s="69" t="str" cm="1">
        <f t="array" aca="1" ref="Z234" ca="1">IF(INDIRECT(("入力シート!V"&amp;$B234))="","",INDEX(進捗評価!$N$2:$N$26,MATCH(INDIRECT(("入力シート!V"&amp;$B234)),進捗評価!$M$2:$M$26,0)))</f>
        <v/>
      </c>
      <c r="AA234" s="69" t="str" cm="1">
        <f t="array" aca="1" ref="AA234" ca="1">IF(INDIRECT(("入力シート!W"&amp;$B234))="","",INDEX(進捗評価!$N$2:$N$26,MATCH(INDIRECT(("入力シート!W"&amp;$B234)),進捗評価!$M$2:$M$26,0)))</f>
        <v/>
      </c>
      <c r="AB234" s="69" t="str" cm="1">
        <f t="array" aca="1" ref="AB234" ca="1">IF(INDIRECT(("入力シート!X"&amp;$B234))="","",INDEX(進捗評価!$N$2:$N$26,MATCH(INDIRECT(("入力シート!X"&amp;$B234)),進捗評価!$M$2:$M$26,0)))</f>
        <v/>
      </c>
      <c r="AC234" s="69" t="str" cm="1">
        <f t="array" aca="1" ref="AC234" ca="1">IF(INDIRECT(("入力シート!Y"&amp;$B234))="","",INDEX(進捗評価!$N$2:$N$26,MATCH(INDIRECT(("入力シート!Y"&amp;$B234)),進捗評価!$M$2:$M$26,0)))</f>
        <v/>
      </c>
      <c r="AD234" s="69" t="str" cm="1">
        <f t="array" aca="1" ref="AD234" ca="1">IF(INDIRECT(("入力シート!Z"&amp;$B234))="","",INDEX(進捗評価!$N$2:$N$26,MATCH(INDIRECT(("入力シート!Z"&amp;$B234)),進捗評価!$M$2:$M$26,0)))</f>
        <v/>
      </c>
      <c r="AE234" s="69" t="str" cm="1">
        <f t="array" aca="1" ref="AE234" ca="1">IF(INDIRECT(("入力シート!AA"&amp;$B234))="","",INDEX(進捗評価!$N$2:$N$26,MATCH(INDIRECT(("入力シート!AA"&amp;$B234)),進捗評価!$M$2:$M$26,0)))</f>
        <v/>
      </c>
      <c r="AF234" s="69" t="str" cm="1">
        <f t="array" aca="1" ref="AF234" ca="1">IF(INDIRECT(("入力シート!AB"&amp;$B234))="","",INDEX(進捗評価!$N$2:$N$26,MATCH(INDIRECT(("入力シート!AB"&amp;$B234)),進捗評価!$M$2:$M$26,0)))</f>
        <v/>
      </c>
      <c r="AG234" s="69" t="str" cm="1">
        <f t="array" aca="1" ref="AG234" ca="1">IF(INDIRECT(("入力シート!AC"&amp;$B234))="","",INDEX(進捗評価!$N$2:$N$26,MATCH(INDIRECT(("入力シート!AC"&amp;$B234)),進捗評価!$M$2:$M$26,0)))</f>
        <v/>
      </c>
      <c r="AH234" s="69" t="str" cm="1">
        <f t="array" aca="1" ref="AH234" ca="1">IF(INDIRECT(("入力シート!AD"&amp;$B234))="","",INDEX(進捗評価!$N$2:$N$26,MATCH(INDIRECT(("入力シート!AD"&amp;$B234)),進捗評価!$M$2:$M$26,0)))</f>
        <v/>
      </c>
      <c r="AI234" s="69" t="str" cm="1">
        <f t="array" aca="1" ref="AI234" ca="1">IF(INDIRECT(("入力シート!AE"&amp;$B234))="","",INDEX(進捗評価!$N$2:$N$26,MATCH(INDIRECT(("入力シート!AE"&amp;$B234)),進捗評価!$M$2:$M$26,0)))</f>
        <v/>
      </c>
      <c r="AJ234" s="69" t="str" cm="1">
        <f t="array" aca="1" ref="AJ234" ca="1">IF(INDIRECT(("入力シート!AF"&amp;$B234))="","",INDEX(進捗評価!$N$2:$N$26,MATCH(INDIRECT(("入力シート!AF"&amp;$B234)),進捗評価!$M$2:$M$26,0)))</f>
        <v/>
      </c>
      <c r="AK234" s="69" t="str" cm="1">
        <f t="array" aca="1" ref="AK234" ca="1">IF(INDIRECT(("入力シート!AG"&amp;$B234))="","",INDEX(進捗評価!$N$2:$N$26,MATCH(INDIRECT(("入力シート!AG"&amp;$B234)),進捗評価!$M$2:$M$26,0)))</f>
        <v/>
      </c>
      <c r="AL234" s="69" t="str" cm="1">
        <f t="array" aca="1" ref="AL234" ca="1">IF(INDIRECT(("入力シート!AH"&amp;$B234))="","",INDEX(進捗評価!$N$2:$N$26,MATCH(INDIRECT(("入力シート!AH"&amp;$B234)),進捗評価!$M$2:$M$26,0)))</f>
        <v/>
      </c>
      <c r="AM234" s="69" t="str" cm="1">
        <f t="array" aca="1" ref="AM234" ca="1">IF(INDIRECT(("入力シート!AI"&amp;$B234))="","",INDEX(進捗評価!$N$2:$N$26,MATCH(INDIRECT(("入力シート!AI"&amp;$B234)),進捗評価!$M$2:$M$26,0)))</f>
        <v/>
      </c>
      <c r="AN234" s="69" t="str" cm="1">
        <f t="array" aca="1" ref="AN234" ca="1">IF(INDIRECT(("入力シート!AJ"&amp;$B234))="","",INDEX(進捗評価!$N$2:$N$26,MATCH(INDIRECT(("入力シート!AJ"&amp;$B234)),進捗評価!$M$2:$M$26,0)))</f>
        <v/>
      </c>
      <c r="AO234" s="69" t="str" cm="1">
        <f t="array" aca="1" ref="AO234" ca="1">IF(INDIRECT(("入力シート!AK"&amp;$B234))="","",INDEX(進捗評価!$N$2:$N$26,MATCH(INDIRECT(("入力シート!AK"&amp;$B234)),進捗評価!$M$2:$M$26,0)))</f>
        <v/>
      </c>
      <c r="AP234" s="69" t="str" cm="1">
        <f t="array" aca="1" ref="AP234" ca="1">IF(INDIRECT(("入力シート!AL"&amp;$B234))="","",INDEX(進捗評価!$N$2:$N$26,MATCH(INDIRECT(("入力シート!AL"&amp;$B234)),進捗評価!$M$2:$M$26,0)))</f>
        <v/>
      </c>
      <c r="AQ234" s="69" t="str" cm="1">
        <f t="array" aca="1" ref="AQ234" ca="1">IF(INDIRECT(("入力シート!AM"&amp;$B234))="","",INDEX(進捗評価!$N$2:$N$26,MATCH(INDIRECT(("入力シート!AM"&amp;$B234)),進捗評価!$M$2:$M$26,0)))</f>
        <v/>
      </c>
      <c r="AR234" s="69" t="str" cm="1">
        <f t="array" aca="1" ref="AR234" ca="1">IF(INDIRECT(("入力シート!AN"&amp;$B234))="","",INDEX(進捗評価!$N$2:$N$26,MATCH(INDIRECT(("入力シート!AN"&amp;$B234)),進捗評価!$M$2:$M$26,0)))</f>
        <v/>
      </c>
      <c r="AS234" s="77" t="str" cm="1">
        <f t="array" aca="1" ref="AS234" ca="1">IF(INDIRECT(("入力シート!AR"&amp;$B234))="","",(INDIRECT(("入力シート!AR"&amp;$B234))))</f>
        <v/>
      </c>
      <c r="AT234" s="77" t="str" cm="1">
        <f t="array" aca="1" ref="AT234" ca="1">IF(INDIRECT(("入力シート!AS"&amp;$B234))="","",(INDIRECT(("入力シート!AS"&amp;$B234))))</f>
        <v/>
      </c>
    </row>
    <row r="235" spans="2:46" ht="72" customHeight="1" x14ac:dyDescent="0.4">
      <c r="B235" s="51">
        <v>245</v>
      </c>
      <c r="C235" s="162"/>
      <c r="D235" s="212"/>
      <c r="E235" s="57" t="str" cm="1">
        <f t="array" aca="1" ref="E235" ca="1">IF(INDIRECT(("入力シート!D"&amp;$B235))="","",(INDIRECT(("入力シート!D"&amp;$B235))))</f>
        <v/>
      </c>
      <c r="F235" s="63" t="str" cm="1">
        <f t="array" aca="1" ref="F235" ca="1">IF(INDIRECT(("入力シート!E"&amp;$B235))="","",(INDIRECT(("入力シート!E"&amp;$B235))))</f>
        <v/>
      </c>
      <c r="G235" s="63" t="str" cm="1">
        <f t="array" aca="1" ref="G235" ca="1">IF(INDIRECT(("入力シート!F"&amp;$B235))="","",(INDIRECT(("入力シート!F"&amp;$B235))))</f>
        <v>〇〇〇、×××</v>
      </c>
      <c r="H235" s="76" t="str" cm="1">
        <f t="array" aca="1" ref="H235" ca="1">IF(INDIRECT(("入力シート!G"&amp;$B235))="","",(INDIRECT(("入力シート!G"&amp;$B235))))</f>
        <v/>
      </c>
      <c r="I235" s="67" t="str" cm="1">
        <f t="array" aca="1" ref="I235" ca="1">IF(INDIRECT(("入力シート!H"&amp;$B235))="","",(INDIRECT(("入力シート!H"&amp;$B235))))</f>
        <v/>
      </c>
      <c r="J235" s="58" t="str" cm="1">
        <f t="array" aca="1" ref="J235" ca="1">IF(INDIRECT(("入力シート!I"&amp;$B235))="","",(INDIRECT(("入力シート!I"&amp;$B235))))</f>
        <v/>
      </c>
      <c r="K235" s="58" t="str" cm="1">
        <f t="array" aca="1" ref="K235" ca="1">IF(INDIRECT(("入力シート!J"&amp;$B235))="","",(INDIRECT(("入力シート!J"&amp;$B235))))</f>
        <v/>
      </c>
      <c r="L235" s="60" t="str" cm="1">
        <f t="array" aca="1" ref="L235" ca="1">IF(INDIRECT(("入力シート!AO"&amp;$B235))="","",(INDIRECT(("入力シート！AO"&amp;$B235))))</f>
        <v/>
      </c>
      <c r="M235" s="60" t="str" cm="1">
        <f t="array" aca="1" ref="M235" ca="1">IF(INDIRECT(("入力シート!AP"&amp;$B235))="","",(INDIRECT(("入力シート！AP"&amp;$B235))))</f>
        <v/>
      </c>
      <c r="N235" s="61" t="str" cm="1">
        <f t="array" aca="1" ref="N235" ca="1">IF(INDIRECT(("入力シート!AQ"&amp;$B235))="","",(INDIRECT(("入力シート!AQ"&amp;$B235))))</f>
        <v/>
      </c>
      <c r="O235" s="70" t="str" cm="1">
        <f t="array" aca="1" ref="O235" ca="1">IF(INDIRECT(("入力シート!K"&amp;$B235))="","",INDEX(進捗評価!$N$2:$N$26,MATCH(INDIRECT(("入力シート!K"&amp;$B235)),進捗評価!$M$2:$M$26,0)))</f>
        <v/>
      </c>
      <c r="P235" s="69" t="str" cm="1">
        <f t="array" aca="1" ref="P235" ca="1">IF(INDIRECT(("入力シート!L"&amp;$B235))="","",INDEX(進捗評価!$N$2:$N$26,MATCH(INDIRECT(("入力シート!L"&amp;$B235)),進捗評価!$M$2:$M$26,0)))</f>
        <v/>
      </c>
      <c r="Q235" s="69" t="str" cm="1">
        <f t="array" aca="1" ref="Q235" ca="1">IF(INDIRECT(("入力シート!M"&amp;$B235))="","",INDEX(進捗評価!$N$2:$N$26,MATCH(INDIRECT(("入力シート!M"&amp;$B235)),進捗評価!$M$2:$M$26,0)))</f>
        <v/>
      </c>
      <c r="R235" s="69" t="str" cm="1">
        <f t="array" aca="1" ref="R235" ca="1">IF(INDIRECT(("入力シート!N"&amp;$B235))="","",INDEX(進捗評価!$N$2:$N$26,MATCH(INDIRECT(("入力シート!N"&amp;$B235)),進捗評価!$M$2:$M$26,0)))</f>
        <v/>
      </c>
      <c r="S235" s="75" t="str" cm="1">
        <f t="array" aca="1" ref="S235" ca="1">IF(INDIRECT(("入力シート!O"&amp;$B235))="","",INDEX(進捗評価!$N$2:$N$26,MATCH(INDIRECT(("入力シート!O"&amp;$B235)),進捗評価!$M$2:$M$26,0)))</f>
        <v/>
      </c>
      <c r="T235" s="70" t="str" cm="1">
        <f t="array" aca="1" ref="T235" ca="1">IF(INDIRECT(("入力シート!P"&amp;$B235))="","",INDEX(進捗評価!$N$2:$N$26,MATCH(INDIRECT(("入力シート!P"&amp;$B235)),進捗評価!$M$2:$M$26,0)))</f>
        <v/>
      </c>
      <c r="U235" s="69" t="str" cm="1">
        <f t="array" aca="1" ref="U235" ca="1">IF(INDIRECT(("入力シート!Q"&amp;$B235))="","",INDEX(進捗評価!$N$2:$N$26,MATCH(INDIRECT(("入力シート!Q"&amp;$B235)),進捗評価!$M$2:$M$26,0)))</f>
        <v/>
      </c>
      <c r="V235" s="69" t="str" cm="1">
        <f t="array" aca="1" ref="V235" ca="1">IF(INDIRECT(("入力シート!R"&amp;$B235))="","",INDEX(進捗評価!$N$2:$N$26,MATCH(INDIRECT(("入力シート!R"&amp;$B235)),進捗評価!$M$2:$M$26,0)))</f>
        <v/>
      </c>
      <c r="W235" s="69" t="str" cm="1">
        <f t="array" aca="1" ref="W235" ca="1">IF(INDIRECT(("入力シート!S"&amp;$B235))="","",INDEX(進捗評価!$N$2:$N$26,MATCH(INDIRECT(("入力シート!S"&amp;$B235)),進捗評価!$M$2:$M$26,0)))</f>
        <v/>
      </c>
      <c r="X235" s="75" t="str" cm="1">
        <f t="array" aca="1" ref="X235" ca="1">IF(INDIRECT(("入力シート!T"&amp;$B235))="","",INDEX(進捗評価!$N$2:$N$26,MATCH(INDIRECT(("入力シート!T"&amp;$B235)),進捗評価!$M$2:$M$26,0)))</f>
        <v/>
      </c>
      <c r="Y235" s="69" t="str" cm="1">
        <f t="array" aca="1" ref="Y235" ca="1">IF(INDIRECT(("入力シート!U"&amp;$B235))="","",INDEX(進捗評価!$N$2:$N$26,MATCH(INDIRECT(("入力シート!U"&amp;$B235)),進捗評価!$M$2:$M$26,0)))</f>
        <v/>
      </c>
      <c r="Z235" s="69" t="str" cm="1">
        <f t="array" aca="1" ref="Z235" ca="1">IF(INDIRECT(("入力シート!V"&amp;$B235))="","",INDEX(進捗評価!$N$2:$N$26,MATCH(INDIRECT(("入力シート!V"&amp;$B235)),進捗評価!$M$2:$M$26,0)))</f>
        <v/>
      </c>
      <c r="AA235" s="69" t="str" cm="1">
        <f t="array" aca="1" ref="AA235" ca="1">IF(INDIRECT(("入力シート!W"&amp;$B235))="","",INDEX(進捗評価!$N$2:$N$26,MATCH(INDIRECT(("入力シート!W"&amp;$B235)),進捗評価!$M$2:$M$26,0)))</f>
        <v/>
      </c>
      <c r="AB235" s="69" t="str" cm="1">
        <f t="array" aca="1" ref="AB235" ca="1">IF(INDIRECT(("入力シート!X"&amp;$B235))="","",INDEX(進捗評価!$N$2:$N$26,MATCH(INDIRECT(("入力シート!X"&amp;$B235)),進捗評価!$M$2:$M$26,0)))</f>
        <v/>
      </c>
      <c r="AC235" s="69" t="str" cm="1">
        <f t="array" aca="1" ref="AC235" ca="1">IF(INDIRECT(("入力シート!Y"&amp;$B235))="","",INDEX(進捗評価!$N$2:$N$26,MATCH(INDIRECT(("入力シート!Y"&amp;$B235)),進捗評価!$M$2:$M$26,0)))</f>
        <v/>
      </c>
      <c r="AD235" s="69" t="str" cm="1">
        <f t="array" aca="1" ref="AD235" ca="1">IF(INDIRECT(("入力シート!Z"&amp;$B235))="","",INDEX(進捗評価!$N$2:$N$26,MATCH(INDIRECT(("入力シート!Z"&amp;$B235)),進捗評価!$M$2:$M$26,0)))</f>
        <v/>
      </c>
      <c r="AE235" s="69" t="str" cm="1">
        <f t="array" aca="1" ref="AE235" ca="1">IF(INDIRECT(("入力シート!AA"&amp;$B235))="","",INDEX(進捗評価!$N$2:$N$26,MATCH(INDIRECT(("入力シート!AA"&amp;$B235)),進捗評価!$M$2:$M$26,0)))</f>
        <v/>
      </c>
      <c r="AF235" s="69" t="str" cm="1">
        <f t="array" aca="1" ref="AF235" ca="1">IF(INDIRECT(("入力シート!AB"&amp;$B235))="","",INDEX(進捗評価!$N$2:$N$26,MATCH(INDIRECT(("入力シート!AB"&amp;$B235)),進捗評価!$M$2:$M$26,0)))</f>
        <v/>
      </c>
      <c r="AG235" s="69" t="str" cm="1">
        <f t="array" aca="1" ref="AG235" ca="1">IF(INDIRECT(("入力シート!AC"&amp;$B235))="","",INDEX(進捗評価!$N$2:$N$26,MATCH(INDIRECT(("入力シート!AC"&amp;$B235)),進捗評価!$M$2:$M$26,0)))</f>
        <v/>
      </c>
      <c r="AH235" s="69" t="str" cm="1">
        <f t="array" aca="1" ref="AH235" ca="1">IF(INDIRECT(("入力シート!AD"&amp;$B235))="","",INDEX(進捗評価!$N$2:$N$26,MATCH(INDIRECT(("入力シート!AD"&amp;$B235)),進捗評価!$M$2:$M$26,0)))</f>
        <v/>
      </c>
      <c r="AI235" s="69" t="str" cm="1">
        <f t="array" aca="1" ref="AI235" ca="1">IF(INDIRECT(("入力シート!AE"&amp;$B235))="","",INDEX(進捗評価!$N$2:$N$26,MATCH(INDIRECT(("入力シート!AE"&amp;$B235)),進捗評価!$M$2:$M$26,0)))</f>
        <v/>
      </c>
      <c r="AJ235" s="69" t="str" cm="1">
        <f t="array" aca="1" ref="AJ235" ca="1">IF(INDIRECT(("入力シート!AF"&amp;$B235))="","",INDEX(進捗評価!$N$2:$N$26,MATCH(INDIRECT(("入力シート!AF"&amp;$B235)),進捗評価!$M$2:$M$26,0)))</f>
        <v/>
      </c>
      <c r="AK235" s="69" t="str" cm="1">
        <f t="array" aca="1" ref="AK235" ca="1">IF(INDIRECT(("入力シート!AG"&amp;$B235))="","",INDEX(進捗評価!$N$2:$N$26,MATCH(INDIRECT(("入力シート!AG"&amp;$B235)),進捗評価!$M$2:$M$26,0)))</f>
        <v/>
      </c>
      <c r="AL235" s="69" t="str" cm="1">
        <f t="array" aca="1" ref="AL235" ca="1">IF(INDIRECT(("入力シート!AH"&amp;$B235))="","",INDEX(進捗評価!$N$2:$N$26,MATCH(INDIRECT(("入力シート!AH"&amp;$B235)),進捗評価!$M$2:$M$26,0)))</f>
        <v/>
      </c>
      <c r="AM235" s="69" t="str" cm="1">
        <f t="array" aca="1" ref="AM235" ca="1">IF(INDIRECT(("入力シート!AI"&amp;$B235))="","",INDEX(進捗評価!$N$2:$N$26,MATCH(INDIRECT(("入力シート!AI"&amp;$B235)),進捗評価!$M$2:$M$26,0)))</f>
        <v/>
      </c>
      <c r="AN235" s="69" t="str" cm="1">
        <f t="array" aca="1" ref="AN235" ca="1">IF(INDIRECT(("入力シート!AJ"&amp;$B235))="","",INDEX(進捗評価!$N$2:$N$26,MATCH(INDIRECT(("入力シート!AJ"&amp;$B235)),進捗評価!$M$2:$M$26,0)))</f>
        <v/>
      </c>
      <c r="AO235" s="69" t="str" cm="1">
        <f t="array" aca="1" ref="AO235" ca="1">IF(INDIRECT(("入力シート!AK"&amp;$B235))="","",INDEX(進捗評価!$N$2:$N$26,MATCH(INDIRECT(("入力シート!AK"&amp;$B235)),進捗評価!$M$2:$M$26,0)))</f>
        <v/>
      </c>
      <c r="AP235" s="69" t="str" cm="1">
        <f t="array" aca="1" ref="AP235" ca="1">IF(INDIRECT(("入力シート!AL"&amp;$B235))="","",INDEX(進捗評価!$N$2:$N$26,MATCH(INDIRECT(("入力シート!AL"&amp;$B235)),進捗評価!$M$2:$M$26,0)))</f>
        <v/>
      </c>
      <c r="AQ235" s="69" t="str" cm="1">
        <f t="array" aca="1" ref="AQ235" ca="1">IF(INDIRECT(("入力シート!AM"&amp;$B235))="","",INDEX(進捗評価!$N$2:$N$26,MATCH(INDIRECT(("入力シート!AM"&amp;$B235)),進捗評価!$M$2:$M$26,0)))</f>
        <v/>
      </c>
      <c r="AR235" s="69" t="str" cm="1">
        <f t="array" aca="1" ref="AR235" ca="1">IF(INDIRECT(("入力シート!AN"&amp;$B235))="","",INDEX(進捗評価!$N$2:$N$26,MATCH(INDIRECT(("入力シート!AN"&amp;$B235)),進捗評価!$M$2:$M$26,0)))</f>
        <v/>
      </c>
      <c r="AS235" s="77" t="str" cm="1">
        <f t="array" aca="1" ref="AS235" ca="1">IF(INDIRECT(("入力シート!AR"&amp;$B235))="","",(INDIRECT(("入力シート!AR"&amp;$B235))))</f>
        <v/>
      </c>
      <c r="AT235" s="77" t="str" cm="1">
        <f t="array" aca="1" ref="AT235" ca="1">IF(INDIRECT(("入力シート!AS"&amp;$B235))="","",(INDIRECT(("入力シート!AS"&amp;$B235))))</f>
        <v/>
      </c>
    </row>
    <row r="236" spans="2:46" ht="72" customHeight="1" x14ac:dyDescent="0.4">
      <c r="B236" s="51">
        <v>246</v>
      </c>
      <c r="C236" s="162"/>
      <c r="D236" s="212"/>
      <c r="E236" s="57" t="str" cm="1">
        <f t="array" aca="1" ref="E236" ca="1">IF(INDIRECT(("入力シート!D"&amp;$B236))="","",(INDIRECT(("入力シート!D"&amp;$B236))))</f>
        <v/>
      </c>
      <c r="F236" s="63" t="str" cm="1">
        <f t="array" aca="1" ref="F236" ca="1">IF(INDIRECT(("入力シート!E"&amp;$B236))="","",(INDIRECT(("入力シート!E"&amp;$B236))))</f>
        <v/>
      </c>
      <c r="G236" s="63" t="str" cm="1">
        <f t="array" aca="1" ref="G236" ca="1">IF(INDIRECT(("入力シート!F"&amp;$B236))="","",(INDIRECT(("入力シート!F"&amp;$B236))))</f>
        <v>〇〇〇、×××</v>
      </c>
      <c r="H236" s="76" t="str" cm="1">
        <f t="array" aca="1" ref="H236" ca="1">IF(INDIRECT(("入力シート!G"&amp;$B236))="","",(INDIRECT(("入力シート!G"&amp;$B236))))</f>
        <v/>
      </c>
      <c r="I236" s="67" t="str" cm="1">
        <f t="array" aca="1" ref="I236" ca="1">IF(INDIRECT(("入力シート!H"&amp;$B236))="","",(INDIRECT(("入力シート!H"&amp;$B236))))</f>
        <v/>
      </c>
      <c r="J236" s="58" t="str" cm="1">
        <f t="array" aca="1" ref="J236" ca="1">IF(INDIRECT(("入力シート!I"&amp;$B236))="","",(INDIRECT(("入力シート!I"&amp;$B236))))</f>
        <v/>
      </c>
      <c r="K236" s="58" t="str" cm="1">
        <f t="array" aca="1" ref="K236" ca="1">IF(INDIRECT(("入力シート!J"&amp;$B236))="","",(INDIRECT(("入力シート!J"&amp;$B236))))</f>
        <v/>
      </c>
      <c r="L236" s="60" t="str" cm="1">
        <f t="array" aca="1" ref="L236" ca="1">IF(INDIRECT(("入力シート!AO"&amp;$B236))="","",(INDIRECT(("入力シート！AO"&amp;$B236))))</f>
        <v/>
      </c>
      <c r="M236" s="60" t="str" cm="1">
        <f t="array" aca="1" ref="M236" ca="1">IF(INDIRECT(("入力シート!AP"&amp;$B236))="","",(INDIRECT(("入力シート！AP"&amp;$B236))))</f>
        <v/>
      </c>
      <c r="N236" s="61" t="str" cm="1">
        <f t="array" aca="1" ref="N236" ca="1">IF(INDIRECT(("入力シート!AQ"&amp;$B236))="","",(INDIRECT(("入力シート!AQ"&amp;$B236))))</f>
        <v/>
      </c>
      <c r="O236" s="70" t="str" cm="1">
        <f t="array" aca="1" ref="O236" ca="1">IF(INDIRECT(("入力シート!K"&amp;$B236))="","",INDEX(進捗評価!$N$2:$N$26,MATCH(INDIRECT(("入力シート!K"&amp;$B236)),進捗評価!$M$2:$M$26,0)))</f>
        <v/>
      </c>
      <c r="P236" s="69" t="str" cm="1">
        <f t="array" aca="1" ref="P236" ca="1">IF(INDIRECT(("入力シート!L"&amp;$B236))="","",INDEX(進捗評価!$N$2:$N$26,MATCH(INDIRECT(("入力シート!L"&amp;$B236)),進捗評価!$M$2:$M$26,0)))</f>
        <v/>
      </c>
      <c r="Q236" s="69" t="str" cm="1">
        <f t="array" aca="1" ref="Q236" ca="1">IF(INDIRECT(("入力シート!M"&amp;$B236))="","",INDEX(進捗評価!$N$2:$N$26,MATCH(INDIRECT(("入力シート!M"&amp;$B236)),進捗評価!$M$2:$M$26,0)))</f>
        <v/>
      </c>
      <c r="R236" s="69" t="str" cm="1">
        <f t="array" aca="1" ref="R236" ca="1">IF(INDIRECT(("入力シート!N"&amp;$B236))="","",INDEX(進捗評価!$N$2:$N$26,MATCH(INDIRECT(("入力シート!N"&amp;$B236)),進捗評価!$M$2:$M$26,0)))</f>
        <v/>
      </c>
      <c r="S236" s="75" t="str" cm="1">
        <f t="array" aca="1" ref="S236" ca="1">IF(INDIRECT(("入力シート!O"&amp;$B236))="","",INDEX(進捗評価!$N$2:$N$26,MATCH(INDIRECT(("入力シート!O"&amp;$B236)),進捗評価!$M$2:$M$26,0)))</f>
        <v/>
      </c>
      <c r="T236" s="70" t="str" cm="1">
        <f t="array" aca="1" ref="T236" ca="1">IF(INDIRECT(("入力シート!P"&amp;$B236))="","",INDEX(進捗評価!$N$2:$N$26,MATCH(INDIRECT(("入力シート!P"&amp;$B236)),進捗評価!$M$2:$M$26,0)))</f>
        <v/>
      </c>
      <c r="U236" s="69" t="str" cm="1">
        <f t="array" aca="1" ref="U236" ca="1">IF(INDIRECT(("入力シート!Q"&amp;$B236))="","",INDEX(進捗評価!$N$2:$N$26,MATCH(INDIRECT(("入力シート!Q"&amp;$B236)),進捗評価!$M$2:$M$26,0)))</f>
        <v/>
      </c>
      <c r="V236" s="69" t="str" cm="1">
        <f t="array" aca="1" ref="V236" ca="1">IF(INDIRECT(("入力シート!R"&amp;$B236))="","",INDEX(進捗評価!$N$2:$N$26,MATCH(INDIRECT(("入力シート!R"&amp;$B236)),進捗評価!$M$2:$M$26,0)))</f>
        <v/>
      </c>
      <c r="W236" s="69" t="str" cm="1">
        <f t="array" aca="1" ref="W236" ca="1">IF(INDIRECT(("入力シート!S"&amp;$B236))="","",INDEX(進捗評価!$N$2:$N$26,MATCH(INDIRECT(("入力シート!S"&amp;$B236)),進捗評価!$M$2:$M$26,0)))</f>
        <v/>
      </c>
      <c r="X236" s="75" t="str" cm="1">
        <f t="array" aca="1" ref="X236" ca="1">IF(INDIRECT(("入力シート!T"&amp;$B236))="","",INDEX(進捗評価!$N$2:$N$26,MATCH(INDIRECT(("入力シート!T"&amp;$B236)),進捗評価!$M$2:$M$26,0)))</f>
        <v/>
      </c>
      <c r="Y236" s="69" t="str" cm="1">
        <f t="array" aca="1" ref="Y236" ca="1">IF(INDIRECT(("入力シート!U"&amp;$B236))="","",INDEX(進捗評価!$N$2:$N$26,MATCH(INDIRECT(("入力シート!U"&amp;$B236)),進捗評価!$M$2:$M$26,0)))</f>
        <v/>
      </c>
      <c r="Z236" s="69" t="str" cm="1">
        <f t="array" aca="1" ref="Z236" ca="1">IF(INDIRECT(("入力シート!V"&amp;$B236))="","",INDEX(進捗評価!$N$2:$N$26,MATCH(INDIRECT(("入力シート!V"&amp;$B236)),進捗評価!$M$2:$M$26,0)))</f>
        <v/>
      </c>
      <c r="AA236" s="69" t="str" cm="1">
        <f t="array" aca="1" ref="AA236" ca="1">IF(INDIRECT(("入力シート!W"&amp;$B236))="","",INDEX(進捗評価!$N$2:$N$26,MATCH(INDIRECT(("入力シート!W"&amp;$B236)),進捗評価!$M$2:$M$26,0)))</f>
        <v/>
      </c>
      <c r="AB236" s="69" t="str" cm="1">
        <f t="array" aca="1" ref="AB236" ca="1">IF(INDIRECT(("入力シート!X"&amp;$B236))="","",INDEX(進捗評価!$N$2:$N$26,MATCH(INDIRECT(("入力シート!X"&amp;$B236)),進捗評価!$M$2:$M$26,0)))</f>
        <v/>
      </c>
      <c r="AC236" s="69" t="str" cm="1">
        <f t="array" aca="1" ref="AC236" ca="1">IF(INDIRECT(("入力シート!Y"&amp;$B236))="","",INDEX(進捗評価!$N$2:$N$26,MATCH(INDIRECT(("入力シート!Y"&amp;$B236)),進捗評価!$M$2:$M$26,0)))</f>
        <v/>
      </c>
      <c r="AD236" s="69" t="str" cm="1">
        <f t="array" aca="1" ref="AD236" ca="1">IF(INDIRECT(("入力シート!Z"&amp;$B236))="","",INDEX(進捗評価!$N$2:$N$26,MATCH(INDIRECT(("入力シート!Z"&amp;$B236)),進捗評価!$M$2:$M$26,0)))</f>
        <v/>
      </c>
      <c r="AE236" s="69" t="str" cm="1">
        <f t="array" aca="1" ref="AE236" ca="1">IF(INDIRECT(("入力シート!AA"&amp;$B236))="","",INDEX(進捗評価!$N$2:$N$26,MATCH(INDIRECT(("入力シート!AA"&amp;$B236)),進捗評価!$M$2:$M$26,0)))</f>
        <v/>
      </c>
      <c r="AF236" s="69" t="str" cm="1">
        <f t="array" aca="1" ref="AF236" ca="1">IF(INDIRECT(("入力シート!AB"&amp;$B236))="","",INDEX(進捗評価!$N$2:$N$26,MATCH(INDIRECT(("入力シート!AB"&amp;$B236)),進捗評価!$M$2:$M$26,0)))</f>
        <v/>
      </c>
      <c r="AG236" s="69" t="str" cm="1">
        <f t="array" aca="1" ref="AG236" ca="1">IF(INDIRECT(("入力シート!AC"&amp;$B236))="","",INDEX(進捗評価!$N$2:$N$26,MATCH(INDIRECT(("入力シート!AC"&amp;$B236)),進捗評価!$M$2:$M$26,0)))</f>
        <v/>
      </c>
      <c r="AH236" s="69" t="str" cm="1">
        <f t="array" aca="1" ref="AH236" ca="1">IF(INDIRECT(("入力シート!AD"&amp;$B236))="","",INDEX(進捗評価!$N$2:$N$26,MATCH(INDIRECT(("入力シート!AD"&amp;$B236)),進捗評価!$M$2:$M$26,0)))</f>
        <v/>
      </c>
      <c r="AI236" s="69" t="str" cm="1">
        <f t="array" aca="1" ref="AI236" ca="1">IF(INDIRECT(("入力シート!AE"&amp;$B236))="","",INDEX(進捗評価!$N$2:$N$26,MATCH(INDIRECT(("入力シート!AE"&amp;$B236)),進捗評価!$M$2:$M$26,0)))</f>
        <v/>
      </c>
      <c r="AJ236" s="69" t="str" cm="1">
        <f t="array" aca="1" ref="AJ236" ca="1">IF(INDIRECT(("入力シート!AF"&amp;$B236))="","",INDEX(進捗評価!$N$2:$N$26,MATCH(INDIRECT(("入力シート!AF"&amp;$B236)),進捗評価!$M$2:$M$26,0)))</f>
        <v/>
      </c>
      <c r="AK236" s="69" t="str" cm="1">
        <f t="array" aca="1" ref="AK236" ca="1">IF(INDIRECT(("入力シート!AG"&amp;$B236))="","",INDEX(進捗評価!$N$2:$N$26,MATCH(INDIRECT(("入力シート!AG"&amp;$B236)),進捗評価!$M$2:$M$26,0)))</f>
        <v/>
      </c>
      <c r="AL236" s="69" t="str" cm="1">
        <f t="array" aca="1" ref="AL236" ca="1">IF(INDIRECT(("入力シート!AH"&amp;$B236))="","",INDEX(進捗評価!$N$2:$N$26,MATCH(INDIRECT(("入力シート!AH"&amp;$B236)),進捗評価!$M$2:$M$26,0)))</f>
        <v/>
      </c>
      <c r="AM236" s="69" t="str" cm="1">
        <f t="array" aca="1" ref="AM236" ca="1">IF(INDIRECT(("入力シート!AI"&amp;$B236))="","",INDEX(進捗評価!$N$2:$N$26,MATCH(INDIRECT(("入力シート!AI"&amp;$B236)),進捗評価!$M$2:$M$26,0)))</f>
        <v/>
      </c>
      <c r="AN236" s="69" t="str" cm="1">
        <f t="array" aca="1" ref="AN236" ca="1">IF(INDIRECT(("入力シート!AJ"&amp;$B236))="","",INDEX(進捗評価!$N$2:$N$26,MATCH(INDIRECT(("入力シート!AJ"&amp;$B236)),進捗評価!$M$2:$M$26,0)))</f>
        <v/>
      </c>
      <c r="AO236" s="69" t="str" cm="1">
        <f t="array" aca="1" ref="AO236" ca="1">IF(INDIRECT(("入力シート!AK"&amp;$B236))="","",INDEX(進捗評価!$N$2:$N$26,MATCH(INDIRECT(("入力シート!AK"&amp;$B236)),進捗評価!$M$2:$M$26,0)))</f>
        <v/>
      </c>
      <c r="AP236" s="69" t="str" cm="1">
        <f t="array" aca="1" ref="AP236" ca="1">IF(INDIRECT(("入力シート!AL"&amp;$B236))="","",INDEX(進捗評価!$N$2:$N$26,MATCH(INDIRECT(("入力シート!AL"&amp;$B236)),進捗評価!$M$2:$M$26,0)))</f>
        <v/>
      </c>
      <c r="AQ236" s="69" t="str" cm="1">
        <f t="array" aca="1" ref="AQ236" ca="1">IF(INDIRECT(("入力シート!AM"&amp;$B236))="","",INDEX(進捗評価!$N$2:$N$26,MATCH(INDIRECT(("入力シート!AM"&amp;$B236)),進捗評価!$M$2:$M$26,0)))</f>
        <v/>
      </c>
      <c r="AR236" s="69" t="str" cm="1">
        <f t="array" aca="1" ref="AR236" ca="1">IF(INDIRECT(("入力シート!AN"&amp;$B236))="","",INDEX(進捗評価!$N$2:$N$26,MATCH(INDIRECT(("入力シート!AN"&amp;$B236)),進捗評価!$M$2:$M$26,0)))</f>
        <v/>
      </c>
      <c r="AS236" s="77" t="str" cm="1">
        <f t="array" aca="1" ref="AS236" ca="1">IF(INDIRECT(("入力シート!AR"&amp;$B236))="","",(INDIRECT(("入力シート!AR"&amp;$B236))))</f>
        <v/>
      </c>
      <c r="AT236" s="77" t="str" cm="1">
        <f t="array" aca="1" ref="AT236" ca="1">IF(INDIRECT(("入力シート!AS"&amp;$B236))="","",(INDIRECT(("入力シート!AS"&amp;$B236))))</f>
        <v/>
      </c>
    </row>
    <row r="237" spans="2:46" ht="72" customHeight="1" x14ac:dyDescent="0.4">
      <c r="B237" s="51">
        <v>247</v>
      </c>
      <c r="C237" s="162"/>
      <c r="D237" s="212"/>
      <c r="E237" s="57" t="str" cm="1">
        <f t="array" aca="1" ref="E237" ca="1">IF(INDIRECT(("入力シート!D"&amp;$B237))="","",(INDIRECT(("入力シート!D"&amp;$B237))))</f>
        <v/>
      </c>
      <c r="F237" s="63" t="str" cm="1">
        <f t="array" aca="1" ref="F237" ca="1">IF(INDIRECT(("入力シート!E"&amp;$B237))="","",(INDIRECT(("入力シート!E"&amp;$B237))))</f>
        <v/>
      </c>
      <c r="G237" s="63" t="str" cm="1">
        <f t="array" aca="1" ref="G237" ca="1">IF(INDIRECT(("入力シート!F"&amp;$B237))="","",(INDIRECT(("入力シート!F"&amp;$B237))))</f>
        <v>〇〇〇、×××</v>
      </c>
      <c r="H237" s="76" t="str" cm="1">
        <f t="array" aca="1" ref="H237" ca="1">IF(INDIRECT(("入力シート!G"&amp;$B237))="","",(INDIRECT(("入力シート!G"&amp;$B237))))</f>
        <v/>
      </c>
      <c r="I237" s="67" t="str" cm="1">
        <f t="array" aca="1" ref="I237" ca="1">IF(INDIRECT(("入力シート!H"&amp;$B237))="","",(INDIRECT(("入力シート!H"&amp;$B237))))</f>
        <v/>
      </c>
      <c r="J237" s="58" t="str" cm="1">
        <f t="array" aca="1" ref="J237" ca="1">IF(INDIRECT(("入力シート!I"&amp;$B237))="","",(INDIRECT(("入力シート!I"&amp;$B237))))</f>
        <v/>
      </c>
      <c r="K237" s="58" t="str" cm="1">
        <f t="array" aca="1" ref="K237" ca="1">IF(INDIRECT(("入力シート!J"&amp;$B237))="","",(INDIRECT(("入力シート!J"&amp;$B237))))</f>
        <v/>
      </c>
      <c r="L237" s="60" t="str" cm="1">
        <f t="array" aca="1" ref="L237" ca="1">IF(INDIRECT(("入力シート!AO"&amp;$B237))="","",(INDIRECT(("入力シート！AO"&amp;$B237))))</f>
        <v/>
      </c>
      <c r="M237" s="60" t="str" cm="1">
        <f t="array" aca="1" ref="M237" ca="1">IF(INDIRECT(("入力シート!AP"&amp;$B237))="","",(INDIRECT(("入力シート！AP"&amp;$B237))))</f>
        <v/>
      </c>
      <c r="N237" s="61" t="str" cm="1">
        <f t="array" aca="1" ref="N237" ca="1">IF(INDIRECT(("入力シート!AQ"&amp;$B237))="","",(INDIRECT(("入力シート!AQ"&amp;$B237))))</f>
        <v/>
      </c>
      <c r="O237" s="70" t="str" cm="1">
        <f t="array" aca="1" ref="O237" ca="1">IF(INDIRECT(("入力シート!K"&amp;$B237))="","",INDEX(進捗評価!$N$2:$N$26,MATCH(INDIRECT(("入力シート!K"&amp;$B237)),進捗評価!$M$2:$M$26,0)))</f>
        <v/>
      </c>
      <c r="P237" s="69" t="str" cm="1">
        <f t="array" aca="1" ref="P237" ca="1">IF(INDIRECT(("入力シート!L"&amp;$B237))="","",INDEX(進捗評価!$N$2:$N$26,MATCH(INDIRECT(("入力シート!L"&amp;$B237)),進捗評価!$M$2:$M$26,0)))</f>
        <v/>
      </c>
      <c r="Q237" s="69" t="str" cm="1">
        <f t="array" aca="1" ref="Q237" ca="1">IF(INDIRECT(("入力シート!M"&amp;$B237))="","",INDEX(進捗評価!$N$2:$N$26,MATCH(INDIRECT(("入力シート!M"&amp;$B237)),進捗評価!$M$2:$M$26,0)))</f>
        <v/>
      </c>
      <c r="R237" s="69" t="str" cm="1">
        <f t="array" aca="1" ref="R237" ca="1">IF(INDIRECT(("入力シート!N"&amp;$B237))="","",INDEX(進捗評価!$N$2:$N$26,MATCH(INDIRECT(("入力シート!N"&amp;$B237)),進捗評価!$M$2:$M$26,0)))</f>
        <v/>
      </c>
      <c r="S237" s="75" t="str" cm="1">
        <f t="array" aca="1" ref="S237" ca="1">IF(INDIRECT(("入力シート!O"&amp;$B237))="","",INDEX(進捗評価!$N$2:$N$26,MATCH(INDIRECT(("入力シート!O"&amp;$B237)),進捗評価!$M$2:$M$26,0)))</f>
        <v/>
      </c>
      <c r="T237" s="70" t="str" cm="1">
        <f t="array" aca="1" ref="T237" ca="1">IF(INDIRECT(("入力シート!P"&amp;$B237))="","",INDEX(進捗評価!$N$2:$N$26,MATCH(INDIRECT(("入力シート!P"&amp;$B237)),進捗評価!$M$2:$M$26,0)))</f>
        <v/>
      </c>
      <c r="U237" s="69" t="str" cm="1">
        <f t="array" aca="1" ref="U237" ca="1">IF(INDIRECT(("入力シート!Q"&amp;$B237))="","",INDEX(進捗評価!$N$2:$N$26,MATCH(INDIRECT(("入力シート!Q"&amp;$B237)),進捗評価!$M$2:$M$26,0)))</f>
        <v/>
      </c>
      <c r="V237" s="69" t="str" cm="1">
        <f t="array" aca="1" ref="V237" ca="1">IF(INDIRECT(("入力シート!R"&amp;$B237))="","",INDEX(進捗評価!$N$2:$N$26,MATCH(INDIRECT(("入力シート!R"&amp;$B237)),進捗評価!$M$2:$M$26,0)))</f>
        <v/>
      </c>
      <c r="W237" s="69" t="str" cm="1">
        <f t="array" aca="1" ref="W237" ca="1">IF(INDIRECT(("入力シート!S"&amp;$B237))="","",INDEX(進捗評価!$N$2:$N$26,MATCH(INDIRECT(("入力シート!S"&amp;$B237)),進捗評価!$M$2:$M$26,0)))</f>
        <v/>
      </c>
      <c r="X237" s="75" t="str" cm="1">
        <f t="array" aca="1" ref="X237" ca="1">IF(INDIRECT(("入力シート!T"&amp;$B237))="","",INDEX(進捗評価!$N$2:$N$26,MATCH(INDIRECT(("入力シート!T"&amp;$B237)),進捗評価!$M$2:$M$26,0)))</f>
        <v/>
      </c>
      <c r="Y237" s="69" t="str" cm="1">
        <f t="array" aca="1" ref="Y237" ca="1">IF(INDIRECT(("入力シート!U"&amp;$B237))="","",INDEX(進捗評価!$N$2:$N$26,MATCH(INDIRECT(("入力シート!U"&amp;$B237)),進捗評価!$M$2:$M$26,0)))</f>
        <v/>
      </c>
      <c r="Z237" s="69" t="str" cm="1">
        <f t="array" aca="1" ref="Z237" ca="1">IF(INDIRECT(("入力シート!V"&amp;$B237))="","",INDEX(進捗評価!$N$2:$N$26,MATCH(INDIRECT(("入力シート!V"&amp;$B237)),進捗評価!$M$2:$M$26,0)))</f>
        <v/>
      </c>
      <c r="AA237" s="69" t="str" cm="1">
        <f t="array" aca="1" ref="AA237" ca="1">IF(INDIRECT(("入力シート!W"&amp;$B237))="","",INDEX(進捗評価!$N$2:$N$26,MATCH(INDIRECT(("入力シート!W"&amp;$B237)),進捗評価!$M$2:$M$26,0)))</f>
        <v/>
      </c>
      <c r="AB237" s="69" t="str" cm="1">
        <f t="array" aca="1" ref="AB237" ca="1">IF(INDIRECT(("入力シート!X"&amp;$B237))="","",INDEX(進捗評価!$N$2:$N$26,MATCH(INDIRECT(("入力シート!X"&amp;$B237)),進捗評価!$M$2:$M$26,0)))</f>
        <v/>
      </c>
      <c r="AC237" s="69" t="str" cm="1">
        <f t="array" aca="1" ref="AC237" ca="1">IF(INDIRECT(("入力シート!Y"&amp;$B237))="","",INDEX(進捗評価!$N$2:$N$26,MATCH(INDIRECT(("入力シート!Y"&amp;$B237)),進捗評価!$M$2:$M$26,0)))</f>
        <v/>
      </c>
      <c r="AD237" s="69" t="str" cm="1">
        <f t="array" aca="1" ref="AD237" ca="1">IF(INDIRECT(("入力シート!Z"&amp;$B237))="","",INDEX(進捗評価!$N$2:$N$26,MATCH(INDIRECT(("入力シート!Z"&amp;$B237)),進捗評価!$M$2:$M$26,0)))</f>
        <v/>
      </c>
      <c r="AE237" s="69" t="str" cm="1">
        <f t="array" aca="1" ref="AE237" ca="1">IF(INDIRECT(("入力シート!AA"&amp;$B237))="","",INDEX(進捗評価!$N$2:$N$26,MATCH(INDIRECT(("入力シート!AA"&amp;$B237)),進捗評価!$M$2:$M$26,0)))</f>
        <v/>
      </c>
      <c r="AF237" s="69" t="str" cm="1">
        <f t="array" aca="1" ref="AF237" ca="1">IF(INDIRECT(("入力シート!AB"&amp;$B237))="","",INDEX(進捗評価!$N$2:$N$26,MATCH(INDIRECT(("入力シート!AB"&amp;$B237)),進捗評価!$M$2:$M$26,0)))</f>
        <v/>
      </c>
      <c r="AG237" s="69" t="str" cm="1">
        <f t="array" aca="1" ref="AG237" ca="1">IF(INDIRECT(("入力シート!AC"&amp;$B237))="","",INDEX(進捗評価!$N$2:$N$26,MATCH(INDIRECT(("入力シート!AC"&amp;$B237)),進捗評価!$M$2:$M$26,0)))</f>
        <v/>
      </c>
      <c r="AH237" s="69" t="str" cm="1">
        <f t="array" aca="1" ref="AH237" ca="1">IF(INDIRECT(("入力シート!AD"&amp;$B237))="","",INDEX(進捗評価!$N$2:$N$26,MATCH(INDIRECT(("入力シート!AD"&amp;$B237)),進捗評価!$M$2:$M$26,0)))</f>
        <v/>
      </c>
      <c r="AI237" s="69" t="str" cm="1">
        <f t="array" aca="1" ref="AI237" ca="1">IF(INDIRECT(("入力シート!AE"&amp;$B237))="","",INDEX(進捗評価!$N$2:$N$26,MATCH(INDIRECT(("入力シート!AE"&amp;$B237)),進捗評価!$M$2:$M$26,0)))</f>
        <v/>
      </c>
      <c r="AJ237" s="69" t="str" cm="1">
        <f t="array" aca="1" ref="AJ237" ca="1">IF(INDIRECT(("入力シート!AF"&amp;$B237))="","",INDEX(進捗評価!$N$2:$N$26,MATCH(INDIRECT(("入力シート!AF"&amp;$B237)),進捗評価!$M$2:$M$26,0)))</f>
        <v/>
      </c>
      <c r="AK237" s="69" t="str" cm="1">
        <f t="array" aca="1" ref="AK237" ca="1">IF(INDIRECT(("入力シート!AG"&amp;$B237))="","",INDEX(進捗評価!$N$2:$N$26,MATCH(INDIRECT(("入力シート!AG"&amp;$B237)),進捗評価!$M$2:$M$26,0)))</f>
        <v/>
      </c>
      <c r="AL237" s="69" t="str" cm="1">
        <f t="array" aca="1" ref="AL237" ca="1">IF(INDIRECT(("入力シート!AH"&amp;$B237))="","",INDEX(進捗評価!$N$2:$N$26,MATCH(INDIRECT(("入力シート!AH"&amp;$B237)),進捗評価!$M$2:$M$26,0)))</f>
        <v/>
      </c>
      <c r="AM237" s="69" t="str" cm="1">
        <f t="array" aca="1" ref="AM237" ca="1">IF(INDIRECT(("入力シート!AI"&amp;$B237))="","",INDEX(進捗評価!$N$2:$N$26,MATCH(INDIRECT(("入力シート!AI"&amp;$B237)),進捗評価!$M$2:$M$26,0)))</f>
        <v/>
      </c>
      <c r="AN237" s="69" t="str" cm="1">
        <f t="array" aca="1" ref="AN237" ca="1">IF(INDIRECT(("入力シート!AJ"&amp;$B237))="","",INDEX(進捗評価!$N$2:$N$26,MATCH(INDIRECT(("入力シート!AJ"&amp;$B237)),進捗評価!$M$2:$M$26,0)))</f>
        <v/>
      </c>
      <c r="AO237" s="69" t="str" cm="1">
        <f t="array" aca="1" ref="AO237" ca="1">IF(INDIRECT(("入力シート!AK"&amp;$B237))="","",INDEX(進捗評価!$N$2:$N$26,MATCH(INDIRECT(("入力シート!AK"&amp;$B237)),進捗評価!$M$2:$M$26,0)))</f>
        <v/>
      </c>
      <c r="AP237" s="69" t="str" cm="1">
        <f t="array" aca="1" ref="AP237" ca="1">IF(INDIRECT(("入力シート!AL"&amp;$B237))="","",INDEX(進捗評価!$N$2:$N$26,MATCH(INDIRECT(("入力シート!AL"&amp;$B237)),進捗評価!$M$2:$M$26,0)))</f>
        <v/>
      </c>
      <c r="AQ237" s="69" t="str" cm="1">
        <f t="array" aca="1" ref="AQ237" ca="1">IF(INDIRECT(("入力シート!AM"&amp;$B237))="","",INDEX(進捗評価!$N$2:$N$26,MATCH(INDIRECT(("入力シート!AM"&amp;$B237)),進捗評価!$M$2:$M$26,0)))</f>
        <v/>
      </c>
      <c r="AR237" s="69" t="str" cm="1">
        <f t="array" aca="1" ref="AR237" ca="1">IF(INDIRECT(("入力シート!AN"&amp;$B237))="","",INDEX(進捗評価!$N$2:$N$26,MATCH(INDIRECT(("入力シート!AN"&amp;$B237)),進捗評価!$M$2:$M$26,0)))</f>
        <v/>
      </c>
      <c r="AS237" s="77" t="str" cm="1">
        <f t="array" aca="1" ref="AS237" ca="1">IF(INDIRECT(("入力シート!AR"&amp;$B237))="","",(INDIRECT(("入力シート!AR"&amp;$B237))))</f>
        <v/>
      </c>
      <c r="AT237" s="77" t="str" cm="1">
        <f t="array" aca="1" ref="AT237" ca="1">IF(INDIRECT(("入力シート!AS"&amp;$B237))="","",(INDIRECT(("入力シート!AS"&amp;$B237))))</f>
        <v/>
      </c>
    </row>
    <row r="238" spans="2:46" ht="72" customHeight="1" x14ac:dyDescent="0.4">
      <c r="B238" s="51">
        <v>248</v>
      </c>
      <c r="C238" s="162"/>
      <c r="D238" s="212"/>
      <c r="E238" s="57" t="str" cm="1">
        <f t="array" aca="1" ref="E238" ca="1">IF(INDIRECT(("入力シート!D"&amp;$B238))="","",(INDIRECT(("入力シート!D"&amp;$B238))))</f>
        <v/>
      </c>
      <c r="F238" s="63" t="str" cm="1">
        <f t="array" aca="1" ref="F238" ca="1">IF(INDIRECT(("入力シート!E"&amp;$B238))="","",(INDIRECT(("入力シート!E"&amp;$B238))))</f>
        <v/>
      </c>
      <c r="G238" s="63" t="str" cm="1">
        <f t="array" aca="1" ref="G238" ca="1">IF(INDIRECT(("入力シート!F"&amp;$B238))="","",(INDIRECT(("入力シート!F"&amp;$B238))))</f>
        <v>〇〇〇、×××</v>
      </c>
      <c r="H238" s="76" t="str" cm="1">
        <f t="array" aca="1" ref="H238" ca="1">IF(INDIRECT(("入力シート!G"&amp;$B238))="","",(INDIRECT(("入力シート!G"&amp;$B238))))</f>
        <v/>
      </c>
      <c r="I238" s="67" t="str" cm="1">
        <f t="array" aca="1" ref="I238" ca="1">IF(INDIRECT(("入力シート!H"&amp;$B238))="","",(INDIRECT(("入力シート!H"&amp;$B238))))</f>
        <v/>
      </c>
      <c r="J238" s="58" t="str" cm="1">
        <f t="array" aca="1" ref="J238" ca="1">IF(INDIRECT(("入力シート!I"&amp;$B238))="","",(INDIRECT(("入力シート!I"&amp;$B238))))</f>
        <v/>
      </c>
      <c r="K238" s="58" t="str" cm="1">
        <f t="array" aca="1" ref="K238" ca="1">IF(INDIRECT(("入力シート!J"&amp;$B238))="","",(INDIRECT(("入力シート!J"&amp;$B238))))</f>
        <v/>
      </c>
      <c r="L238" s="60" t="str" cm="1">
        <f t="array" aca="1" ref="L238" ca="1">IF(INDIRECT(("入力シート!AO"&amp;$B238))="","",(INDIRECT(("入力シート！AO"&amp;$B238))))</f>
        <v/>
      </c>
      <c r="M238" s="60" t="str" cm="1">
        <f t="array" aca="1" ref="M238" ca="1">IF(INDIRECT(("入力シート!AP"&amp;$B238))="","",(INDIRECT(("入力シート！AP"&amp;$B238))))</f>
        <v/>
      </c>
      <c r="N238" s="61" t="str" cm="1">
        <f t="array" aca="1" ref="N238" ca="1">IF(INDIRECT(("入力シート!AQ"&amp;$B238))="","",(INDIRECT(("入力シート!AQ"&amp;$B238))))</f>
        <v/>
      </c>
      <c r="O238" s="70" t="str" cm="1">
        <f t="array" aca="1" ref="O238" ca="1">IF(INDIRECT(("入力シート!K"&amp;$B238))="","",INDEX(進捗評価!$N$2:$N$26,MATCH(INDIRECT(("入力シート!K"&amp;$B238)),進捗評価!$M$2:$M$26,0)))</f>
        <v/>
      </c>
      <c r="P238" s="69" t="str" cm="1">
        <f t="array" aca="1" ref="P238" ca="1">IF(INDIRECT(("入力シート!L"&amp;$B238))="","",INDEX(進捗評価!$N$2:$N$26,MATCH(INDIRECT(("入力シート!L"&amp;$B238)),進捗評価!$M$2:$M$26,0)))</f>
        <v/>
      </c>
      <c r="Q238" s="69" t="str" cm="1">
        <f t="array" aca="1" ref="Q238" ca="1">IF(INDIRECT(("入力シート!M"&amp;$B238))="","",INDEX(進捗評価!$N$2:$N$26,MATCH(INDIRECT(("入力シート!M"&amp;$B238)),進捗評価!$M$2:$M$26,0)))</f>
        <v/>
      </c>
      <c r="R238" s="69" t="str" cm="1">
        <f t="array" aca="1" ref="R238" ca="1">IF(INDIRECT(("入力シート!N"&amp;$B238))="","",INDEX(進捗評価!$N$2:$N$26,MATCH(INDIRECT(("入力シート!N"&amp;$B238)),進捗評価!$M$2:$M$26,0)))</f>
        <v/>
      </c>
      <c r="S238" s="75" t="str" cm="1">
        <f t="array" aca="1" ref="S238" ca="1">IF(INDIRECT(("入力シート!O"&amp;$B238))="","",INDEX(進捗評価!$N$2:$N$26,MATCH(INDIRECT(("入力シート!O"&amp;$B238)),進捗評価!$M$2:$M$26,0)))</f>
        <v/>
      </c>
      <c r="T238" s="70" t="str" cm="1">
        <f t="array" aca="1" ref="T238" ca="1">IF(INDIRECT(("入力シート!P"&amp;$B238))="","",INDEX(進捗評価!$N$2:$N$26,MATCH(INDIRECT(("入力シート!P"&amp;$B238)),進捗評価!$M$2:$M$26,0)))</f>
        <v/>
      </c>
      <c r="U238" s="69" t="str" cm="1">
        <f t="array" aca="1" ref="U238" ca="1">IF(INDIRECT(("入力シート!Q"&amp;$B238))="","",INDEX(進捗評価!$N$2:$N$26,MATCH(INDIRECT(("入力シート!Q"&amp;$B238)),進捗評価!$M$2:$M$26,0)))</f>
        <v/>
      </c>
      <c r="V238" s="69" t="str" cm="1">
        <f t="array" aca="1" ref="V238" ca="1">IF(INDIRECT(("入力シート!R"&amp;$B238))="","",INDEX(進捗評価!$N$2:$N$26,MATCH(INDIRECT(("入力シート!R"&amp;$B238)),進捗評価!$M$2:$M$26,0)))</f>
        <v/>
      </c>
      <c r="W238" s="69" t="str" cm="1">
        <f t="array" aca="1" ref="W238" ca="1">IF(INDIRECT(("入力シート!S"&amp;$B238))="","",INDEX(進捗評価!$N$2:$N$26,MATCH(INDIRECT(("入力シート!S"&amp;$B238)),進捗評価!$M$2:$M$26,0)))</f>
        <v/>
      </c>
      <c r="X238" s="75" t="str" cm="1">
        <f t="array" aca="1" ref="X238" ca="1">IF(INDIRECT(("入力シート!T"&amp;$B238))="","",INDEX(進捗評価!$N$2:$N$26,MATCH(INDIRECT(("入力シート!T"&amp;$B238)),進捗評価!$M$2:$M$26,0)))</f>
        <v/>
      </c>
      <c r="Y238" s="69" t="str" cm="1">
        <f t="array" aca="1" ref="Y238" ca="1">IF(INDIRECT(("入力シート!U"&amp;$B238))="","",INDEX(進捗評価!$N$2:$N$26,MATCH(INDIRECT(("入力シート!U"&amp;$B238)),進捗評価!$M$2:$M$26,0)))</f>
        <v/>
      </c>
      <c r="Z238" s="69" t="str" cm="1">
        <f t="array" aca="1" ref="Z238" ca="1">IF(INDIRECT(("入力シート!V"&amp;$B238))="","",INDEX(進捗評価!$N$2:$N$26,MATCH(INDIRECT(("入力シート!V"&amp;$B238)),進捗評価!$M$2:$M$26,0)))</f>
        <v/>
      </c>
      <c r="AA238" s="69" t="str" cm="1">
        <f t="array" aca="1" ref="AA238" ca="1">IF(INDIRECT(("入力シート!W"&amp;$B238))="","",INDEX(進捗評価!$N$2:$N$26,MATCH(INDIRECT(("入力シート!W"&amp;$B238)),進捗評価!$M$2:$M$26,0)))</f>
        <v/>
      </c>
      <c r="AB238" s="69" t="str" cm="1">
        <f t="array" aca="1" ref="AB238" ca="1">IF(INDIRECT(("入力シート!X"&amp;$B238))="","",INDEX(進捗評価!$N$2:$N$26,MATCH(INDIRECT(("入力シート!X"&amp;$B238)),進捗評価!$M$2:$M$26,0)))</f>
        <v/>
      </c>
      <c r="AC238" s="69" t="str" cm="1">
        <f t="array" aca="1" ref="AC238" ca="1">IF(INDIRECT(("入力シート!Y"&amp;$B238))="","",INDEX(進捗評価!$N$2:$N$26,MATCH(INDIRECT(("入力シート!Y"&amp;$B238)),進捗評価!$M$2:$M$26,0)))</f>
        <v/>
      </c>
      <c r="AD238" s="69" t="str" cm="1">
        <f t="array" aca="1" ref="AD238" ca="1">IF(INDIRECT(("入力シート!Z"&amp;$B238))="","",INDEX(進捗評価!$N$2:$N$26,MATCH(INDIRECT(("入力シート!Z"&amp;$B238)),進捗評価!$M$2:$M$26,0)))</f>
        <v/>
      </c>
      <c r="AE238" s="69" t="str" cm="1">
        <f t="array" aca="1" ref="AE238" ca="1">IF(INDIRECT(("入力シート!AA"&amp;$B238))="","",INDEX(進捗評価!$N$2:$N$26,MATCH(INDIRECT(("入力シート!AA"&amp;$B238)),進捗評価!$M$2:$M$26,0)))</f>
        <v/>
      </c>
      <c r="AF238" s="69" t="str" cm="1">
        <f t="array" aca="1" ref="AF238" ca="1">IF(INDIRECT(("入力シート!AB"&amp;$B238))="","",INDEX(進捗評価!$N$2:$N$26,MATCH(INDIRECT(("入力シート!AB"&amp;$B238)),進捗評価!$M$2:$M$26,0)))</f>
        <v/>
      </c>
      <c r="AG238" s="69" t="str" cm="1">
        <f t="array" aca="1" ref="AG238" ca="1">IF(INDIRECT(("入力シート!AC"&amp;$B238))="","",INDEX(進捗評価!$N$2:$N$26,MATCH(INDIRECT(("入力シート!AC"&amp;$B238)),進捗評価!$M$2:$M$26,0)))</f>
        <v/>
      </c>
      <c r="AH238" s="69" t="str" cm="1">
        <f t="array" aca="1" ref="AH238" ca="1">IF(INDIRECT(("入力シート!AD"&amp;$B238))="","",INDEX(進捗評価!$N$2:$N$26,MATCH(INDIRECT(("入力シート!AD"&amp;$B238)),進捗評価!$M$2:$M$26,0)))</f>
        <v/>
      </c>
      <c r="AI238" s="69" t="str" cm="1">
        <f t="array" aca="1" ref="AI238" ca="1">IF(INDIRECT(("入力シート!AE"&amp;$B238))="","",INDEX(進捗評価!$N$2:$N$26,MATCH(INDIRECT(("入力シート!AE"&amp;$B238)),進捗評価!$M$2:$M$26,0)))</f>
        <v/>
      </c>
      <c r="AJ238" s="69" t="str" cm="1">
        <f t="array" aca="1" ref="AJ238" ca="1">IF(INDIRECT(("入力シート!AF"&amp;$B238))="","",INDEX(進捗評価!$N$2:$N$26,MATCH(INDIRECT(("入力シート!AF"&amp;$B238)),進捗評価!$M$2:$M$26,0)))</f>
        <v/>
      </c>
      <c r="AK238" s="69" t="str" cm="1">
        <f t="array" aca="1" ref="AK238" ca="1">IF(INDIRECT(("入力シート!AG"&amp;$B238))="","",INDEX(進捗評価!$N$2:$N$26,MATCH(INDIRECT(("入力シート!AG"&amp;$B238)),進捗評価!$M$2:$M$26,0)))</f>
        <v/>
      </c>
      <c r="AL238" s="69" t="str" cm="1">
        <f t="array" aca="1" ref="AL238" ca="1">IF(INDIRECT(("入力シート!AH"&amp;$B238))="","",INDEX(進捗評価!$N$2:$N$26,MATCH(INDIRECT(("入力シート!AH"&amp;$B238)),進捗評価!$M$2:$M$26,0)))</f>
        <v/>
      </c>
      <c r="AM238" s="69" t="str" cm="1">
        <f t="array" aca="1" ref="AM238" ca="1">IF(INDIRECT(("入力シート!AI"&amp;$B238))="","",INDEX(進捗評価!$N$2:$N$26,MATCH(INDIRECT(("入力シート!AI"&amp;$B238)),進捗評価!$M$2:$M$26,0)))</f>
        <v/>
      </c>
      <c r="AN238" s="69" t="str" cm="1">
        <f t="array" aca="1" ref="AN238" ca="1">IF(INDIRECT(("入力シート!AJ"&amp;$B238))="","",INDEX(進捗評価!$N$2:$N$26,MATCH(INDIRECT(("入力シート!AJ"&amp;$B238)),進捗評価!$M$2:$M$26,0)))</f>
        <v/>
      </c>
      <c r="AO238" s="69" t="str" cm="1">
        <f t="array" aca="1" ref="AO238" ca="1">IF(INDIRECT(("入力シート!AK"&amp;$B238))="","",INDEX(進捗評価!$N$2:$N$26,MATCH(INDIRECT(("入力シート!AK"&amp;$B238)),進捗評価!$M$2:$M$26,0)))</f>
        <v/>
      </c>
      <c r="AP238" s="69" t="str" cm="1">
        <f t="array" aca="1" ref="AP238" ca="1">IF(INDIRECT(("入力シート!AL"&amp;$B238))="","",INDEX(進捗評価!$N$2:$N$26,MATCH(INDIRECT(("入力シート!AL"&amp;$B238)),進捗評価!$M$2:$M$26,0)))</f>
        <v/>
      </c>
      <c r="AQ238" s="69" t="str" cm="1">
        <f t="array" aca="1" ref="AQ238" ca="1">IF(INDIRECT(("入力シート!AM"&amp;$B238))="","",INDEX(進捗評価!$N$2:$N$26,MATCH(INDIRECT(("入力シート!AM"&amp;$B238)),進捗評価!$M$2:$M$26,0)))</f>
        <v/>
      </c>
      <c r="AR238" s="69" t="str" cm="1">
        <f t="array" aca="1" ref="AR238" ca="1">IF(INDIRECT(("入力シート!AN"&amp;$B238))="","",INDEX(進捗評価!$N$2:$N$26,MATCH(INDIRECT(("入力シート!AN"&amp;$B238)),進捗評価!$M$2:$M$26,0)))</f>
        <v/>
      </c>
      <c r="AS238" s="77" t="str" cm="1">
        <f t="array" aca="1" ref="AS238" ca="1">IF(INDIRECT(("入力シート!AR"&amp;$B238))="","",(INDIRECT(("入力シート!AR"&amp;$B238))))</f>
        <v/>
      </c>
      <c r="AT238" s="77" t="str" cm="1">
        <f t="array" aca="1" ref="AT238" ca="1">IF(INDIRECT(("入力シート!AS"&amp;$B238))="","",(INDIRECT(("入力シート!AS"&amp;$B238))))</f>
        <v/>
      </c>
    </row>
    <row r="239" spans="2:46" ht="72" customHeight="1" x14ac:dyDescent="0.4">
      <c r="B239" s="51">
        <v>249</v>
      </c>
      <c r="C239" s="162"/>
      <c r="D239" s="212"/>
      <c r="E239" s="57" t="str" cm="1">
        <f t="array" aca="1" ref="E239" ca="1">IF(INDIRECT(("入力シート!D"&amp;$B239))="","",(INDIRECT(("入力シート!D"&amp;$B239))))</f>
        <v/>
      </c>
      <c r="F239" s="63" t="str" cm="1">
        <f t="array" aca="1" ref="F239" ca="1">IF(INDIRECT(("入力シート!E"&amp;$B239))="","",(INDIRECT(("入力シート!E"&amp;$B239))))</f>
        <v/>
      </c>
      <c r="G239" s="63" t="str" cm="1">
        <f t="array" aca="1" ref="G239" ca="1">IF(INDIRECT(("入力シート!F"&amp;$B239))="","",(INDIRECT(("入力シート!F"&amp;$B239))))</f>
        <v>〇〇〇、×××</v>
      </c>
      <c r="H239" s="76" t="str" cm="1">
        <f t="array" aca="1" ref="H239" ca="1">IF(INDIRECT(("入力シート!G"&amp;$B239))="","",(INDIRECT(("入力シート!G"&amp;$B239))))</f>
        <v/>
      </c>
      <c r="I239" s="67" t="str" cm="1">
        <f t="array" aca="1" ref="I239" ca="1">IF(INDIRECT(("入力シート!H"&amp;$B239))="","",(INDIRECT(("入力シート!H"&amp;$B239))))</f>
        <v/>
      </c>
      <c r="J239" s="58" t="str" cm="1">
        <f t="array" aca="1" ref="J239" ca="1">IF(INDIRECT(("入力シート!I"&amp;$B239))="","",(INDIRECT(("入力シート!I"&amp;$B239))))</f>
        <v/>
      </c>
      <c r="K239" s="58" t="str" cm="1">
        <f t="array" aca="1" ref="K239" ca="1">IF(INDIRECT(("入力シート!J"&amp;$B239))="","",(INDIRECT(("入力シート!J"&amp;$B239))))</f>
        <v/>
      </c>
      <c r="L239" s="60" t="str" cm="1">
        <f t="array" aca="1" ref="L239" ca="1">IF(INDIRECT(("入力シート!AO"&amp;$B239))="","",(INDIRECT(("入力シート！AO"&amp;$B239))))</f>
        <v/>
      </c>
      <c r="M239" s="60" t="str" cm="1">
        <f t="array" aca="1" ref="M239" ca="1">IF(INDIRECT(("入力シート!AP"&amp;$B239))="","",(INDIRECT(("入力シート！AP"&amp;$B239))))</f>
        <v/>
      </c>
      <c r="N239" s="61" t="str" cm="1">
        <f t="array" aca="1" ref="N239" ca="1">IF(INDIRECT(("入力シート!AQ"&amp;$B239))="","",(INDIRECT(("入力シート!AQ"&amp;$B239))))</f>
        <v/>
      </c>
      <c r="O239" s="70" t="str" cm="1">
        <f t="array" aca="1" ref="O239" ca="1">IF(INDIRECT(("入力シート!K"&amp;$B239))="","",INDEX(進捗評価!$N$2:$N$26,MATCH(INDIRECT(("入力シート!K"&amp;$B239)),進捗評価!$M$2:$M$26,0)))</f>
        <v/>
      </c>
      <c r="P239" s="69" t="str" cm="1">
        <f t="array" aca="1" ref="P239" ca="1">IF(INDIRECT(("入力シート!L"&amp;$B239))="","",INDEX(進捗評価!$N$2:$N$26,MATCH(INDIRECT(("入力シート!L"&amp;$B239)),進捗評価!$M$2:$M$26,0)))</f>
        <v/>
      </c>
      <c r="Q239" s="69" t="str" cm="1">
        <f t="array" aca="1" ref="Q239" ca="1">IF(INDIRECT(("入力シート!M"&amp;$B239))="","",INDEX(進捗評価!$N$2:$N$26,MATCH(INDIRECT(("入力シート!M"&amp;$B239)),進捗評価!$M$2:$M$26,0)))</f>
        <v/>
      </c>
      <c r="R239" s="69" t="str" cm="1">
        <f t="array" aca="1" ref="R239" ca="1">IF(INDIRECT(("入力シート!N"&amp;$B239))="","",INDEX(進捗評価!$N$2:$N$26,MATCH(INDIRECT(("入力シート!N"&amp;$B239)),進捗評価!$M$2:$M$26,0)))</f>
        <v/>
      </c>
      <c r="S239" s="75" t="str" cm="1">
        <f t="array" aca="1" ref="S239" ca="1">IF(INDIRECT(("入力シート!O"&amp;$B239))="","",INDEX(進捗評価!$N$2:$N$26,MATCH(INDIRECT(("入力シート!O"&amp;$B239)),進捗評価!$M$2:$M$26,0)))</f>
        <v/>
      </c>
      <c r="T239" s="70" t="str" cm="1">
        <f t="array" aca="1" ref="T239" ca="1">IF(INDIRECT(("入力シート!P"&amp;$B239))="","",INDEX(進捗評価!$N$2:$N$26,MATCH(INDIRECT(("入力シート!P"&amp;$B239)),進捗評価!$M$2:$M$26,0)))</f>
        <v/>
      </c>
      <c r="U239" s="69" t="str" cm="1">
        <f t="array" aca="1" ref="U239" ca="1">IF(INDIRECT(("入力シート!Q"&amp;$B239))="","",INDEX(進捗評価!$N$2:$N$26,MATCH(INDIRECT(("入力シート!Q"&amp;$B239)),進捗評価!$M$2:$M$26,0)))</f>
        <v/>
      </c>
      <c r="V239" s="69" t="str" cm="1">
        <f t="array" aca="1" ref="V239" ca="1">IF(INDIRECT(("入力シート!R"&amp;$B239))="","",INDEX(進捗評価!$N$2:$N$26,MATCH(INDIRECT(("入力シート!R"&amp;$B239)),進捗評価!$M$2:$M$26,0)))</f>
        <v/>
      </c>
      <c r="W239" s="69" t="str" cm="1">
        <f t="array" aca="1" ref="W239" ca="1">IF(INDIRECT(("入力シート!S"&amp;$B239))="","",INDEX(進捗評価!$N$2:$N$26,MATCH(INDIRECT(("入力シート!S"&amp;$B239)),進捗評価!$M$2:$M$26,0)))</f>
        <v/>
      </c>
      <c r="X239" s="75" t="str" cm="1">
        <f t="array" aca="1" ref="X239" ca="1">IF(INDIRECT(("入力シート!T"&amp;$B239))="","",INDEX(進捗評価!$N$2:$N$26,MATCH(INDIRECT(("入力シート!T"&amp;$B239)),進捗評価!$M$2:$M$26,0)))</f>
        <v/>
      </c>
      <c r="Y239" s="69" t="str" cm="1">
        <f t="array" aca="1" ref="Y239" ca="1">IF(INDIRECT(("入力シート!U"&amp;$B239))="","",INDEX(進捗評価!$N$2:$N$26,MATCH(INDIRECT(("入力シート!U"&amp;$B239)),進捗評価!$M$2:$M$26,0)))</f>
        <v/>
      </c>
      <c r="Z239" s="69" t="str" cm="1">
        <f t="array" aca="1" ref="Z239" ca="1">IF(INDIRECT(("入力シート!V"&amp;$B239))="","",INDEX(進捗評価!$N$2:$N$26,MATCH(INDIRECT(("入力シート!V"&amp;$B239)),進捗評価!$M$2:$M$26,0)))</f>
        <v/>
      </c>
      <c r="AA239" s="69" t="str" cm="1">
        <f t="array" aca="1" ref="AA239" ca="1">IF(INDIRECT(("入力シート!W"&amp;$B239))="","",INDEX(進捗評価!$N$2:$N$26,MATCH(INDIRECT(("入力シート!W"&amp;$B239)),進捗評価!$M$2:$M$26,0)))</f>
        <v/>
      </c>
      <c r="AB239" s="69" t="str" cm="1">
        <f t="array" aca="1" ref="AB239" ca="1">IF(INDIRECT(("入力シート!X"&amp;$B239))="","",INDEX(進捗評価!$N$2:$N$26,MATCH(INDIRECT(("入力シート!X"&amp;$B239)),進捗評価!$M$2:$M$26,0)))</f>
        <v/>
      </c>
      <c r="AC239" s="69" t="str" cm="1">
        <f t="array" aca="1" ref="AC239" ca="1">IF(INDIRECT(("入力シート!Y"&amp;$B239))="","",INDEX(進捗評価!$N$2:$N$26,MATCH(INDIRECT(("入力シート!Y"&amp;$B239)),進捗評価!$M$2:$M$26,0)))</f>
        <v/>
      </c>
      <c r="AD239" s="69" t="str" cm="1">
        <f t="array" aca="1" ref="AD239" ca="1">IF(INDIRECT(("入力シート!Z"&amp;$B239))="","",INDEX(進捗評価!$N$2:$N$26,MATCH(INDIRECT(("入力シート!Z"&amp;$B239)),進捗評価!$M$2:$M$26,0)))</f>
        <v/>
      </c>
      <c r="AE239" s="69" t="str" cm="1">
        <f t="array" aca="1" ref="AE239" ca="1">IF(INDIRECT(("入力シート!AA"&amp;$B239))="","",INDEX(進捗評価!$N$2:$N$26,MATCH(INDIRECT(("入力シート!AA"&amp;$B239)),進捗評価!$M$2:$M$26,0)))</f>
        <v/>
      </c>
      <c r="AF239" s="69" t="str" cm="1">
        <f t="array" aca="1" ref="AF239" ca="1">IF(INDIRECT(("入力シート!AB"&amp;$B239))="","",INDEX(進捗評価!$N$2:$N$26,MATCH(INDIRECT(("入力シート!AB"&amp;$B239)),進捗評価!$M$2:$M$26,0)))</f>
        <v/>
      </c>
      <c r="AG239" s="69" t="str" cm="1">
        <f t="array" aca="1" ref="AG239" ca="1">IF(INDIRECT(("入力シート!AC"&amp;$B239))="","",INDEX(進捗評価!$N$2:$N$26,MATCH(INDIRECT(("入力シート!AC"&amp;$B239)),進捗評価!$M$2:$M$26,0)))</f>
        <v/>
      </c>
      <c r="AH239" s="69" t="str" cm="1">
        <f t="array" aca="1" ref="AH239" ca="1">IF(INDIRECT(("入力シート!AD"&amp;$B239))="","",INDEX(進捗評価!$N$2:$N$26,MATCH(INDIRECT(("入力シート!AD"&amp;$B239)),進捗評価!$M$2:$M$26,0)))</f>
        <v/>
      </c>
      <c r="AI239" s="69" t="str" cm="1">
        <f t="array" aca="1" ref="AI239" ca="1">IF(INDIRECT(("入力シート!AE"&amp;$B239))="","",INDEX(進捗評価!$N$2:$N$26,MATCH(INDIRECT(("入力シート!AE"&amp;$B239)),進捗評価!$M$2:$M$26,0)))</f>
        <v/>
      </c>
      <c r="AJ239" s="69" t="str" cm="1">
        <f t="array" aca="1" ref="AJ239" ca="1">IF(INDIRECT(("入力シート!AF"&amp;$B239))="","",INDEX(進捗評価!$N$2:$N$26,MATCH(INDIRECT(("入力シート!AF"&amp;$B239)),進捗評価!$M$2:$M$26,0)))</f>
        <v/>
      </c>
      <c r="AK239" s="69" t="str" cm="1">
        <f t="array" aca="1" ref="AK239" ca="1">IF(INDIRECT(("入力シート!AG"&amp;$B239))="","",INDEX(進捗評価!$N$2:$N$26,MATCH(INDIRECT(("入力シート!AG"&amp;$B239)),進捗評価!$M$2:$M$26,0)))</f>
        <v/>
      </c>
      <c r="AL239" s="69" t="str" cm="1">
        <f t="array" aca="1" ref="AL239" ca="1">IF(INDIRECT(("入力シート!AH"&amp;$B239))="","",INDEX(進捗評価!$N$2:$N$26,MATCH(INDIRECT(("入力シート!AH"&amp;$B239)),進捗評価!$M$2:$M$26,0)))</f>
        <v/>
      </c>
      <c r="AM239" s="69" t="str" cm="1">
        <f t="array" aca="1" ref="AM239" ca="1">IF(INDIRECT(("入力シート!AI"&amp;$B239))="","",INDEX(進捗評価!$N$2:$N$26,MATCH(INDIRECT(("入力シート!AI"&amp;$B239)),進捗評価!$M$2:$M$26,0)))</f>
        <v/>
      </c>
      <c r="AN239" s="69" t="str" cm="1">
        <f t="array" aca="1" ref="AN239" ca="1">IF(INDIRECT(("入力シート!AJ"&amp;$B239))="","",INDEX(進捗評価!$N$2:$N$26,MATCH(INDIRECT(("入力シート!AJ"&amp;$B239)),進捗評価!$M$2:$M$26,0)))</f>
        <v/>
      </c>
      <c r="AO239" s="69" t="str" cm="1">
        <f t="array" aca="1" ref="AO239" ca="1">IF(INDIRECT(("入力シート!AK"&amp;$B239))="","",INDEX(進捗評価!$N$2:$N$26,MATCH(INDIRECT(("入力シート!AK"&amp;$B239)),進捗評価!$M$2:$M$26,0)))</f>
        <v/>
      </c>
      <c r="AP239" s="69" t="str" cm="1">
        <f t="array" aca="1" ref="AP239" ca="1">IF(INDIRECT(("入力シート!AL"&amp;$B239))="","",INDEX(進捗評価!$N$2:$N$26,MATCH(INDIRECT(("入力シート!AL"&amp;$B239)),進捗評価!$M$2:$M$26,0)))</f>
        <v/>
      </c>
      <c r="AQ239" s="69" t="str" cm="1">
        <f t="array" aca="1" ref="AQ239" ca="1">IF(INDIRECT(("入力シート!AM"&amp;$B239))="","",INDEX(進捗評価!$N$2:$N$26,MATCH(INDIRECT(("入力シート!AM"&amp;$B239)),進捗評価!$M$2:$M$26,0)))</f>
        <v/>
      </c>
      <c r="AR239" s="69" t="str" cm="1">
        <f t="array" aca="1" ref="AR239" ca="1">IF(INDIRECT(("入力シート!AN"&amp;$B239))="","",INDEX(進捗評価!$N$2:$N$26,MATCH(INDIRECT(("入力シート!AN"&amp;$B239)),進捗評価!$M$2:$M$26,0)))</f>
        <v/>
      </c>
      <c r="AS239" s="77" t="str" cm="1">
        <f t="array" aca="1" ref="AS239" ca="1">IF(INDIRECT(("入力シート!AR"&amp;$B239))="","",(INDIRECT(("入力シート!AR"&amp;$B239))))</f>
        <v/>
      </c>
      <c r="AT239" s="77" t="str" cm="1">
        <f t="array" aca="1" ref="AT239" ca="1">IF(INDIRECT(("入力シート!AS"&amp;$B239))="","",(INDIRECT(("入力シート!AS"&amp;$B239))))</f>
        <v/>
      </c>
    </row>
    <row r="240" spans="2:46" ht="72" customHeight="1" x14ac:dyDescent="0.4">
      <c r="B240" s="51">
        <v>250</v>
      </c>
      <c r="C240" s="162"/>
      <c r="D240" s="212"/>
      <c r="E240" s="57" t="str" cm="1">
        <f t="array" aca="1" ref="E240" ca="1">IF(INDIRECT(("入力シート!D"&amp;$B240))="","",(INDIRECT(("入力シート!D"&amp;$B240))))</f>
        <v/>
      </c>
      <c r="F240" s="63" t="str" cm="1">
        <f t="array" aca="1" ref="F240" ca="1">IF(INDIRECT(("入力シート!E"&amp;$B240))="","",(INDIRECT(("入力シート!E"&amp;$B240))))</f>
        <v/>
      </c>
      <c r="G240" s="63" t="str" cm="1">
        <f t="array" aca="1" ref="G240" ca="1">IF(INDIRECT(("入力シート!F"&amp;$B240))="","",(INDIRECT(("入力シート!F"&amp;$B240))))</f>
        <v>〇〇〇、×××</v>
      </c>
      <c r="H240" s="76" t="str" cm="1">
        <f t="array" aca="1" ref="H240" ca="1">IF(INDIRECT(("入力シート!G"&amp;$B240))="","",(INDIRECT(("入力シート!G"&amp;$B240))))</f>
        <v/>
      </c>
      <c r="I240" s="67" t="str" cm="1">
        <f t="array" aca="1" ref="I240" ca="1">IF(INDIRECT(("入力シート!H"&amp;$B240))="","",(INDIRECT(("入力シート!H"&amp;$B240))))</f>
        <v/>
      </c>
      <c r="J240" s="58" t="str" cm="1">
        <f t="array" aca="1" ref="J240" ca="1">IF(INDIRECT(("入力シート!I"&amp;$B240))="","",(INDIRECT(("入力シート!I"&amp;$B240))))</f>
        <v/>
      </c>
      <c r="K240" s="58" t="str" cm="1">
        <f t="array" aca="1" ref="K240" ca="1">IF(INDIRECT(("入力シート!J"&amp;$B240))="","",(INDIRECT(("入力シート!J"&amp;$B240))))</f>
        <v/>
      </c>
      <c r="L240" s="60" t="str" cm="1">
        <f t="array" aca="1" ref="L240" ca="1">IF(INDIRECT(("入力シート!AO"&amp;$B240))="","",(INDIRECT(("入力シート！AO"&amp;$B240))))</f>
        <v/>
      </c>
      <c r="M240" s="60" t="str" cm="1">
        <f t="array" aca="1" ref="M240" ca="1">IF(INDIRECT(("入力シート!AP"&amp;$B240))="","",(INDIRECT(("入力シート！AP"&amp;$B240))))</f>
        <v/>
      </c>
      <c r="N240" s="61" t="str" cm="1">
        <f t="array" aca="1" ref="N240" ca="1">IF(INDIRECT(("入力シート!AQ"&amp;$B240))="","",(INDIRECT(("入力シート!AQ"&amp;$B240))))</f>
        <v/>
      </c>
      <c r="O240" s="70" t="str" cm="1">
        <f t="array" aca="1" ref="O240" ca="1">IF(INDIRECT(("入力シート!K"&amp;$B240))="","",INDEX(進捗評価!$N$2:$N$26,MATCH(INDIRECT(("入力シート!K"&amp;$B240)),進捗評価!$M$2:$M$26,0)))</f>
        <v/>
      </c>
      <c r="P240" s="69" t="str" cm="1">
        <f t="array" aca="1" ref="P240" ca="1">IF(INDIRECT(("入力シート!L"&amp;$B240))="","",INDEX(進捗評価!$N$2:$N$26,MATCH(INDIRECT(("入力シート!L"&amp;$B240)),進捗評価!$M$2:$M$26,0)))</f>
        <v/>
      </c>
      <c r="Q240" s="69" t="str" cm="1">
        <f t="array" aca="1" ref="Q240" ca="1">IF(INDIRECT(("入力シート!M"&amp;$B240))="","",INDEX(進捗評価!$N$2:$N$26,MATCH(INDIRECT(("入力シート!M"&amp;$B240)),進捗評価!$M$2:$M$26,0)))</f>
        <v/>
      </c>
      <c r="R240" s="69" t="str" cm="1">
        <f t="array" aca="1" ref="R240" ca="1">IF(INDIRECT(("入力シート!N"&amp;$B240))="","",INDEX(進捗評価!$N$2:$N$26,MATCH(INDIRECT(("入力シート!N"&amp;$B240)),進捗評価!$M$2:$M$26,0)))</f>
        <v/>
      </c>
      <c r="S240" s="75" t="str" cm="1">
        <f t="array" aca="1" ref="S240" ca="1">IF(INDIRECT(("入力シート!O"&amp;$B240))="","",INDEX(進捗評価!$N$2:$N$26,MATCH(INDIRECT(("入力シート!O"&amp;$B240)),進捗評価!$M$2:$M$26,0)))</f>
        <v/>
      </c>
      <c r="T240" s="70" t="str" cm="1">
        <f t="array" aca="1" ref="T240" ca="1">IF(INDIRECT(("入力シート!P"&amp;$B240))="","",INDEX(進捗評価!$N$2:$N$26,MATCH(INDIRECT(("入力シート!P"&amp;$B240)),進捗評価!$M$2:$M$26,0)))</f>
        <v/>
      </c>
      <c r="U240" s="69" t="str" cm="1">
        <f t="array" aca="1" ref="U240" ca="1">IF(INDIRECT(("入力シート!Q"&amp;$B240))="","",INDEX(進捗評価!$N$2:$N$26,MATCH(INDIRECT(("入力シート!Q"&amp;$B240)),進捗評価!$M$2:$M$26,0)))</f>
        <v/>
      </c>
      <c r="V240" s="69" t="str" cm="1">
        <f t="array" aca="1" ref="V240" ca="1">IF(INDIRECT(("入力シート!R"&amp;$B240))="","",INDEX(進捗評価!$N$2:$N$26,MATCH(INDIRECT(("入力シート!R"&amp;$B240)),進捗評価!$M$2:$M$26,0)))</f>
        <v/>
      </c>
      <c r="W240" s="69" t="str" cm="1">
        <f t="array" aca="1" ref="W240" ca="1">IF(INDIRECT(("入力シート!S"&amp;$B240))="","",INDEX(進捗評価!$N$2:$N$26,MATCH(INDIRECT(("入力シート!S"&amp;$B240)),進捗評価!$M$2:$M$26,0)))</f>
        <v/>
      </c>
      <c r="X240" s="75" t="str" cm="1">
        <f t="array" aca="1" ref="X240" ca="1">IF(INDIRECT(("入力シート!T"&amp;$B240))="","",INDEX(進捗評価!$N$2:$N$26,MATCH(INDIRECT(("入力シート!T"&amp;$B240)),進捗評価!$M$2:$M$26,0)))</f>
        <v/>
      </c>
      <c r="Y240" s="69" t="str" cm="1">
        <f t="array" aca="1" ref="Y240" ca="1">IF(INDIRECT(("入力シート!U"&amp;$B240))="","",INDEX(進捗評価!$N$2:$N$26,MATCH(INDIRECT(("入力シート!U"&amp;$B240)),進捗評価!$M$2:$M$26,0)))</f>
        <v/>
      </c>
      <c r="Z240" s="69" t="str" cm="1">
        <f t="array" aca="1" ref="Z240" ca="1">IF(INDIRECT(("入力シート!V"&amp;$B240))="","",INDEX(進捗評価!$N$2:$N$26,MATCH(INDIRECT(("入力シート!V"&amp;$B240)),進捗評価!$M$2:$M$26,0)))</f>
        <v/>
      </c>
      <c r="AA240" s="69" t="str" cm="1">
        <f t="array" aca="1" ref="AA240" ca="1">IF(INDIRECT(("入力シート!W"&amp;$B240))="","",INDEX(進捗評価!$N$2:$N$26,MATCH(INDIRECT(("入力シート!W"&amp;$B240)),進捗評価!$M$2:$M$26,0)))</f>
        <v/>
      </c>
      <c r="AB240" s="69" t="str" cm="1">
        <f t="array" aca="1" ref="AB240" ca="1">IF(INDIRECT(("入力シート!X"&amp;$B240))="","",INDEX(進捗評価!$N$2:$N$26,MATCH(INDIRECT(("入力シート!X"&amp;$B240)),進捗評価!$M$2:$M$26,0)))</f>
        <v/>
      </c>
      <c r="AC240" s="69" t="str" cm="1">
        <f t="array" aca="1" ref="AC240" ca="1">IF(INDIRECT(("入力シート!Y"&amp;$B240))="","",INDEX(進捗評価!$N$2:$N$26,MATCH(INDIRECT(("入力シート!Y"&amp;$B240)),進捗評価!$M$2:$M$26,0)))</f>
        <v/>
      </c>
      <c r="AD240" s="69" t="str" cm="1">
        <f t="array" aca="1" ref="AD240" ca="1">IF(INDIRECT(("入力シート!Z"&amp;$B240))="","",INDEX(進捗評価!$N$2:$N$26,MATCH(INDIRECT(("入力シート!Z"&amp;$B240)),進捗評価!$M$2:$M$26,0)))</f>
        <v/>
      </c>
      <c r="AE240" s="69" t="str" cm="1">
        <f t="array" aca="1" ref="AE240" ca="1">IF(INDIRECT(("入力シート!AA"&amp;$B240))="","",INDEX(進捗評価!$N$2:$N$26,MATCH(INDIRECT(("入力シート!AA"&amp;$B240)),進捗評価!$M$2:$M$26,0)))</f>
        <v/>
      </c>
      <c r="AF240" s="69" t="str" cm="1">
        <f t="array" aca="1" ref="AF240" ca="1">IF(INDIRECT(("入力シート!AB"&amp;$B240))="","",INDEX(進捗評価!$N$2:$N$26,MATCH(INDIRECT(("入力シート!AB"&amp;$B240)),進捗評価!$M$2:$M$26,0)))</f>
        <v/>
      </c>
      <c r="AG240" s="69" t="str" cm="1">
        <f t="array" aca="1" ref="AG240" ca="1">IF(INDIRECT(("入力シート!AC"&amp;$B240))="","",INDEX(進捗評価!$N$2:$N$26,MATCH(INDIRECT(("入力シート!AC"&amp;$B240)),進捗評価!$M$2:$M$26,0)))</f>
        <v/>
      </c>
      <c r="AH240" s="69" t="str" cm="1">
        <f t="array" aca="1" ref="AH240" ca="1">IF(INDIRECT(("入力シート!AD"&amp;$B240))="","",INDEX(進捗評価!$N$2:$N$26,MATCH(INDIRECT(("入力シート!AD"&amp;$B240)),進捗評価!$M$2:$M$26,0)))</f>
        <v/>
      </c>
      <c r="AI240" s="69" t="str" cm="1">
        <f t="array" aca="1" ref="AI240" ca="1">IF(INDIRECT(("入力シート!AE"&amp;$B240))="","",INDEX(進捗評価!$N$2:$N$26,MATCH(INDIRECT(("入力シート!AE"&amp;$B240)),進捗評価!$M$2:$M$26,0)))</f>
        <v/>
      </c>
      <c r="AJ240" s="69" t="str" cm="1">
        <f t="array" aca="1" ref="AJ240" ca="1">IF(INDIRECT(("入力シート!AF"&amp;$B240))="","",INDEX(進捗評価!$N$2:$N$26,MATCH(INDIRECT(("入力シート!AF"&amp;$B240)),進捗評価!$M$2:$M$26,0)))</f>
        <v/>
      </c>
      <c r="AK240" s="69" t="str" cm="1">
        <f t="array" aca="1" ref="AK240" ca="1">IF(INDIRECT(("入力シート!AG"&amp;$B240))="","",INDEX(進捗評価!$N$2:$N$26,MATCH(INDIRECT(("入力シート!AG"&amp;$B240)),進捗評価!$M$2:$M$26,0)))</f>
        <v/>
      </c>
      <c r="AL240" s="69" t="str" cm="1">
        <f t="array" aca="1" ref="AL240" ca="1">IF(INDIRECT(("入力シート!AH"&amp;$B240))="","",INDEX(進捗評価!$N$2:$N$26,MATCH(INDIRECT(("入力シート!AH"&amp;$B240)),進捗評価!$M$2:$M$26,0)))</f>
        <v/>
      </c>
      <c r="AM240" s="69" t="str" cm="1">
        <f t="array" aca="1" ref="AM240" ca="1">IF(INDIRECT(("入力シート!AI"&amp;$B240))="","",INDEX(進捗評価!$N$2:$N$26,MATCH(INDIRECT(("入力シート!AI"&amp;$B240)),進捗評価!$M$2:$M$26,0)))</f>
        <v/>
      </c>
      <c r="AN240" s="69" t="str" cm="1">
        <f t="array" aca="1" ref="AN240" ca="1">IF(INDIRECT(("入力シート!AJ"&amp;$B240))="","",INDEX(進捗評価!$N$2:$N$26,MATCH(INDIRECT(("入力シート!AJ"&amp;$B240)),進捗評価!$M$2:$M$26,0)))</f>
        <v/>
      </c>
      <c r="AO240" s="69" t="str" cm="1">
        <f t="array" aca="1" ref="AO240" ca="1">IF(INDIRECT(("入力シート!AK"&amp;$B240))="","",INDEX(進捗評価!$N$2:$N$26,MATCH(INDIRECT(("入力シート!AK"&amp;$B240)),進捗評価!$M$2:$M$26,0)))</f>
        <v/>
      </c>
      <c r="AP240" s="69" t="str" cm="1">
        <f t="array" aca="1" ref="AP240" ca="1">IF(INDIRECT(("入力シート!AL"&amp;$B240))="","",INDEX(進捗評価!$N$2:$N$26,MATCH(INDIRECT(("入力シート!AL"&amp;$B240)),進捗評価!$M$2:$M$26,0)))</f>
        <v/>
      </c>
      <c r="AQ240" s="69" t="str" cm="1">
        <f t="array" aca="1" ref="AQ240" ca="1">IF(INDIRECT(("入力シート!AM"&amp;$B240))="","",INDEX(進捗評価!$N$2:$N$26,MATCH(INDIRECT(("入力シート!AM"&amp;$B240)),進捗評価!$M$2:$M$26,0)))</f>
        <v/>
      </c>
      <c r="AR240" s="69" t="str" cm="1">
        <f t="array" aca="1" ref="AR240" ca="1">IF(INDIRECT(("入力シート!AN"&amp;$B240))="","",INDEX(進捗評価!$N$2:$N$26,MATCH(INDIRECT(("入力シート!AN"&amp;$B240)),進捗評価!$M$2:$M$26,0)))</f>
        <v/>
      </c>
      <c r="AS240" s="77" t="str" cm="1">
        <f t="array" aca="1" ref="AS240" ca="1">IF(INDIRECT(("入力シート!AR"&amp;$B240))="","",(INDIRECT(("入力シート!AR"&amp;$B240))))</f>
        <v/>
      </c>
      <c r="AT240" s="77" t="str" cm="1">
        <f t="array" aca="1" ref="AT240" ca="1">IF(INDIRECT(("入力シート!AS"&amp;$B240))="","",(INDIRECT(("入力シート!AS"&amp;$B240))))</f>
        <v/>
      </c>
    </row>
    <row r="241" spans="2:46" ht="72" customHeight="1" x14ac:dyDescent="0.4">
      <c r="B241" s="51">
        <v>251</v>
      </c>
      <c r="C241" s="162"/>
      <c r="D241" s="212"/>
      <c r="E241" s="57" t="str" cm="1">
        <f t="array" aca="1" ref="E241" ca="1">IF(INDIRECT(("入力シート!D"&amp;$B241))="","",(INDIRECT(("入力シート!D"&amp;$B241))))</f>
        <v/>
      </c>
      <c r="F241" s="63" t="str" cm="1">
        <f t="array" aca="1" ref="F241" ca="1">IF(INDIRECT(("入力シート!E"&amp;$B241))="","",(INDIRECT(("入力シート!E"&amp;$B241))))</f>
        <v/>
      </c>
      <c r="G241" s="63" t="str" cm="1">
        <f t="array" aca="1" ref="G241" ca="1">IF(INDIRECT(("入力シート!F"&amp;$B241))="","",(INDIRECT(("入力シート!F"&amp;$B241))))</f>
        <v>〇〇〇、×××</v>
      </c>
      <c r="H241" s="76" t="str" cm="1">
        <f t="array" aca="1" ref="H241" ca="1">IF(INDIRECT(("入力シート!G"&amp;$B241))="","",(INDIRECT(("入力シート!G"&amp;$B241))))</f>
        <v/>
      </c>
      <c r="I241" s="67" t="str" cm="1">
        <f t="array" aca="1" ref="I241" ca="1">IF(INDIRECT(("入力シート!H"&amp;$B241))="","",(INDIRECT(("入力シート!H"&amp;$B241))))</f>
        <v/>
      </c>
      <c r="J241" s="58" t="str" cm="1">
        <f t="array" aca="1" ref="J241" ca="1">IF(INDIRECT(("入力シート!I"&amp;$B241))="","",(INDIRECT(("入力シート!I"&amp;$B241))))</f>
        <v/>
      </c>
      <c r="K241" s="58" t="str" cm="1">
        <f t="array" aca="1" ref="K241" ca="1">IF(INDIRECT(("入力シート!J"&amp;$B241))="","",(INDIRECT(("入力シート!J"&amp;$B241))))</f>
        <v/>
      </c>
      <c r="L241" s="60" t="str" cm="1">
        <f t="array" aca="1" ref="L241" ca="1">IF(INDIRECT(("入力シート!AO"&amp;$B241))="","",(INDIRECT(("入力シート！AO"&amp;$B241))))</f>
        <v/>
      </c>
      <c r="M241" s="60" t="str" cm="1">
        <f t="array" aca="1" ref="M241" ca="1">IF(INDIRECT(("入力シート!AP"&amp;$B241))="","",(INDIRECT(("入力シート！AP"&amp;$B241))))</f>
        <v/>
      </c>
      <c r="N241" s="61" t="str" cm="1">
        <f t="array" aca="1" ref="N241" ca="1">IF(INDIRECT(("入力シート!AQ"&amp;$B241))="","",(INDIRECT(("入力シート!AQ"&amp;$B241))))</f>
        <v/>
      </c>
      <c r="O241" s="70" t="str" cm="1">
        <f t="array" aca="1" ref="O241" ca="1">IF(INDIRECT(("入力シート!K"&amp;$B241))="","",INDEX(進捗評価!$N$2:$N$26,MATCH(INDIRECT(("入力シート!K"&amp;$B241)),進捗評価!$M$2:$M$26,0)))</f>
        <v/>
      </c>
      <c r="P241" s="69" t="str" cm="1">
        <f t="array" aca="1" ref="P241" ca="1">IF(INDIRECT(("入力シート!L"&amp;$B241))="","",INDEX(進捗評価!$N$2:$N$26,MATCH(INDIRECT(("入力シート!L"&amp;$B241)),進捗評価!$M$2:$M$26,0)))</f>
        <v/>
      </c>
      <c r="Q241" s="69" t="str" cm="1">
        <f t="array" aca="1" ref="Q241" ca="1">IF(INDIRECT(("入力シート!M"&amp;$B241))="","",INDEX(進捗評価!$N$2:$N$26,MATCH(INDIRECT(("入力シート!M"&amp;$B241)),進捗評価!$M$2:$M$26,0)))</f>
        <v/>
      </c>
      <c r="R241" s="69" t="str" cm="1">
        <f t="array" aca="1" ref="R241" ca="1">IF(INDIRECT(("入力シート!N"&amp;$B241))="","",INDEX(進捗評価!$N$2:$N$26,MATCH(INDIRECT(("入力シート!N"&amp;$B241)),進捗評価!$M$2:$M$26,0)))</f>
        <v/>
      </c>
      <c r="S241" s="75" t="str" cm="1">
        <f t="array" aca="1" ref="S241" ca="1">IF(INDIRECT(("入力シート!O"&amp;$B241))="","",INDEX(進捗評価!$N$2:$N$26,MATCH(INDIRECT(("入力シート!O"&amp;$B241)),進捗評価!$M$2:$M$26,0)))</f>
        <v/>
      </c>
      <c r="T241" s="70" t="str" cm="1">
        <f t="array" aca="1" ref="T241" ca="1">IF(INDIRECT(("入力シート!P"&amp;$B241))="","",INDEX(進捗評価!$N$2:$N$26,MATCH(INDIRECT(("入力シート!P"&amp;$B241)),進捗評価!$M$2:$M$26,0)))</f>
        <v/>
      </c>
      <c r="U241" s="69" t="str" cm="1">
        <f t="array" aca="1" ref="U241" ca="1">IF(INDIRECT(("入力シート!Q"&amp;$B241))="","",INDEX(進捗評価!$N$2:$N$26,MATCH(INDIRECT(("入力シート!Q"&amp;$B241)),進捗評価!$M$2:$M$26,0)))</f>
        <v/>
      </c>
      <c r="V241" s="69" t="str" cm="1">
        <f t="array" aca="1" ref="V241" ca="1">IF(INDIRECT(("入力シート!R"&amp;$B241))="","",INDEX(進捗評価!$N$2:$N$26,MATCH(INDIRECT(("入力シート!R"&amp;$B241)),進捗評価!$M$2:$M$26,0)))</f>
        <v/>
      </c>
      <c r="W241" s="69" t="str" cm="1">
        <f t="array" aca="1" ref="W241" ca="1">IF(INDIRECT(("入力シート!S"&amp;$B241))="","",INDEX(進捗評価!$N$2:$N$26,MATCH(INDIRECT(("入力シート!S"&amp;$B241)),進捗評価!$M$2:$M$26,0)))</f>
        <v/>
      </c>
      <c r="X241" s="75" t="str" cm="1">
        <f t="array" aca="1" ref="X241" ca="1">IF(INDIRECT(("入力シート!T"&amp;$B241))="","",INDEX(進捗評価!$N$2:$N$26,MATCH(INDIRECT(("入力シート!T"&amp;$B241)),進捗評価!$M$2:$M$26,0)))</f>
        <v/>
      </c>
      <c r="Y241" s="69" t="str" cm="1">
        <f t="array" aca="1" ref="Y241" ca="1">IF(INDIRECT(("入力シート!U"&amp;$B241))="","",INDEX(進捗評価!$N$2:$N$26,MATCH(INDIRECT(("入力シート!U"&amp;$B241)),進捗評価!$M$2:$M$26,0)))</f>
        <v/>
      </c>
      <c r="Z241" s="69" t="str" cm="1">
        <f t="array" aca="1" ref="Z241" ca="1">IF(INDIRECT(("入力シート!V"&amp;$B241))="","",INDEX(進捗評価!$N$2:$N$26,MATCH(INDIRECT(("入力シート!V"&amp;$B241)),進捗評価!$M$2:$M$26,0)))</f>
        <v/>
      </c>
      <c r="AA241" s="69" t="str" cm="1">
        <f t="array" aca="1" ref="AA241" ca="1">IF(INDIRECT(("入力シート!W"&amp;$B241))="","",INDEX(進捗評価!$N$2:$N$26,MATCH(INDIRECT(("入力シート!W"&amp;$B241)),進捗評価!$M$2:$M$26,0)))</f>
        <v/>
      </c>
      <c r="AB241" s="69" t="str" cm="1">
        <f t="array" aca="1" ref="AB241" ca="1">IF(INDIRECT(("入力シート!X"&amp;$B241))="","",INDEX(進捗評価!$N$2:$N$26,MATCH(INDIRECT(("入力シート!X"&amp;$B241)),進捗評価!$M$2:$M$26,0)))</f>
        <v/>
      </c>
      <c r="AC241" s="69" t="str" cm="1">
        <f t="array" aca="1" ref="AC241" ca="1">IF(INDIRECT(("入力シート!Y"&amp;$B241))="","",INDEX(進捗評価!$N$2:$N$26,MATCH(INDIRECT(("入力シート!Y"&amp;$B241)),進捗評価!$M$2:$M$26,0)))</f>
        <v/>
      </c>
      <c r="AD241" s="69" t="str" cm="1">
        <f t="array" aca="1" ref="AD241" ca="1">IF(INDIRECT(("入力シート!Z"&amp;$B241))="","",INDEX(進捗評価!$N$2:$N$26,MATCH(INDIRECT(("入力シート!Z"&amp;$B241)),進捗評価!$M$2:$M$26,0)))</f>
        <v/>
      </c>
      <c r="AE241" s="69" t="str" cm="1">
        <f t="array" aca="1" ref="AE241" ca="1">IF(INDIRECT(("入力シート!AA"&amp;$B241))="","",INDEX(進捗評価!$N$2:$N$26,MATCH(INDIRECT(("入力シート!AA"&amp;$B241)),進捗評価!$M$2:$M$26,0)))</f>
        <v/>
      </c>
      <c r="AF241" s="69" t="str" cm="1">
        <f t="array" aca="1" ref="AF241" ca="1">IF(INDIRECT(("入力シート!AB"&amp;$B241))="","",INDEX(進捗評価!$N$2:$N$26,MATCH(INDIRECT(("入力シート!AB"&amp;$B241)),進捗評価!$M$2:$M$26,0)))</f>
        <v/>
      </c>
      <c r="AG241" s="69" t="str" cm="1">
        <f t="array" aca="1" ref="AG241" ca="1">IF(INDIRECT(("入力シート!AC"&amp;$B241))="","",INDEX(進捗評価!$N$2:$N$26,MATCH(INDIRECT(("入力シート!AC"&amp;$B241)),進捗評価!$M$2:$M$26,0)))</f>
        <v/>
      </c>
      <c r="AH241" s="69" t="str" cm="1">
        <f t="array" aca="1" ref="AH241" ca="1">IF(INDIRECT(("入力シート!AD"&amp;$B241))="","",INDEX(進捗評価!$N$2:$N$26,MATCH(INDIRECT(("入力シート!AD"&amp;$B241)),進捗評価!$M$2:$M$26,0)))</f>
        <v/>
      </c>
      <c r="AI241" s="69" t="str" cm="1">
        <f t="array" aca="1" ref="AI241" ca="1">IF(INDIRECT(("入力シート!AE"&amp;$B241))="","",INDEX(進捗評価!$N$2:$N$26,MATCH(INDIRECT(("入力シート!AE"&amp;$B241)),進捗評価!$M$2:$M$26,0)))</f>
        <v/>
      </c>
      <c r="AJ241" s="69" t="str" cm="1">
        <f t="array" aca="1" ref="AJ241" ca="1">IF(INDIRECT(("入力シート!AF"&amp;$B241))="","",INDEX(進捗評価!$N$2:$N$26,MATCH(INDIRECT(("入力シート!AF"&amp;$B241)),進捗評価!$M$2:$M$26,0)))</f>
        <v/>
      </c>
      <c r="AK241" s="69" t="str" cm="1">
        <f t="array" aca="1" ref="AK241" ca="1">IF(INDIRECT(("入力シート!AG"&amp;$B241))="","",INDEX(進捗評価!$N$2:$N$26,MATCH(INDIRECT(("入力シート!AG"&amp;$B241)),進捗評価!$M$2:$M$26,0)))</f>
        <v/>
      </c>
      <c r="AL241" s="69" t="str" cm="1">
        <f t="array" aca="1" ref="AL241" ca="1">IF(INDIRECT(("入力シート!AH"&amp;$B241))="","",INDEX(進捗評価!$N$2:$N$26,MATCH(INDIRECT(("入力シート!AH"&amp;$B241)),進捗評価!$M$2:$M$26,0)))</f>
        <v/>
      </c>
      <c r="AM241" s="69" t="str" cm="1">
        <f t="array" aca="1" ref="AM241" ca="1">IF(INDIRECT(("入力シート!AI"&amp;$B241))="","",INDEX(進捗評価!$N$2:$N$26,MATCH(INDIRECT(("入力シート!AI"&amp;$B241)),進捗評価!$M$2:$M$26,0)))</f>
        <v/>
      </c>
      <c r="AN241" s="69" t="str" cm="1">
        <f t="array" aca="1" ref="AN241" ca="1">IF(INDIRECT(("入力シート!AJ"&amp;$B241))="","",INDEX(進捗評価!$N$2:$N$26,MATCH(INDIRECT(("入力シート!AJ"&amp;$B241)),進捗評価!$M$2:$M$26,0)))</f>
        <v/>
      </c>
      <c r="AO241" s="69" t="str" cm="1">
        <f t="array" aca="1" ref="AO241" ca="1">IF(INDIRECT(("入力シート!AK"&amp;$B241))="","",INDEX(進捗評価!$N$2:$N$26,MATCH(INDIRECT(("入力シート!AK"&amp;$B241)),進捗評価!$M$2:$M$26,0)))</f>
        <v/>
      </c>
      <c r="AP241" s="69" t="str" cm="1">
        <f t="array" aca="1" ref="AP241" ca="1">IF(INDIRECT(("入力シート!AL"&amp;$B241))="","",INDEX(進捗評価!$N$2:$N$26,MATCH(INDIRECT(("入力シート!AL"&amp;$B241)),進捗評価!$M$2:$M$26,0)))</f>
        <v/>
      </c>
      <c r="AQ241" s="69" t="str" cm="1">
        <f t="array" aca="1" ref="AQ241" ca="1">IF(INDIRECT(("入力シート!AM"&amp;$B241))="","",INDEX(進捗評価!$N$2:$N$26,MATCH(INDIRECT(("入力シート!AM"&amp;$B241)),進捗評価!$M$2:$M$26,0)))</f>
        <v/>
      </c>
      <c r="AR241" s="69" t="str" cm="1">
        <f t="array" aca="1" ref="AR241" ca="1">IF(INDIRECT(("入力シート!AN"&amp;$B241))="","",INDEX(進捗評価!$N$2:$N$26,MATCH(INDIRECT(("入力シート!AN"&amp;$B241)),進捗評価!$M$2:$M$26,0)))</f>
        <v/>
      </c>
      <c r="AS241" s="77" t="str" cm="1">
        <f t="array" aca="1" ref="AS241" ca="1">IF(INDIRECT(("入力シート!AR"&amp;$B241))="","",(INDIRECT(("入力シート!AR"&amp;$B241))))</f>
        <v/>
      </c>
      <c r="AT241" s="77" t="str" cm="1">
        <f t="array" aca="1" ref="AT241" ca="1">IF(INDIRECT(("入力シート!AS"&amp;$B241))="","",(INDIRECT(("入力シート!AS"&amp;$B241))))</f>
        <v/>
      </c>
    </row>
    <row r="242" spans="2:46" ht="72" customHeight="1" x14ac:dyDescent="0.4">
      <c r="B242" s="51">
        <v>252</v>
      </c>
      <c r="C242" s="162"/>
      <c r="D242" s="212"/>
      <c r="E242" s="57" t="str" cm="1">
        <f t="array" aca="1" ref="E242" ca="1">IF(INDIRECT(("入力シート!D"&amp;$B242))="","",(INDIRECT(("入力シート!D"&amp;$B242))))</f>
        <v/>
      </c>
      <c r="F242" s="63" t="str" cm="1">
        <f t="array" aca="1" ref="F242" ca="1">IF(INDIRECT(("入力シート!E"&amp;$B242))="","",(INDIRECT(("入力シート!E"&amp;$B242))))</f>
        <v/>
      </c>
      <c r="G242" s="63" t="str" cm="1">
        <f t="array" aca="1" ref="G242" ca="1">IF(INDIRECT(("入力シート!F"&amp;$B242))="","",(INDIRECT(("入力シート!F"&amp;$B242))))</f>
        <v>〇〇〇、×××</v>
      </c>
      <c r="H242" s="76" t="str" cm="1">
        <f t="array" aca="1" ref="H242" ca="1">IF(INDIRECT(("入力シート!G"&amp;$B242))="","",(INDIRECT(("入力シート!G"&amp;$B242))))</f>
        <v/>
      </c>
      <c r="I242" s="67" t="str" cm="1">
        <f t="array" aca="1" ref="I242" ca="1">IF(INDIRECT(("入力シート!H"&amp;$B242))="","",(INDIRECT(("入力シート!H"&amp;$B242))))</f>
        <v/>
      </c>
      <c r="J242" s="58" t="str" cm="1">
        <f t="array" aca="1" ref="J242" ca="1">IF(INDIRECT(("入力シート!I"&amp;$B242))="","",(INDIRECT(("入力シート!I"&amp;$B242))))</f>
        <v/>
      </c>
      <c r="K242" s="58" t="str" cm="1">
        <f t="array" aca="1" ref="K242" ca="1">IF(INDIRECT(("入力シート!J"&amp;$B242))="","",(INDIRECT(("入力シート!J"&amp;$B242))))</f>
        <v/>
      </c>
      <c r="L242" s="60" t="str" cm="1">
        <f t="array" aca="1" ref="L242" ca="1">IF(INDIRECT(("入力シート!AO"&amp;$B242))="","",(INDIRECT(("入力シート！AO"&amp;$B242))))</f>
        <v/>
      </c>
      <c r="M242" s="60" t="str" cm="1">
        <f t="array" aca="1" ref="M242" ca="1">IF(INDIRECT(("入力シート!AP"&amp;$B242))="","",(INDIRECT(("入力シート！AP"&amp;$B242))))</f>
        <v/>
      </c>
      <c r="N242" s="61" t="str" cm="1">
        <f t="array" aca="1" ref="N242" ca="1">IF(INDIRECT(("入力シート!AQ"&amp;$B242))="","",(INDIRECT(("入力シート!AQ"&amp;$B242))))</f>
        <v/>
      </c>
      <c r="O242" s="70" t="str" cm="1">
        <f t="array" aca="1" ref="O242" ca="1">IF(INDIRECT(("入力シート!K"&amp;$B242))="","",INDEX(進捗評価!$N$2:$N$26,MATCH(INDIRECT(("入力シート!K"&amp;$B242)),進捗評価!$M$2:$M$26,0)))</f>
        <v/>
      </c>
      <c r="P242" s="69" t="str" cm="1">
        <f t="array" aca="1" ref="P242" ca="1">IF(INDIRECT(("入力シート!L"&amp;$B242))="","",INDEX(進捗評価!$N$2:$N$26,MATCH(INDIRECT(("入力シート!L"&amp;$B242)),進捗評価!$M$2:$M$26,0)))</f>
        <v/>
      </c>
      <c r="Q242" s="69" t="str" cm="1">
        <f t="array" aca="1" ref="Q242" ca="1">IF(INDIRECT(("入力シート!M"&amp;$B242))="","",INDEX(進捗評価!$N$2:$N$26,MATCH(INDIRECT(("入力シート!M"&amp;$B242)),進捗評価!$M$2:$M$26,0)))</f>
        <v/>
      </c>
      <c r="R242" s="69" t="str" cm="1">
        <f t="array" aca="1" ref="R242" ca="1">IF(INDIRECT(("入力シート!N"&amp;$B242))="","",INDEX(進捗評価!$N$2:$N$26,MATCH(INDIRECT(("入力シート!N"&amp;$B242)),進捗評価!$M$2:$M$26,0)))</f>
        <v/>
      </c>
      <c r="S242" s="75" t="str" cm="1">
        <f t="array" aca="1" ref="S242" ca="1">IF(INDIRECT(("入力シート!O"&amp;$B242))="","",INDEX(進捗評価!$N$2:$N$26,MATCH(INDIRECT(("入力シート!O"&amp;$B242)),進捗評価!$M$2:$M$26,0)))</f>
        <v/>
      </c>
      <c r="T242" s="70" t="str" cm="1">
        <f t="array" aca="1" ref="T242" ca="1">IF(INDIRECT(("入力シート!P"&amp;$B242))="","",INDEX(進捗評価!$N$2:$N$26,MATCH(INDIRECT(("入力シート!P"&amp;$B242)),進捗評価!$M$2:$M$26,0)))</f>
        <v/>
      </c>
      <c r="U242" s="69" t="str" cm="1">
        <f t="array" aca="1" ref="U242" ca="1">IF(INDIRECT(("入力シート!Q"&amp;$B242))="","",INDEX(進捗評価!$N$2:$N$26,MATCH(INDIRECT(("入力シート!Q"&amp;$B242)),進捗評価!$M$2:$M$26,0)))</f>
        <v/>
      </c>
      <c r="V242" s="69" t="str" cm="1">
        <f t="array" aca="1" ref="V242" ca="1">IF(INDIRECT(("入力シート!R"&amp;$B242))="","",INDEX(進捗評価!$N$2:$N$26,MATCH(INDIRECT(("入力シート!R"&amp;$B242)),進捗評価!$M$2:$M$26,0)))</f>
        <v/>
      </c>
      <c r="W242" s="69" t="str" cm="1">
        <f t="array" aca="1" ref="W242" ca="1">IF(INDIRECT(("入力シート!S"&amp;$B242))="","",INDEX(進捗評価!$N$2:$N$26,MATCH(INDIRECT(("入力シート!S"&amp;$B242)),進捗評価!$M$2:$M$26,0)))</f>
        <v/>
      </c>
      <c r="X242" s="75" t="str" cm="1">
        <f t="array" aca="1" ref="X242" ca="1">IF(INDIRECT(("入力シート!T"&amp;$B242))="","",INDEX(進捗評価!$N$2:$N$26,MATCH(INDIRECT(("入力シート!T"&amp;$B242)),進捗評価!$M$2:$M$26,0)))</f>
        <v/>
      </c>
      <c r="Y242" s="69" t="str" cm="1">
        <f t="array" aca="1" ref="Y242" ca="1">IF(INDIRECT(("入力シート!U"&amp;$B242))="","",INDEX(進捗評価!$N$2:$N$26,MATCH(INDIRECT(("入力シート!U"&amp;$B242)),進捗評価!$M$2:$M$26,0)))</f>
        <v/>
      </c>
      <c r="Z242" s="69" t="str" cm="1">
        <f t="array" aca="1" ref="Z242" ca="1">IF(INDIRECT(("入力シート!V"&amp;$B242))="","",INDEX(進捗評価!$N$2:$N$26,MATCH(INDIRECT(("入力シート!V"&amp;$B242)),進捗評価!$M$2:$M$26,0)))</f>
        <v/>
      </c>
      <c r="AA242" s="69" t="str" cm="1">
        <f t="array" aca="1" ref="AA242" ca="1">IF(INDIRECT(("入力シート!W"&amp;$B242))="","",INDEX(進捗評価!$N$2:$N$26,MATCH(INDIRECT(("入力シート!W"&amp;$B242)),進捗評価!$M$2:$M$26,0)))</f>
        <v/>
      </c>
      <c r="AB242" s="69" t="str" cm="1">
        <f t="array" aca="1" ref="AB242" ca="1">IF(INDIRECT(("入力シート!X"&amp;$B242))="","",INDEX(進捗評価!$N$2:$N$26,MATCH(INDIRECT(("入力シート!X"&amp;$B242)),進捗評価!$M$2:$M$26,0)))</f>
        <v/>
      </c>
      <c r="AC242" s="69" t="str" cm="1">
        <f t="array" aca="1" ref="AC242" ca="1">IF(INDIRECT(("入力シート!Y"&amp;$B242))="","",INDEX(進捗評価!$N$2:$N$26,MATCH(INDIRECT(("入力シート!Y"&amp;$B242)),進捗評価!$M$2:$M$26,0)))</f>
        <v/>
      </c>
      <c r="AD242" s="69" t="str" cm="1">
        <f t="array" aca="1" ref="AD242" ca="1">IF(INDIRECT(("入力シート!Z"&amp;$B242))="","",INDEX(進捗評価!$N$2:$N$26,MATCH(INDIRECT(("入力シート!Z"&amp;$B242)),進捗評価!$M$2:$M$26,0)))</f>
        <v/>
      </c>
      <c r="AE242" s="69" t="str" cm="1">
        <f t="array" aca="1" ref="AE242" ca="1">IF(INDIRECT(("入力シート!AA"&amp;$B242))="","",INDEX(進捗評価!$N$2:$N$26,MATCH(INDIRECT(("入力シート!AA"&amp;$B242)),進捗評価!$M$2:$M$26,0)))</f>
        <v/>
      </c>
      <c r="AF242" s="69" t="str" cm="1">
        <f t="array" aca="1" ref="AF242" ca="1">IF(INDIRECT(("入力シート!AB"&amp;$B242))="","",INDEX(進捗評価!$N$2:$N$26,MATCH(INDIRECT(("入力シート!AB"&amp;$B242)),進捗評価!$M$2:$M$26,0)))</f>
        <v/>
      </c>
      <c r="AG242" s="69" t="str" cm="1">
        <f t="array" aca="1" ref="AG242" ca="1">IF(INDIRECT(("入力シート!AC"&amp;$B242))="","",INDEX(進捗評価!$N$2:$N$26,MATCH(INDIRECT(("入力シート!AC"&amp;$B242)),進捗評価!$M$2:$M$26,0)))</f>
        <v/>
      </c>
      <c r="AH242" s="69" t="str" cm="1">
        <f t="array" aca="1" ref="AH242" ca="1">IF(INDIRECT(("入力シート!AD"&amp;$B242))="","",INDEX(進捗評価!$N$2:$N$26,MATCH(INDIRECT(("入力シート!AD"&amp;$B242)),進捗評価!$M$2:$M$26,0)))</f>
        <v/>
      </c>
      <c r="AI242" s="69" t="str" cm="1">
        <f t="array" aca="1" ref="AI242" ca="1">IF(INDIRECT(("入力シート!AE"&amp;$B242))="","",INDEX(進捗評価!$N$2:$N$26,MATCH(INDIRECT(("入力シート!AE"&amp;$B242)),進捗評価!$M$2:$M$26,0)))</f>
        <v/>
      </c>
      <c r="AJ242" s="69" t="str" cm="1">
        <f t="array" aca="1" ref="AJ242" ca="1">IF(INDIRECT(("入力シート!AF"&amp;$B242))="","",INDEX(進捗評価!$N$2:$N$26,MATCH(INDIRECT(("入力シート!AF"&amp;$B242)),進捗評価!$M$2:$M$26,0)))</f>
        <v/>
      </c>
      <c r="AK242" s="69" t="str" cm="1">
        <f t="array" aca="1" ref="AK242" ca="1">IF(INDIRECT(("入力シート!AG"&amp;$B242))="","",INDEX(進捗評価!$N$2:$N$26,MATCH(INDIRECT(("入力シート!AG"&amp;$B242)),進捗評価!$M$2:$M$26,0)))</f>
        <v/>
      </c>
      <c r="AL242" s="69" t="str" cm="1">
        <f t="array" aca="1" ref="AL242" ca="1">IF(INDIRECT(("入力シート!AH"&amp;$B242))="","",INDEX(進捗評価!$N$2:$N$26,MATCH(INDIRECT(("入力シート!AH"&amp;$B242)),進捗評価!$M$2:$M$26,0)))</f>
        <v/>
      </c>
      <c r="AM242" s="69" t="str" cm="1">
        <f t="array" aca="1" ref="AM242" ca="1">IF(INDIRECT(("入力シート!AI"&amp;$B242))="","",INDEX(進捗評価!$N$2:$N$26,MATCH(INDIRECT(("入力シート!AI"&amp;$B242)),進捗評価!$M$2:$M$26,0)))</f>
        <v/>
      </c>
      <c r="AN242" s="69" t="str" cm="1">
        <f t="array" aca="1" ref="AN242" ca="1">IF(INDIRECT(("入力シート!AJ"&amp;$B242))="","",INDEX(進捗評価!$N$2:$N$26,MATCH(INDIRECT(("入力シート!AJ"&amp;$B242)),進捗評価!$M$2:$M$26,0)))</f>
        <v/>
      </c>
      <c r="AO242" s="69" t="str" cm="1">
        <f t="array" aca="1" ref="AO242" ca="1">IF(INDIRECT(("入力シート!AK"&amp;$B242))="","",INDEX(進捗評価!$N$2:$N$26,MATCH(INDIRECT(("入力シート!AK"&amp;$B242)),進捗評価!$M$2:$M$26,0)))</f>
        <v/>
      </c>
      <c r="AP242" s="69" t="str" cm="1">
        <f t="array" aca="1" ref="AP242" ca="1">IF(INDIRECT(("入力シート!AL"&amp;$B242))="","",INDEX(進捗評価!$N$2:$N$26,MATCH(INDIRECT(("入力シート!AL"&amp;$B242)),進捗評価!$M$2:$M$26,0)))</f>
        <v/>
      </c>
      <c r="AQ242" s="69" t="str" cm="1">
        <f t="array" aca="1" ref="AQ242" ca="1">IF(INDIRECT(("入力シート!AM"&amp;$B242))="","",INDEX(進捗評価!$N$2:$N$26,MATCH(INDIRECT(("入力シート!AM"&amp;$B242)),進捗評価!$M$2:$M$26,0)))</f>
        <v/>
      </c>
      <c r="AR242" s="69" t="str" cm="1">
        <f t="array" aca="1" ref="AR242" ca="1">IF(INDIRECT(("入力シート!AN"&amp;$B242))="","",INDEX(進捗評価!$N$2:$N$26,MATCH(INDIRECT(("入力シート!AN"&amp;$B242)),進捗評価!$M$2:$M$26,0)))</f>
        <v/>
      </c>
      <c r="AS242" s="77" t="str" cm="1">
        <f t="array" aca="1" ref="AS242" ca="1">IF(INDIRECT(("入力シート!AR"&amp;$B242))="","",(INDIRECT(("入力シート!AR"&amp;$B242))))</f>
        <v/>
      </c>
      <c r="AT242" s="77" t="str" cm="1">
        <f t="array" aca="1" ref="AT242" ca="1">IF(INDIRECT(("入力シート!AS"&amp;$B242))="","",(INDIRECT(("入力シート!AS"&amp;$B242))))</f>
        <v/>
      </c>
    </row>
    <row r="243" spans="2:46" ht="72" customHeight="1" x14ac:dyDescent="0.4">
      <c r="B243" s="51">
        <v>253</v>
      </c>
      <c r="C243" s="162"/>
      <c r="D243" s="212"/>
      <c r="E243" s="57" t="str" cm="1">
        <f t="array" aca="1" ref="E243" ca="1">IF(INDIRECT(("入力シート!D"&amp;$B243))="","",(INDIRECT(("入力シート!D"&amp;$B243))))</f>
        <v/>
      </c>
      <c r="F243" s="63" t="str" cm="1">
        <f t="array" aca="1" ref="F243" ca="1">IF(INDIRECT(("入力シート!E"&amp;$B243))="","",(INDIRECT(("入力シート!E"&amp;$B243))))</f>
        <v/>
      </c>
      <c r="G243" s="63" t="str" cm="1">
        <f t="array" aca="1" ref="G243" ca="1">IF(INDIRECT(("入力シート!F"&amp;$B243))="","",(INDIRECT(("入力シート!F"&amp;$B243))))</f>
        <v>〇〇〇、×××</v>
      </c>
      <c r="H243" s="76" t="str" cm="1">
        <f t="array" aca="1" ref="H243" ca="1">IF(INDIRECT(("入力シート!G"&amp;$B243))="","",(INDIRECT(("入力シート!G"&amp;$B243))))</f>
        <v/>
      </c>
      <c r="I243" s="67" t="str" cm="1">
        <f t="array" aca="1" ref="I243" ca="1">IF(INDIRECT(("入力シート!H"&amp;$B243))="","",(INDIRECT(("入力シート!H"&amp;$B243))))</f>
        <v/>
      </c>
      <c r="J243" s="58" t="str" cm="1">
        <f t="array" aca="1" ref="J243" ca="1">IF(INDIRECT(("入力シート!I"&amp;$B243))="","",(INDIRECT(("入力シート!I"&amp;$B243))))</f>
        <v/>
      </c>
      <c r="K243" s="58" t="str" cm="1">
        <f t="array" aca="1" ref="K243" ca="1">IF(INDIRECT(("入力シート!J"&amp;$B243))="","",(INDIRECT(("入力シート!J"&amp;$B243))))</f>
        <v/>
      </c>
      <c r="L243" s="60" t="str" cm="1">
        <f t="array" aca="1" ref="L243" ca="1">IF(INDIRECT(("入力シート!AO"&amp;$B243))="","",(INDIRECT(("入力シート！AO"&amp;$B243))))</f>
        <v/>
      </c>
      <c r="M243" s="60" t="str" cm="1">
        <f t="array" aca="1" ref="M243" ca="1">IF(INDIRECT(("入力シート!AP"&amp;$B243))="","",(INDIRECT(("入力シート！AP"&amp;$B243))))</f>
        <v/>
      </c>
      <c r="N243" s="61" t="str" cm="1">
        <f t="array" aca="1" ref="N243" ca="1">IF(INDIRECT(("入力シート!AQ"&amp;$B243))="","",(INDIRECT(("入力シート!AQ"&amp;$B243))))</f>
        <v/>
      </c>
      <c r="O243" s="70" t="str" cm="1">
        <f t="array" aca="1" ref="O243" ca="1">IF(INDIRECT(("入力シート!K"&amp;$B243))="","",INDEX(進捗評価!$N$2:$N$26,MATCH(INDIRECT(("入力シート!K"&amp;$B243)),進捗評価!$M$2:$M$26,0)))</f>
        <v/>
      </c>
      <c r="P243" s="69" t="str" cm="1">
        <f t="array" aca="1" ref="P243" ca="1">IF(INDIRECT(("入力シート!L"&amp;$B243))="","",INDEX(進捗評価!$N$2:$N$26,MATCH(INDIRECT(("入力シート!L"&amp;$B243)),進捗評価!$M$2:$M$26,0)))</f>
        <v/>
      </c>
      <c r="Q243" s="69" t="str" cm="1">
        <f t="array" aca="1" ref="Q243" ca="1">IF(INDIRECT(("入力シート!M"&amp;$B243))="","",INDEX(進捗評価!$N$2:$N$26,MATCH(INDIRECT(("入力シート!M"&amp;$B243)),進捗評価!$M$2:$M$26,0)))</f>
        <v/>
      </c>
      <c r="R243" s="69" t="str" cm="1">
        <f t="array" aca="1" ref="R243" ca="1">IF(INDIRECT(("入力シート!N"&amp;$B243))="","",INDEX(進捗評価!$N$2:$N$26,MATCH(INDIRECT(("入力シート!N"&amp;$B243)),進捗評価!$M$2:$M$26,0)))</f>
        <v/>
      </c>
      <c r="S243" s="75" t="str" cm="1">
        <f t="array" aca="1" ref="S243" ca="1">IF(INDIRECT(("入力シート!O"&amp;$B243))="","",INDEX(進捗評価!$N$2:$N$26,MATCH(INDIRECT(("入力シート!O"&amp;$B243)),進捗評価!$M$2:$M$26,0)))</f>
        <v/>
      </c>
      <c r="T243" s="70" t="str" cm="1">
        <f t="array" aca="1" ref="T243" ca="1">IF(INDIRECT(("入力シート!P"&amp;$B243))="","",INDEX(進捗評価!$N$2:$N$26,MATCH(INDIRECT(("入力シート!P"&amp;$B243)),進捗評価!$M$2:$M$26,0)))</f>
        <v/>
      </c>
      <c r="U243" s="69" t="str" cm="1">
        <f t="array" aca="1" ref="U243" ca="1">IF(INDIRECT(("入力シート!Q"&amp;$B243))="","",INDEX(進捗評価!$N$2:$N$26,MATCH(INDIRECT(("入力シート!Q"&amp;$B243)),進捗評価!$M$2:$M$26,0)))</f>
        <v/>
      </c>
      <c r="V243" s="69" t="str" cm="1">
        <f t="array" aca="1" ref="V243" ca="1">IF(INDIRECT(("入力シート!R"&amp;$B243))="","",INDEX(進捗評価!$N$2:$N$26,MATCH(INDIRECT(("入力シート!R"&amp;$B243)),進捗評価!$M$2:$M$26,0)))</f>
        <v/>
      </c>
      <c r="W243" s="69" t="str" cm="1">
        <f t="array" aca="1" ref="W243" ca="1">IF(INDIRECT(("入力シート!S"&amp;$B243))="","",INDEX(進捗評価!$N$2:$N$26,MATCH(INDIRECT(("入力シート!S"&amp;$B243)),進捗評価!$M$2:$M$26,0)))</f>
        <v/>
      </c>
      <c r="X243" s="75" t="str" cm="1">
        <f t="array" aca="1" ref="X243" ca="1">IF(INDIRECT(("入力シート!T"&amp;$B243))="","",INDEX(進捗評価!$N$2:$N$26,MATCH(INDIRECT(("入力シート!T"&amp;$B243)),進捗評価!$M$2:$M$26,0)))</f>
        <v/>
      </c>
      <c r="Y243" s="69" t="str" cm="1">
        <f t="array" aca="1" ref="Y243" ca="1">IF(INDIRECT(("入力シート!U"&amp;$B243))="","",INDEX(進捗評価!$N$2:$N$26,MATCH(INDIRECT(("入力シート!U"&amp;$B243)),進捗評価!$M$2:$M$26,0)))</f>
        <v/>
      </c>
      <c r="Z243" s="69" t="str" cm="1">
        <f t="array" aca="1" ref="Z243" ca="1">IF(INDIRECT(("入力シート!V"&amp;$B243))="","",INDEX(進捗評価!$N$2:$N$26,MATCH(INDIRECT(("入力シート!V"&amp;$B243)),進捗評価!$M$2:$M$26,0)))</f>
        <v/>
      </c>
      <c r="AA243" s="69" t="str" cm="1">
        <f t="array" aca="1" ref="AA243" ca="1">IF(INDIRECT(("入力シート!W"&amp;$B243))="","",INDEX(進捗評価!$N$2:$N$26,MATCH(INDIRECT(("入力シート!W"&amp;$B243)),進捗評価!$M$2:$M$26,0)))</f>
        <v/>
      </c>
      <c r="AB243" s="69" t="str" cm="1">
        <f t="array" aca="1" ref="AB243" ca="1">IF(INDIRECT(("入力シート!X"&amp;$B243))="","",INDEX(進捗評価!$N$2:$N$26,MATCH(INDIRECT(("入力シート!X"&amp;$B243)),進捗評価!$M$2:$M$26,0)))</f>
        <v/>
      </c>
      <c r="AC243" s="69" t="str" cm="1">
        <f t="array" aca="1" ref="AC243" ca="1">IF(INDIRECT(("入力シート!Y"&amp;$B243))="","",INDEX(進捗評価!$N$2:$N$26,MATCH(INDIRECT(("入力シート!Y"&amp;$B243)),進捗評価!$M$2:$M$26,0)))</f>
        <v/>
      </c>
      <c r="AD243" s="69" t="str" cm="1">
        <f t="array" aca="1" ref="AD243" ca="1">IF(INDIRECT(("入力シート!Z"&amp;$B243))="","",INDEX(進捗評価!$N$2:$N$26,MATCH(INDIRECT(("入力シート!Z"&amp;$B243)),進捗評価!$M$2:$M$26,0)))</f>
        <v/>
      </c>
      <c r="AE243" s="69" t="str" cm="1">
        <f t="array" aca="1" ref="AE243" ca="1">IF(INDIRECT(("入力シート!AA"&amp;$B243))="","",INDEX(進捗評価!$N$2:$N$26,MATCH(INDIRECT(("入力シート!AA"&amp;$B243)),進捗評価!$M$2:$M$26,0)))</f>
        <v/>
      </c>
      <c r="AF243" s="69" t="str" cm="1">
        <f t="array" aca="1" ref="AF243" ca="1">IF(INDIRECT(("入力シート!AB"&amp;$B243))="","",INDEX(進捗評価!$N$2:$N$26,MATCH(INDIRECT(("入力シート!AB"&amp;$B243)),進捗評価!$M$2:$M$26,0)))</f>
        <v/>
      </c>
      <c r="AG243" s="69" t="str" cm="1">
        <f t="array" aca="1" ref="AG243" ca="1">IF(INDIRECT(("入力シート!AC"&amp;$B243))="","",INDEX(進捗評価!$N$2:$N$26,MATCH(INDIRECT(("入力シート!AC"&amp;$B243)),進捗評価!$M$2:$M$26,0)))</f>
        <v/>
      </c>
      <c r="AH243" s="69" t="str" cm="1">
        <f t="array" aca="1" ref="AH243" ca="1">IF(INDIRECT(("入力シート!AD"&amp;$B243))="","",INDEX(進捗評価!$N$2:$N$26,MATCH(INDIRECT(("入力シート!AD"&amp;$B243)),進捗評価!$M$2:$M$26,0)))</f>
        <v/>
      </c>
      <c r="AI243" s="69" t="str" cm="1">
        <f t="array" aca="1" ref="AI243" ca="1">IF(INDIRECT(("入力シート!AE"&amp;$B243))="","",INDEX(進捗評価!$N$2:$N$26,MATCH(INDIRECT(("入力シート!AE"&amp;$B243)),進捗評価!$M$2:$M$26,0)))</f>
        <v/>
      </c>
      <c r="AJ243" s="69" t="str" cm="1">
        <f t="array" aca="1" ref="AJ243" ca="1">IF(INDIRECT(("入力シート!AF"&amp;$B243))="","",INDEX(進捗評価!$N$2:$N$26,MATCH(INDIRECT(("入力シート!AF"&amp;$B243)),進捗評価!$M$2:$M$26,0)))</f>
        <v/>
      </c>
      <c r="AK243" s="69" t="str" cm="1">
        <f t="array" aca="1" ref="AK243" ca="1">IF(INDIRECT(("入力シート!AG"&amp;$B243))="","",INDEX(進捗評価!$N$2:$N$26,MATCH(INDIRECT(("入力シート!AG"&amp;$B243)),進捗評価!$M$2:$M$26,0)))</f>
        <v/>
      </c>
      <c r="AL243" s="69" t="str" cm="1">
        <f t="array" aca="1" ref="AL243" ca="1">IF(INDIRECT(("入力シート!AH"&amp;$B243))="","",INDEX(進捗評価!$N$2:$N$26,MATCH(INDIRECT(("入力シート!AH"&amp;$B243)),進捗評価!$M$2:$M$26,0)))</f>
        <v/>
      </c>
      <c r="AM243" s="69" t="str" cm="1">
        <f t="array" aca="1" ref="AM243" ca="1">IF(INDIRECT(("入力シート!AI"&amp;$B243))="","",INDEX(進捗評価!$N$2:$N$26,MATCH(INDIRECT(("入力シート!AI"&amp;$B243)),進捗評価!$M$2:$M$26,0)))</f>
        <v/>
      </c>
      <c r="AN243" s="69" t="str" cm="1">
        <f t="array" aca="1" ref="AN243" ca="1">IF(INDIRECT(("入力シート!AJ"&amp;$B243))="","",INDEX(進捗評価!$N$2:$N$26,MATCH(INDIRECT(("入力シート!AJ"&amp;$B243)),進捗評価!$M$2:$M$26,0)))</f>
        <v/>
      </c>
      <c r="AO243" s="69" t="str" cm="1">
        <f t="array" aca="1" ref="AO243" ca="1">IF(INDIRECT(("入力シート!AK"&amp;$B243))="","",INDEX(進捗評価!$N$2:$N$26,MATCH(INDIRECT(("入力シート!AK"&amp;$B243)),進捗評価!$M$2:$M$26,0)))</f>
        <v/>
      </c>
      <c r="AP243" s="69" t="str" cm="1">
        <f t="array" aca="1" ref="AP243" ca="1">IF(INDIRECT(("入力シート!AL"&amp;$B243))="","",INDEX(進捗評価!$N$2:$N$26,MATCH(INDIRECT(("入力シート!AL"&amp;$B243)),進捗評価!$M$2:$M$26,0)))</f>
        <v/>
      </c>
      <c r="AQ243" s="69" t="str" cm="1">
        <f t="array" aca="1" ref="AQ243" ca="1">IF(INDIRECT(("入力シート!AM"&amp;$B243))="","",INDEX(進捗評価!$N$2:$N$26,MATCH(INDIRECT(("入力シート!AM"&amp;$B243)),進捗評価!$M$2:$M$26,0)))</f>
        <v/>
      </c>
      <c r="AR243" s="69" t="str" cm="1">
        <f t="array" aca="1" ref="AR243" ca="1">IF(INDIRECT(("入力シート!AN"&amp;$B243))="","",INDEX(進捗評価!$N$2:$N$26,MATCH(INDIRECT(("入力シート!AN"&amp;$B243)),進捗評価!$M$2:$M$26,0)))</f>
        <v/>
      </c>
      <c r="AS243" s="77" t="str" cm="1">
        <f t="array" aca="1" ref="AS243" ca="1">IF(INDIRECT(("入力シート!AR"&amp;$B243))="","",(INDIRECT(("入力シート!AR"&amp;$B243))))</f>
        <v/>
      </c>
      <c r="AT243" s="77" t="str" cm="1">
        <f t="array" aca="1" ref="AT243" ca="1">IF(INDIRECT(("入力シート!AS"&amp;$B243))="","",(INDIRECT(("入力シート!AS"&amp;$B243))))</f>
        <v/>
      </c>
    </row>
    <row r="244" spans="2:46" ht="72" customHeight="1" x14ac:dyDescent="0.4">
      <c r="B244" s="51">
        <v>254</v>
      </c>
      <c r="C244" s="162"/>
      <c r="D244" s="212"/>
      <c r="E244" s="57" t="str" cm="1">
        <f t="array" aca="1" ref="E244" ca="1">IF(INDIRECT(("入力シート!D"&amp;$B244))="","",(INDIRECT(("入力シート!D"&amp;$B244))))</f>
        <v/>
      </c>
      <c r="F244" s="63" t="str" cm="1">
        <f t="array" aca="1" ref="F244" ca="1">IF(INDIRECT(("入力シート!E"&amp;$B244))="","",(INDIRECT(("入力シート!E"&amp;$B244))))</f>
        <v/>
      </c>
      <c r="G244" s="63" t="str" cm="1">
        <f t="array" aca="1" ref="G244" ca="1">IF(INDIRECT(("入力シート!F"&amp;$B244))="","",(INDIRECT(("入力シート!F"&amp;$B244))))</f>
        <v>〇〇〇、×××</v>
      </c>
      <c r="H244" s="76" t="str" cm="1">
        <f t="array" aca="1" ref="H244" ca="1">IF(INDIRECT(("入力シート!G"&amp;$B244))="","",(INDIRECT(("入力シート!G"&amp;$B244))))</f>
        <v/>
      </c>
      <c r="I244" s="67" t="str" cm="1">
        <f t="array" aca="1" ref="I244" ca="1">IF(INDIRECT(("入力シート!H"&amp;$B244))="","",(INDIRECT(("入力シート!H"&amp;$B244))))</f>
        <v/>
      </c>
      <c r="J244" s="58" t="str" cm="1">
        <f t="array" aca="1" ref="J244" ca="1">IF(INDIRECT(("入力シート!I"&amp;$B244))="","",(INDIRECT(("入力シート!I"&amp;$B244))))</f>
        <v/>
      </c>
      <c r="K244" s="58" t="str" cm="1">
        <f t="array" aca="1" ref="K244" ca="1">IF(INDIRECT(("入力シート!J"&amp;$B244))="","",(INDIRECT(("入力シート!J"&amp;$B244))))</f>
        <v/>
      </c>
      <c r="L244" s="60" t="str" cm="1">
        <f t="array" aca="1" ref="L244" ca="1">IF(INDIRECT(("入力シート!AO"&amp;$B244))="","",(INDIRECT(("入力シート！AO"&amp;$B244))))</f>
        <v/>
      </c>
      <c r="M244" s="60" t="str" cm="1">
        <f t="array" aca="1" ref="M244" ca="1">IF(INDIRECT(("入力シート!AP"&amp;$B244))="","",(INDIRECT(("入力シート！AP"&amp;$B244))))</f>
        <v/>
      </c>
      <c r="N244" s="61" t="str" cm="1">
        <f t="array" aca="1" ref="N244" ca="1">IF(INDIRECT(("入力シート!AQ"&amp;$B244))="","",(INDIRECT(("入力シート!AQ"&amp;$B244))))</f>
        <v/>
      </c>
      <c r="O244" s="70" t="str" cm="1">
        <f t="array" aca="1" ref="O244" ca="1">IF(INDIRECT(("入力シート!K"&amp;$B244))="","",INDEX(進捗評価!$N$2:$N$26,MATCH(INDIRECT(("入力シート!K"&amp;$B244)),進捗評価!$M$2:$M$26,0)))</f>
        <v/>
      </c>
      <c r="P244" s="69" t="str" cm="1">
        <f t="array" aca="1" ref="P244" ca="1">IF(INDIRECT(("入力シート!L"&amp;$B244))="","",INDEX(進捗評価!$N$2:$N$26,MATCH(INDIRECT(("入力シート!L"&amp;$B244)),進捗評価!$M$2:$M$26,0)))</f>
        <v/>
      </c>
      <c r="Q244" s="69" t="str" cm="1">
        <f t="array" aca="1" ref="Q244" ca="1">IF(INDIRECT(("入力シート!M"&amp;$B244))="","",INDEX(進捗評価!$N$2:$N$26,MATCH(INDIRECT(("入力シート!M"&amp;$B244)),進捗評価!$M$2:$M$26,0)))</f>
        <v/>
      </c>
      <c r="R244" s="69" t="str" cm="1">
        <f t="array" aca="1" ref="R244" ca="1">IF(INDIRECT(("入力シート!N"&amp;$B244))="","",INDEX(進捗評価!$N$2:$N$26,MATCH(INDIRECT(("入力シート!N"&amp;$B244)),進捗評価!$M$2:$M$26,0)))</f>
        <v/>
      </c>
      <c r="S244" s="75" t="str" cm="1">
        <f t="array" aca="1" ref="S244" ca="1">IF(INDIRECT(("入力シート!O"&amp;$B244))="","",INDEX(進捗評価!$N$2:$N$26,MATCH(INDIRECT(("入力シート!O"&amp;$B244)),進捗評価!$M$2:$M$26,0)))</f>
        <v/>
      </c>
      <c r="T244" s="70" t="str" cm="1">
        <f t="array" aca="1" ref="T244" ca="1">IF(INDIRECT(("入力シート!P"&amp;$B244))="","",INDEX(進捗評価!$N$2:$N$26,MATCH(INDIRECT(("入力シート!P"&amp;$B244)),進捗評価!$M$2:$M$26,0)))</f>
        <v/>
      </c>
      <c r="U244" s="69" t="str" cm="1">
        <f t="array" aca="1" ref="U244" ca="1">IF(INDIRECT(("入力シート!Q"&amp;$B244))="","",INDEX(進捗評価!$N$2:$N$26,MATCH(INDIRECT(("入力シート!Q"&amp;$B244)),進捗評価!$M$2:$M$26,0)))</f>
        <v/>
      </c>
      <c r="V244" s="69" t="str" cm="1">
        <f t="array" aca="1" ref="V244" ca="1">IF(INDIRECT(("入力シート!R"&amp;$B244))="","",INDEX(進捗評価!$N$2:$N$26,MATCH(INDIRECT(("入力シート!R"&amp;$B244)),進捗評価!$M$2:$M$26,0)))</f>
        <v/>
      </c>
      <c r="W244" s="69" t="str" cm="1">
        <f t="array" aca="1" ref="W244" ca="1">IF(INDIRECT(("入力シート!S"&amp;$B244))="","",INDEX(進捗評価!$N$2:$N$26,MATCH(INDIRECT(("入力シート!S"&amp;$B244)),進捗評価!$M$2:$M$26,0)))</f>
        <v/>
      </c>
      <c r="X244" s="75" t="str" cm="1">
        <f t="array" aca="1" ref="X244" ca="1">IF(INDIRECT(("入力シート!T"&amp;$B244))="","",INDEX(進捗評価!$N$2:$N$26,MATCH(INDIRECT(("入力シート!T"&amp;$B244)),進捗評価!$M$2:$M$26,0)))</f>
        <v/>
      </c>
      <c r="Y244" s="69" t="str" cm="1">
        <f t="array" aca="1" ref="Y244" ca="1">IF(INDIRECT(("入力シート!U"&amp;$B244))="","",INDEX(進捗評価!$N$2:$N$26,MATCH(INDIRECT(("入力シート!U"&amp;$B244)),進捗評価!$M$2:$M$26,0)))</f>
        <v/>
      </c>
      <c r="Z244" s="69" t="str" cm="1">
        <f t="array" aca="1" ref="Z244" ca="1">IF(INDIRECT(("入力シート!V"&amp;$B244))="","",INDEX(進捗評価!$N$2:$N$26,MATCH(INDIRECT(("入力シート!V"&amp;$B244)),進捗評価!$M$2:$M$26,0)))</f>
        <v/>
      </c>
      <c r="AA244" s="69" t="str" cm="1">
        <f t="array" aca="1" ref="AA244" ca="1">IF(INDIRECT(("入力シート!W"&amp;$B244))="","",INDEX(進捗評価!$N$2:$N$26,MATCH(INDIRECT(("入力シート!W"&amp;$B244)),進捗評価!$M$2:$M$26,0)))</f>
        <v/>
      </c>
      <c r="AB244" s="69" t="str" cm="1">
        <f t="array" aca="1" ref="AB244" ca="1">IF(INDIRECT(("入力シート!X"&amp;$B244))="","",INDEX(進捗評価!$N$2:$N$26,MATCH(INDIRECT(("入力シート!X"&amp;$B244)),進捗評価!$M$2:$M$26,0)))</f>
        <v/>
      </c>
      <c r="AC244" s="69" t="str" cm="1">
        <f t="array" aca="1" ref="AC244" ca="1">IF(INDIRECT(("入力シート!Y"&amp;$B244))="","",INDEX(進捗評価!$N$2:$N$26,MATCH(INDIRECT(("入力シート!Y"&amp;$B244)),進捗評価!$M$2:$M$26,0)))</f>
        <v/>
      </c>
      <c r="AD244" s="69" t="str" cm="1">
        <f t="array" aca="1" ref="AD244" ca="1">IF(INDIRECT(("入力シート!Z"&amp;$B244))="","",INDEX(進捗評価!$N$2:$N$26,MATCH(INDIRECT(("入力シート!Z"&amp;$B244)),進捗評価!$M$2:$M$26,0)))</f>
        <v/>
      </c>
      <c r="AE244" s="69" t="str" cm="1">
        <f t="array" aca="1" ref="AE244" ca="1">IF(INDIRECT(("入力シート!AA"&amp;$B244))="","",INDEX(進捗評価!$N$2:$N$26,MATCH(INDIRECT(("入力シート!AA"&amp;$B244)),進捗評価!$M$2:$M$26,0)))</f>
        <v/>
      </c>
      <c r="AF244" s="69" t="str" cm="1">
        <f t="array" aca="1" ref="AF244" ca="1">IF(INDIRECT(("入力シート!AB"&amp;$B244))="","",INDEX(進捗評価!$N$2:$N$26,MATCH(INDIRECT(("入力シート!AB"&amp;$B244)),進捗評価!$M$2:$M$26,0)))</f>
        <v/>
      </c>
      <c r="AG244" s="69" t="str" cm="1">
        <f t="array" aca="1" ref="AG244" ca="1">IF(INDIRECT(("入力シート!AC"&amp;$B244))="","",INDEX(進捗評価!$N$2:$N$26,MATCH(INDIRECT(("入力シート!AC"&amp;$B244)),進捗評価!$M$2:$M$26,0)))</f>
        <v/>
      </c>
      <c r="AH244" s="69" t="str" cm="1">
        <f t="array" aca="1" ref="AH244" ca="1">IF(INDIRECT(("入力シート!AD"&amp;$B244))="","",INDEX(進捗評価!$N$2:$N$26,MATCH(INDIRECT(("入力シート!AD"&amp;$B244)),進捗評価!$M$2:$M$26,0)))</f>
        <v/>
      </c>
      <c r="AI244" s="69" t="str" cm="1">
        <f t="array" aca="1" ref="AI244" ca="1">IF(INDIRECT(("入力シート!AE"&amp;$B244))="","",INDEX(進捗評価!$N$2:$N$26,MATCH(INDIRECT(("入力シート!AE"&amp;$B244)),進捗評価!$M$2:$M$26,0)))</f>
        <v/>
      </c>
      <c r="AJ244" s="69" t="str" cm="1">
        <f t="array" aca="1" ref="AJ244" ca="1">IF(INDIRECT(("入力シート!AF"&amp;$B244))="","",INDEX(進捗評価!$N$2:$N$26,MATCH(INDIRECT(("入力シート!AF"&amp;$B244)),進捗評価!$M$2:$M$26,0)))</f>
        <v/>
      </c>
      <c r="AK244" s="69" t="str" cm="1">
        <f t="array" aca="1" ref="AK244" ca="1">IF(INDIRECT(("入力シート!AG"&amp;$B244))="","",INDEX(進捗評価!$N$2:$N$26,MATCH(INDIRECT(("入力シート!AG"&amp;$B244)),進捗評価!$M$2:$M$26,0)))</f>
        <v/>
      </c>
      <c r="AL244" s="69" t="str" cm="1">
        <f t="array" aca="1" ref="AL244" ca="1">IF(INDIRECT(("入力シート!AH"&amp;$B244))="","",INDEX(進捗評価!$N$2:$N$26,MATCH(INDIRECT(("入力シート!AH"&amp;$B244)),進捗評価!$M$2:$M$26,0)))</f>
        <v/>
      </c>
      <c r="AM244" s="69" t="str" cm="1">
        <f t="array" aca="1" ref="AM244" ca="1">IF(INDIRECT(("入力シート!AI"&amp;$B244))="","",INDEX(進捗評価!$N$2:$N$26,MATCH(INDIRECT(("入力シート!AI"&amp;$B244)),進捗評価!$M$2:$M$26,0)))</f>
        <v/>
      </c>
      <c r="AN244" s="69" t="str" cm="1">
        <f t="array" aca="1" ref="AN244" ca="1">IF(INDIRECT(("入力シート!AJ"&amp;$B244))="","",INDEX(進捗評価!$N$2:$N$26,MATCH(INDIRECT(("入力シート!AJ"&amp;$B244)),進捗評価!$M$2:$M$26,0)))</f>
        <v/>
      </c>
      <c r="AO244" s="69" t="str" cm="1">
        <f t="array" aca="1" ref="AO244" ca="1">IF(INDIRECT(("入力シート!AK"&amp;$B244))="","",INDEX(進捗評価!$N$2:$N$26,MATCH(INDIRECT(("入力シート!AK"&amp;$B244)),進捗評価!$M$2:$M$26,0)))</f>
        <v/>
      </c>
      <c r="AP244" s="69" t="str" cm="1">
        <f t="array" aca="1" ref="AP244" ca="1">IF(INDIRECT(("入力シート!AL"&amp;$B244))="","",INDEX(進捗評価!$N$2:$N$26,MATCH(INDIRECT(("入力シート!AL"&amp;$B244)),進捗評価!$M$2:$M$26,0)))</f>
        <v/>
      </c>
      <c r="AQ244" s="69" t="str" cm="1">
        <f t="array" aca="1" ref="AQ244" ca="1">IF(INDIRECT(("入力シート!AM"&amp;$B244))="","",INDEX(進捗評価!$N$2:$N$26,MATCH(INDIRECT(("入力シート!AM"&amp;$B244)),進捗評価!$M$2:$M$26,0)))</f>
        <v/>
      </c>
      <c r="AR244" s="69" t="str" cm="1">
        <f t="array" aca="1" ref="AR244" ca="1">IF(INDIRECT(("入力シート!AN"&amp;$B244))="","",INDEX(進捗評価!$N$2:$N$26,MATCH(INDIRECT(("入力シート!AN"&amp;$B244)),進捗評価!$M$2:$M$26,0)))</f>
        <v/>
      </c>
      <c r="AS244" s="77" t="str" cm="1">
        <f t="array" aca="1" ref="AS244" ca="1">IF(INDIRECT(("入力シート!AR"&amp;$B244))="","",(INDIRECT(("入力シート!AR"&amp;$B244))))</f>
        <v/>
      </c>
      <c r="AT244" s="77" t="str" cm="1">
        <f t="array" aca="1" ref="AT244" ca="1">IF(INDIRECT(("入力シート!AS"&amp;$B244))="","",(INDIRECT(("入力シート!AS"&amp;$B244))))</f>
        <v/>
      </c>
    </row>
    <row r="245" spans="2:46" ht="72" customHeight="1" x14ac:dyDescent="0.4">
      <c r="B245" s="51">
        <v>255</v>
      </c>
      <c r="C245" s="162"/>
      <c r="D245" s="212"/>
      <c r="E245" s="57" t="str" cm="1">
        <f t="array" aca="1" ref="E245" ca="1">IF(INDIRECT(("入力シート!D"&amp;$B245))="","",(INDIRECT(("入力シート!D"&amp;$B245))))</f>
        <v/>
      </c>
      <c r="F245" s="63" t="str" cm="1">
        <f t="array" aca="1" ref="F245" ca="1">IF(INDIRECT(("入力シート!E"&amp;$B245))="","",(INDIRECT(("入力シート!E"&amp;$B245))))</f>
        <v/>
      </c>
      <c r="G245" s="63" t="str" cm="1">
        <f t="array" aca="1" ref="G245" ca="1">IF(INDIRECT(("入力シート!F"&amp;$B245))="","",(INDIRECT(("入力シート!F"&amp;$B245))))</f>
        <v>〇〇〇、×××</v>
      </c>
      <c r="H245" s="76" t="str" cm="1">
        <f t="array" aca="1" ref="H245" ca="1">IF(INDIRECT(("入力シート!G"&amp;$B245))="","",(INDIRECT(("入力シート!G"&amp;$B245))))</f>
        <v/>
      </c>
      <c r="I245" s="67" t="str" cm="1">
        <f t="array" aca="1" ref="I245" ca="1">IF(INDIRECT(("入力シート!H"&amp;$B245))="","",(INDIRECT(("入力シート!H"&amp;$B245))))</f>
        <v/>
      </c>
      <c r="J245" s="58" t="str" cm="1">
        <f t="array" aca="1" ref="J245" ca="1">IF(INDIRECT(("入力シート!I"&amp;$B245))="","",(INDIRECT(("入力シート!I"&amp;$B245))))</f>
        <v/>
      </c>
      <c r="K245" s="58" t="str" cm="1">
        <f t="array" aca="1" ref="K245" ca="1">IF(INDIRECT(("入力シート!J"&amp;$B245))="","",(INDIRECT(("入力シート!J"&amp;$B245))))</f>
        <v/>
      </c>
      <c r="L245" s="60" t="str" cm="1">
        <f t="array" aca="1" ref="L245" ca="1">IF(INDIRECT(("入力シート!AO"&amp;$B245))="","",(INDIRECT(("入力シート！AO"&amp;$B245))))</f>
        <v/>
      </c>
      <c r="M245" s="60" t="str" cm="1">
        <f t="array" aca="1" ref="M245" ca="1">IF(INDIRECT(("入力シート!AP"&amp;$B245))="","",(INDIRECT(("入力シート！AP"&amp;$B245))))</f>
        <v/>
      </c>
      <c r="N245" s="61" t="str" cm="1">
        <f t="array" aca="1" ref="N245" ca="1">IF(INDIRECT(("入力シート!AQ"&amp;$B245))="","",(INDIRECT(("入力シート!AQ"&amp;$B245))))</f>
        <v/>
      </c>
      <c r="O245" s="70" t="str" cm="1">
        <f t="array" aca="1" ref="O245" ca="1">IF(INDIRECT(("入力シート!K"&amp;$B245))="","",INDEX(進捗評価!$N$2:$N$26,MATCH(INDIRECT(("入力シート!K"&amp;$B245)),進捗評価!$M$2:$M$26,0)))</f>
        <v/>
      </c>
      <c r="P245" s="69" t="str" cm="1">
        <f t="array" aca="1" ref="P245" ca="1">IF(INDIRECT(("入力シート!L"&amp;$B245))="","",INDEX(進捗評価!$N$2:$N$26,MATCH(INDIRECT(("入力シート!L"&amp;$B245)),進捗評価!$M$2:$M$26,0)))</f>
        <v/>
      </c>
      <c r="Q245" s="69" t="str" cm="1">
        <f t="array" aca="1" ref="Q245" ca="1">IF(INDIRECT(("入力シート!M"&amp;$B245))="","",INDEX(進捗評価!$N$2:$N$26,MATCH(INDIRECT(("入力シート!M"&amp;$B245)),進捗評価!$M$2:$M$26,0)))</f>
        <v/>
      </c>
      <c r="R245" s="69" t="str" cm="1">
        <f t="array" aca="1" ref="R245" ca="1">IF(INDIRECT(("入力シート!N"&amp;$B245))="","",INDEX(進捗評価!$N$2:$N$26,MATCH(INDIRECT(("入力シート!N"&amp;$B245)),進捗評価!$M$2:$M$26,0)))</f>
        <v/>
      </c>
      <c r="S245" s="75" t="str" cm="1">
        <f t="array" aca="1" ref="S245" ca="1">IF(INDIRECT(("入力シート!O"&amp;$B245))="","",INDEX(進捗評価!$N$2:$N$26,MATCH(INDIRECT(("入力シート!O"&amp;$B245)),進捗評価!$M$2:$M$26,0)))</f>
        <v/>
      </c>
      <c r="T245" s="70" t="str" cm="1">
        <f t="array" aca="1" ref="T245" ca="1">IF(INDIRECT(("入力シート!P"&amp;$B245))="","",INDEX(進捗評価!$N$2:$N$26,MATCH(INDIRECT(("入力シート!P"&amp;$B245)),進捗評価!$M$2:$M$26,0)))</f>
        <v/>
      </c>
      <c r="U245" s="69" t="str" cm="1">
        <f t="array" aca="1" ref="U245" ca="1">IF(INDIRECT(("入力シート!Q"&amp;$B245))="","",INDEX(進捗評価!$N$2:$N$26,MATCH(INDIRECT(("入力シート!Q"&amp;$B245)),進捗評価!$M$2:$M$26,0)))</f>
        <v/>
      </c>
      <c r="V245" s="69" t="str" cm="1">
        <f t="array" aca="1" ref="V245" ca="1">IF(INDIRECT(("入力シート!R"&amp;$B245))="","",INDEX(進捗評価!$N$2:$N$26,MATCH(INDIRECT(("入力シート!R"&amp;$B245)),進捗評価!$M$2:$M$26,0)))</f>
        <v/>
      </c>
      <c r="W245" s="69" t="str" cm="1">
        <f t="array" aca="1" ref="W245" ca="1">IF(INDIRECT(("入力シート!S"&amp;$B245))="","",INDEX(進捗評価!$N$2:$N$26,MATCH(INDIRECT(("入力シート!S"&amp;$B245)),進捗評価!$M$2:$M$26,0)))</f>
        <v/>
      </c>
      <c r="X245" s="75" t="str" cm="1">
        <f t="array" aca="1" ref="X245" ca="1">IF(INDIRECT(("入力シート!T"&amp;$B245))="","",INDEX(進捗評価!$N$2:$N$26,MATCH(INDIRECT(("入力シート!T"&amp;$B245)),進捗評価!$M$2:$M$26,0)))</f>
        <v/>
      </c>
      <c r="Y245" s="69" t="str" cm="1">
        <f t="array" aca="1" ref="Y245" ca="1">IF(INDIRECT(("入力シート!U"&amp;$B245))="","",INDEX(進捗評価!$N$2:$N$26,MATCH(INDIRECT(("入力シート!U"&amp;$B245)),進捗評価!$M$2:$M$26,0)))</f>
        <v/>
      </c>
      <c r="Z245" s="69" t="str" cm="1">
        <f t="array" aca="1" ref="Z245" ca="1">IF(INDIRECT(("入力シート!V"&amp;$B245))="","",INDEX(進捗評価!$N$2:$N$26,MATCH(INDIRECT(("入力シート!V"&amp;$B245)),進捗評価!$M$2:$M$26,0)))</f>
        <v/>
      </c>
      <c r="AA245" s="69" t="str" cm="1">
        <f t="array" aca="1" ref="AA245" ca="1">IF(INDIRECT(("入力シート!W"&amp;$B245))="","",INDEX(進捗評価!$N$2:$N$26,MATCH(INDIRECT(("入力シート!W"&amp;$B245)),進捗評価!$M$2:$M$26,0)))</f>
        <v/>
      </c>
      <c r="AB245" s="69" t="str" cm="1">
        <f t="array" aca="1" ref="AB245" ca="1">IF(INDIRECT(("入力シート!X"&amp;$B245))="","",INDEX(進捗評価!$N$2:$N$26,MATCH(INDIRECT(("入力シート!X"&amp;$B245)),進捗評価!$M$2:$M$26,0)))</f>
        <v/>
      </c>
      <c r="AC245" s="69" t="str" cm="1">
        <f t="array" aca="1" ref="AC245" ca="1">IF(INDIRECT(("入力シート!Y"&amp;$B245))="","",INDEX(進捗評価!$N$2:$N$26,MATCH(INDIRECT(("入力シート!Y"&amp;$B245)),進捗評価!$M$2:$M$26,0)))</f>
        <v/>
      </c>
      <c r="AD245" s="69" t="str" cm="1">
        <f t="array" aca="1" ref="AD245" ca="1">IF(INDIRECT(("入力シート!Z"&amp;$B245))="","",INDEX(進捗評価!$N$2:$N$26,MATCH(INDIRECT(("入力シート!Z"&amp;$B245)),進捗評価!$M$2:$M$26,0)))</f>
        <v/>
      </c>
      <c r="AE245" s="69" t="str" cm="1">
        <f t="array" aca="1" ref="AE245" ca="1">IF(INDIRECT(("入力シート!AA"&amp;$B245))="","",INDEX(進捗評価!$N$2:$N$26,MATCH(INDIRECT(("入力シート!AA"&amp;$B245)),進捗評価!$M$2:$M$26,0)))</f>
        <v/>
      </c>
      <c r="AF245" s="69" t="str" cm="1">
        <f t="array" aca="1" ref="AF245" ca="1">IF(INDIRECT(("入力シート!AB"&amp;$B245))="","",INDEX(進捗評価!$N$2:$N$26,MATCH(INDIRECT(("入力シート!AB"&amp;$B245)),進捗評価!$M$2:$M$26,0)))</f>
        <v/>
      </c>
      <c r="AG245" s="69" t="str" cm="1">
        <f t="array" aca="1" ref="AG245" ca="1">IF(INDIRECT(("入力シート!AC"&amp;$B245))="","",INDEX(進捗評価!$N$2:$N$26,MATCH(INDIRECT(("入力シート!AC"&amp;$B245)),進捗評価!$M$2:$M$26,0)))</f>
        <v/>
      </c>
      <c r="AH245" s="69" t="str" cm="1">
        <f t="array" aca="1" ref="AH245" ca="1">IF(INDIRECT(("入力シート!AD"&amp;$B245))="","",INDEX(進捗評価!$N$2:$N$26,MATCH(INDIRECT(("入力シート!AD"&amp;$B245)),進捗評価!$M$2:$M$26,0)))</f>
        <v/>
      </c>
      <c r="AI245" s="69" t="str" cm="1">
        <f t="array" aca="1" ref="AI245" ca="1">IF(INDIRECT(("入力シート!AE"&amp;$B245))="","",INDEX(進捗評価!$N$2:$N$26,MATCH(INDIRECT(("入力シート!AE"&amp;$B245)),進捗評価!$M$2:$M$26,0)))</f>
        <v/>
      </c>
      <c r="AJ245" s="69" t="str" cm="1">
        <f t="array" aca="1" ref="AJ245" ca="1">IF(INDIRECT(("入力シート!AF"&amp;$B245))="","",INDEX(進捗評価!$N$2:$N$26,MATCH(INDIRECT(("入力シート!AF"&amp;$B245)),進捗評価!$M$2:$M$26,0)))</f>
        <v/>
      </c>
      <c r="AK245" s="69" t="str" cm="1">
        <f t="array" aca="1" ref="AK245" ca="1">IF(INDIRECT(("入力シート!AG"&amp;$B245))="","",INDEX(進捗評価!$N$2:$N$26,MATCH(INDIRECT(("入力シート!AG"&amp;$B245)),進捗評価!$M$2:$M$26,0)))</f>
        <v/>
      </c>
      <c r="AL245" s="69" t="str" cm="1">
        <f t="array" aca="1" ref="AL245" ca="1">IF(INDIRECT(("入力シート!AH"&amp;$B245))="","",INDEX(進捗評価!$N$2:$N$26,MATCH(INDIRECT(("入力シート!AH"&amp;$B245)),進捗評価!$M$2:$M$26,0)))</f>
        <v/>
      </c>
      <c r="AM245" s="69" t="str" cm="1">
        <f t="array" aca="1" ref="AM245" ca="1">IF(INDIRECT(("入力シート!AI"&amp;$B245))="","",INDEX(進捗評価!$N$2:$N$26,MATCH(INDIRECT(("入力シート!AI"&amp;$B245)),進捗評価!$M$2:$M$26,0)))</f>
        <v/>
      </c>
      <c r="AN245" s="69" t="str" cm="1">
        <f t="array" aca="1" ref="AN245" ca="1">IF(INDIRECT(("入力シート!AJ"&amp;$B245))="","",INDEX(進捗評価!$N$2:$N$26,MATCH(INDIRECT(("入力シート!AJ"&amp;$B245)),進捗評価!$M$2:$M$26,0)))</f>
        <v/>
      </c>
      <c r="AO245" s="69" t="str" cm="1">
        <f t="array" aca="1" ref="AO245" ca="1">IF(INDIRECT(("入力シート!AK"&amp;$B245))="","",INDEX(進捗評価!$N$2:$N$26,MATCH(INDIRECT(("入力シート!AK"&amp;$B245)),進捗評価!$M$2:$M$26,0)))</f>
        <v/>
      </c>
      <c r="AP245" s="69" t="str" cm="1">
        <f t="array" aca="1" ref="AP245" ca="1">IF(INDIRECT(("入力シート!AL"&amp;$B245))="","",INDEX(進捗評価!$N$2:$N$26,MATCH(INDIRECT(("入力シート!AL"&amp;$B245)),進捗評価!$M$2:$M$26,0)))</f>
        <v/>
      </c>
      <c r="AQ245" s="69" t="str" cm="1">
        <f t="array" aca="1" ref="AQ245" ca="1">IF(INDIRECT(("入力シート!AM"&amp;$B245))="","",INDEX(進捗評価!$N$2:$N$26,MATCH(INDIRECT(("入力シート!AM"&amp;$B245)),進捗評価!$M$2:$M$26,0)))</f>
        <v/>
      </c>
      <c r="AR245" s="69" t="str" cm="1">
        <f t="array" aca="1" ref="AR245" ca="1">IF(INDIRECT(("入力シート!AN"&amp;$B245))="","",INDEX(進捗評価!$N$2:$N$26,MATCH(INDIRECT(("入力シート!AN"&amp;$B245)),進捗評価!$M$2:$M$26,0)))</f>
        <v/>
      </c>
      <c r="AS245" s="77" t="str" cm="1">
        <f t="array" aca="1" ref="AS245" ca="1">IF(INDIRECT(("入力シート!AR"&amp;$B245))="","",(INDIRECT(("入力シート!AR"&amp;$B245))))</f>
        <v/>
      </c>
      <c r="AT245" s="77" t="str" cm="1">
        <f t="array" aca="1" ref="AT245" ca="1">IF(INDIRECT(("入力シート!AS"&amp;$B245))="","",(INDIRECT(("入力シート!AS"&amp;$B245))))</f>
        <v/>
      </c>
    </row>
    <row r="246" spans="2:46" ht="72" customHeight="1" x14ac:dyDescent="0.4">
      <c r="B246" s="51">
        <v>256</v>
      </c>
      <c r="C246" s="162"/>
      <c r="D246" s="212"/>
      <c r="E246" s="57" t="str" cm="1">
        <f t="array" aca="1" ref="E246" ca="1">IF(INDIRECT(("入力シート!D"&amp;$B246))="","",(INDIRECT(("入力シート!D"&amp;$B246))))</f>
        <v/>
      </c>
      <c r="F246" s="63" t="str" cm="1">
        <f t="array" aca="1" ref="F246" ca="1">IF(INDIRECT(("入力シート!E"&amp;$B246))="","",(INDIRECT(("入力シート!E"&amp;$B246))))</f>
        <v/>
      </c>
      <c r="G246" s="63" t="str" cm="1">
        <f t="array" aca="1" ref="G246" ca="1">IF(INDIRECT(("入力シート!F"&amp;$B246))="","",(INDIRECT(("入力シート!F"&amp;$B246))))</f>
        <v>〇〇〇、×××</v>
      </c>
      <c r="H246" s="76" t="str" cm="1">
        <f t="array" aca="1" ref="H246" ca="1">IF(INDIRECT(("入力シート!G"&amp;$B246))="","",(INDIRECT(("入力シート!G"&amp;$B246))))</f>
        <v/>
      </c>
      <c r="I246" s="67" t="str" cm="1">
        <f t="array" aca="1" ref="I246" ca="1">IF(INDIRECT(("入力シート!H"&amp;$B246))="","",(INDIRECT(("入力シート!H"&amp;$B246))))</f>
        <v/>
      </c>
      <c r="J246" s="58" t="str" cm="1">
        <f t="array" aca="1" ref="J246" ca="1">IF(INDIRECT(("入力シート!I"&amp;$B246))="","",(INDIRECT(("入力シート!I"&amp;$B246))))</f>
        <v/>
      </c>
      <c r="K246" s="58" t="str" cm="1">
        <f t="array" aca="1" ref="K246" ca="1">IF(INDIRECT(("入力シート!J"&amp;$B246))="","",(INDIRECT(("入力シート!J"&amp;$B246))))</f>
        <v/>
      </c>
      <c r="L246" s="60" t="str" cm="1">
        <f t="array" aca="1" ref="L246" ca="1">IF(INDIRECT(("入力シート!AO"&amp;$B246))="","",(INDIRECT(("入力シート！AO"&amp;$B246))))</f>
        <v/>
      </c>
      <c r="M246" s="60" t="str" cm="1">
        <f t="array" aca="1" ref="M246" ca="1">IF(INDIRECT(("入力シート!AP"&amp;$B246))="","",(INDIRECT(("入力シート！AP"&amp;$B246))))</f>
        <v/>
      </c>
      <c r="N246" s="61" t="str" cm="1">
        <f t="array" aca="1" ref="N246" ca="1">IF(INDIRECT(("入力シート!AQ"&amp;$B246))="","",(INDIRECT(("入力シート!AQ"&amp;$B246))))</f>
        <v/>
      </c>
      <c r="O246" s="70" t="str" cm="1">
        <f t="array" aca="1" ref="O246" ca="1">IF(INDIRECT(("入力シート!K"&amp;$B246))="","",INDEX(進捗評価!$N$2:$N$26,MATCH(INDIRECT(("入力シート!K"&amp;$B246)),進捗評価!$M$2:$M$26,0)))</f>
        <v/>
      </c>
      <c r="P246" s="69" t="str" cm="1">
        <f t="array" aca="1" ref="P246" ca="1">IF(INDIRECT(("入力シート!L"&amp;$B246))="","",INDEX(進捗評価!$N$2:$N$26,MATCH(INDIRECT(("入力シート!L"&amp;$B246)),進捗評価!$M$2:$M$26,0)))</f>
        <v/>
      </c>
      <c r="Q246" s="69" t="str" cm="1">
        <f t="array" aca="1" ref="Q246" ca="1">IF(INDIRECT(("入力シート!M"&amp;$B246))="","",INDEX(進捗評価!$N$2:$N$26,MATCH(INDIRECT(("入力シート!M"&amp;$B246)),進捗評価!$M$2:$M$26,0)))</f>
        <v/>
      </c>
      <c r="R246" s="69" t="str" cm="1">
        <f t="array" aca="1" ref="R246" ca="1">IF(INDIRECT(("入力シート!N"&amp;$B246))="","",INDEX(進捗評価!$N$2:$N$26,MATCH(INDIRECT(("入力シート!N"&amp;$B246)),進捗評価!$M$2:$M$26,0)))</f>
        <v/>
      </c>
      <c r="S246" s="75" t="str" cm="1">
        <f t="array" aca="1" ref="S246" ca="1">IF(INDIRECT(("入力シート!O"&amp;$B246))="","",INDEX(進捗評価!$N$2:$N$26,MATCH(INDIRECT(("入力シート!O"&amp;$B246)),進捗評価!$M$2:$M$26,0)))</f>
        <v/>
      </c>
      <c r="T246" s="70" t="str" cm="1">
        <f t="array" aca="1" ref="T246" ca="1">IF(INDIRECT(("入力シート!P"&amp;$B246))="","",INDEX(進捗評価!$N$2:$N$26,MATCH(INDIRECT(("入力シート!P"&amp;$B246)),進捗評価!$M$2:$M$26,0)))</f>
        <v/>
      </c>
      <c r="U246" s="69" t="str" cm="1">
        <f t="array" aca="1" ref="U246" ca="1">IF(INDIRECT(("入力シート!Q"&amp;$B246))="","",INDEX(進捗評価!$N$2:$N$26,MATCH(INDIRECT(("入力シート!Q"&amp;$B246)),進捗評価!$M$2:$M$26,0)))</f>
        <v/>
      </c>
      <c r="V246" s="69" t="str" cm="1">
        <f t="array" aca="1" ref="V246" ca="1">IF(INDIRECT(("入力シート!R"&amp;$B246))="","",INDEX(進捗評価!$N$2:$N$26,MATCH(INDIRECT(("入力シート!R"&amp;$B246)),進捗評価!$M$2:$M$26,0)))</f>
        <v/>
      </c>
      <c r="W246" s="69" t="str" cm="1">
        <f t="array" aca="1" ref="W246" ca="1">IF(INDIRECT(("入力シート!S"&amp;$B246))="","",INDEX(進捗評価!$N$2:$N$26,MATCH(INDIRECT(("入力シート!S"&amp;$B246)),進捗評価!$M$2:$M$26,0)))</f>
        <v/>
      </c>
      <c r="X246" s="75" t="str" cm="1">
        <f t="array" aca="1" ref="X246" ca="1">IF(INDIRECT(("入力シート!T"&amp;$B246))="","",INDEX(進捗評価!$N$2:$N$26,MATCH(INDIRECT(("入力シート!T"&amp;$B246)),進捗評価!$M$2:$M$26,0)))</f>
        <v/>
      </c>
      <c r="Y246" s="69" t="str" cm="1">
        <f t="array" aca="1" ref="Y246" ca="1">IF(INDIRECT(("入力シート!U"&amp;$B246))="","",INDEX(進捗評価!$N$2:$N$26,MATCH(INDIRECT(("入力シート!U"&amp;$B246)),進捗評価!$M$2:$M$26,0)))</f>
        <v/>
      </c>
      <c r="Z246" s="69" t="str" cm="1">
        <f t="array" aca="1" ref="Z246" ca="1">IF(INDIRECT(("入力シート!V"&amp;$B246))="","",INDEX(進捗評価!$N$2:$N$26,MATCH(INDIRECT(("入力シート!V"&amp;$B246)),進捗評価!$M$2:$M$26,0)))</f>
        <v/>
      </c>
      <c r="AA246" s="69" t="str" cm="1">
        <f t="array" aca="1" ref="AA246" ca="1">IF(INDIRECT(("入力シート!W"&amp;$B246))="","",INDEX(進捗評価!$N$2:$N$26,MATCH(INDIRECT(("入力シート!W"&amp;$B246)),進捗評価!$M$2:$M$26,0)))</f>
        <v/>
      </c>
      <c r="AB246" s="69" t="str" cm="1">
        <f t="array" aca="1" ref="AB246" ca="1">IF(INDIRECT(("入力シート!X"&amp;$B246))="","",INDEX(進捗評価!$N$2:$N$26,MATCH(INDIRECT(("入力シート!X"&amp;$B246)),進捗評価!$M$2:$M$26,0)))</f>
        <v/>
      </c>
      <c r="AC246" s="69" t="str" cm="1">
        <f t="array" aca="1" ref="AC246" ca="1">IF(INDIRECT(("入力シート!Y"&amp;$B246))="","",INDEX(進捗評価!$N$2:$N$26,MATCH(INDIRECT(("入力シート!Y"&amp;$B246)),進捗評価!$M$2:$M$26,0)))</f>
        <v/>
      </c>
      <c r="AD246" s="69" t="str" cm="1">
        <f t="array" aca="1" ref="AD246" ca="1">IF(INDIRECT(("入力シート!Z"&amp;$B246))="","",INDEX(進捗評価!$N$2:$N$26,MATCH(INDIRECT(("入力シート!Z"&amp;$B246)),進捗評価!$M$2:$M$26,0)))</f>
        <v/>
      </c>
      <c r="AE246" s="69" t="str" cm="1">
        <f t="array" aca="1" ref="AE246" ca="1">IF(INDIRECT(("入力シート!AA"&amp;$B246))="","",INDEX(進捗評価!$N$2:$N$26,MATCH(INDIRECT(("入力シート!AA"&amp;$B246)),進捗評価!$M$2:$M$26,0)))</f>
        <v/>
      </c>
      <c r="AF246" s="69" t="str" cm="1">
        <f t="array" aca="1" ref="AF246" ca="1">IF(INDIRECT(("入力シート!AB"&amp;$B246))="","",INDEX(進捗評価!$N$2:$N$26,MATCH(INDIRECT(("入力シート!AB"&amp;$B246)),進捗評価!$M$2:$M$26,0)))</f>
        <v/>
      </c>
      <c r="AG246" s="69" t="str" cm="1">
        <f t="array" aca="1" ref="AG246" ca="1">IF(INDIRECT(("入力シート!AC"&amp;$B246))="","",INDEX(進捗評価!$N$2:$N$26,MATCH(INDIRECT(("入力シート!AC"&amp;$B246)),進捗評価!$M$2:$M$26,0)))</f>
        <v/>
      </c>
      <c r="AH246" s="69" t="str" cm="1">
        <f t="array" aca="1" ref="AH246" ca="1">IF(INDIRECT(("入力シート!AD"&amp;$B246))="","",INDEX(進捗評価!$N$2:$N$26,MATCH(INDIRECT(("入力シート!AD"&amp;$B246)),進捗評価!$M$2:$M$26,0)))</f>
        <v/>
      </c>
      <c r="AI246" s="69" t="str" cm="1">
        <f t="array" aca="1" ref="AI246" ca="1">IF(INDIRECT(("入力シート!AE"&amp;$B246))="","",INDEX(進捗評価!$N$2:$N$26,MATCH(INDIRECT(("入力シート!AE"&amp;$B246)),進捗評価!$M$2:$M$26,0)))</f>
        <v/>
      </c>
      <c r="AJ246" s="69" t="str" cm="1">
        <f t="array" aca="1" ref="AJ246" ca="1">IF(INDIRECT(("入力シート!AF"&amp;$B246))="","",INDEX(進捗評価!$N$2:$N$26,MATCH(INDIRECT(("入力シート!AF"&amp;$B246)),進捗評価!$M$2:$M$26,0)))</f>
        <v/>
      </c>
      <c r="AK246" s="69" t="str" cm="1">
        <f t="array" aca="1" ref="AK246" ca="1">IF(INDIRECT(("入力シート!AG"&amp;$B246))="","",INDEX(進捗評価!$N$2:$N$26,MATCH(INDIRECT(("入力シート!AG"&amp;$B246)),進捗評価!$M$2:$M$26,0)))</f>
        <v/>
      </c>
      <c r="AL246" s="69" t="str" cm="1">
        <f t="array" aca="1" ref="AL246" ca="1">IF(INDIRECT(("入力シート!AH"&amp;$B246))="","",INDEX(進捗評価!$N$2:$N$26,MATCH(INDIRECT(("入力シート!AH"&amp;$B246)),進捗評価!$M$2:$M$26,0)))</f>
        <v/>
      </c>
      <c r="AM246" s="69" t="str" cm="1">
        <f t="array" aca="1" ref="AM246" ca="1">IF(INDIRECT(("入力シート!AI"&amp;$B246))="","",INDEX(進捗評価!$N$2:$N$26,MATCH(INDIRECT(("入力シート!AI"&amp;$B246)),進捗評価!$M$2:$M$26,0)))</f>
        <v/>
      </c>
      <c r="AN246" s="69" t="str" cm="1">
        <f t="array" aca="1" ref="AN246" ca="1">IF(INDIRECT(("入力シート!AJ"&amp;$B246))="","",INDEX(進捗評価!$N$2:$N$26,MATCH(INDIRECT(("入力シート!AJ"&amp;$B246)),進捗評価!$M$2:$M$26,0)))</f>
        <v/>
      </c>
      <c r="AO246" s="69" t="str" cm="1">
        <f t="array" aca="1" ref="AO246" ca="1">IF(INDIRECT(("入力シート!AK"&amp;$B246))="","",INDEX(進捗評価!$N$2:$N$26,MATCH(INDIRECT(("入力シート!AK"&amp;$B246)),進捗評価!$M$2:$M$26,0)))</f>
        <v/>
      </c>
      <c r="AP246" s="69" t="str" cm="1">
        <f t="array" aca="1" ref="AP246" ca="1">IF(INDIRECT(("入力シート!AL"&amp;$B246))="","",INDEX(進捗評価!$N$2:$N$26,MATCH(INDIRECT(("入力シート!AL"&amp;$B246)),進捗評価!$M$2:$M$26,0)))</f>
        <v/>
      </c>
      <c r="AQ246" s="69" t="str" cm="1">
        <f t="array" aca="1" ref="AQ246" ca="1">IF(INDIRECT(("入力シート!AM"&amp;$B246))="","",INDEX(進捗評価!$N$2:$N$26,MATCH(INDIRECT(("入力シート!AM"&amp;$B246)),進捗評価!$M$2:$M$26,0)))</f>
        <v/>
      </c>
      <c r="AR246" s="69" t="str" cm="1">
        <f t="array" aca="1" ref="AR246" ca="1">IF(INDIRECT(("入力シート!AN"&amp;$B246))="","",INDEX(進捗評価!$N$2:$N$26,MATCH(INDIRECT(("入力シート!AN"&amp;$B246)),進捗評価!$M$2:$M$26,0)))</f>
        <v/>
      </c>
      <c r="AS246" s="77" t="str" cm="1">
        <f t="array" aca="1" ref="AS246" ca="1">IF(INDIRECT(("入力シート!AR"&amp;$B246))="","",(INDIRECT(("入力シート!AR"&amp;$B246))))</f>
        <v/>
      </c>
      <c r="AT246" s="77" t="str" cm="1">
        <f t="array" aca="1" ref="AT246" ca="1">IF(INDIRECT(("入力シート!AS"&amp;$B246))="","",(INDIRECT(("入力シート!AS"&amp;$B246))))</f>
        <v/>
      </c>
    </row>
    <row r="247" spans="2:46" ht="72" customHeight="1" x14ac:dyDescent="0.4">
      <c r="B247" s="51">
        <v>257</v>
      </c>
      <c r="C247" s="162"/>
      <c r="D247" s="212"/>
      <c r="E247" s="57" t="str" cm="1">
        <f t="array" aca="1" ref="E247" ca="1">IF(INDIRECT(("入力シート!D"&amp;$B247))="","",(INDIRECT(("入力シート!D"&amp;$B247))))</f>
        <v/>
      </c>
      <c r="F247" s="63" t="str" cm="1">
        <f t="array" aca="1" ref="F247" ca="1">IF(INDIRECT(("入力シート!E"&amp;$B247))="","",(INDIRECT(("入力シート!E"&amp;$B247))))</f>
        <v/>
      </c>
      <c r="G247" s="63" t="str" cm="1">
        <f t="array" aca="1" ref="G247" ca="1">IF(INDIRECT(("入力シート!F"&amp;$B247))="","",(INDIRECT(("入力シート!F"&amp;$B247))))</f>
        <v>〇〇〇、×××</v>
      </c>
      <c r="H247" s="76" t="str" cm="1">
        <f t="array" aca="1" ref="H247" ca="1">IF(INDIRECT(("入力シート!G"&amp;$B247))="","",(INDIRECT(("入力シート!G"&amp;$B247))))</f>
        <v/>
      </c>
      <c r="I247" s="67" t="str" cm="1">
        <f t="array" aca="1" ref="I247" ca="1">IF(INDIRECT(("入力シート!H"&amp;$B247))="","",(INDIRECT(("入力シート!H"&amp;$B247))))</f>
        <v/>
      </c>
      <c r="J247" s="58" t="str" cm="1">
        <f t="array" aca="1" ref="J247" ca="1">IF(INDIRECT(("入力シート!I"&amp;$B247))="","",(INDIRECT(("入力シート!I"&amp;$B247))))</f>
        <v/>
      </c>
      <c r="K247" s="58" t="str" cm="1">
        <f t="array" aca="1" ref="K247" ca="1">IF(INDIRECT(("入力シート!J"&amp;$B247))="","",(INDIRECT(("入力シート!J"&amp;$B247))))</f>
        <v/>
      </c>
      <c r="L247" s="60" t="str" cm="1">
        <f t="array" aca="1" ref="L247" ca="1">IF(INDIRECT(("入力シート!AO"&amp;$B247))="","",(INDIRECT(("入力シート！AO"&amp;$B247))))</f>
        <v/>
      </c>
      <c r="M247" s="60" t="str" cm="1">
        <f t="array" aca="1" ref="M247" ca="1">IF(INDIRECT(("入力シート!AP"&amp;$B247))="","",(INDIRECT(("入力シート！AP"&amp;$B247))))</f>
        <v/>
      </c>
      <c r="N247" s="61" t="str" cm="1">
        <f t="array" aca="1" ref="N247" ca="1">IF(INDIRECT(("入力シート!AQ"&amp;$B247))="","",(INDIRECT(("入力シート!AQ"&amp;$B247))))</f>
        <v/>
      </c>
      <c r="O247" s="70" t="str" cm="1">
        <f t="array" aca="1" ref="O247" ca="1">IF(INDIRECT(("入力シート!K"&amp;$B247))="","",INDEX(進捗評価!$N$2:$N$26,MATCH(INDIRECT(("入力シート!K"&amp;$B247)),進捗評価!$M$2:$M$26,0)))</f>
        <v/>
      </c>
      <c r="P247" s="69" t="str" cm="1">
        <f t="array" aca="1" ref="P247" ca="1">IF(INDIRECT(("入力シート!L"&amp;$B247))="","",INDEX(進捗評価!$N$2:$N$26,MATCH(INDIRECT(("入力シート!L"&amp;$B247)),進捗評価!$M$2:$M$26,0)))</f>
        <v/>
      </c>
      <c r="Q247" s="69" t="str" cm="1">
        <f t="array" aca="1" ref="Q247" ca="1">IF(INDIRECT(("入力シート!M"&amp;$B247))="","",INDEX(進捗評価!$N$2:$N$26,MATCH(INDIRECT(("入力シート!M"&amp;$B247)),進捗評価!$M$2:$M$26,0)))</f>
        <v/>
      </c>
      <c r="R247" s="69" t="str" cm="1">
        <f t="array" aca="1" ref="R247" ca="1">IF(INDIRECT(("入力シート!N"&amp;$B247))="","",INDEX(進捗評価!$N$2:$N$26,MATCH(INDIRECT(("入力シート!N"&amp;$B247)),進捗評価!$M$2:$M$26,0)))</f>
        <v/>
      </c>
      <c r="S247" s="75" t="str" cm="1">
        <f t="array" aca="1" ref="S247" ca="1">IF(INDIRECT(("入力シート!O"&amp;$B247))="","",INDEX(進捗評価!$N$2:$N$26,MATCH(INDIRECT(("入力シート!O"&amp;$B247)),進捗評価!$M$2:$M$26,0)))</f>
        <v/>
      </c>
      <c r="T247" s="70" t="str" cm="1">
        <f t="array" aca="1" ref="T247" ca="1">IF(INDIRECT(("入力シート!P"&amp;$B247))="","",INDEX(進捗評価!$N$2:$N$26,MATCH(INDIRECT(("入力シート!P"&amp;$B247)),進捗評価!$M$2:$M$26,0)))</f>
        <v/>
      </c>
      <c r="U247" s="69" t="str" cm="1">
        <f t="array" aca="1" ref="U247" ca="1">IF(INDIRECT(("入力シート!Q"&amp;$B247))="","",INDEX(進捗評価!$N$2:$N$26,MATCH(INDIRECT(("入力シート!Q"&amp;$B247)),進捗評価!$M$2:$M$26,0)))</f>
        <v/>
      </c>
      <c r="V247" s="69" t="str" cm="1">
        <f t="array" aca="1" ref="V247" ca="1">IF(INDIRECT(("入力シート!R"&amp;$B247))="","",INDEX(進捗評価!$N$2:$N$26,MATCH(INDIRECT(("入力シート!R"&amp;$B247)),進捗評価!$M$2:$M$26,0)))</f>
        <v/>
      </c>
      <c r="W247" s="69" t="str" cm="1">
        <f t="array" aca="1" ref="W247" ca="1">IF(INDIRECT(("入力シート!S"&amp;$B247))="","",INDEX(進捗評価!$N$2:$N$26,MATCH(INDIRECT(("入力シート!S"&amp;$B247)),進捗評価!$M$2:$M$26,0)))</f>
        <v/>
      </c>
      <c r="X247" s="75" t="str" cm="1">
        <f t="array" aca="1" ref="X247" ca="1">IF(INDIRECT(("入力シート!T"&amp;$B247))="","",INDEX(進捗評価!$N$2:$N$26,MATCH(INDIRECT(("入力シート!T"&amp;$B247)),進捗評価!$M$2:$M$26,0)))</f>
        <v/>
      </c>
      <c r="Y247" s="69" t="str" cm="1">
        <f t="array" aca="1" ref="Y247" ca="1">IF(INDIRECT(("入力シート!U"&amp;$B247))="","",INDEX(進捗評価!$N$2:$N$26,MATCH(INDIRECT(("入力シート!U"&amp;$B247)),進捗評価!$M$2:$M$26,0)))</f>
        <v/>
      </c>
      <c r="Z247" s="69" t="str" cm="1">
        <f t="array" aca="1" ref="Z247" ca="1">IF(INDIRECT(("入力シート!V"&amp;$B247))="","",INDEX(進捗評価!$N$2:$N$26,MATCH(INDIRECT(("入力シート!V"&amp;$B247)),進捗評価!$M$2:$M$26,0)))</f>
        <v/>
      </c>
      <c r="AA247" s="69" t="str" cm="1">
        <f t="array" aca="1" ref="AA247" ca="1">IF(INDIRECT(("入力シート!W"&amp;$B247))="","",INDEX(進捗評価!$N$2:$N$26,MATCH(INDIRECT(("入力シート!W"&amp;$B247)),進捗評価!$M$2:$M$26,0)))</f>
        <v/>
      </c>
      <c r="AB247" s="69" t="str" cm="1">
        <f t="array" aca="1" ref="AB247" ca="1">IF(INDIRECT(("入力シート!X"&amp;$B247))="","",INDEX(進捗評価!$N$2:$N$26,MATCH(INDIRECT(("入力シート!X"&amp;$B247)),進捗評価!$M$2:$M$26,0)))</f>
        <v/>
      </c>
      <c r="AC247" s="69" t="str" cm="1">
        <f t="array" aca="1" ref="AC247" ca="1">IF(INDIRECT(("入力シート!Y"&amp;$B247))="","",INDEX(進捗評価!$N$2:$N$26,MATCH(INDIRECT(("入力シート!Y"&amp;$B247)),進捗評価!$M$2:$M$26,0)))</f>
        <v/>
      </c>
      <c r="AD247" s="69" t="str" cm="1">
        <f t="array" aca="1" ref="AD247" ca="1">IF(INDIRECT(("入力シート!Z"&amp;$B247))="","",INDEX(進捗評価!$N$2:$N$26,MATCH(INDIRECT(("入力シート!Z"&amp;$B247)),進捗評価!$M$2:$M$26,0)))</f>
        <v/>
      </c>
      <c r="AE247" s="69" t="str" cm="1">
        <f t="array" aca="1" ref="AE247" ca="1">IF(INDIRECT(("入力シート!AA"&amp;$B247))="","",INDEX(進捗評価!$N$2:$N$26,MATCH(INDIRECT(("入力シート!AA"&amp;$B247)),進捗評価!$M$2:$M$26,0)))</f>
        <v/>
      </c>
      <c r="AF247" s="69" t="str" cm="1">
        <f t="array" aca="1" ref="AF247" ca="1">IF(INDIRECT(("入力シート!AB"&amp;$B247))="","",INDEX(進捗評価!$N$2:$N$26,MATCH(INDIRECT(("入力シート!AB"&amp;$B247)),進捗評価!$M$2:$M$26,0)))</f>
        <v/>
      </c>
      <c r="AG247" s="69" t="str" cm="1">
        <f t="array" aca="1" ref="AG247" ca="1">IF(INDIRECT(("入力シート!AC"&amp;$B247))="","",INDEX(進捗評価!$N$2:$N$26,MATCH(INDIRECT(("入力シート!AC"&amp;$B247)),進捗評価!$M$2:$M$26,0)))</f>
        <v/>
      </c>
      <c r="AH247" s="69" t="str" cm="1">
        <f t="array" aca="1" ref="AH247" ca="1">IF(INDIRECT(("入力シート!AD"&amp;$B247))="","",INDEX(進捗評価!$N$2:$N$26,MATCH(INDIRECT(("入力シート!AD"&amp;$B247)),進捗評価!$M$2:$M$26,0)))</f>
        <v/>
      </c>
      <c r="AI247" s="69" t="str" cm="1">
        <f t="array" aca="1" ref="AI247" ca="1">IF(INDIRECT(("入力シート!AE"&amp;$B247))="","",INDEX(進捗評価!$N$2:$N$26,MATCH(INDIRECT(("入力シート!AE"&amp;$B247)),進捗評価!$M$2:$M$26,0)))</f>
        <v/>
      </c>
      <c r="AJ247" s="69" t="str" cm="1">
        <f t="array" aca="1" ref="AJ247" ca="1">IF(INDIRECT(("入力シート!AF"&amp;$B247))="","",INDEX(進捗評価!$N$2:$N$26,MATCH(INDIRECT(("入力シート!AF"&amp;$B247)),進捗評価!$M$2:$M$26,0)))</f>
        <v/>
      </c>
      <c r="AK247" s="69" t="str" cm="1">
        <f t="array" aca="1" ref="AK247" ca="1">IF(INDIRECT(("入力シート!AG"&amp;$B247))="","",INDEX(進捗評価!$N$2:$N$26,MATCH(INDIRECT(("入力シート!AG"&amp;$B247)),進捗評価!$M$2:$M$26,0)))</f>
        <v/>
      </c>
      <c r="AL247" s="69" t="str" cm="1">
        <f t="array" aca="1" ref="AL247" ca="1">IF(INDIRECT(("入力シート!AH"&amp;$B247))="","",INDEX(進捗評価!$N$2:$N$26,MATCH(INDIRECT(("入力シート!AH"&amp;$B247)),進捗評価!$M$2:$M$26,0)))</f>
        <v/>
      </c>
      <c r="AM247" s="69" t="str" cm="1">
        <f t="array" aca="1" ref="AM247" ca="1">IF(INDIRECT(("入力シート!AI"&amp;$B247))="","",INDEX(進捗評価!$N$2:$N$26,MATCH(INDIRECT(("入力シート!AI"&amp;$B247)),進捗評価!$M$2:$M$26,0)))</f>
        <v/>
      </c>
      <c r="AN247" s="69" t="str" cm="1">
        <f t="array" aca="1" ref="AN247" ca="1">IF(INDIRECT(("入力シート!AJ"&amp;$B247))="","",INDEX(進捗評価!$N$2:$N$26,MATCH(INDIRECT(("入力シート!AJ"&amp;$B247)),進捗評価!$M$2:$M$26,0)))</f>
        <v/>
      </c>
      <c r="AO247" s="69" t="str" cm="1">
        <f t="array" aca="1" ref="AO247" ca="1">IF(INDIRECT(("入力シート!AK"&amp;$B247))="","",INDEX(進捗評価!$N$2:$N$26,MATCH(INDIRECT(("入力シート!AK"&amp;$B247)),進捗評価!$M$2:$M$26,0)))</f>
        <v/>
      </c>
      <c r="AP247" s="69" t="str" cm="1">
        <f t="array" aca="1" ref="AP247" ca="1">IF(INDIRECT(("入力シート!AL"&amp;$B247))="","",INDEX(進捗評価!$N$2:$N$26,MATCH(INDIRECT(("入力シート!AL"&amp;$B247)),進捗評価!$M$2:$M$26,0)))</f>
        <v/>
      </c>
      <c r="AQ247" s="69" t="str" cm="1">
        <f t="array" aca="1" ref="AQ247" ca="1">IF(INDIRECT(("入力シート!AM"&amp;$B247))="","",INDEX(進捗評価!$N$2:$N$26,MATCH(INDIRECT(("入力シート!AM"&amp;$B247)),進捗評価!$M$2:$M$26,0)))</f>
        <v/>
      </c>
      <c r="AR247" s="69" t="str" cm="1">
        <f t="array" aca="1" ref="AR247" ca="1">IF(INDIRECT(("入力シート!AN"&amp;$B247))="","",INDEX(進捗評価!$N$2:$N$26,MATCH(INDIRECT(("入力シート!AN"&amp;$B247)),進捗評価!$M$2:$M$26,0)))</f>
        <v/>
      </c>
      <c r="AS247" s="77" t="str" cm="1">
        <f t="array" aca="1" ref="AS247" ca="1">IF(INDIRECT(("入力シート!AR"&amp;$B247))="","",(INDIRECT(("入力シート!AR"&amp;$B247))))</f>
        <v/>
      </c>
      <c r="AT247" s="77" t="str" cm="1">
        <f t="array" aca="1" ref="AT247" ca="1">IF(INDIRECT(("入力シート!AS"&amp;$B247))="","",(INDIRECT(("入力シート!AS"&amp;$B247))))</f>
        <v/>
      </c>
    </row>
    <row r="248" spans="2:46" ht="72" customHeight="1" x14ac:dyDescent="0.4">
      <c r="B248" s="51">
        <v>258</v>
      </c>
      <c r="C248" s="162"/>
      <c r="D248" s="212"/>
      <c r="E248" s="57" t="str" cm="1">
        <f t="array" aca="1" ref="E248" ca="1">IF(INDIRECT(("入力シート!D"&amp;$B248))="","",(INDIRECT(("入力シート!D"&amp;$B248))))</f>
        <v/>
      </c>
      <c r="F248" s="63" t="str" cm="1">
        <f t="array" aca="1" ref="F248" ca="1">IF(INDIRECT(("入力シート!E"&amp;$B248))="","",(INDIRECT(("入力シート!E"&amp;$B248))))</f>
        <v/>
      </c>
      <c r="G248" s="63" t="str" cm="1">
        <f t="array" aca="1" ref="G248" ca="1">IF(INDIRECT(("入力シート!F"&amp;$B248))="","",(INDIRECT(("入力シート!F"&amp;$B248))))</f>
        <v>〇〇〇、×××</v>
      </c>
      <c r="H248" s="76" t="str" cm="1">
        <f t="array" aca="1" ref="H248" ca="1">IF(INDIRECT(("入力シート!G"&amp;$B248))="","",(INDIRECT(("入力シート!G"&amp;$B248))))</f>
        <v/>
      </c>
      <c r="I248" s="67" t="str" cm="1">
        <f t="array" aca="1" ref="I248" ca="1">IF(INDIRECT(("入力シート!H"&amp;$B248))="","",(INDIRECT(("入力シート!H"&amp;$B248))))</f>
        <v/>
      </c>
      <c r="J248" s="58" t="str" cm="1">
        <f t="array" aca="1" ref="J248" ca="1">IF(INDIRECT(("入力シート!I"&amp;$B248))="","",(INDIRECT(("入力シート!I"&amp;$B248))))</f>
        <v/>
      </c>
      <c r="K248" s="58" t="str" cm="1">
        <f t="array" aca="1" ref="K248" ca="1">IF(INDIRECT(("入力シート!J"&amp;$B248))="","",(INDIRECT(("入力シート!J"&amp;$B248))))</f>
        <v/>
      </c>
      <c r="L248" s="60" t="str" cm="1">
        <f t="array" aca="1" ref="L248" ca="1">IF(INDIRECT(("入力シート!AO"&amp;$B248))="","",(INDIRECT(("入力シート！AO"&amp;$B248))))</f>
        <v/>
      </c>
      <c r="M248" s="60" t="str" cm="1">
        <f t="array" aca="1" ref="M248" ca="1">IF(INDIRECT(("入力シート!AP"&amp;$B248))="","",(INDIRECT(("入力シート！AP"&amp;$B248))))</f>
        <v/>
      </c>
      <c r="N248" s="61" t="str" cm="1">
        <f t="array" aca="1" ref="N248" ca="1">IF(INDIRECT(("入力シート!AQ"&amp;$B248))="","",(INDIRECT(("入力シート!AQ"&amp;$B248))))</f>
        <v/>
      </c>
      <c r="O248" s="70" t="str" cm="1">
        <f t="array" aca="1" ref="O248" ca="1">IF(INDIRECT(("入力シート!K"&amp;$B248))="","",INDEX(進捗評価!$N$2:$N$26,MATCH(INDIRECT(("入力シート!K"&amp;$B248)),進捗評価!$M$2:$M$26,0)))</f>
        <v/>
      </c>
      <c r="P248" s="69" t="str" cm="1">
        <f t="array" aca="1" ref="P248" ca="1">IF(INDIRECT(("入力シート!L"&amp;$B248))="","",INDEX(進捗評価!$N$2:$N$26,MATCH(INDIRECT(("入力シート!L"&amp;$B248)),進捗評価!$M$2:$M$26,0)))</f>
        <v/>
      </c>
      <c r="Q248" s="69" t="str" cm="1">
        <f t="array" aca="1" ref="Q248" ca="1">IF(INDIRECT(("入力シート!M"&amp;$B248))="","",INDEX(進捗評価!$N$2:$N$26,MATCH(INDIRECT(("入力シート!M"&amp;$B248)),進捗評価!$M$2:$M$26,0)))</f>
        <v/>
      </c>
      <c r="R248" s="69" t="str" cm="1">
        <f t="array" aca="1" ref="R248" ca="1">IF(INDIRECT(("入力シート!N"&amp;$B248))="","",INDEX(進捗評価!$N$2:$N$26,MATCH(INDIRECT(("入力シート!N"&amp;$B248)),進捗評価!$M$2:$M$26,0)))</f>
        <v/>
      </c>
      <c r="S248" s="75" t="str" cm="1">
        <f t="array" aca="1" ref="S248" ca="1">IF(INDIRECT(("入力シート!O"&amp;$B248))="","",INDEX(進捗評価!$N$2:$N$26,MATCH(INDIRECT(("入力シート!O"&amp;$B248)),進捗評価!$M$2:$M$26,0)))</f>
        <v/>
      </c>
      <c r="T248" s="70" t="str" cm="1">
        <f t="array" aca="1" ref="T248" ca="1">IF(INDIRECT(("入力シート!P"&amp;$B248))="","",INDEX(進捗評価!$N$2:$N$26,MATCH(INDIRECT(("入力シート!P"&amp;$B248)),進捗評価!$M$2:$M$26,0)))</f>
        <v/>
      </c>
      <c r="U248" s="69" t="str" cm="1">
        <f t="array" aca="1" ref="U248" ca="1">IF(INDIRECT(("入力シート!Q"&amp;$B248))="","",INDEX(進捗評価!$N$2:$N$26,MATCH(INDIRECT(("入力シート!Q"&amp;$B248)),進捗評価!$M$2:$M$26,0)))</f>
        <v/>
      </c>
      <c r="V248" s="69" t="str" cm="1">
        <f t="array" aca="1" ref="V248" ca="1">IF(INDIRECT(("入力シート!R"&amp;$B248))="","",INDEX(進捗評価!$N$2:$N$26,MATCH(INDIRECT(("入力シート!R"&amp;$B248)),進捗評価!$M$2:$M$26,0)))</f>
        <v/>
      </c>
      <c r="W248" s="69" t="str" cm="1">
        <f t="array" aca="1" ref="W248" ca="1">IF(INDIRECT(("入力シート!S"&amp;$B248))="","",INDEX(進捗評価!$N$2:$N$26,MATCH(INDIRECT(("入力シート!S"&amp;$B248)),進捗評価!$M$2:$M$26,0)))</f>
        <v/>
      </c>
      <c r="X248" s="75" t="str" cm="1">
        <f t="array" aca="1" ref="X248" ca="1">IF(INDIRECT(("入力シート!T"&amp;$B248))="","",INDEX(進捗評価!$N$2:$N$26,MATCH(INDIRECT(("入力シート!T"&amp;$B248)),進捗評価!$M$2:$M$26,0)))</f>
        <v/>
      </c>
      <c r="Y248" s="69" t="str" cm="1">
        <f t="array" aca="1" ref="Y248" ca="1">IF(INDIRECT(("入力シート!U"&amp;$B248))="","",INDEX(進捗評価!$N$2:$N$26,MATCH(INDIRECT(("入力シート!U"&amp;$B248)),進捗評価!$M$2:$M$26,0)))</f>
        <v/>
      </c>
      <c r="Z248" s="69" t="str" cm="1">
        <f t="array" aca="1" ref="Z248" ca="1">IF(INDIRECT(("入力シート!V"&amp;$B248))="","",INDEX(進捗評価!$N$2:$N$26,MATCH(INDIRECT(("入力シート!V"&amp;$B248)),進捗評価!$M$2:$M$26,0)))</f>
        <v/>
      </c>
      <c r="AA248" s="69" t="str" cm="1">
        <f t="array" aca="1" ref="AA248" ca="1">IF(INDIRECT(("入力シート!W"&amp;$B248))="","",INDEX(進捗評価!$N$2:$N$26,MATCH(INDIRECT(("入力シート!W"&amp;$B248)),進捗評価!$M$2:$M$26,0)))</f>
        <v/>
      </c>
      <c r="AB248" s="69" t="str" cm="1">
        <f t="array" aca="1" ref="AB248" ca="1">IF(INDIRECT(("入力シート!X"&amp;$B248))="","",INDEX(進捗評価!$N$2:$N$26,MATCH(INDIRECT(("入力シート!X"&amp;$B248)),進捗評価!$M$2:$M$26,0)))</f>
        <v/>
      </c>
      <c r="AC248" s="69" t="str" cm="1">
        <f t="array" aca="1" ref="AC248" ca="1">IF(INDIRECT(("入力シート!Y"&amp;$B248))="","",INDEX(進捗評価!$N$2:$N$26,MATCH(INDIRECT(("入力シート!Y"&amp;$B248)),進捗評価!$M$2:$M$26,0)))</f>
        <v/>
      </c>
      <c r="AD248" s="69" t="str" cm="1">
        <f t="array" aca="1" ref="AD248" ca="1">IF(INDIRECT(("入力シート!Z"&amp;$B248))="","",INDEX(進捗評価!$N$2:$N$26,MATCH(INDIRECT(("入力シート!Z"&amp;$B248)),進捗評価!$M$2:$M$26,0)))</f>
        <v/>
      </c>
      <c r="AE248" s="69" t="str" cm="1">
        <f t="array" aca="1" ref="AE248" ca="1">IF(INDIRECT(("入力シート!AA"&amp;$B248))="","",INDEX(進捗評価!$N$2:$N$26,MATCH(INDIRECT(("入力シート!AA"&amp;$B248)),進捗評価!$M$2:$M$26,0)))</f>
        <v/>
      </c>
      <c r="AF248" s="69" t="str" cm="1">
        <f t="array" aca="1" ref="AF248" ca="1">IF(INDIRECT(("入力シート!AB"&amp;$B248))="","",INDEX(進捗評価!$N$2:$N$26,MATCH(INDIRECT(("入力シート!AB"&amp;$B248)),進捗評価!$M$2:$M$26,0)))</f>
        <v/>
      </c>
      <c r="AG248" s="69" t="str" cm="1">
        <f t="array" aca="1" ref="AG248" ca="1">IF(INDIRECT(("入力シート!AC"&amp;$B248))="","",INDEX(進捗評価!$N$2:$N$26,MATCH(INDIRECT(("入力シート!AC"&amp;$B248)),進捗評価!$M$2:$M$26,0)))</f>
        <v/>
      </c>
      <c r="AH248" s="69" t="str" cm="1">
        <f t="array" aca="1" ref="AH248" ca="1">IF(INDIRECT(("入力シート!AD"&amp;$B248))="","",INDEX(進捗評価!$N$2:$N$26,MATCH(INDIRECT(("入力シート!AD"&amp;$B248)),進捗評価!$M$2:$M$26,0)))</f>
        <v/>
      </c>
      <c r="AI248" s="69" t="str" cm="1">
        <f t="array" aca="1" ref="AI248" ca="1">IF(INDIRECT(("入力シート!AE"&amp;$B248))="","",INDEX(進捗評価!$N$2:$N$26,MATCH(INDIRECT(("入力シート!AE"&amp;$B248)),進捗評価!$M$2:$M$26,0)))</f>
        <v/>
      </c>
      <c r="AJ248" s="69" t="str" cm="1">
        <f t="array" aca="1" ref="AJ248" ca="1">IF(INDIRECT(("入力シート!AF"&amp;$B248))="","",INDEX(進捗評価!$N$2:$N$26,MATCH(INDIRECT(("入力シート!AF"&amp;$B248)),進捗評価!$M$2:$M$26,0)))</f>
        <v/>
      </c>
      <c r="AK248" s="69" t="str" cm="1">
        <f t="array" aca="1" ref="AK248" ca="1">IF(INDIRECT(("入力シート!AG"&amp;$B248))="","",INDEX(進捗評価!$N$2:$N$26,MATCH(INDIRECT(("入力シート!AG"&amp;$B248)),進捗評価!$M$2:$M$26,0)))</f>
        <v/>
      </c>
      <c r="AL248" s="69" t="str" cm="1">
        <f t="array" aca="1" ref="AL248" ca="1">IF(INDIRECT(("入力シート!AH"&amp;$B248))="","",INDEX(進捗評価!$N$2:$N$26,MATCH(INDIRECT(("入力シート!AH"&amp;$B248)),進捗評価!$M$2:$M$26,0)))</f>
        <v/>
      </c>
      <c r="AM248" s="69" t="str" cm="1">
        <f t="array" aca="1" ref="AM248" ca="1">IF(INDIRECT(("入力シート!AI"&amp;$B248))="","",INDEX(進捗評価!$N$2:$N$26,MATCH(INDIRECT(("入力シート!AI"&amp;$B248)),進捗評価!$M$2:$M$26,0)))</f>
        <v/>
      </c>
      <c r="AN248" s="69" t="str" cm="1">
        <f t="array" aca="1" ref="AN248" ca="1">IF(INDIRECT(("入力シート!AJ"&amp;$B248))="","",INDEX(進捗評価!$N$2:$N$26,MATCH(INDIRECT(("入力シート!AJ"&amp;$B248)),進捗評価!$M$2:$M$26,0)))</f>
        <v/>
      </c>
      <c r="AO248" s="69" t="str" cm="1">
        <f t="array" aca="1" ref="AO248" ca="1">IF(INDIRECT(("入力シート!AK"&amp;$B248))="","",INDEX(進捗評価!$N$2:$N$26,MATCH(INDIRECT(("入力シート!AK"&amp;$B248)),進捗評価!$M$2:$M$26,0)))</f>
        <v/>
      </c>
      <c r="AP248" s="69" t="str" cm="1">
        <f t="array" aca="1" ref="AP248" ca="1">IF(INDIRECT(("入力シート!AL"&amp;$B248))="","",INDEX(進捗評価!$N$2:$N$26,MATCH(INDIRECT(("入力シート!AL"&amp;$B248)),進捗評価!$M$2:$M$26,0)))</f>
        <v/>
      </c>
      <c r="AQ248" s="69" t="str" cm="1">
        <f t="array" aca="1" ref="AQ248" ca="1">IF(INDIRECT(("入力シート!AM"&amp;$B248))="","",INDEX(進捗評価!$N$2:$N$26,MATCH(INDIRECT(("入力シート!AM"&amp;$B248)),進捗評価!$M$2:$M$26,0)))</f>
        <v/>
      </c>
      <c r="AR248" s="69" t="str" cm="1">
        <f t="array" aca="1" ref="AR248" ca="1">IF(INDIRECT(("入力シート!AN"&amp;$B248))="","",INDEX(進捗評価!$N$2:$N$26,MATCH(INDIRECT(("入力シート!AN"&amp;$B248)),進捗評価!$M$2:$M$26,0)))</f>
        <v/>
      </c>
      <c r="AS248" s="77" t="str" cm="1">
        <f t="array" aca="1" ref="AS248" ca="1">IF(INDIRECT(("入力シート!AR"&amp;$B248))="","",(INDIRECT(("入力シート!AR"&amp;$B248))))</f>
        <v/>
      </c>
      <c r="AT248" s="77" t="str" cm="1">
        <f t="array" aca="1" ref="AT248" ca="1">IF(INDIRECT(("入力シート!AS"&amp;$B248))="","",(INDIRECT(("入力シート!AS"&amp;$B248))))</f>
        <v/>
      </c>
    </row>
    <row r="249" spans="2:46" ht="72" customHeight="1" x14ac:dyDescent="0.4">
      <c r="B249" s="51">
        <v>259</v>
      </c>
      <c r="C249" s="162"/>
      <c r="D249" s="212"/>
      <c r="E249" s="57" t="str" cm="1">
        <f t="array" aca="1" ref="E249" ca="1">IF(INDIRECT(("入力シート!D"&amp;$B249))="","",(INDIRECT(("入力シート!D"&amp;$B249))))</f>
        <v/>
      </c>
      <c r="F249" s="63" t="str" cm="1">
        <f t="array" aca="1" ref="F249" ca="1">IF(INDIRECT(("入力シート!E"&amp;$B249))="","",(INDIRECT(("入力シート!E"&amp;$B249))))</f>
        <v/>
      </c>
      <c r="G249" s="63" t="str" cm="1">
        <f t="array" aca="1" ref="G249" ca="1">IF(INDIRECT(("入力シート!F"&amp;$B249))="","",(INDIRECT(("入力シート!F"&amp;$B249))))</f>
        <v>〇〇〇、×××</v>
      </c>
      <c r="H249" s="76" t="str" cm="1">
        <f t="array" aca="1" ref="H249" ca="1">IF(INDIRECT(("入力シート!G"&amp;$B249))="","",(INDIRECT(("入力シート!G"&amp;$B249))))</f>
        <v/>
      </c>
      <c r="I249" s="67" t="str" cm="1">
        <f t="array" aca="1" ref="I249" ca="1">IF(INDIRECT(("入力シート!H"&amp;$B249))="","",(INDIRECT(("入力シート!H"&amp;$B249))))</f>
        <v/>
      </c>
      <c r="J249" s="58" t="str" cm="1">
        <f t="array" aca="1" ref="J249" ca="1">IF(INDIRECT(("入力シート!I"&amp;$B249))="","",(INDIRECT(("入力シート!I"&amp;$B249))))</f>
        <v/>
      </c>
      <c r="K249" s="58" t="str" cm="1">
        <f t="array" aca="1" ref="K249" ca="1">IF(INDIRECT(("入力シート!J"&amp;$B249))="","",(INDIRECT(("入力シート!J"&amp;$B249))))</f>
        <v/>
      </c>
      <c r="L249" s="60" t="str" cm="1">
        <f t="array" aca="1" ref="L249" ca="1">IF(INDIRECT(("入力シート!AO"&amp;$B249))="","",(INDIRECT(("入力シート！AO"&amp;$B249))))</f>
        <v/>
      </c>
      <c r="M249" s="60" t="str" cm="1">
        <f t="array" aca="1" ref="M249" ca="1">IF(INDIRECT(("入力シート!AP"&amp;$B249))="","",(INDIRECT(("入力シート！AP"&amp;$B249))))</f>
        <v/>
      </c>
      <c r="N249" s="61" t="str" cm="1">
        <f t="array" aca="1" ref="N249" ca="1">IF(INDIRECT(("入力シート!AQ"&amp;$B249))="","",(INDIRECT(("入力シート!AQ"&amp;$B249))))</f>
        <v/>
      </c>
      <c r="O249" s="70" t="str" cm="1">
        <f t="array" aca="1" ref="O249" ca="1">IF(INDIRECT(("入力シート!K"&amp;$B249))="","",INDEX(進捗評価!$N$2:$N$26,MATCH(INDIRECT(("入力シート!K"&amp;$B249)),進捗評価!$M$2:$M$26,0)))</f>
        <v/>
      </c>
      <c r="P249" s="69" t="str" cm="1">
        <f t="array" aca="1" ref="P249" ca="1">IF(INDIRECT(("入力シート!L"&amp;$B249))="","",INDEX(進捗評価!$N$2:$N$26,MATCH(INDIRECT(("入力シート!L"&amp;$B249)),進捗評価!$M$2:$M$26,0)))</f>
        <v/>
      </c>
      <c r="Q249" s="69" t="str" cm="1">
        <f t="array" aca="1" ref="Q249" ca="1">IF(INDIRECT(("入力シート!M"&amp;$B249))="","",INDEX(進捗評価!$N$2:$N$26,MATCH(INDIRECT(("入力シート!M"&amp;$B249)),進捗評価!$M$2:$M$26,0)))</f>
        <v/>
      </c>
      <c r="R249" s="69" t="str" cm="1">
        <f t="array" aca="1" ref="R249" ca="1">IF(INDIRECT(("入力シート!N"&amp;$B249))="","",INDEX(進捗評価!$N$2:$N$26,MATCH(INDIRECT(("入力シート!N"&amp;$B249)),進捗評価!$M$2:$M$26,0)))</f>
        <v/>
      </c>
      <c r="S249" s="75" t="str" cm="1">
        <f t="array" aca="1" ref="S249" ca="1">IF(INDIRECT(("入力シート!O"&amp;$B249))="","",INDEX(進捗評価!$N$2:$N$26,MATCH(INDIRECT(("入力シート!O"&amp;$B249)),進捗評価!$M$2:$M$26,0)))</f>
        <v/>
      </c>
      <c r="T249" s="70" t="str" cm="1">
        <f t="array" aca="1" ref="T249" ca="1">IF(INDIRECT(("入力シート!P"&amp;$B249))="","",INDEX(進捗評価!$N$2:$N$26,MATCH(INDIRECT(("入力シート!P"&amp;$B249)),進捗評価!$M$2:$M$26,0)))</f>
        <v/>
      </c>
      <c r="U249" s="69" t="str" cm="1">
        <f t="array" aca="1" ref="U249" ca="1">IF(INDIRECT(("入力シート!Q"&amp;$B249))="","",INDEX(進捗評価!$N$2:$N$26,MATCH(INDIRECT(("入力シート!Q"&amp;$B249)),進捗評価!$M$2:$M$26,0)))</f>
        <v/>
      </c>
      <c r="V249" s="69" t="str" cm="1">
        <f t="array" aca="1" ref="V249" ca="1">IF(INDIRECT(("入力シート!R"&amp;$B249))="","",INDEX(進捗評価!$N$2:$N$26,MATCH(INDIRECT(("入力シート!R"&amp;$B249)),進捗評価!$M$2:$M$26,0)))</f>
        <v/>
      </c>
      <c r="W249" s="69" t="str" cm="1">
        <f t="array" aca="1" ref="W249" ca="1">IF(INDIRECT(("入力シート!S"&amp;$B249))="","",INDEX(進捗評価!$N$2:$N$26,MATCH(INDIRECT(("入力シート!S"&amp;$B249)),進捗評価!$M$2:$M$26,0)))</f>
        <v/>
      </c>
      <c r="X249" s="75" t="str" cm="1">
        <f t="array" aca="1" ref="X249" ca="1">IF(INDIRECT(("入力シート!T"&amp;$B249))="","",INDEX(進捗評価!$N$2:$N$26,MATCH(INDIRECT(("入力シート!T"&amp;$B249)),進捗評価!$M$2:$M$26,0)))</f>
        <v/>
      </c>
      <c r="Y249" s="69" t="str" cm="1">
        <f t="array" aca="1" ref="Y249" ca="1">IF(INDIRECT(("入力シート!U"&amp;$B249))="","",INDEX(進捗評価!$N$2:$N$26,MATCH(INDIRECT(("入力シート!U"&amp;$B249)),進捗評価!$M$2:$M$26,0)))</f>
        <v/>
      </c>
      <c r="Z249" s="69" t="str" cm="1">
        <f t="array" aca="1" ref="Z249" ca="1">IF(INDIRECT(("入力シート!V"&amp;$B249))="","",INDEX(進捗評価!$N$2:$N$26,MATCH(INDIRECT(("入力シート!V"&amp;$B249)),進捗評価!$M$2:$M$26,0)))</f>
        <v/>
      </c>
      <c r="AA249" s="69" t="str" cm="1">
        <f t="array" aca="1" ref="AA249" ca="1">IF(INDIRECT(("入力シート!W"&amp;$B249))="","",INDEX(進捗評価!$N$2:$N$26,MATCH(INDIRECT(("入力シート!W"&amp;$B249)),進捗評価!$M$2:$M$26,0)))</f>
        <v/>
      </c>
      <c r="AB249" s="69" t="str" cm="1">
        <f t="array" aca="1" ref="AB249" ca="1">IF(INDIRECT(("入力シート!X"&amp;$B249))="","",INDEX(進捗評価!$N$2:$N$26,MATCH(INDIRECT(("入力シート!X"&amp;$B249)),進捗評価!$M$2:$M$26,0)))</f>
        <v/>
      </c>
      <c r="AC249" s="69" t="str" cm="1">
        <f t="array" aca="1" ref="AC249" ca="1">IF(INDIRECT(("入力シート!Y"&amp;$B249))="","",INDEX(進捗評価!$N$2:$N$26,MATCH(INDIRECT(("入力シート!Y"&amp;$B249)),進捗評価!$M$2:$M$26,0)))</f>
        <v/>
      </c>
      <c r="AD249" s="69" t="str" cm="1">
        <f t="array" aca="1" ref="AD249" ca="1">IF(INDIRECT(("入力シート!Z"&amp;$B249))="","",INDEX(進捗評価!$N$2:$N$26,MATCH(INDIRECT(("入力シート!Z"&amp;$B249)),進捗評価!$M$2:$M$26,0)))</f>
        <v/>
      </c>
      <c r="AE249" s="69" t="str" cm="1">
        <f t="array" aca="1" ref="AE249" ca="1">IF(INDIRECT(("入力シート!AA"&amp;$B249))="","",INDEX(進捗評価!$N$2:$N$26,MATCH(INDIRECT(("入力シート!AA"&amp;$B249)),進捗評価!$M$2:$M$26,0)))</f>
        <v/>
      </c>
      <c r="AF249" s="69" t="str" cm="1">
        <f t="array" aca="1" ref="AF249" ca="1">IF(INDIRECT(("入力シート!AB"&amp;$B249))="","",INDEX(進捗評価!$N$2:$N$26,MATCH(INDIRECT(("入力シート!AB"&amp;$B249)),進捗評価!$M$2:$M$26,0)))</f>
        <v/>
      </c>
      <c r="AG249" s="69" t="str" cm="1">
        <f t="array" aca="1" ref="AG249" ca="1">IF(INDIRECT(("入力シート!AC"&amp;$B249))="","",INDEX(進捗評価!$N$2:$N$26,MATCH(INDIRECT(("入力シート!AC"&amp;$B249)),進捗評価!$M$2:$M$26,0)))</f>
        <v/>
      </c>
      <c r="AH249" s="69" t="str" cm="1">
        <f t="array" aca="1" ref="AH249" ca="1">IF(INDIRECT(("入力シート!AD"&amp;$B249))="","",INDEX(進捗評価!$N$2:$N$26,MATCH(INDIRECT(("入力シート!AD"&amp;$B249)),進捗評価!$M$2:$M$26,0)))</f>
        <v/>
      </c>
      <c r="AI249" s="69" t="str" cm="1">
        <f t="array" aca="1" ref="AI249" ca="1">IF(INDIRECT(("入力シート!AE"&amp;$B249))="","",INDEX(進捗評価!$N$2:$N$26,MATCH(INDIRECT(("入力シート!AE"&amp;$B249)),進捗評価!$M$2:$M$26,0)))</f>
        <v/>
      </c>
      <c r="AJ249" s="69" t="str" cm="1">
        <f t="array" aca="1" ref="AJ249" ca="1">IF(INDIRECT(("入力シート!AF"&amp;$B249))="","",INDEX(進捗評価!$N$2:$N$26,MATCH(INDIRECT(("入力シート!AF"&amp;$B249)),進捗評価!$M$2:$M$26,0)))</f>
        <v/>
      </c>
      <c r="AK249" s="69" t="str" cm="1">
        <f t="array" aca="1" ref="AK249" ca="1">IF(INDIRECT(("入力シート!AG"&amp;$B249))="","",INDEX(進捗評価!$N$2:$N$26,MATCH(INDIRECT(("入力シート!AG"&amp;$B249)),進捗評価!$M$2:$M$26,0)))</f>
        <v/>
      </c>
      <c r="AL249" s="69" t="str" cm="1">
        <f t="array" aca="1" ref="AL249" ca="1">IF(INDIRECT(("入力シート!AH"&amp;$B249))="","",INDEX(進捗評価!$N$2:$N$26,MATCH(INDIRECT(("入力シート!AH"&amp;$B249)),進捗評価!$M$2:$M$26,0)))</f>
        <v/>
      </c>
      <c r="AM249" s="69" t="str" cm="1">
        <f t="array" aca="1" ref="AM249" ca="1">IF(INDIRECT(("入力シート!AI"&amp;$B249))="","",INDEX(進捗評価!$N$2:$N$26,MATCH(INDIRECT(("入力シート!AI"&amp;$B249)),進捗評価!$M$2:$M$26,0)))</f>
        <v/>
      </c>
      <c r="AN249" s="69" t="str" cm="1">
        <f t="array" aca="1" ref="AN249" ca="1">IF(INDIRECT(("入力シート!AJ"&amp;$B249))="","",INDEX(進捗評価!$N$2:$N$26,MATCH(INDIRECT(("入力シート!AJ"&amp;$B249)),進捗評価!$M$2:$M$26,0)))</f>
        <v/>
      </c>
      <c r="AO249" s="69" t="str" cm="1">
        <f t="array" aca="1" ref="AO249" ca="1">IF(INDIRECT(("入力シート!AK"&amp;$B249))="","",INDEX(進捗評価!$N$2:$N$26,MATCH(INDIRECT(("入力シート!AK"&amp;$B249)),進捗評価!$M$2:$M$26,0)))</f>
        <v/>
      </c>
      <c r="AP249" s="69" t="str" cm="1">
        <f t="array" aca="1" ref="AP249" ca="1">IF(INDIRECT(("入力シート!AL"&amp;$B249))="","",INDEX(進捗評価!$N$2:$N$26,MATCH(INDIRECT(("入力シート!AL"&amp;$B249)),進捗評価!$M$2:$M$26,0)))</f>
        <v/>
      </c>
      <c r="AQ249" s="69" t="str" cm="1">
        <f t="array" aca="1" ref="AQ249" ca="1">IF(INDIRECT(("入力シート!AM"&amp;$B249))="","",INDEX(進捗評価!$N$2:$N$26,MATCH(INDIRECT(("入力シート!AM"&amp;$B249)),進捗評価!$M$2:$M$26,0)))</f>
        <v/>
      </c>
      <c r="AR249" s="69" t="str" cm="1">
        <f t="array" aca="1" ref="AR249" ca="1">IF(INDIRECT(("入力シート!AN"&amp;$B249))="","",INDEX(進捗評価!$N$2:$N$26,MATCH(INDIRECT(("入力シート!AN"&amp;$B249)),進捗評価!$M$2:$M$26,0)))</f>
        <v/>
      </c>
      <c r="AS249" s="77" t="str" cm="1">
        <f t="array" aca="1" ref="AS249" ca="1">IF(INDIRECT(("入力シート!AR"&amp;$B249))="","",(INDIRECT(("入力シート!AR"&amp;$B249))))</f>
        <v/>
      </c>
      <c r="AT249" s="77" t="str" cm="1">
        <f t="array" aca="1" ref="AT249" ca="1">IF(INDIRECT(("入力シート!AS"&amp;$B249))="","",(INDIRECT(("入力シート!AS"&amp;$B249))))</f>
        <v/>
      </c>
    </row>
    <row r="250" spans="2:46" ht="72" customHeight="1" x14ac:dyDescent="0.4">
      <c r="B250" s="51">
        <v>260</v>
      </c>
      <c r="C250" s="162"/>
      <c r="D250" s="212"/>
      <c r="E250" s="57" t="str" cm="1">
        <f t="array" aca="1" ref="E250" ca="1">IF(INDIRECT(("入力シート!D"&amp;$B250))="","",(INDIRECT(("入力シート!D"&amp;$B250))))</f>
        <v/>
      </c>
      <c r="F250" s="63" t="str" cm="1">
        <f t="array" aca="1" ref="F250" ca="1">IF(INDIRECT(("入力シート!E"&amp;$B250))="","",(INDIRECT(("入力シート!E"&amp;$B250))))</f>
        <v/>
      </c>
      <c r="G250" s="63" t="str" cm="1">
        <f t="array" aca="1" ref="G250" ca="1">IF(INDIRECT(("入力シート!F"&amp;$B250))="","",(INDIRECT(("入力シート!F"&amp;$B250))))</f>
        <v>〇〇〇、×××</v>
      </c>
      <c r="H250" s="76" t="str" cm="1">
        <f t="array" aca="1" ref="H250" ca="1">IF(INDIRECT(("入力シート!G"&amp;$B250))="","",(INDIRECT(("入力シート!G"&amp;$B250))))</f>
        <v/>
      </c>
      <c r="I250" s="67" t="str" cm="1">
        <f t="array" aca="1" ref="I250" ca="1">IF(INDIRECT(("入力シート!H"&amp;$B250))="","",(INDIRECT(("入力シート!H"&amp;$B250))))</f>
        <v/>
      </c>
      <c r="J250" s="58" t="str" cm="1">
        <f t="array" aca="1" ref="J250" ca="1">IF(INDIRECT(("入力シート!I"&amp;$B250))="","",(INDIRECT(("入力シート!I"&amp;$B250))))</f>
        <v/>
      </c>
      <c r="K250" s="58" t="str" cm="1">
        <f t="array" aca="1" ref="K250" ca="1">IF(INDIRECT(("入力シート!J"&amp;$B250))="","",(INDIRECT(("入力シート!J"&amp;$B250))))</f>
        <v/>
      </c>
      <c r="L250" s="60" t="str" cm="1">
        <f t="array" aca="1" ref="L250" ca="1">IF(INDIRECT(("入力シート!AO"&amp;$B250))="","",(INDIRECT(("入力シート！AO"&amp;$B250))))</f>
        <v/>
      </c>
      <c r="M250" s="60" t="str" cm="1">
        <f t="array" aca="1" ref="M250" ca="1">IF(INDIRECT(("入力シート!AP"&amp;$B250))="","",(INDIRECT(("入力シート！AP"&amp;$B250))))</f>
        <v/>
      </c>
      <c r="N250" s="61" t="str" cm="1">
        <f t="array" aca="1" ref="N250" ca="1">IF(INDIRECT(("入力シート!AQ"&amp;$B250))="","",(INDIRECT(("入力シート!AQ"&amp;$B250))))</f>
        <v/>
      </c>
      <c r="O250" s="70" t="str" cm="1">
        <f t="array" aca="1" ref="O250" ca="1">IF(INDIRECT(("入力シート!K"&amp;$B250))="","",INDEX(進捗評価!$N$2:$N$26,MATCH(INDIRECT(("入力シート!K"&amp;$B250)),進捗評価!$M$2:$M$26,0)))</f>
        <v/>
      </c>
      <c r="P250" s="69" t="str" cm="1">
        <f t="array" aca="1" ref="P250" ca="1">IF(INDIRECT(("入力シート!L"&amp;$B250))="","",INDEX(進捗評価!$N$2:$N$26,MATCH(INDIRECT(("入力シート!L"&amp;$B250)),進捗評価!$M$2:$M$26,0)))</f>
        <v/>
      </c>
      <c r="Q250" s="69" t="str" cm="1">
        <f t="array" aca="1" ref="Q250" ca="1">IF(INDIRECT(("入力シート!M"&amp;$B250))="","",INDEX(進捗評価!$N$2:$N$26,MATCH(INDIRECT(("入力シート!M"&amp;$B250)),進捗評価!$M$2:$M$26,0)))</f>
        <v/>
      </c>
      <c r="R250" s="69" t="str" cm="1">
        <f t="array" aca="1" ref="R250" ca="1">IF(INDIRECT(("入力シート!N"&amp;$B250))="","",INDEX(進捗評価!$N$2:$N$26,MATCH(INDIRECT(("入力シート!N"&amp;$B250)),進捗評価!$M$2:$M$26,0)))</f>
        <v/>
      </c>
      <c r="S250" s="75" t="str" cm="1">
        <f t="array" aca="1" ref="S250" ca="1">IF(INDIRECT(("入力シート!O"&amp;$B250))="","",INDEX(進捗評価!$N$2:$N$26,MATCH(INDIRECT(("入力シート!O"&amp;$B250)),進捗評価!$M$2:$M$26,0)))</f>
        <v/>
      </c>
      <c r="T250" s="70" t="str" cm="1">
        <f t="array" aca="1" ref="T250" ca="1">IF(INDIRECT(("入力シート!P"&amp;$B250))="","",INDEX(進捗評価!$N$2:$N$26,MATCH(INDIRECT(("入力シート!P"&amp;$B250)),進捗評価!$M$2:$M$26,0)))</f>
        <v/>
      </c>
      <c r="U250" s="69" t="str" cm="1">
        <f t="array" aca="1" ref="U250" ca="1">IF(INDIRECT(("入力シート!Q"&amp;$B250))="","",INDEX(進捗評価!$N$2:$N$26,MATCH(INDIRECT(("入力シート!Q"&amp;$B250)),進捗評価!$M$2:$M$26,0)))</f>
        <v/>
      </c>
      <c r="V250" s="69" t="str" cm="1">
        <f t="array" aca="1" ref="V250" ca="1">IF(INDIRECT(("入力シート!R"&amp;$B250))="","",INDEX(進捗評価!$N$2:$N$26,MATCH(INDIRECT(("入力シート!R"&amp;$B250)),進捗評価!$M$2:$M$26,0)))</f>
        <v/>
      </c>
      <c r="W250" s="69" t="str" cm="1">
        <f t="array" aca="1" ref="W250" ca="1">IF(INDIRECT(("入力シート!S"&amp;$B250))="","",INDEX(進捗評価!$N$2:$N$26,MATCH(INDIRECT(("入力シート!S"&amp;$B250)),進捗評価!$M$2:$M$26,0)))</f>
        <v/>
      </c>
      <c r="X250" s="75" t="str" cm="1">
        <f t="array" aca="1" ref="X250" ca="1">IF(INDIRECT(("入力シート!T"&amp;$B250))="","",INDEX(進捗評価!$N$2:$N$26,MATCH(INDIRECT(("入力シート!T"&amp;$B250)),進捗評価!$M$2:$M$26,0)))</f>
        <v/>
      </c>
      <c r="Y250" s="69" t="str" cm="1">
        <f t="array" aca="1" ref="Y250" ca="1">IF(INDIRECT(("入力シート!U"&amp;$B250))="","",INDEX(進捗評価!$N$2:$N$26,MATCH(INDIRECT(("入力シート!U"&amp;$B250)),進捗評価!$M$2:$M$26,0)))</f>
        <v/>
      </c>
      <c r="Z250" s="69" t="str" cm="1">
        <f t="array" aca="1" ref="Z250" ca="1">IF(INDIRECT(("入力シート!V"&amp;$B250))="","",INDEX(進捗評価!$N$2:$N$26,MATCH(INDIRECT(("入力シート!V"&amp;$B250)),進捗評価!$M$2:$M$26,0)))</f>
        <v/>
      </c>
      <c r="AA250" s="69" t="str" cm="1">
        <f t="array" aca="1" ref="AA250" ca="1">IF(INDIRECT(("入力シート!W"&amp;$B250))="","",INDEX(進捗評価!$N$2:$N$26,MATCH(INDIRECT(("入力シート!W"&amp;$B250)),進捗評価!$M$2:$M$26,0)))</f>
        <v/>
      </c>
      <c r="AB250" s="69" t="str" cm="1">
        <f t="array" aca="1" ref="AB250" ca="1">IF(INDIRECT(("入力シート!X"&amp;$B250))="","",INDEX(進捗評価!$N$2:$N$26,MATCH(INDIRECT(("入力シート!X"&amp;$B250)),進捗評価!$M$2:$M$26,0)))</f>
        <v/>
      </c>
      <c r="AC250" s="69" t="str" cm="1">
        <f t="array" aca="1" ref="AC250" ca="1">IF(INDIRECT(("入力シート!Y"&amp;$B250))="","",INDEX(進捗評価!$N$2:$N$26,MATCH(INDIRECT(("入力シート!Y"&amp;$B250)),進捗評価!$M$2:$M$26,0)))</f>
        <v/>
      </c>
      <c r="AD250" s="69" t="str" cm="1">
        <f t="array" aca="1" ref="AD250" ca="1">IF(INDIRECT(("入力シート!Z"&amp;$B250))="","",INDEX(進捗評価!$N$2:$N$26,MATCH(INDIRECT(("入力シート!Z"&amp;$B250)),進捗評価!$M$2:$M$26,0)))</f>
        <v/>
      </c>
      <c r="AE250" s="69" t="str" cm="1">
        <f t="array" aca="1" ref="AE250" ca="1">IF(INDIRECT(("入力シート!AA"&amp;$B250))="","",INDEX(進捗評価!$N$2:$N$26,MATCH(INDIRECT(("入力シート!AA"&amp;$B250)),進捗評価!$M$2:$M$26,0)))</f>
        <v/>
      </c>
      <c r="AF250" s="69" t="str" cm="1">
        <f t="array" aca="1" ref="AF250" ca="1">IF(INDIRECT(("入力シート!AB"&amp;$B250))="","",INDEX(進捗評価!$N$2:$N$26,MATCH(INDIRECT(("入力シート!AB"&amp;$B250)),進捗評価!$M$2:$M$26,0)))</f>
        <v/>
      </c>
      <c r="AG250" s="69" t="str" cm="1">
        <f t="array" aca="1" ref="AG250" ca="1">IF(INDIRECT(("入力シート!AC"&amp;$B250))="","",INDEX(進捗評価!$N$2:$N$26,MATCH(INDIRECT(("入力シート!AC"&amp;$B250)),進捗評価!$M$2:$M$26,0)))</f>
        <v/>
      </c>
      <c r="AH250" s="69" t="str" cm="1">
        <f t="array" aca="1" ref="AH250" ca="1">IF(INDIRECT(("入力シート!AD"&amp;$B250))="","",INDEX(進捗評価!$N$2:$N$26,MATCH(INDIRECT(("入力シート!AD"&amp;$B250)),進捗評価!$M$2:$M$26,0)))</f>
        <v/>
      </c>
      <c r="AI250" s="69" t="str" cm="1">
        <f t="array" aca="1" ref="AI250" ca="1">IF(INDIRECT(("入力シート!AE"&amp;$B250))="","",INDEX(進捗評価!$N$2:$N$26,MATCH(INDIRECT(("入力シート!AE"&amp;$B250)),進捗評価!$M$2:$M$26,0)))</f>
        <v/>
      </c>
      <c r="AJ250" s="69" t="str" cm="1">
        <f t="array" aca="1" ref="AJ250" ca="1">IF(INDIRECT(("入力シート!AF"&amp;$B250))="","",INDEX(進捗評価!$N$2:$N$26,MATCH(INDIRECT(("入力シート!AF"&amp;$B250)),進捗評価!$M$2:$M$26,0)))</f>
        <v/>
      </c>
      <c r="AK250" s="69" t="str" cm="1">
        <f t="array" aca="1" ref="AK250" ca="1">IF(INDIRECT(("入力シート!AG"&amp;$B250))="","",INDEX(進捗評価!$N$2:$N$26,MATCH(INDIRECT(("入力シート!AG"&amp;$B250)),進捗評価!$M$2:$M$26,0)))</f>
        <v/>
      </c>
      <c r="AL250" s="69" t="str" cm="1">
        <f t="array" aca="1" ref="AL250" ca="1">IF(INDIRECT(("入力シート!AH"&amp;$B250))="","",INDEX(進捗評価!$N$2:$N$26,MATCH(INDIRECT(("入力シート!AH"&amp;$B250)),進捗評価!$M$2:$M$26,0)))</f>
        <v/>
      </c>
      <c r="AM250" s="69" t="str" cm="1">
        <f t="array" aca="1" ref="AM250" ca="1">IF(INDIRECT(("入力シート!AI"&amp;$B250))="","",INDEX(進捗評価!$N$2:$N$26,MATCH(INDIRECT(("入力シート!AI"&amp;$B250)),進捗評価!$M$2:$M$26,0)))</f>
        <v/>
      </c>
      <c r="AN250" s="69" t="str" cm="1">
        <f t="array" aca="1" ref="AN250" ca="1">IF(INDIRECT(("入力シート!AJ"&amp;$B250))="","",INDEX(進捗評価!$N$2:$N$26,MATCH(INDIRECT(("入力シート!AJ"&amp;$B250)),進捗評価!$M$2:$M$26,0)))</f>
        <v/>
      </c>
      <c r="AO250" s="69" t="str" cm="1">
        <f t="array" aca="1" ref="AO250" ca="1">IF(INDIRECT(("入力シート!AK"&amp;$B250))="","",INDEX(進捗評価!$N$2:$N$26,MATCH(INDIRECT(("入力シート!AK"&amp;$B250)),進捗評価!$M$2:$M$26,0)))</f>
        <v/>
      </c>
      <c r="AP250" s="69" t="str" cm="1">
        <f t="array" aca="1" ref="AP250" ca="1">IF(INDIRECT(("入力シート!AL"&amp;$B250))="","",INDEX(進捗評価!$N$2:$N$26,MATCH(INDIRECT(("入力シート!AL"&amp;$B250)),進捗評価!$M$2:$M$26,0)))</f>
        <v/>
      </c>
      <c r="AQ250" s="69" t="str" cm="1">
        <f t="array" aca="1" ref="AQ250" ca="1">IF(INDIRECT(("入力シート!AM"&amp;$B250))="","",INDEX(進捗評価!$N$2:$N$26,MATCH(INDIRECT(("入力シート!AM"&amp;$B250)),進捗評価!$M$2:$M$26,0)))</f>
        <v/>
      </c>
      <c r="AR250" s="69" t="str" cm="1">
        <f t="array" aca="1" ref="AR250" ca="1">IF(INDIRECT(("入力シート!AN"&amp;$B250))="","",INDEX(進捗評価!$N$2:$N$26,MATCH(INDIRECT(("入力シート!AN"&amp;$B250)),進捗評価!$M$2:$M$26,0)))</f>
        <v/>
      </c>
      <c r="AS250" s="77" t="str" cm="1">
        <f t="array" aca="1" ref="AS250" ca="1">IF(INDIRECT(("入力シート!AR"&amp;$B250))="","",(INDIRECT(("入力シート!AR"&amp;$B250))))</f>
        <v/>
      </c>
      <c r="AT250" s="77" t="str" cm="1">
        <f t="array" aca="1" ref="AT250" ca="1">IF(INDIRECT(("入力シート!AS"&amp;$B250))="","",(INDIRECT(("入力シート!AS"&amp;$B250))))</f>
        <v/>
      </c>
    </row>
    <row r="251" spans="2:46" ht="72" customHeight="1" x14ac:dyDescent="0.4">
      <c r="B251" s="51">
        <v>261</v>
      </c>
      <c r="C251" s="162"/>
      <c r="D251" s="212"/>
      <c r="E251" s="57" t="str" cm="1">
        <f t="array" aca="1" ref="E251" ca="1">IF(INDIRECT(("入力シート!D"&amp;$B251))="","",(INDIRECT(("入力シート!D"&amp;$B251))))</f>
        <v/>
      </c>
      <c r="F251" s="63" t="str" cm="1">
        <f t="array" aca="1" ref="F251" ca="1">IF(INDIRECT(("入力シート!E"&amp;$B251))="","",(INDIRECT(("入力シート!E"&amp;$B251))))</f>
        <v/>
      </c>
      <c r="G251" s="63" t="str" cm="1">
        <f t="array" aca="1" ref="G251" ca="1">IF(INDIRECT(("入力シート!F"&amp;$B251))="","",(INDIRECT(("入力シート!F"&amp;$B251))))</f>
        <v>〇〇〇、×××</v>
      </c>
      <c r="H251" s="76" t="str" cm="1">
        <f t="array" aca="1" ref="H251" ca="1">IF(INDIRECT(("入力シート!G"&amp;$B251))="","",(INDIRECT(("入力シート!G"&amp;$B251))))</f>
        <v/>
      </c>
      <c r="I251" s="67" t="str" cm="1">
        <f t="array" aca="1" ref="I251" ca="1">IF(INDIRECT(("入力シート!H"&amp;$B251))="","",(INDIRECT(("入力シート!H"&amp;$B251))))</f>
        <v/>
      </c>
      <c r="J251" s="58" t="str" cm="1">
        <f t="array" aca="1" ref="J251" ca="1">IF(INDIRECT(("入力シート!I"&amp;$B251))="","",(INDIRECT(("入力シート!I"&amp;$B251))))</f>
        <v/>
      </c>
      <c r="K251" s="58" t="str" cm="1">
        <f t="array" aca="1" ref="K251" ca="1">IF(INDIRECT(("入力シート!J"&amp;$B251))="","",(INDIRECT(("入力シート!J"&amp;$B251))))</f>
        <v/>
      </c>
      <c r="L251" s="60" t="str" cm="1">
        <f t="array" aca="1" ref="L251" ca="1">IF(INDIRECT(("入力シート!AO"&amp;$B251))="","",(INDIRECT(("入力シート！AO"&amp;$B251))))</f>
        <v/>
      </c>
      <c r="M251" s="60" t="str" cm="1">
        <f t="array" aca="1" ref="M251" ca="1">IF(INDIRECT(("入力シート!AP"&amp;$B251))="","",(INDIRECT(("入力シート！AP"&amp;$B251))))</f>
        <v/>
      </c>
      <c r="N251" s="61" t="str" cm="1">
        <f t="array" aca="1" ref="N251" ca="1">IF(INDIRECT(("入力シート!AQ"&amp;$B251))="","",(INDIRECT(("入力シート!AQ"&amp;$B251))))</f>
        <v/>
      </c>
      <c r="O251" s="70" t="str" cm="1">
        <f t="array" aca="1" ref="O251" ca="1">IF(INDIRECT(("入力シート!K"&amp;$B251))="","",INDEX(進捗評価!$N$2:$N$26,MATCH(INDIRECT(("入力シート!K"&amp;$B251)),進捗評価!$M$2:$M$26,0)))</f>
        <v/>
      </c>
      <c r="P251" s="69" t="str" cm="1">
        <f t="array" aca="1" ref="P251" ca="1">IF(INDIRECT(("入力シート!L"&amp;$B251))="","",INDEX(進捗評価!$N$2:$N$26,MATCH(INDIRECT(("入力シート!L"&amp;$B251)),進捗評価!$M$2:$M$26,0)))</f>
        <v/>
      </c>
      <c r="Q251" s="69" t="str" cm="1">
        <f t="array" aca="1" ref="Q251" ca="1">IF(INDIRECT(("入力シート!M"&amp;$B251))="","",INDEX(進捗評価!$N$2:$N$26,MATCH(INDIRECT(("入力シート!M"&amp;$B251)),進捗評価!$M$2:$M$26,0)))</f>
        <v/>
      </c>
      <c r="R251" s="69" t="str" cm="1">
        <f t="array" aca="1" ref="R251" ca="1">IF(INDIRECT(("入力シート!N"&amp;$B251))="","",INDEX(進捗評価!$N$2:$N$26,MATCH(INDIRECT(("入力シート!N"&amp;$B251)),進捗評価!$M$2:$M$26,0)))</f>
        <v/>
      </c>
      <c r="S251" s="75" t="str" cm="1">
        <f t="array" aca="1" ref="S251" ca="1">IF(INDIRECT(("入力シート!O"&amp;$B251))="","",INDEX(進捗評価!$N$2:$N$26,MATCH(INDIRECT(("入力シート!O"&amp;$B251)),進捗評価!$M$2:$M$26,0)))</f>
        <v/>
      </c>
      <c r="T251" s="70" t="str" cm="1">
        <f t="array" aca="1" ref="T251" ca="1">IF(INDIRECT(("入力シート!P"&amp;$B251))="","",INDEX(進捗評価!$N$2:$N$26,MATCH(INDIRECT(("入力シート!P"&amp;$B251)),進捗評価!$M$2:$M$26,0)))</f>
        <v/>
      </c>
      <c r="U251" s="69" t="str" cm="1">
        <f t="array" aca="1" ref="U251" ca="1">IF(INDIRECT(("入力シート!Q"&amp;$B251))="","",INDEX(進捗評価!$N$2:$N$26,MATCH(INDIRECT(("入力シート!Q"&amp;$B251)),進捗評価!$M$2:$M$26,0)))</f>
        <v/>
      </c>
      <c r="V251" s="69" t="str" cm="1">
        <f t="array" aca="1" ref="V251" ca="1">IF(INDIRECT(("入力シート!R"&amp;$B251))="","",INDEX(進捗評価!$N$2:$N$26,MATCH(INDIRECT(("入力シート!R"&amp;$B251)),進捗評価!$M$2:$M$26,0)))</f>
        <v/>
      </c>
      <c r="W251" s="69" t="str" cm="1">
        <f t="array" aca="1" ref="W251" ca="1">IF(INDIRECT(("入力シート!S"&amp;$B251))="","",INDEX(進捗評価!$N$2:$N$26,MATCH(INDIRECT(("入力シート!S"&amp;$B251)),進捗評価!$M$2:$M$26,0)))</f>
        <v/>
      </c>
      <c r="X251" s="75" t="str" cm="1">
        <f t="array" aca="1" ref="X251" ca="1">IF(INDIRECT(("入力シート!T"&amp;$B251))="","",INDEX(進捗評価!$N$2:$N$26,MATCH(INDIRECT(("入力シート!T"&amp;$B251)),進捗評価!$M$2:$M$26,0)))</f>
        <v/>
      </c>
      <c r="Y251" s="69" t="str" cm="1">
        <f t="array" aca="1" ref="Y251" ca="1">IF(INDIRECT(("入力シート!U"&amp;$B251))="","",INDEX(進捗評価!$N$2:$N$26,MATCH(INDIRECT(("入力シート!U"&amp;$B251)),進捗評価!$M$2:$M$26,0)))</f>
        <v/>
      </c>
      <c r="Z251" s="69" t="str" cm="1">
        <f t="array" aca="1" ref="Z251" ca="1">IF(INDIRECT(("入力シート!V"&amp;$B251))="","",INDEX(進捗評価!$N$2:$N$26,MATCH(INDIRECT(("入力シート!V"&amp;$B251)),進捗評価!$M$2:$M$26,0)))</f>
        <v/>
      </c>
      <c r="AA251" s="69" t="str" cm="1">
        <f t="array" aca="1" ref="AA251" ca="1">IF(INDIRECT(("入力シート!W"&amp;$B251))="","",INDEX(進捗評価!$N$2:$N$26,MATCH(INDIRECT(("入力シート!W"&amp;$B251)),進捗評価!$M$2:$M$26,0)))</f>
        <v/>
      </c>
      <c r="AB251" s="69" t="str" cm="1">
        <f t="array" aca="1" ref="AB251" ca="1">IF(INDIRECT(("入力シート!X"&amp;$B251))="","",INDEX(進捗評価!$N$2:$N$26,MATCH(INDIRECT(("入力シート!X"&amp;$B251)),進捗評価!$M$2:$M$26,0)))</f>
        <v/>
      </c>
      <c r="AC251" s="69" t="str" cm="1">
        <f t="array" aca="1" ref="AC251" ca="1">IF(INDIRECT(("入力シート!Y"&amp;$B251))="","",INDEX(進捗評価!$N$2:$N$26,MATCH(INDIRECT(("入力シート!Y"&amp;$B251)),進捗評価!$M$2:$M$26,0)))</f>
        <v/>
      </c>
      <c r="AD251" s="69" t="str" cm="1">
        <f t="array" aca="1" ref="AD251" ca="1">IF(INDIRECT(("入力シート!Z"&amp;$B251))="","",INDEX(進捗評価!$N$2:$N$26,MATCH(INDIRECT(("入力シート!Z"&amp;$B251)),進捗評価!$M$2:$M$26,0)))</f>
        <v/>
      </c>
      <c r="AE251" s="69" t="str" cm="1">
        <f t="array" aca="1" ref="AE251" ca="1">IF(INDIRECT(("入力シート!AA"&amp;$B251))="","",INDEX(進捗評価!$N$2:$N$26,MATCH(INDIRECT(("入力シート!AA"&amp;$B251)),進捗評価!$M$2:$M$26,0)))</f>
        <v/>
      </c>
      <c r="AF251" s="69" t="str" cm="1">
        <f t="array" aca="1" ref="AF251" ca="1">IF(INDIRECT(("入力シート!AB"&amp;$B251))="","",INDEX(進捗評価!$N$2:$N$26,MATCH(INDIRECT(("入力シート!AB"&amp;$B251)),進捗評価!$M$2:$M$26,0)))</f>
        <v/>
      </c>
      <c r="AG251" s="69" t="str" cm="1">
        <f t="array" aca="1" ref="AG251" ca="1">IF(INDIRECT(("入力シート!AC"&amp;$B251))="","",INDEX(進捗評価!$N$2:$N$26,MATCH(INDIRECT(("入力シート!AC"&amp;$B251)),進捗評価!$M$2:$M$26,0)))</f>
        <v/>
      </c>
      <c r="AH251" s="69" t="str" cm="1">
        <f t="array" aca="1" ref="AH251" ca="1">IF(INDIRECT(("入力シート!AD"&amp;$B251))="","",INDEX(進捗評価!$N$2:$N$26,MATCH(INDIRECT(("入力シート!AD"&amp;$B251)),進捗評価!$M$2:$M$26,0)))</f>
        <v/>
      </c>
      <c r="AI251" s="69" t="str" cm="1">
        <f t="array" aca="1" ref="AI251" ca="1">IF(INDIRECT(("入力シート!AE"&amp;$B251))="","",INDEX(進捗評価!$N$2:$N$26,MATCH(INDIRECT(("入力シート!AE"&amp;$B251)),進捗評価!$M$2:$M$26,0)))</f>
        <v/>
      </c>
      <c r="AJ251" s="69" t="str" cm="1">
        <f t="array" aca="1" ref="AJ251" ca="1">IF(INDIRECT(("入力シート!AF"&amp;$B251))="","",INDEX(進捗評価!$N$2:$N$26,MATCH(INDIRECT(("入力シート!AF"&amp;$B251)),進捗評価!$M$2:$M$26,0)))</f>
        <v/>
      </c>
      <c r="AK251" s="69" t="str" cm="1">
        <f t="array" aca="1" ref="AK251" ca="1">IF(INDIRECT(("入力シート!AG"&amp;$B251))="","",INDEX(進捗評価!$N$2:$N$26,MATCH(INDIRECT(("入力シート!AG"&amp;$B251)),進捗評価!$M$2:$M$26,0)))</f>
        <v/>
      </c>
      <c r="AL251" s="69" t="str" cm="1">
        <f t="array" aca="1" ref="AL251" ca="1">IF(INDIRECT(("入力シート!AH"&amp;$B251))="","",INDEX(進捗評価!$N$2:$N$26,MATCH(INDIRECT(("入力シート!AH"&amp;$B251)),進捗評価!$M$2:$M$26,0)))</f>
        <v/>
      </c>
      <c r="AM251" s="69" t="str" cm="1">
        <f t="array" aca="1" ref="AM251" ca="1">IF(INDIRECT(("入力シート!AI"&amp;$B251))="","",INDEX(進捗評価!$N$2:$N$26,MATCH(INDIRECT(("入力シート!AI"&amp;$B251)),進捗評価!$M$2:$M$26,0)))</f>
        <v/>
      </c>
      <c r="AN251" s="69" t="str" cm="1">
        <f t="array" aca="1" ref="AN251" ca="1">IF(INDIRECT(("入力シート!AJ"&amp;$B251))="","",INDEX(進捗評価!$N$2:$N$26,MATCH(INDIRECT(("入力シート!AJ"&amp;$B251)),進捗評価!$M$2:$M$26,0)))</f>
        <v/>
      </c>
      <c r="AO251" s="69" t="str" cm="1">
        <f t="array" aca="1" ref="AO251" ca="1">IF(INDIRECT(("入力シート!AK"&amp;$B251))="","",INDEX(進捗評価!$N$2:$N$26,MATCH(INDIRECT(("入力シート!AK"&amp;$B251)),進捗評価!$M$2:$M$26,0)))</f>
        <v/>
      </c>
      <c r="AP251" s="69" t="str" cm="1">
        <f t="array" aca="1" ref="AP251" ca="1">IF(INDIRECT(("入力シート!AL"&amp;$B251))="","",INDEX(進捗評価!$N$2:$N$26,MATCH(INDIRECT(("入力シート!AL"&amp;$B251)),進捗評価!$M$2:$M$26,0)))</f>
        <v/>
      </c>
      <c r="AQ251" s="69" t="str" cm="1">
        <f t="array" aca="1" ref="AQ251" ca="1">IF(INDIRECT(("入力シート!AM"&amp;$B251))="","",INDEX(進捗評価!$N$2:$N$26,MATCH(INDIRECT(("入力シート!AM"&amp;$B251)),進捗評価!$M$2:$M$26,0)))</f>
        <v/>
      </c>
      <c r="AR251" s="69" t="str" cm="1">
        <f t="array" aca="1" ref="AR251" ca="1">IF(INDIRECT(("入力シート!AN"&amp;$B251))="","",INDEX(進捗評価!$N$2:$N$26,MATCH(INDIRECT(("入力シート!AN"&amp;$B251)),進捗評価!$M$2:$M$26,0)))</f>
        <v/>
      </c>
      <c r="AS251" s="77" t="str" cm="1">
        <f t="array" aca="1" ref="AS251" ca="1">IF(INDIRECT(("入力シート!AR"&amp;$B251))="","",(INDIRECT(("入力シート!AR"&amp;$B251))))</f>
        <v/>
      </c>
      <c r="AT251" s="77" t="str" cm="1">
        <f t="array" aca="1" ref="AT251" ca="1">IF(INDIRECT(("入力シート!AS"&amp;$B251))="","",(INDIRECT(("入力シート!AS"&amp;$B251))))</f>
        <v/>
      </c>
    </row>
    <row r="252" spans="2:46" ht="72" customHeight="1" x14ac:dyDescent="0.4">
      <c r="B252" s="51">
        <v>262</v>
      </c>
      <c r="C252" s="162"/>
      <c r="D252" s="212"/>
      <c r="E252" s="57" t="str" cm="1">
        <f t="array" aca="1" ref="E252" ca="1">IF(INDIRECT(("入力シート!D"&amp;$B252))="","",(INDIRECT(("入力シート!D"&amp;$B252))))</f>
        <v/>
      </c>
      <c r="F252" s="63" t="str" cm="1">
        <f t="array" aca="1" ref="F252" ca="1">IF(INDIRECT(("入力シート!E"&amp;$B252))="","",(INDIRECT(("入力シート!E"&amp;$B252))))</f>
        <v/>
      </c>
      <c r="G252" s="63" t="str" cm="1">
        <f t="array" aca="1" ref="G252" ca="1">IF(INDIRECT(("入力シート!F"&amp;$B252))="","",(INDIRECT(("入力シート!F"&amp;$B252))))</f>
        <v>〇〇〇、×××</v>
      </c>
      <c r="H252" s="76" t="str" cm="1">
        <f t="array" aca="1" ref="H252" ca="1">IF(INDIRECT(("入力シート!G"&amp;$B252))="","",(INDIRECT(("入力シート!G"&amp;$B252))))</f>
        <v/>
      </c>
      <c r="I252" s="67" t="str" cm="1">
        <f t="array" aca="1" ref="I252" ca="1">IF(INDIRECT(("入力シート!H"&amp;$B252))="","",(INDIRECT(("入力シート!H"&amp;$B252))))</f>
        <v/>
      </c>
      <c r="J252" s="58" t="str" cm="1">
        <f t="array" aca="1" ref="J252" ca="1">IF(INDIRECT(("入力シート!I"&amp;$B252))="","",(INDIRECT(("入力シート!I"&amp;$B252))))</f>
        <v/>
      </c>
      <c r="K252" s="58" t="str" cm="1">
        <f t="array" aca="1" ref="K252" ca="1">IF(INDIRECT(("入力シート!J"&amp;$B252))="","",(INDIRECT(("入力シート!J"&amp;$B252))))</f>
        <v/>
      </c>
      <c r="L252" s="60" t="str" cm="1">
        <f t="array" aca="1" ref="L252" ca="1">IF(INDIRECT(("入力シート!AO"&amp;$B252))="","",(INDIRECT(("入力シート！AO"&amp;$B252))))</f>
        <v/>
      </c>
      <c r="M252" s="60" t="str" cm="1">
        <f t="array" aca="1" ref="M252" ca="1">IF(INDIRECT(("入力シート!AP"&amp;$B252))="","",(INDIRECT(("入力シート！AP"&amp;$B252))))</f>
        <v/>
      </c>
      <c r="N252" s="61" t="str" cm="1">
        <f t="array" aca="1" ref="N252" ca="1">IF(INDIRECT(("入力シート!AQ"&amp;$B252))="","",(INDIRECT(("入力シート!AQ"&amp;$B252))))</f>
        <v/>
      </c>
      <c r="O252" s="70" t="str" cm="1">
        <f t="array" aca="1" ref="O252" ca="1">IF(INDIRECT(("入力シート!K"&amp;$B252))="","",INDEX(進捗評価!$N$2:$N$26,MATCH(INDIRECT(("入力シート!K"&amp;$B252)),進捗評価!$M$2:$M$26,0)))</f>
        <v/>
      </c>
      <c r="P252" s="69" t="str" cm="1">
        <f t="array" aca="1" ref="P252" ca="1">IF(INDIRECT(("入力シート!L"&amp;$B252))="","",INDEX(進捗評価!$N$2:$N$26,MATCH(INDIRECT(("入力シート!L"&amp;$B252)),進捗評価!$M$2:$M$26,0)))</f>
        <v/>
      </c>
      <c r="Q252" s="69" t="str" cm="1">
        <f t="array" aca="1" ref="Q252" ca="1">IF(INDIRECT(("入力シート!M"&amp;$B252))="","",INDEX(進捗評価!$N$2:$N$26,MATCH(INDIRECT(("入力シート!M"&amp;$B252)),進捗評価!$M$2:$M$26,0)))</f>
        <v/>
      </c>
      <c r="R252" s="69" t="str" cm="1">
        <f t="array" aca="1" ref="R252" ca="1">IF(INDIRECT(("入力シート!N"&amp;$B252))="","",INDEX(進捗評価!$N$2:$N$26,MATCH(INDIRECT(("入力シート!N"&amp;$B252)),進捗評価!$M$2:$M$26,0)))</f>
        <v/>
      </c>
      <c r="S252" s="75" t="str" cm="1">
        <f t="array" aca="1" ref="S252" ca="1">IF(INDIRECT(("入力シート!O"&amp;$B252))="","",INDEX(進捗評価!$N$2:$N$26,MATCH(INDIRECT(("入力シート!O"&amp;$B252)),進捗評価!$M$2:$M$26,0)))</f>
        <v/>
      </c>
      <c r="T252" s="70" t="str" cm="1">
        <f t="array" aca="1" ref="T252" ca="1">IF(INDIRECT(("入力シート!P"&amp;$B252))="","",INDEX(進捗評価!$N$2:$N$26,MATCH(INDIRECT(("入力シート!P"&amp;$B252)),進捗評価!$M$2:$M$26,0)))</f>
        <v/>
      </c>
      <c r="U252" s="69" t="str" cm="1">
        <f t="array" aca="1" ref="U252" ca="1">IF(INDIRECT(("入力シート!Q"&amp;$B252))="","",INDEX(進捗評価!$N$2:$N$26,MATCH(INDIRECT(("入力シート!Q"&amp;$B252)),進捗評価!$M$2:$M$26,0)))</f>
        <v/>
      </c>
      <c r="V252" s="69" t="str" cm="1">
        <f t="array" aca="1" ref="V252" ca="1">IF(INDIRECT(("入力シート!R"&amp;$B252))="","",INDEX(進捗評価!$N$2:$N$26,MATCH(INDIRECT(("入力シート!R"&amp;$B252)),進捗評価!$M$2:$M$26,0)))</f>
        <v/>
      </c>
      <c r="W252" s="69" t="str" cm="1">
        <f t="array" aca="1" ref="W252" ca="1">IF(INDIRECT(("入力シート!S"&amp;$B252))="","",INDEX(進捗評価!$N$2:$N$26,MATCH(INDIRECT(("入力シート!S"&amp;$B252)),進捗評価!$M$2:$M$26,0)))</f>
        <v/>
      </c>
      <c r="X252" s="75" t="str" cm="1">
        <f t="array" aca="1" ref="X252" ca="1">IF(INDIRECT(("入力シート!T"&amp;$B252))="","",INDEX(進捗評価!$N$2:$N$26,MATCH(INDIRECT(("入力シート!T"&amp;$B252)),進捗評価!$M$2:$M$26,0)))</f>
        <v/>
      </c>
      <c r="Y252" s="69" t="str" cm="1">
        <f t="array" aca="1" ref="Y252" ca="1">IF(INDIRECT(("入力シート!U"&amp;$B252))="","",INDEX(進捗評価!$N$2:$N$26,MATCH(INDIRECT(("入力シート!U"&amp;$B252)),進捗評価!$M$2:$M$26,0)))</f>
        <v/>
      </c>
      <c r="Z252" s="69" t="str" cm="1">
        <f t="array" aca="1" ref="Z252" ca="1">IF(INDIRECT(("入力シート!V"&amp;$B252))="","",INDEX(進捗評価!$N$2:$N$26,MATCH(INDIRECT(("入力シート!V"&amp;$B252)),進捗評価!$M$2:$M$26,0)))</f>
        <v/>
      </c>
      <c r="AA252" s="69" t="str" cm="1">
        <f t="array" aca="1" ref="AA252" ca="1">IF(INDIRECT(("入力シート!W"&amp;$B252))="","",INDEX(進捗評価!$N$2:$N$26,MATCH(INDIRECT(("入力シート!W"&amp;$B252)),進捗評価!$M$2:$M$26,0)))</f>
        <v/>
      </c>
      <c r="AB252" s="69" t="str" cm="1">
        <f t="array" aca="1" ref="AB252" ca="1">IF(INDIRECT(("入力シート!X"&amp;$B252))="","",INDEX(進捗評価!$N$2:$N$26,MATCH(INDIRECT(("入力シート!X"&amp;$B252)),進捗評価!$M$2:$M$26,0)))</f>
        <v/>
      </c>
      <c r="AC252" s="69" t="str" cm="1">
        <f t="array" aca="1" ref="AC252" ca="1">IF(INDIRECT(("入力シート!Y"&amp;$B252))="","",INDEX(進捗評価!$N$2:$N$26,MATCH(INDIRECT(("入力シート!Y"&amp;$B252)),進捗評価!$M$2:$M$26,0)))</f>
        <v/>
      </c>
      <c r="AD252" s="69" t="str" cm="1">
        <f t="array" aca="1" ref="AD252" ca="1">IF(INDIRECT(("入力シート!Z"&amp;$B252))="","",INDEX(進捗評価!$N$2:$N$26,MATCH(INDIRECT(("入力シート!Z"&amp;$B252)),進捗評価!$M$2:$M$26,0)))</f>
        <v/>
      </c>
      <c r="AE252" s="69" t="str" cm="1">
        <f t="array" aca="1" ref="AE252" ca="1">IF(INDIRECT(("入力シート!AA"&amp;$B252))="","",INDEX(進捗評価!$N$2:$N$26,MATCH(INDIRECT(("入力シート!AA"&amp;$B252)),進捗評価!$M$2:$M$26,0)))</f>
        <v/>
      </c>
      <c r="AF252" s="69" t="str" cm="1">
        <f t="array" aca="1" ref="AF252" ca="1">IF(INDIRECT(("入力シート!AB"&amp;$B252))="","",INDEX(進捗評価!$N$2:$N$26,MATCH(INDIRECT(("入力シート!AB"&amp;$B252)),進捗評価!$M$2:$M$26,0)))</f>
        <v/>
      </c>
      <c r="AG252" s="69" t="str" cm="1">
        <f t="array" aca="1" ref="AG252" ca="1">IF(INDIRECT(("入力シート!AC"&amp;$B252))="","",INDEX(進捗評価!$N$2:$N$26,MATCH(INDIRECT(("入力シート!AC"&amp;$B252)),進捗評価!$M$2:$M$26,0)))</f>
        <v/>
      </c>
      <c r="AH252" s="69" t="str" cm="1">
        <f t="array" aca="1" ref="AH252" ca="1">IF(INDIRECT(("入力シート!AD"&amp;$B252))="","",INDEX(進捗評価!$N$2:$N$26,MATCH(INDIRECT(("入力シート!AD"&amp;$B252)),進捗評価!$M$2:$M$26,0)))</f>
        <v/>
      </c>
      <c r="AI252" s="69" t="str" cm="1">
        <f t="array" aca="1" ref="AI252" ca="1">IF(INDIRECT(("入力シート!AE"&amp;$B252))="","",INDEX(進捗評価!$N$2:$N$26,MATCH(INDIRECT(("入力シート!AE"&amp;$B252)),進捗評価!$M$2:$M$26,0)))</f>
        <v/>
      </c>
      <c r="AJ252" s="69" t="str" cm="1">
        <f t="array" aca="1" ref="AJ252" ca="1">IF(INDIRECT(("入力シート!AF"&amp;$B252))="","",INDEX(進捗評価!$N$2:$N$26,MATCH(INDIRECT(("入力シート!AF"&amp;$B252)),進捗評価!$M$2:$M$26,0)))</f>
        <v/>
      </c>
      <c r="AK252" s="69" t="str" cm="1">
        <f t="array" aca="1" ref="AK252" ca="1">IF(INDIRECT(("入力シート!AG"&amp;$B252))="","",INDEX(進捗評価!$N$2:$N$26,MATCH(INDIRECT(("入力シート!AG"&amp;$B252)),進捗評価!$M$2:$M$26,0)))</f>
        <v/>
      </c>
      <c r="AL252" s="69" t="str" cm="1">
        <f t="array" aca="1" ref="AL252" ca="1">IF(INDIRECT(("入力シート!AH"&amp;$B252))="","",INDEX(進捗評価!$N$2:$N$26,MATCH(INDIRECT(("入力シート!AH"&amp;$B252)),進捗評価!$M$2:$M$26,0)))</f>
        <v/>
      </c>
      <c r="AM252" s="69" t="str" cm="1">
        <f t="array" aca="1" ref="AM252" ca="1">IF(INDIRECT(("入力シート!AI"&amp;$B252))="","",INDEX(進捗評価!$N$2:$N$26,MATCH(INDIRECT(("入力シート!AI"&amp;$B252)),進捗評価!$M$2:$M$26,0)))</f>
        <v/>
      </c>
      <c r="AN252" s="69" t="str" cm="1">
        <f t="array" aca="1" ref="AN252" ca="1">IF(INDIRECT(("入力シート!AJ"&amp;$B252))="","",INDEX(進捗評価!$N$2:$N$26,MATCH(INDIRECT(("入力シート!AJ"&amp;$B252)),進捗評価!$M$2:$M$26,0)))</f>
        <v/>
      </c>
      <c r="AO252" s="69" t="str" cm="1">
        <f t="array" aca="1" ref="AO252" ca="1">IF(INDIRECT(("入力シート!AK"&amp;$B252))="","",INDEX(進捗評価!$N$2:$N$26,MATCH(INDIRECT(("入力シート!AK"&amp;$B252)),進捗評価!$M$2:$M$26,0)))</f>
        <v/>
      </c>
      <c r="AP252" s="69" t="str" cm="1">
        <f t="array" aca="1" ref="AP252" ca="1">IF(INDIRECT(("入力シート!AL"&amp;$B252))="","",INDEX(進捗評価!$N$2:$N$26,MATCH(INDIRECT(("入力シート!AL"&amp;$B252)),進捗評価!$M$2:$M$26,0)))</f>
        <v/>
      </c>
      <c r="AQ252" s="69" t="str" cm="1">
        <f t="array" aca="1" ref="AQ252" ca="1">IF(INDIRECT(("入力シート!AM"&amp;$B252))="","",INDEX(進捗評価!$N$2:$N$26,MATCH(INDIRECT(("入力シート!AM"&amp;$B252)),進捗評価!$M$2:$M$26,0)))</f>
        <v/>
      </c>
      <c r="AR252" s="69" t="str" cm="1">
        <f t="array" aca="1" ref="AR252" ca="1">IF(INDIRECT(("入力シート!AN"&amp;$B252))="","",INDEX(進捗評価!$N$2:$N$26,MATCH(INDIRECT(("入力シート!AN"&amp;$B252)),進捗評価!$M$2:$M$26,0)))</f>
        <v/>
      </c>
      <c r="AS252" s="77" t="str" cm="1">
        <f t="array" aca="1" ref="AS252" ca="1">IF(INDIRECT(("入力シート!AR"&amp;$B252))="","",(INDIRECT(("入力シート!AR"&amp;$B252))))</f>
        <v/>
      </c>
      <c r="AT252" s="77" t="str" cm="1">
        <f t="array" aca="1" ref="AT252" ca="1">IF(INDIRECT(("入力シート!AS"&amp;$B252))="","",(INDIRECT(("入力シート!AS"&amp;$B252))))</f>
        <v/>
      </c>
    </row>
    <row r="253" spans="2:46" ht="72" customHeight="1" x14ac:dyDescent="0.4">
      <c r="B253" s="51">
        <v>263</v>
      </c>
      <c r="C253" s="162"/>
      <c r="D253" s="212"/>
      <c r="E253" s="57" t="str" cm="1">
        <f t="array" aca="1" ref="E253" ca="1">IF(INDIRECT(("入力シート!D"&amp;$B253))="","",(INDIRECT(("入力シート!D"&amp;$B253))))</f>
        <v/>
      </c>
      <c r="F253" s="63" t="str" cm="1">
        <f t="array" aca="1" ref="F253" ca="1">IF(INDIRECT(("入力シート!E"&amp;$B253))="","",(INDIRECT(("入力シート!E"&amp;$B253))))</f>
        <v/>
      </c>
      <c r="G253" s="63" t="str" cm="1">
        <f t="array" aca="1" ref="G253" ca="1">IF(INDIRECT(("入力シート!F"&amp;$B253))="","",(INDIRECT(("入力シート!F"&amp;$B253))))</f>
        <v>〇〇〇、×××</v>
      </c>
      <c r="H253" s="76" t="str" cm="1">
        <f t="array" aca="1" ref="H253" ca="1">IF(INDIRECT(("入力シート!G"&amp;$B253))="","",(INDIRECT(("入力シート!G"&amp;$B253))))</f>
        <v/>
      </c>
      <c r="I253" s="67" t="str" cm="1">
        <f t="array" aca="1" ref="I253" ca="1">IF(INDIRECT(("入力シート!H"&amp;$B253))="","",(INDIRECT(("入力シート!H"&amp;$B253))))</f>
        <v/>
      </c>
      <c r="J253" s="58" t="str" cm="1">
        <f t="array" aca="1" ref="J253" ca="1">IF(INDIRECT(("入力シート!I"&amp;$B253))="","",(INDIRECT(("入力シート!I"&amp;$B253))))</f>
        <v/>
      </c>
      <c r="K253" s="58" t="str" cm="1">
        <f t="array" aca="1" ref="K253" ca="1">IF(INDIRECT(("入力シート!J"&amp;$B253))="","",(INDIRECT(("入力シート!J"&amp;$B253))))</f>
        <v/>
      </c>
      <c r="L253" s="60" t="str" cm="1">
        <f t="array" aca="1" ref="L253" ca="1">IF(INDIRECT(("入力シート!AO"&amp;$B253))="","",(INDIRECT(("入力シート！AO"&amp;$B253))))</f>
        <v/>
      </c>
      <c r="M253" s="60" t="str" cm="1">
        <f t="array" aca="1" ref="M253" ca="1">IF(INDIRECT(("入力シート!AP"&amp;$B253))="","",(INDIRECT(("入力シート！AP"&amp;$B253))))</f>
        <v/>
      </c>
      <c r="N253" s="61" t="str" cm="1">
        <f t="array" aca="1" ref="N253" ca="1">IF(INDIRECT(("入力シート!AQ"&amp;$B253))="","",(INDIRECT(("入力シート!AQ"&amp;$B253))))</f>
        <v/>
      </c>
      <c r="O253" s="70" t="str" cm="1">
        <f t="array" aca="1" ref="O253" ca="1">IF(INDIRECT(("入力シート!K"&amp;$B253))="","",INDEX(進捗評価!$N$2:$N$26,MATCH(INDIRECT(("入力シート!K"&amp;$B253)),進捗評価!$M$2:$M$26,0)))</f>
        <v/>
      </c>
      <c r="P253" s="69" t="str" cm="1">
        <f t="array" aca="1" ref="P253" ca="1">IF(INDIRECT(("入力シート!L"&amp;$B253))="","",INDEX(進捗評価!$N$2:$N$26,MATCH(INDIRECT(("入力シート!L"&amp;$B253)),進捗評価!$M$2:$M$26,0)))</f>
        <v/>
      </c>
      <c r="Q253" s="69" t="str" cm="1">
        <f t="array" aca="1" ref="Q253" ca="1">IF(INDIRECT(("入力シート!M"&amp;$B253))="","",INDEX(進捗評価!$N$2:$N$26,MATCH(INDIRECT(("入力シート!M"&amp;$B253)),進捗評価!$M$2:$M$26,0)))</f>
        <v/>
      </c>
      <c r="R253" s="69" t="str" cm="1">
        <f t="array" aca="1" ref="R253" ca="1">IF(INDIRECT(("入力シート!N"&amp;$B253))="","",INDEX(進捗評価!$N$2:$N$26,MATCH(INDIRECT(("入力シート!N"&amp;$B253)),進捗評価!$M$2:$M$26,0)))</f>
        <v/>
      </c>
      <c r="S253" s="75" t="str" cm="1">
        <f t="array" aca="1" ref="S253" ca="1">IF(INDIRECT(("入力シート!O"&amp;$B253))="","",INDEX(進捗評価!$N$2:$N$26,MATCH(INDIRECT(("入力シート!O"&amp;$B253)),進捗評価!$M$2:$M$26,0)))</f>
        <v/>
      </c>
      <c r="T253" s="70" t="str" cm="1">
        <f t="array" aca="1" ref="T253" ca="1">IF(INDIRECT(("入力シート!P"&amp;$B253))="","",INDEX(進捗評価!$N$2:$N$26,MATCH(INDIRECT(("入力シート!P"&amp;$B253)),進捗評価!$M$2:$M$26,0)))</f>
        <v/>
      </c>
      <c r="U253" s="69" t="str" cm="1">
        <f t="array" aca="1" ref="U253" ca="1">IF(INDIRECT(("入力シート!Q"&amp;$B253))="","",INDEX(進捗評価!$N$2:$N$26,MATCH(INDIRECT(("入力シート!Q"&amp;$B253)),進捗評価!$M$2:$M$26,0)))</f>
        <v/>
      </c>
      <c r="V253" s="69" t="str" cm="1">
        <f t="array" aca="1" ref="V253" ca="1">IF(INDIRECT(("入力シート!R"&amp;$B253))="","",INDEX(進捗評価!$N$2:$N$26,MATCH(INDIRECT(("入力シート!R"&amp;$B253)),進捗評価!$M$2:$M$26,0)))</f>
        <v/>
      </c>
      <c r="W253" s="69" t="str" cm="1">
        <f t="array" aca="1" ref="W253" ca="1">IF(INDIRECT(("入力シート!S"&amp;$B253))="","",INDEX(進捗評価!$N$2:$N$26,MATCH(INDIRECT(("入力シート!S"&amp;$B253)),進捗評価!$M$2:$M$26,0)))</f>
        <v/>
      </c>
      <c r="X253" s="75" t="str" cm="1">
        <f t="array" aca="1" ref="X253" ca="1">IF(INDIRECT(("入力シート!T"&amp;$B253))="","",INDEX(進捗評価!$N$2:$N$26,MATCH(INDIRECT(("入力シート!T"&amp;$B253)),進捗評価!$M$2:$M$26,0)))</f>
        <v/>
      </c>
      <c r="Y253" s="69" t="str" cm="1">
        <f t="array" aca="1" ref="Y253" ca="1">IF(INDIRECT(("入力シート!U"&amp;$B253))="","",INDEX(進捗評価!$N$2:$N$26,MATCH(INDIRECT(("入力シート!U"&amp;$B253)),進捗評価!$M$2:$M$26,0)))</f>
        <v/>
      </c>
      <c r="Z253" s="69" t="str" cm="1">
        <f t="array" aca="1" ref="Z253" ca="1">IF(INDIRECT(("入力シート!V"&amp;$B253))="","",INDEX(進捗評価!$N$2:$N$26,MATCH(INDIRECT(("入力シート!V"&amp;$B253)),進捗評価!$M$2:$M$26,0)))</f>
        <v/>
      </c>
      <c r="AA253" s="69" t="str" cm="1">
        <f t="array" aca="1" ref="AA253" ca="1">IF(INDIRECT(("入力シート!W"&amp;$B253))="","",INDEX(進捗評価!$N$2:$N$26,MATCH(INDIRECT(("入力シート!W"&amp;$B253)),進捗評価!$M$2:$M$26,0)))</f>
        <v/>
      </c>
      <c r="AB253" s="69" t="str" cm="1">
        <f t="array" aca="1" ref="AB253" ca="1">IF(INDIRECT(("入力シート!X"&amp;$B253))="","",INDEX(進捗評価!$N$2:$N$26,MATCH(INDIRECT(("入力シート!X"&amp;$B253)),進捗評価!$M$2:$M$26,0)))</f>
        <v/>
      </c>
      <c r="AC253" s="69" t="str" cm="1">
        <f t="array" aca="1" ref="AC253" ca="1">IF(INDIRECT(("入力シート!Y"&amp;$B253))="","",INDEX(進捗評価!$N$2:$N$26,MATCH(INDIRECT(("入力シート!Y"&amp;$B253)),進捗評価!$M$2:$M$26,0)))</f>
        <v/>
      </c>
      <c r="AD253" s="69" t="str" cm="1">
        <f t="array" aca="1" ref="AD253" ca="1">IF(INDIRECT(("入力シート!Z"&amp;$B253))="","",INDEX(進捗評価!$N$2:$N$26,MATCH(INDIRECT(("入力シート!Z"&amp;$B253)),進捗評価!$M$2:$M$26,0)))</f>
        <v/>
      </c>
      <c r="AE253" s="69" t="str" cm="1">
        <f t="array" aca="1" ref="AE253" ca="1">IF(INDIRECT(("入力シート!AA"&amp;$B253))="","",INDEX(進捗評価!$N$2:$N$26,MATCH(INDIRECT(("入力シート!AA"&amp;$B253)),進捗評価!$M$2:$M$26,0)))</f>
        <v/>
      </c>
      <c r="AF253" s="69" t="str" cm="1">
        <f t="array" aca="1" ref="AF253" ca="1">IF(INDIRECT(("入力シート!AB"&amp;$B253))="","",INDEX(進捗評価!$N$2:$N$26,MATCH(INDIRECT(("入力シート!AB"&amp;$B253)),進捗評価!$M$2:$M$26,0)))</f>
        <v/>
      </c>
      <c r="AG253" s="69" t="str" cm="1">
        <f t="array" aca="1" ref="AG253" ca="1">IF(INDIRECT(("入力シート!AC"&amp;$B253))="","",INDEX(進捗評価!$N$2:$N$26,MATCH(INDIRECT(("入力シート!AC"&amp;$B253)),進捗評価!$M$2:$M$26,0)))</f>
        <v/>
      </c>
      <c r="AH253" s="69" t="str" cm="1">
        <f t="array" aca="1" ref="AH253" ca="1">IF(INDIRECT(("入力シート!AD"&amp;$B253))="","",INDEX(進捗評価!$N$2:$N$26,MATCH(INDIRECT(("入力シート!AD"&amp;$B253)),進捗評価!$M$2:$M$26,0)))</f>
        <v/>
      </c>
      <c r="AI253" s="69" t="str" cm="1">
        <f t="array" aca="1" ref="AI253" ca="1">IF(INDIRECT(("入力シート!AE"&amp;$B253))="","",INDEX(進捗評価!$N$2:$N$26,MATCH(INDIRECT(("入力シート!AE"&amp;$B253)),進捗評価!$M$2:$M$26,0)))</f>
        <v/>
      </c>
      <c r="AJ253" s="69" t="str" cm="1">
        <f t="array" aca="1" ref="AJ253" ca="1">IF(INDIRECT(("入力シート!AF"&amp;$B253))="","",INDEX(進捗評価!$N$2:$N$26,MATCH(INDIRECT(("入力シート!AF"&amp;$B253)),進捗評価!$M$2:$M$26,0)))</f>
        <v/>
      </c>
      <c r="AK253" s="69" t="str" cm="1">
        <f t="array" aca="1" ref="AK253" ca="1">IF(INDIRECT(("入力シート!AG"&amp;$B253))="","",INDEX(進捗評価!$N$2:$N$26,MATCH(INDIRECT(("入力シート!AG"&amp;$B253)),進捗評価!$M$2:$M$26,0)))</f>
        <v/>
      </c>
      <c r="AL253" s="69" t="str" cm="1">
        <f t="array" aca="1" ref="AL253" ca="1">IF(INDIRECT(("入力シート!AH"&amp;$B253))="","",INDEX(進捗評価!$N$2:$N$26,MATCH(INDIRECT(("入力シート!AH"&amp;$B253)),進捗評価!$M$2:$M$26,0)))</f>
        <v/>
      </c>
      <c r="AM253" s="69" t="str" cm="1">
        <f t="array" aca="1" ref="AM253" ca="1">IF(INDIRECT(("入力シート!AI"&amp;$B253))="","",INDEX(進捗評価!$N$2:$N$26,MATCH(INDIRECT(("入力シート!AI"&amp;$B253)),進捗評価!$M$2:$M$26,0)))</f>
        <v/>
      </c>
      <c r="AN253" s="69" t="str" cm="1">
        <f t="array" aca="1" ref="AN253" ca="1">IF(INDIRECT(("入力シート!AJ"&amp;$B253))="","",INDEX(進捗評価!$N$2:$N$26,MATCH(INDIRECT(("入力シート!AJ"&amp;$B253)),進捗評価!$M$2:$M$26,0)))</f>
        <v/>
      </c>
      <c r="AO253" s="69" t="str" cm="1">
        <f t="array" aca="1" ref="AO253" ca="1">IF(INDIRECT(("入力シート!AK"&amp;$B253))="","",INDEX(進捗評価!$N$2:$N$26,MATCH(INDIRECT(("入力シート!AK"&amp;$B253)),進捗評価!$M$2:$M$26,0)))</f>
        <v/>
      </c>
      <c r="AP253" s="69" t="str" cm="1">
        <f t="array" aca="1" ref="AP253" ca="1">IF(INDIRECT(("入力シート!AL"&amp;$B253))="","",INDEX(進捗評価!$N$2:$N$26,MATCH(INDIRECT(("入力シート!AL"&amp;$B253)),進捗評価!$M$2:$M$26,0)))</f>
        <v/>
      </c>
      <c r="AQ253" s="69" t="str" cm="1">
        <f t="array" aca="1" ref="AQ253" ca="1">IF(INDIRECT(("入力シート!AM"&amp;$B253))="","",INDEX(進捗評価!$N$2:$N$26,MATCH(INDIRECT(("入力シート!AM"&amp;$B253)),進捗評価!$M$2:$M$26,0)))</f>
        <v/>
      </c>
      <c r="AR253" s="69" t="str" cm="1">
        <f t="array" aca="1" ref="AR253" ca="1">IF(INDIRECT(("入力シート!AN"&amp;$B253))="","",INDEX(進捗評価!$N$2:$N$26,MATCH(INDIRECT(("入力シート!AN"&amp;$B253)),進捗評価!$M$2:$M$26,0)))</f>
        <v/>
      </c>
      <c r="AS253" s="77" t="str" cm="1">
        <f t="array" aca="1" ref="AS253" ca="1">IF(INDIRECT(("入力シート!AR"&amp;$B253))="","",(INDIRECT(("入力シート!AR"&amp;$B253))))</f>
        <v/>
      </c>
      <c r="AT253" s="77" t="str" cm="1">
        <f t="array" aca="1" ref="AT253" ca="1">IF(INDIRECT(("入力シート!AS"&amp;$B253))="","",(INDIRECT(("入力シート!AS"&amp;$B253))))</f>
        <v/>
      </c>
    </row>
    <row r="254" spans="2:46" ht="72" customHeight="1" x14ac:dyDescent="0.4">
      <c r="B254" s="51">
        <v>264</v>
      </c>
      <c r="C254" s="162"/>
      <c r="D254" s="212"/>
      <c r="E254" s="57" t="str" cm="1">
        <f t="array" aca="1" ref="E254" ca="1">IF(INDIRECT(("入力シート!D"&amp;$B254))="","",(INDIRECT(("入力シート!D"&amp;$B254))))</f>
        <v/>
      </c>
      <c r="F254" s="63" t="str" cm="1">
        <f t="array" aca="1" ref="F254" ca="1">IF(INDIRECT(("入力シート!E"&amp;$B254))="","",(INDIRECT(("入力シート!E"&amp;$B254))))</f>
        <v/>
      </c>
      <c r="G254" s="63" t="str" cm="1">
        <f t="array" aca="1" ref="G254" ca="1">IF(INDIRECT(("入力シート!F"&amp;$B254))="","",(INDIRECT(("入力シート!F"&amp;$B254))))</f>
        <v>〇〇〇、×××</v>
      </c>
      <c r="H254" s="76" t="str" cm="1">
        <f t="array" aca="1" ref="H254" ca="1">IF(INDIRECT(("入力シート!G"&amp;$B254))="","",(INDIRECT(("入力シート!G"&amp;$B254))))</f>
        <v/>
      </c>
      <c r="I254" s="67" t="str" cm="1">
        <f t="array" aca="1" ref="I254" ca="1">IF(INDIRECT(("入力シート!H"&amp;$B254))="","",(INDIRECT(("入力シート!H"&amp;$B254))))</f>
        <v/>
      </c>
      <c r="J254" s="58" t="str" cm="1">
        <f t="array" aca="1" ref="J254" ca="1">IF(INDIRECT(("入力シート!I"&amp;$B254))="","",(INDIRECT(("入力シート!I"&amp;$B254))))</f>
        <v/>
      </c>
      <c r="K254" s="58" t="str" cm="1">
        <f t="array" aca="1" ref="K254" ca="1">IF(INDIRECT(("入力シート!J"&amp;$B254))="","",(INDIRECT(("入力シート!J"&amp;$B254))))</f>
        <v/>
      </c>
      <c r="L254" s="60" t="str" cm="1">
        <f t="array" aca="1" ref="L254" ca="1">IF(INDIRECT(("入力シート!AO"&amp;$B254))="","",(INDIRECT(("入力シート！AO"&amp;$B254))))</f>
        <v/>
      </c>
      <c r="M254" s="60" t="str" cm="1">
        <f t="array" aca="1" ref="M254" ca="1">IF(INDIRECT(("入力シート!AP"&amp;$B254))="","",(INDIRECT(("入力シート！AP"&amp;$B254))))</f>
        <v/>
      </c>
      <c r="N254" s="61" t="str" cm="1">
        <f t="array" aca="1" ref="N254" ca="1">IF(INDIRECT(("入力シート!AQ"&amp;$B254))="","",(INDIRECT(("入力シート!AQ"&amp;$B254))))</f>
        <v/>
      </c>
      <c r="O254" s="70" t="str" cm="1">
        <f t="array" aca="1" ref="O254" ca="1">IF(INDIRECT(("入力シート!K"&amp;$B254))="","",INDEX(進捗評価!$N$2:$N$26,MATCH(INDIRECT(("入力シート!K"&amp;$B254)),進捗評価!$M$2:$M$26,0)))</f>
        <v/>
      </c>
      <c r="P254" s="69" t="str" cm="1">
        <f t="array" aca="1" ref="P254" ca="1">IF(INDIRECT(("入力シート!L"&amp;$B254))="","",INDEX(進捗評価!$N$2:$N$26,MATCH(INDIRECT(("入力シート!L"&amp;$B254)),進捗評価!$M$2:$M$26,0)))</f>
        <v/>
      </c>
      <c r="Q254" s="69" t="str" cm="1">
        <f t="array" aca="1" ref="Q254" ca="1">IF(INDIRECT(("入力シート!M"&amp;$B254))="","",INDEX(進捗評価!$N$2:$N$26,MATCH(INDIRECT(("入力シート!M"&amp;$B254)),進捗評価!$M$2:$M$26,0)))</f>
        <v/>
      </c>
      <c r="R254" s="69" t="str" cm="1">
        <f t="array" aca="1" ref="R254" ca="1">IF(INDIRECT(("入力シート!N"&amp;$B254))="","",INDEX(進捗評価!$N$2:$N$26,MATCH(INDIRECT(("入力シート!N"&amp;$B254)),進捗評価!$M$2:$M$26,0)))</f>
        <v/>
      </c>
      <c r="S254" s="75" t="str" cm="1">
        <f t="array" aca="1" ref="S254" ca="1">IF(INDIRECT(("入力シート!O"&amp;$B254))="","",INDEX(進捗評価!$N$2:$N$26,MATCH(INDIRECT(("入力シート!O"&amp;$B254)),進捗評価!$M$2:$M$26,0)))</f>
        <v/>
      </c>
      <c r="T254" s="70" t="str" cm="1">
        <f t="array" aca="1" ref="T254" ca="1">IF(INDIRECT(("入力シート!P"&amp;$B254))="","",INDEX(進捗評価!$N$2:$N$26,MATCH(INDIRECT(("入力シート!P"&amp;$B254)),進捗評価!$M$2:$M$26,0)))</f>
        <v/>
      </c>
      <c r="U254" s="69" t="str" cm="1">
        <f t="array" aca="1" ref="U254" ca="1">IF(INDIRECT(("入力シート!Q"&amp;$B254))="","",INDEX(進捗評価!$N$2:$N$26,MATCH(INDIRECT(("入力シート!Q"&amp;$B254)),進捗評価!$M$2:$M$26,0)))</f>
        <v/>
      </c>
      <c r="V254" s="69" t="str" cm="1">
        <f t="array" aca="1" ref="V254" ca="1">IF(INDIRECT(("入力シート!R"&amp;$B254))="","",INDEX(進捗評価!$N$2:$N$26,MATCH(INDIRECT(("入力シート!R"&amp;$B254)),進捗評価!$M$2:$M$26,0)))</f>
        <v/>
      </c>
      <c r="W254" s="69" t="str" cm="1">
        <f t="array" aca="1" ref="W254" ca="1">IF(INDIRECT(("入力シート!S"&amp;$B254))="","",INDEX(進捗評価!$N$2:$N$26,MATCH(INDIRECT(("入力シート!S"&amp;$B254)),進捗評価!$M$2:$M$26,0)))</f>
        <v/>
      </c>
      <c r="X254" s="75" t="str" cm="1">
        <f t="array" aca="1" ref="X254" ca="1">IF(INDIRECT(("入力シート!T"&amp;$B254))="","",INDEX(進捗評価!$N$2:$N$26,MATCH(INDIRECT(("入力シート!T"&amp;$B254)),進捗評価!$M$2:$M$26,0)))</f>
        <v/>
      </c>
      <c r="Y254" s="69" t="str" cm="1">
        <f t="array" aca="1" ref="Y254" ca="1">IF(INDIRECT(("入力シート!U"&amp;$B254))="","",INDEX(進捗評価!$N$2:$N$26,MATCH(INDIRECT(("入力シート!U"&amp;$B254)),進捗評価!$M$2:$M$26,0)))</f>
        <v/>
      </c>
      <c r="Z254" s="69" t="str" cm="1">
        <f t="array" aca="1" ref="Z254" ca="1">IF(INDIRECT(("入力シート!V"&amp;$B254))="","",INDEX(進捗評価!$N$2:$N$26,MATCH(INDIRECT(("入力シート!V"&amp;$B254)),進捗評価!$M$2:$M$26,0)))</f>
        <v/>
      </c>
      <c r="AA254" s="69" t="str" cm="1">
        <f t="array" aca="1" ref="AA254" ca="1">IF(INDIRECT(("入力シート!W"&amp;$B254))="","",INDEX(進捗評価!$N$2:$N$26,MATCH(INDIRECT(("入力シート!W"&amp;$B254)),進捗評価!$M$2:$M$26,0)))</f>
        <v/>
      </c>
      <c r="AB254" s="69" t="str" cm="1">
        <f t="array" aca="1" ref="AB254" ca="1">IF(INDIRECT(("入力シート!X"&amp;$B254))="","",INDEX(進捗評価!$N$2:$N$26,MATCH(INDIRECT(("入力シート!X"&amp;$B254)),進捗評価!$M$2:$M$26,0)))</f>
        <v/>
      </c>
      <c r="AC254" s="69" t="str" cm="1">
        <f t="array" aca="1" ref="AC254" ca="1">IF(INDIRECT(("入力シート!Y"&amp;$B254))="","",INDEX(進捗評価!$N$2:$N$26,MATCH(INDIRECT(("入力シート!Y"&amp;$B254)),進捗評価!$M$2:$M$26,0)))</f>
        <v/>
      </c>
      <c r="AD254" s="69" t="str" cm="1">
        <f t="array" aca="1" ref="AD254" ca="1">IF(INDIRECT(("入力シート!Z"&amp;$B254))="","",INDEX(進捗評価!$N$2:$N$26,MATCH(INDIRECT(("入力シート!Z"&amp;$B254)),進捗評価!$M$2:$M$26,0)))</f>
        <v/>
      </c>
      <c r="AE254" s="69" t="str" cm="1">
        <f t="array" aca="1" ref="AE254" ca="1">IF(INDIRECT(("入力シート!AA"&amp;$B254))="","",INDEX(進捗評価!$N$2:$N$26,MATCH(INDIRECT(("入力シート!AA"&amp;$B254)),進捗評価!$M$2:$M$26,0)))</f>
        <v/>
      </c>
      <c r="AF254" s="69" t="str" cm="1">
        <f t="array" aca="1" ref="AF254" ca="1">IF(INDIRECT(("入力シート!AB"&amp;$B254))="","",INDEX(進捗評価!$N$2:$N$26,MATCH(INDIRECT(("入力シート!AB"&amp;$B254)),進捗評価!$M$2:$M$26,0)))</f>
        <v/>
      </c>
      <c r="AG254" s="69" t="str" cm="1">
        <f t="array" aca="1" ref="AG254" ca="1">IF(INDIRECT(("入力シート!AC"&amp;$B254))="","",INDEX(進捗評価!$N$2:$N$26,MATCH(INDIRECT(("入力シート!AC"&amp;$B254)),進捗評価!$M$2:$M$26,0)))</f>
        <v/>
      </c>
      <c r="AH254" s="69" t="str" cm="1">
        <f t="array" aca="1" ref="AH254" ca="1">IF(INDIRECT(("入力シート!AD"&amp;$B254))="","",INDEX(進捗評価!$N$2:$N$26,MATCH(INDIRECT(("入力シート!AD"&amp;$B254)),進捗評価!$M$2:$M$26,0)))</f>
        <v/>
      </c>
      <c r="AI254" s="69" t="str" cm="1">
        <f t="array" aca="1" ref="AI254" ca="1">IF(INDIRECT(("入力シート!AE"&amp;$B254))="","",INDEX(進捗評価!$N$2:$N$26,MATCH(INDIRECT(("入力シート!AE"&amp;$B254)),進捗評価!$M$2:$M$26,0)))</f>
        <v/>
      </c>
      <c r="AJ254" s="69" t="str" cm="1">
        <f t="array" aca="1" ref="AJ254" ca="1">IF(INDIRECT(("入力シート!AF"&amp;$B254))="","",INDEX(進捗評価!$N$2:$N$26,MATCH(INDIRECT(("入力シート!AF"&amp;$B254)),進捗評価!$M$2:$M$26,0)))</f>
        <v/>
      </c>
      <c r="AK254" s="69" t="str" cm="1">
        <f t="array" aca="1" ref="AK254" ca="1">IF(INDIRECT(("入力シート!AG"&amp;$B254))="","",INDEX(進捗評価!$N$2:$N$26,MATCH(INDIRECT(("入力シート!AG"&amp;$B254)),進捗評価!$M$2:$M$26,0)))</f>
        <v/>
      </c>
      <c r="AL254" s="69" t="str" cm="1">
        <f t="array" aca="1" ref="AL254" ca="1">IF(INDIRECT(("入力シート!AH"&amp;$B254))="","",INDEX(進捗評価!$N$2:$N$26,MATCH(INDIRECT(("入力シート!AH"&amp;$B254)),進捗評価!$M$2:$M$26,0)))</f>
        <v/>
      </c>
      <c r="AM254" s="69" t="str" cm="1">
        <f t="array" aca="1" ref="AM254" ca="1">IF(INDIRECT(("入力シート!AI"&amp;$B254))="","",INDEX(進捗評価!$N$2:$N$26,MATCH(INDIRECT(("入力シート!AI"&amp;$B254)),進捗評価!$M$2:$M$26,0)))</f>
        <v/>
      </c>
      <c r="AN254" s="69" t="str" cm="1">
        <f t="array" aca="1" ref="AN254" ca="1">IF(INDIRECT(("入力シート!AJ"&amp;$B254))="","",INDEX(進捗評価!$N$2:$N$26,MATCH(INDIRECT(("入力シート!AJ"&amp;$B254)),進捗評価!$M$2:$M$26,0)))</f>
        <v/>
      </c>
      <c r="AO254" s="69" t="str" cm="1">
        <f t="array" aca="1" ref="AO254" ca="1">IF(INDIRECT(("入力シート!AK"&amp;$B254))="","",INDEX(進捗評価!$N$2:$N$26,MATCH(INDIRECT(("入力シート!AK"&amp;$B254)),進捗評価!$M$2:$M$26,0)))</f>
        <v/>
      </c>
      <c r="AP254" s="69" t="str" cm="1">
        <f t="array" aca="1" ref="AP254" ca="1">IF(INDIRECT(("入力シート!AL"&amp;$B254))="","",INDEX(進捗評価!$N$2:$N$26,MATCH(INDIRECT(("入力シート!AL"&amp;$B254)),進捗評価!$M$2:$M$26,0)))</f>
        <v/>
      </c>
      <c r="AQ254" s="69" t="str" cm="1">
        <f t="array" aca="1" ref="AQ254" ca="1">IF(INDIRECT(("入力シート!AM"&amp;$B254))="","",INDEX(進捗評価!$N$2:$N$26,MATCH(INDIRECT(("入力シート!AM"&amp;$B254)),進捗評価!$M$2:$M$26,0)))</f>
        <v/>
      </c>
      <c r="AR254" s="69" t="str" cm="1">
        <f t="array" aca="1" ref="AR254" ca="1">IF(INDIRECT(("入力シート!AN"&amp;$B254))="","",INDEX(進捗評価!$N$2:$N$26,MATCH(INDIRECT(("入力シート!AN"&amp;$B254)),進捗評価!$M$2:$M$26,0)))</f>
        <v/>
      </c>
      <c r="AS254" s="77" t="str" cm="1">
        <f t="array" aca="1" ref="AS254" ca="1">IF(INDIRECT(("入力シート!AR"&amp;$B254))="","",(INDIRECT(("入力シート!AR"&amp;$B254))))</f>
        <v/>
      </c>
      <c r="AT254" s="77" t="str" cm="1">
        <f t="array" aca="1" ref="AT254" ca="1">IF(INDIRECT(("入力シート!AS"&amp;$B254))="","",(INDIRECT(("入力シート!AS"&amp;$B254))))</f>
        <v/>
      </c>
    </row>
    <row r="255" spans="2:46" ht="72" customHeight="1" x14ac:dyDescent="0.4">
      <c r="B255" s="51">
        <v>265</v>
      </c>
      <c r="C255" s="162"/>
      <c r="D255" s="212"/>
      <c r="E255" s="57" t="str" cm="1">
        <f t="array" aca="1" ref="E255" ca="1">IF(INDIRECT(("入力シート!D"&amp;$B255))="","",(INDIRECT(("入力シート!D"&amp;$B255))))</f>
        <v/>
      </c>
      <c r="F255" s="63" t="str" cm="1">
        <f t="array" aca="1" ref="F255" ca="1">IF(INDIRECT(("入力シート!E"&amp;$B255))="","",(INDIRECT(("入力シート!E"&amp;$B255))))</f>
        <v/>
      </c>
      <c r="G255" s="63" t="str" cm="1">
        <f t="array" aca="1" ref="G255" ca="1">IF(INDIRECT(("入力シート!F"&amp;$B255))="","",(INDIRECT(("入力シート!F"&amp;$B255))))</f>
        <v>〇〇〇、×××</v>
      </c>
      <c r="H255" s="76" t="str" cm="1">
        <f t="array" aca="1" ref="H255" ca="1">IF(INDIRECT(("入力シート!G"&amp;$B255))="","",(INDIRECT(("入力シート!G"&amp;$B255))))</f>
        <v/>
      </c>
      <c r="I255" s="67" t="str" cm="1">
        <f t="array" aca="1" ref="I255" ca="1">IF(INDIRECT(("入力シート!H"&amp;$B255))="","",(INDIRECT(("入力シート!H"&amp;$B255))))</f>
        <v/>
      </c>
      <c r="J255" s="58" t="str" cm="1">
        <f t="array" aca="1" ref="J255" ca="1">IF(INDIRECT(("入力シート!I"&amp;$B255))="","",(INDIRECT(("入力シート!I"&amp;$B255))))</f>
        <v/>
      </c>
      <c r="K255" s="58" t="str" cm="1">
        <f t="array" aca="1" ref="K255" ca="1">IF(INDIRECT(("入力シート!J"&amp;$B255))="","",(INDIRECT(("入力シート!J"&amp;$B255))))</f>
        <v/>
      </c>
      <c r="L255" s="60" t="str" cm="1">
        <f t="array" aca="1" ref="L255" ca="1">IF(INDIRECT(("入力シート!AO"&amp;$B255))="","",(INDIRECT(("入力シート！AO"&amp;$B255))))</f>
        <v/>
      </c>
      <c r="M255" s="60" t="str" cm="1">
        <f t="array" aca="1" ref="M255" ca="1">IF(INDIRECT(("入力シート!AP"&amp;$B255))="","",(INDIRECT(("入力シート！AP"&amp;$B255))))</f>
        <v/>
      </c>
      <c r="N255" s="61" t="str" cm="1">
        <f t="array" aca="1" ref="N255" ca="1">IF(INDIRECT(("入力シート!AQ"&amp;$B255))="","",(INDIRECT(("入力シート!AQ"&amp;$B255))))</f>
        <v/>
      </c>
      <c r="O255" s="70" t="str" cm="1">
        <f t="array" aca="1" ref="O255" ca="1">IF(INDIRECT(("入力シート!K"&amp;$B255))="","",INDEX(進捗評価!$N$2:$N$26,MATCH(INDIRECT(("入力シート!K"&amp;$B255)),進捗評価!$M$2:$M$26,0)))</f>
        <v/>
      </c>
      <c r="P255" s="69" t="str" cm="1">
        <f t="array" aca="1" ref="P255" ca="1">IF(INDIRECT(("入力シート!L"&amp;$B255))="","",INDEX(進捗評価!$N$2:$N$26,MATCH(INDIRECT(("入力シート!L"&amp;$B255)),進捗評価!$M$2:$M$26,0)))</f>
        <v/>
      </c>
      <c r="Q255" s="69" t="str" cm="1">
        <f t="array" aca="1" ref="Q255" ca="1">IF(INDIRECT(("入力シート!M"&amp;$B255))="","",INDEX(進捗評価!$N$2:$N$26,MATCH(INDIRECT(("入力シート!M"&amp;$B255)),進捗評価!$M$2:$M$26,0)))</f>
        <v/>
      </c>
      <c r="R255" s="69" t="str" cm="1">
        <f t="array" aca="1" ref="R255" ca="1">IF(INDIRECT(("入力シート!N"&amp;$B255))="","",INDEX(進捗評価!$N$2:$N$26,MATCH(INDIRECT(("入力シート!N"&amp;$B255)),進捗評価!$M$2:$M$26,0)))</f>
        <v/>
      </c>
      <c r="S255" s="75" t="str" cm="1">
        <f t="array" aca="1" ref="S255" ca="1">IF(INDIRECT(("入力シート!O"&amp;$B255))="","",INDEX(進捗評価!$N$2:$N$26,MATCH(INDIRECT(("入力シート!O"&amp;$B255)),進捗評価!$M$2:$M$26,0)))</f>
        <v/>
      </c>
      <c r="T255" s="70" t="str" cm="1">
        <f t="array" aca="1" ref="T255" ca="1">IF(INDIRECT(("入力シート!P"&amp;$B255))="","",INDEX(進捗評価!$N$2:$N$26,MATCH(INDIRECT(("入力シート!P"&amp;$B255)),進捗評価!$M$2:$M$26,0)))</f>
        <v/>
      </c>
      <c r="U255" s="69" t="str" cm="1">
        <f t="array" aca="1" ref="U255" ca="1">IF(INDIRECT(("入力シート!Q"&amp;$B255))="","",INDEX(進捗評価!$N$2:$N$26,MATCH(INDIRECT(("入力シート!Q"&amp;$B255)),進捗評価!$M$2:$M$26,0)))</f>
        <v/>
      </c>
      <c r="V255" s="69" t="str" cm="1">
        <f t="array" aca="1" ref="V255" ca="1">IF(INDIRECT(("入力シート!R"&amp;$B255))="","",INDEX(進捗評価!$N$2:$N$26,MATCH(INDIRECT(("入力シート!R"&amp;$B255)),進捗評価!$M$2:$M$26,0)))</f>
        <v/>
      </c>
      <c r="W255" s="69" t="str" cm="1">
        <f t="array" aca="1" ref="W255" ca="1">IF(INDIRECT(("入力シート!S"&amp;$B255))="","",INDEX(進捗評価!$N$2:$N$26,MATCH(INDIRECT(("入力シート!S"&amp;$B255)),進捗評価!$M$2:$M$26,0)))</f>
        <v/>
      </c>
      <c r="X255" s="75" t="str" cm="1">
        <f t="array" aca="1" ref="X255" ca="1">IF(INDIRECT(("入力シート!T"&amp;$B255))="","",INDEX(進捗評価!$N$2:$N$26,MATCH(INDIRECT(("入力シート!T"&amp;$B255)),進捗評価!$M$2:$M$26,0)))</f>
        <v/>
      </c>
      <c r="Y255" s="69" t="str" cm="1">
        <f t="array" aca="1" ref="Y255" ca="1">IF(INDIRECT(("入力シート!U"&amp;$B255))="","",INDEX(進捗評価!$N$2:$N$26,MATCH(INDIRECT(("入力シート!U"&amp;$B255)),進捗評価!$M$2:$M$26,0)))</f>
        <v/>
      </c>
      <c r="Z255" s="69" t="str" cm="1">
        <f t="array" aca="1" ref="Z255" ca="1">IF(INDIRECT(("入力シート!V"&amp;$B255))="","",INDEX(進捗評価!$N$2:$N$26,MATCH(INDIRECT(("入力シート!V"&amp;$B255)),進捗評価!$M$2:$M$26,0)))</f>
        <v/>
      </c>
      <c r="AA255" s="69" t="str" cm="1">
        <f t="array" aca="1" ref="AA255" ca="1">IF(INDIRECT(("入力シート!W"&amp;$B255))="","",INDEX(進捗評価!$N$2:$N$26,MATCH(INDIRECT(("入力シート!W"&amp;$B255)),進捗評価!$M$2:$M$26,0)))</f>
        <v/>
      </c>
      <c r="AB255" s="69" t="str" cm="1">
        <f t="array" aca="1" ref="AB255" ca="1">IF(INDIRECT(("入力シート!X"&amp;$B255))="","",INDEX(進捗評価!$N$2:$N$26,MATCH(INDIRECT(("入力シート!X"&amp;$B255)),進捗評価!$M$2:$M$26,0)))</f>
        <v/>
      </c>
      <c r="AC255" s="69" t="str" cm="1">
        <f t="array" aca="1" ref="AC255" ca="1">IF(INDIRECT(("入力シート!Y"&amp;$B255))="","",INDEX(進捗評価!$N$2:$N$26,MATCH(INDIRECT(("入力シート!Y"&amp;$B255)),進捗評価!$M$2:$M$26,0)))</f>
        <v/>
      </c>
      <c r="AD255" s="69" t="str" cm="1">
        <f t="array" aca="1" ref="AD255" ca="1">IF(INDIRECT(("入力シート!Z"&amp;$B255))="","",INDEX(進捗評価!$N$2:$N$26,MATCH(INDIRECT(("入力シート!Z"&amp;$B255)),進捗評価!$M$2:$M$26,0)))</f>
        <v/>
      </c>
      <c r="AE255" s="69" t="str" cm="1">
        <f t="array" aca="1" ref="AE255" ca="1">IF(INDIRECT(("入力シート!AA"&amp;$B255))="","",INDEX(進捗評価!$N$2:$N$26,MATCH(INDIRECT(("入力シート!AA"&amp;$B255)),進捗評価!$M$2:$M$26,0)))</f>
        <v/>
      </c>
      <c r="AF255" s="69" t="str" cm="1">
        <f t="array" aca="1" ref="AF255" ca="1">IF(INDIRECT(("入力シート!AB"&amp;$B255))="","",INDEX(進捗評価!$N$2:$N$26,MATCH(INDIRECT(("入力シート!AB"&amp;$B255)),進捗評価!$M$2:$M$26,0)))</f>
        <v/>
      </c>
      <c r="AG255" s="69" t="str" cm="1">
        <f t="array" aca="1" ref="AG255" ca="1">IF(INDIRECT(("入力シート!AC"&amp;$B255))="","",INDEX(進捗評価!$N$2:$N$26,MATCH(INDIRECT(("入力シート!AC"&amp;$B255)),進捗評価!$M$2:$M$26,0)))</f>
        <v/>
      </c>
      <c r="AH255" s="69" t="str" cm="1">
        <f t="array" aca="1" ref="AH255" ca="1">IF(INDIRECT(("入力シート!AD"&amp;$B255))="","",INDEX(進捗評価!$N$2:$N$26,MATCH(INDIRECT(("入力シート!AD"&amp;$B255)),進捗評価!$M$2:$M$26,0)))</f>
        <v/>
      </c>
      <c r="AI255" s="69" t="str" cm="1">
        <f t="array" aca="1" ref="AI255" ca="1">IF(INDIRECT(("入力シート!AE"&amp;$B255))="","",INDEX(進捗評価!$N$2:$N$26,MATCH(INDIRECT(("入力シート!AE"&amp;$B255)),進捗評価!$M$2:$M$26,0)))</f>
        <v/>
      </c>
      <c r="AJ255" s="69" t="str" cm="1">
        <f t="array" aca="1" ref="AJ255" ca="1">IF(INDIRECT(("入力シート!AF"&amp;$B255))="","",INDEX(進捗評価!$N$2:$N$26,MATCH(INDIRECT(("入力シート!AF"&amp;$B255)),進捗評価!$M$2:$M$26,0)))</f>
        <v/>
      </c>
      <c r="AK255" s="69" t="str" cm="1">
        <f t="array" aca="1" ref="AK255" ca="1">IF(INDIRECT(("入力シート!AG"&amp;$B255))="","",INDEX(進捗評価!$N$2:$N$26,MATCH(INDIRECT(("入力シート!AG"&amp;$B255)),進捗評価!$M$2:$M$26,0)))</f>
        <v/>
      </c>
      <c r="AL255" s="69" t="str" cm="1">
        <f t="array" aca="1" ref="AL255" ca="1">IF(INDIRECT(("入力シート!AH"&amp;$B255))="","",INDEX(進捗評価!$N$2:$N$26,MATCH(INDIRECT(("入力シート!AH"&amp;$B255)),進捗評価!$M$2:$M$26,0)))</f>
        <v/>
      </c>
      <c r="AM255" s="69" t="str" cm="1">
        <f t="array" aca="1" ref="AM255" ca="1">IF(INDIRECT(("入力シート!AI"&amp;$B255))="","",INDEX(進捗評価!$N$2:$N$26,MATCH(INDIRECT(("入力シート!AI"&amp;$B255)),進捗評価!$M$2:$M$26,0)))</f>
        <v/>
      </c>
      <c r="AN255" s="69" t="str" cm="1">
        <f t="array" aca="1" ref="AN255" ca="1">IF(INDIRECT(("入力シート!AJ"&amp;$B255))="","",INDEX(進捗評価!$N$2:$N$26,MATCH(INDIRECT(("入力シート!AJ"&amp;$B255)),進捗評価!$M$2:$M$26,0)))</f>
        <v/>
      </c>
      <c r="AO255" s="69" t="str" cm="1">
        <f t="array" aca="1" ref="AO255" ca="1">IF(INDIRECT(("入力シート!AK"&amp;$B255))="","",INDEX(進捗評価!$N$2:$N$26,MATCH(INDIRECT(("入力シート!AK"&amp;$B255)),進捗評価!$M$2:$M$26,0)))</f>
        <v/>
      </c>
      <c r="AP255" s="69" t="str" cm="1">
        <f t="array" aca="1" ref="AP255" ca="1">IF(INDIRECT(("入力シート!AL"&amp;$B255))="","",INDEX(進捗評価!$N$2:$N$26,MATCH(INDIRECT(("入力シート!AL"&amp;$B255)),進捗評価!$M$2:$M$26,0)))</f>
        <v/>
      </c>
      <c r="AQ255" s="69" t="str" cm="1">
        <f t="array" aca="1" ref="AQ255" ca="1">IF(INDIRECT(("入力シート!AM"&amp;$B255))="","",INDEX(進捗評価!$N$2:$N$26,MATCH(INDIRECT(("入力シート!AM"&amp;$B255)),進捗評価!$M$2:$M$26,0)))</f>
        <v/>
      </c>
      <c r="AR255" s="69" t="str" cm="1">
        <f t="array" aca="1" ref="AR255" ca="1">IF(INDIRECT(("入力シート!AN"&amp;$B255))="","",INDEX(進捗評価!$N$2:$N$26,MATCH(INDIRECT(("入力シート!AN"&amp;$B255)),進捗評価!$M$2:$M$26,0)))</f>
        <v/>
      </c>
      <c r="AS255" s="77" t="str" cm="1">
        <f t="array" aca="1" ref="AS255" ca="1">IF(INDIRECT(("入力シート!AR"&amp;$B255))="","",(INDIRECT(("入力シート!AR"&amp;$B255))))</f>
        <v/>
      </c>
      <c r="AT255" s="77" t="str" cm="1">
        <f t="array" aca="1" ref="AT255" ca="1">IF(INDIRECT(("入力シート!AS"&amp;$B255))="","",(INDIRECT(("入力シート!AS"&amp;$B255))))</f>
        <v/>
      </c>
    </row>
    <row r="256" spans="2:46" ht="72" customHeight="1" x14ac:dyDescent="0.4">
      <c r="B256" s="51">
        <v>266</v>
      </c>
      <c r="C256" s="162"/>
      <c r="D256" s="212"/>
      <c r="E256" s="57" t="str" cm="1">
        <f t="array" aca="1" ref="E256" ca="1">IF(INDIRECT(("入力シート!D"&amp;$B256))="","",(INDIRECT(("入力シート!D"&amp;$B256))))</f>
        <v/>
      </c>
      <c r="F256" s="63" t="str" cm="1">
        <f t="array" aca="1" ref="F256" ca="1">IF(INDIRECT(("入力シート!E"&amp;$B256))="","",(INDIRECT(("入力シート!E"&amp;$B256))))</f>
        <v/>
      </c>
      <c r="G256" s="63" t="str" cm="1">
        <f t="array" aca="1" ref="G256" ca="1">IF(INDIRECT(("入力シート!F"&amp;$B256))="","",(INDIRECT(("入力シート!F"&amp;$B256))))</f>
        <v>〇〇〇、×××</v>
      </c>
      <c r="H256" s="76" t="str" cm="1">
        <f t="array" aca="1" ref="H256" ca="1">IF(INDIRECT(("入力シート!G"&amp;$B256))="","",(INDIRECT(("入力シート!G"&amp;$B256))))</f>
        <v/>
      </c>
      <c r="I256" s="67" t="str" cm="1">
        <f t="array" aca="1" ref="I256" ca="1">IF(INDIRECT(("入力シート!H"&amp;$B256))="","",(INDIRECT(("入力シート!H"&amp;$B256))))</f>
        <v/>
      </c>
      <c r="J256" s="58" t="str" cm="1">
        <f t="array" aca="1" ref="J256" ca="1">IF(INDIRECT(("入力シート!I"&amp;$B256))="","",(INDIRECT(("入力シート!I"&amp;$B256))))</f>
        <v/>
      </c>
      <c r="K256" s="58" t="str" cm="1">
        <f t="array" aca="1" ref="K256" ca="1">IF(INDIRECT(("入力シート!J"&amp;$B256))="","",(INDIRECT(("入力シート!J"&amp;$B256))))</f>
        <v/>
      </c>
      <c r="L256" s="60" t="str" cm="1">
        <f t="array" aca="1" ref="L256" ca="1">IF(INDIRECT(("入力シート!AO"&amp;$B256))="","",(INDIRECT(("入力シート！AO"&amp;$B256))))</f>
        <v/>
      </c>
      <c r="M256" s="60" t="str" cm="1">
        <f t="array" aca="1" ref="M256" ca="1">IF(INDIRECT(("入力シート!AP"&amp;$B256))="","",(INDIRECT(("入力シート！AP"&amp;$B256))))</f>
        <v/>
      </c>
      <c r="N256" s="61" t="str" cm="1">
        <f t="array" aca="1" ref="N256" ca="1">IF(INDIRECT(("入力シート!AQ"&amp;$B256))="","",(INDIRECT(("入力シート!AQ"&amp;$B256))))</f>
        <v/>
      </c>
      <c r="O256" s="70" t="str" cm="1">
        <f t="array" aca="1" ref="O256" ca="1">IF(INDIRECT(("入力シート!K"&amp;$B256))="","",INDEX(進捗評価!$N$2:$N$26,MATCH(INDIRECT(("入力シート!K"&amp;$B256)),進捗評価!$M$2:$M$26,0)))</f>
        <v/>
      </c>
      <c r="P256" s="69" t="str" cm="1">
        <f t="array" aca="1" ref="P256" ca="1">IF(INDIRECT(("入力シート!L"&amp;$B256))="","",INDEX(進捗評価!$N$2:$N$26,MATCH(INDIRECT(("入力シート!L"&amp;$B256)),進捗評価!$M$2:$M$26,0)))</f>
        <v/>
      </c>
      <c r="Q256" s="69" t="str" cm="1">
        <f t="array" aca="1" ref="Q256" ca="1">IF(INDIRECT(("入力シート!M"&amp;$B256))="","",INDEX(進捗評価!$N$2:$N$26,MATCH(INDIRECT(("入力シート!M"&amp;$B256)),進捗評価!$M$2:$M$26,0)))</f>
        <v/>
      </c>
      <c r="R256" s="69" t="str" cm="1">
        <f t="array" aca="1" ref="R256" ca="1">IF(INDIRECT(("入力シート!N"&amp;$B256))="","",INDEX(進捗評価!$N$2:$N$26,MATCH(INDIRECT(("入力シート!N"&amp;$B256)),進捗評価!$M$2:$M$26,0)))</f>
        <v/>
      </c>
      <c r="S256" s="75" t="str" cm="1">
        <f t="array" aca="1" ref="S256" ca="1">IF(INDIRECT(("入力シート!O"&amp;$B256))="","",INDEX(進捗評価!$N$2:$N$26,MATCH(INDIRECT(("入力シート!O"&amp;$B256)),進捗評価!$M$2:$M$26,0)))</f>
        <v/>
      </c>
      <c r="T256" s="70" t="str" cm="1">
        <f t="array" aca="1" ref="T256" ca="1">IF(INDIRECT(("入力シート!P"&amp;$B256))="","",INDEX(進捗評価!$N$2:$N$26,MATCH(INDIRECT(("入力シート!P"&amp;$B256)),進捗評価!$M$2:$M$26,0)))</f>
        <v/>
      </c>
      <c r="U256" s="69" t="str" cm="1">
        <f t="array" aca="1" ref="U256" ca="1">IF(INDIRECT(("入力シート!Q"&amp;$B256))="","",INDEX(進捗評価!$N$2:$N$26,MATCH(INDIRECT(("入力シート!Q"&amp;$B256)),進捗評価!$M$2:$M$26,0)))</f>
        <v/>
      </c>
      <c r="V256" s="69" t="str" cm="1">
        <f t="array" aca="1" ref="V256" ca="1">IF(INDIRECT(("入力シート!R"&amp;$B256))="","",INDEX(進捗評価!$N$2:$N$26,MATCH(INDIRECT(("入力シート!R"&amp;$B256)),進捗評価!$M$2:$M$26,0)))</f>
        <v/>
      </c>
      <c r="W256" s="69" t="str" cm="1">
        <f t="array" aca="1" ref="W256" ca="1">IF(INDIRECT(("入力シート!S"&amp;$B256))="","",INDEX(進捗評価!$N$2:$N$26,MATCH(INDIRECT(("入力シート!S"&amp;$B256)),進捗評価!$M$2:$M$26,0)))</f>
        <v/>
      </c>
      <c r="X256" s="75" t="str" cm="1">
        <f t="array" aca="1" ref="X256" ca="1">IF(INDIRECT(("入力シート!T"&amp;$B256))="","",INDEX(進捗評価!$N$2:$N$26,MATCH(INDIRECT(("入力シート!T"&amp;$B256)),進捗評価!$M$2:$M$26,0)))</f>
        <v/>
      </c>
      <c r="Y256" s="69" t="str" cm="1">
        <f t="array" aca="1" ref="Y256" ca="1">IF(INDIRECT(("入力シート!U"&amp;$B256))="","",INDEX(進捗評価!$N$2:$N$26,MATCH(INDIRECT(("入力シート!U"&amp;$B256)),進捗評価!$M$2:$M$26,0)))</f>
        <v/>
      </c>
      <c r="Z256" s="69" t="str" cm="1">
        <f t="array" aca="1" ref="Z256" ca="1">IF(INDIRECT(("入力シート!V"&amp;$B256))="","",INDEX(進捗評価!$N$2:$N$26,MATCH(INDIRECT(("入力シート!V"&amp;$B256)),進捗評価!$M$2:$M$26,0)))</f>
        <v/>
      </c>
      <c r="AA256" s="69" t="str" cm="1">
        <f t="array" aca="1" ref="AA256" ca="1">IF(INDIRECT(("入力シート!W"&amp;$B256))="","",INDEX(進捗評価!$N$2:$N$26,MATCH(INDIRECT(("入力シート!W"&amp;$B256)),進捗評価!$M$2:$M$26,0)))</f>
        <v/>
      </c>
      <c r="AB256" s="69" t="str" cm="1">
        <f t="array" aca="1" ref="AB256" ca="1">IF(INDIRECT(("入力シート!X"&amp;$B256))="","",INDEX(進捗評価!$N$2:$N$26,MATCH(INDIRECT(("入力シート!X"&amp;$B256)),進捗評価!$M$2:$M$26,0)))</f>
        <v/>
      </c>
      <c r="AC256" s="69" t="str" cm="1">
        <f t="array" aca="1" ref="AC256" ca="1">IF(INDIRECT(("入力シート!Y"&amp;$B256))="","",INDEX(進捗評価!$N$2:$N$26,MATCH(INDIRECT(("入力シート!Y"&amp;$B256)),進捗評価!$M$2:$M$26,0)))</f>
        <v/>
      </c>
      <c r="AD256" s="69" t="str" cm="1">
        <f t="array" aca="1" ref="AD256" ca="1">IF(INDIRECT(("入力シート!Z"&amp;$B256))="","",INDEX(進捗評価!$N$2:$N$26,MATCH(INDIRECT(("入力シート!Z"&amp;$B256)),進捗評価!$M$2:$M$26,0)))</f>
        <v/>
      </c>
      <c r="AE256" s="69" t="str" cm="1">
        <f t="array" aca="1" ref="AE256" ca="1">IF(INDIRECT(("入力シート!AA"&amp;$B256))="","",INDEX(進捗評価!$N$2:$N$26,MATCH(INDIRECT(("入力シート!AA"&amp;$B256)),進捗評価!$M$2:$M$26,0)))</f>
        <v/>
      </c>
      <c r="AF256" s="69" t="str" cm="1">
        <f t="array" aca="1" ref="AF256" ca="1">IF(INDIRECT(("入力シート!AB"&amp;$B256))="","",INDEX(進捗評価!$N$2:$N$26,MATCH(INDIRECT(("入力シート!AB"&amp;$B256)),進捗評価!$M$2:$M$26,0)))</f>
        <v/>
      </c>
      <c r="AG256" s="69" t="str" cm="1">
        <f t="array" aca="1" ref="AG256" ca="1">IF(INDIRECT(("入力シート!AC"&amp;$B256))="","",INDEX(進捗評価!$N$2:$N$26,MATCH(INDIRECT(("入力シート!AC"&amp;$B256)),進捗評価!$M$2:$M$26,0)))</f>
        <v/>
      </c>
      <c r="AH256" s="69" t="str" cm="1">
        <f t="array" aca="1" ref="AH256" ca="1">IF(INDIRECT(("入力シート!AD"&amp;$B256))="","",INDEX(進捗評価!$N$2:$N$26,MATCH(INDIRECT(("入力シート!AD"&amp;$B256)),進捗評価!$M$2:$M$26,0)))</f>
        <v/>
      </c>
      <c r="AI256" s="69" t="str" cm="1">
        <f t="array" aca="1" ref="AI256" ca="1">IF(INDIRECT(("入力シート!AE"&amp;$B256))="","",INDEX(進捗評価!$N$2:$N$26,MATCH(INDIRECT(("入力シート!AE"&amp;$B256)),進捗評価!$M$2:$M$26,0)))</f>
        <v/>
      </c>
      <c r="AJ256" s="69" t="str" cm="1">
        <f t="array" aca="1" ref="AJ256" ca="1">IF(INDIRECT(("入力シート!AF"&amp;$B256))="","",INDEX(進捗評価!$N$2:$N$26,MATCH(INDIRECT(("入力シート!AF"&amp;$B256)),進捗評価!$M$2:$M$26,0)))</f>
        <v/>
      </c>
      <c r="AK256" s="69" t="str" cm="1">
        <f t="array" aca="1" ref="AK256" ca="1">IF(INDIRECT(("入力シート!AG"&amp;$B256))="","",INDEX(進捗評価!$N$2:$N$26,MATCH(INDIRECT(("入力シート!AG"&amp;$B256)),進捗評価!$M$2:$M$26,0)))</f>
        <v/>
      </c>
      <c r="AL256" s="69" t="str" cm="1">
        <f t="array" aca="1" ref="AL256" ca="1">IF(INDIRECT(("入力シート!AH"&amp;$B256))="","",INDEX(進捗評価!$N$2:$N$26,MATCH(INDIRECT(("入力シート!AH"&amp;$B256)),進捗評価!$M$2:$M$26,0)))</f>
        <v/>
      </c>
      <c r="AM256" s="69" t="str" cm="1">
        <f t="array" aca="1" ref="AM256" ca="1">IF(INDIRECT(("入力シート!AI"&amp;$B256))="","",INDEX(進捗評価!$N$2:$N$26,MATCH(INDIRECT(("入力シート!AI"&amp;$B256)),進捗評価!$M$2:$M$26,0)))</f>
        <v/>
      </c>
      <c r="AN256" s="69" t="str" cm="1">
        <f t="array" aca="1" ref="AN256" ca="1">IF(INDIRECT(("入力シート!AJ"&amp;$B256))="","",INDEX(進捗評価!$N$2:$N$26,MATCH(INDIRECT(("入力シート!AJ"&amp;$B256)),進捗評価!$M$2:$M$26,0)))</f>
        <v/>
      </c>
      <c r="AO256" s="69" t="str" cm="1">
        <f t="array" aca="1" ref="AO256" ca="1">IF(INDIRECT(("入力シート!AK"&amp;$B256))="","",INDEX(進捗評価!$N$2:$N$26,MATCH(INDIRECT(("入力シート!AK"&amp;$B256)),進捗評価!$M$2:$M$26,0)))</f>
        <v/>
      </c>
      <c r="AP256" s="69" t="str" cm="1">
        <f t="array" aca="1" ref="AP256" ca="1">IF(INDIRECT(("入力シート!AL"&amp;$B256))="","",INDEX(進捗評価!$N$2:$N$26,MATCH(INDIRECT(("入力シート!AL"&amp;$B256)),進捗評価!$M$2:$M$26,0)))</f>
        <v/>
      </c>
      <c r="AQ256" s="69" t="str" cm="1">
        <f t="array" aca="1" ref="AQ256" ca="1">IF(INDIRECT(("入力シート!AM"&amp;$B256))="","",INDEX(進捗評価!$N$2:$N$26,MATCH(INDIRECT(("入力シート!AM"&amp;$B256)),進捗評価!$M$2:$M$26,0)))</f>
        <v/>
      </c>
      <c r="AR256" s="69" t="str" cm="1">
        <f t="array" aca="1" ref="AR256" ca="1">IF(INDIRECT(("入力シート!AN"&amp;$B256))="","",INDEX(進捗評価!$N$2:$N$26,MATCH(INDIRECT(("入力シート!AN"&amp;$B256)),進捗評価!$M$2:$M$26,0)))</f>
        <v/>
      </c>
      <c r="AS256" s="77" t="str" cm="1">
        <f t="array" aca="1" ref="AS256" ca="1">IF(INDIRECT(("入力シート!AR"&amp;$B256))="","",(INDIRECT(("入力シート!AR"&amp;$B256))))</f>
        <v/>
      </c>
      <c r="AT256" s="77" t="str" cm="1">
        <f t="array" aca="1" ref="AT256" ca="1">IF(INDIRECT(("入力シート!AS"&amp;$B256))="","",(INDIRECT(("入力シート!AS"&amp;$B256))))</f>
        <v/>
      </c>
    </row>
    <row r="257" spans="2:46" ht="72" customHeight="1" x14ac:dyDescent="0.4">
      <c r="B257" s="51">
        <v>267</v>
      </c>
      <c r="C257" s="162"/>
      <c r="D257" s="212"/>
      <c r="E257" s="57" t="str" cm="1">
        <f t="array" aca="1" ref="E257" ca="1">IF(INDIRECT(("入力シート!D"&amp;$B257))="","",(INDIRECT(("入力シート!D"&amp;$B257))))</f>
        <v/>
      </c>
      <c r="F257" s="63" t="str" cm="1">
        <f t="array" aca="1" ref="F257" ca="1">IF(INDIRECT(("入力シート!E"&amp;$B257))="","",(INDIRECT(("入力シート!E"&amp;$B257))))</f>
        <v/>
      </c>
      <c r="G257" s="63" t="str" cm="1">
        <f t="array" aca="1" ref="G257" ca="1">IF(INDIRECT(("入力シート!F"&amp;$B257))="","",(INDIRECT(("入力シート!F"&amp;$B257))))</f>
        <v>〇〇〇、×××</v>
      </c>
      <c r="H257" s="76" t="str" cm="1">
        <f t="array" aca="1" ref="H257" ca="1">IF(INDIRECT(("入力シート!G"&amp;$B257))="","",(INDIRECT(("入力シート!G"&amp;$B257))))</f>
        <v/>
      </c>
      <c r="I257" s="67" t="str" cm="1">
        <f t="array" aca="1" ref="I257" ca="1">IF(INDIRECT(("入力シート!H"&amp;$B257))="","",(INDIRECT(("入力シート!H"&amp;$B257))))</f>
        <v/>
      </c>
      <c r="J257" s="58" t="str" cm="1">
        <f t="array" aca="1" ref="J257" ca="1">IF(INDIRECT(("入力シート!I"&amp;$B257))="","",(INDIRECT(("入力シート!I"&amp;$B257))))</f>
        <v/>
      </c>
      <c r="K257" s="58" t="str" cm="1">
        <f t="array" aca="1" ref="K257" ca="1">IF(INDIRECT(("入力シート!J"&amp;$B257))="","",(INDIRECT(("入力シート!J"&amp;$B257))))</f>
        <v/>
      </c>
      <c r="L257" s="60" t="str" cm="1">
        <f t="array" aca="1" ref="L257" ca="1">IF(INDIRECT(("入力シート!AO"&amp;$B257))="","",(INDIRECT(("入力シート！AO"&amp;$B257))))</f>
        <v/>
      </c>
      <c r="M257" s="60" t="str" cm="1">
        <f t="array" aca="1" ref="M257" ca="1">IF(INDIRECT(("入力シート!AP"&amp;$B257))="","",(INDIRECT(("入力シート！AP"&amp;$B257))))</f>
        <v/>
      </c>
      <c r="N257" s="61" t="str" cm="1">
        <f t="array" aca="1" ref="N257" ca="1">IF(INDIRECT(("入力シート!AQ"&amp;$B257))="","",(INDIRECT(("入力シート!AQ"&amp;$B257))))</f>
        <v/>
      </c>
      <c r="O257" s="70" t="str" cm="1">
        <f t="array" aca="1" ref="O257" ca="1">IF(INDIRECT(("入力シート!K"&amp;$B257))="","",INDEX(進捗評価!$N$2:$N$26,MATCH(INDIRECT(("入力シート!K"&amp;$B257)),進捗評価!$M$2:$M$26,0)))</f>
        <v/>
      </c>
      <c r="P257" s="69" t="str" cm="1">
        <f t="array" aca="1" ref="P257" ca="1">IF(INDIRECT(("入力シート!L"&amp;$B257))="","",INDEX(進捗評価!$N$2:$N$26,MATCH(INDIRECT(("入力シート!L"&amp;$B257)),進捗評価!$M$2:$M$26,0)))</f>
        <v/>
      </c>
      <c r="Q257" s="69" t="str" cm="1">
        <f t="array" aca="1" ref="Q257" ca="1">IF(INDIRECT(("入力シート!M"&amp;$B257))="","",INDEX(進捗評価!$N$2:$N$26,MATCH(INDIRECT(("入力シート!M"&amp;$B257)),進捗評価!$M$2:$M$26,0)))</f>
        <v/>
      </c>
      <c r="R257" s="69" t="str" cm="1">
        <f t="array" aca="1" ref="R257" ca="1">IF(INDIRECT(("入力シート!N"&amp;$B257))="","",INDEX(進捗評価!$N$2:$N$26,MATCH(INDIRECT(("入力シート!N"&amp;$B257)),進捗評価!$M$2:$M$26,0)))</f>
        <v/>
      </c>
      <c r="S257" s="75" t="str" cm="1">
        <f t="array" aca="1" ref="S257" ca="1">IF(INDIRECT(("入力シート!O"&amp;$B257))="","",INDEX(進捗評価!$N$2:$N$26,MATCH(INDIRECT(("入力シート!O"&amp;$B257)),進捗評価!$M$2:$M$26,0)))</f>
        <v/>
      </c>
      <c r="T257" s="70" t="str" cm="1">
        <f t="array" aca="1" ref="T257" ca="1">IF(INDIRECT(("入力シート!P"&amp;$B257))="","",INDEX(進捗評価!$N$2:$N$26,MATCH(INDIRECT(("入力シート!P"&amp;$B257)),進捗評価!$M$2:$M$26,0)))</f>
        <v/>
      </c>
      <c r="U257" s="69" t="str" cm="1">
        <f t="array" aca="1" ref="U257" ca="1">IF(INDIRECT(("入力シート!Q"&amp;$B257))="","",INDEX(進捗評価!$N$2:$N$26,MATCH(INDIRECT(("入力シート!Q"&amp;$B257)),進捗評価!$M$2:$M$26,0)))</f>
        <v/>
      </c>
      <c r="V257" s="69" t="str" cm="1">
        <f t="array" aca="1" ref="V257" ca="1">IF(INDIRECT(("入力シート!R"&amp;$B257))="","",INDEX(進捗評価!$N$2:$N$26,MATCH(INDIRECT(("入力シート!R"&amp;$B257)),進捗評価!$M$2:$M$26,0)))</f>
        <v/>
      </c>
      <c r="W257" s="69" t="str" cm="1">
        <f t="array" aca="1" ref="W257" ca="1">IF(INDIRECT(("入力シート!S"&amp;$B257))="","",INDEX(進捗評価!$N$2:$N$26,MATCH(INDIRECT(("入力シート!S"&amp;$B257)),進捗評価!$M$2:$M$26,0)))</f>
        <v/>
      </c>
      <c r="X257" s="75" t="str" cm="1">
        <f t="array" aca="1" ref="X257" ca="1">IF(INDIRECT(("入力シート!T"&amp;$B257))="","",INDEX(進捗評価!$N$2:$N$26,MATCH(INDIRECT(("入力シート!T"&amp;$B257)),進捗評価!$M$2:$M$26,0)))</f>
        <v/>
      </c>
      <c r="Y257" s="69" t="str" cm="1">
        <f t="array" aca="1" ref="Y257" ca="1">IF(INDIRECT(("入力シート!U"&amp;$B257))="","",INDEX(進捗評価!$N$2:$N$26,MATCH(INDIRECT(("入力シート!U"&amp;$B257)),進捗評価!$M$2:$M$26,0)))</f>
        <v/>
      </c>
      <c r="Z257" s="69" t="str" cm="1">
        <f t="array" aca="1" ref="Z257" ca="1">IF(INDIRECT(("入力シート!V"&amp;$B257))="","",INDEX(進捗評価!$N$2:$N$26,MATCH(INDIRECT(("入力シート!V"&amp;$B257)),進捗評価!$M$2:$M$26,0)))</f>
        <v/>
      </c>
      <c r="AA257" s="69" t="str" cm="1">
        <f t="array" aca="1" ref="AA257" ca="1">IF(INDIRECT(("入力シート!W"&amp;$B257))="","",INDEX(進捗評価!$N$2:$N$26,MATCH(INDIRECT(("入力シート!W"&amp;$B257)),進捗評価!$M$2:$M$26,0)))</f>
        <v/>
      </c>
      <c r="AB257" s="69" t="str" cm="1">
        <f t="array" aca="1" ref="AB257" ca="1">IF(INDIRECT(("入力シート!X"&amp;$B257))="","",INDEX(進捗評価!$N$2:$N$26,MATCH(INDIRECT(("入力シート!X"&amp;$B257)),進捗評価!$M$2:$M$26,0)))</f>
        <v/>
      </c>
      <c r="AC257" s="69" t="str" cm="1">
        <f t="array" aca="1" ref="AC257" ca="1">IF(INDIRECT(("入力シート!Y"&amp;$B257))="","",INDEX(進捗評価!$N$2:$N$26,MATCH(INDIRECT(("入力シート!Y"&amp;$B257)),進捗評価!$M$2:$M$26,0)))</f>
        <v/>
      </c>
      <c r="AD257" s="69" t="str" cm="1">
        <f t="array" aca="1" ref="AD257" ca="1">IF(INDIRECT(("入力シート!Z"&amp;$B257))="","",INDEX(進捗評価!$N$2:$N$26,MATCH(INDIRECT(("入力シート!Z"&amp;$B257)),進捗評価!$M$2:$M$26,0)))</f>
        <v/>
      </c>
      <c r="AE257" s="69" t="str" cm="1">
        <f t="array" aca="1" ref="AE257" ca="1">IF(INDIRECT(("入力シート!AA"&amp;$B257))="","",INDEX(進捗評価!$N$2:$N$26,MATCH(INDIRECT(("入力シート!AA"&amp;$B257)),進捗評価!$M$2:$M$26,0)))</f>
        <v/>
      </c>
      <c r="AF257" s="69" t="str" cm="1">
        <f t="array" aca="1" ref="AF257" ca="1">IF(INDIRECT(("入力シート!AB"&amp;$B257))="","",INDEX(進捗評価!$N$2:$N$26,MATCH(INDIRECT(("入力シート!AB"&amp;$B257)),進捗評価!$M$2:$M$26,0)))</f>
        <v/>
      </c>
      <c r="AG257" s="69" t="str" cm="1">
        <f t="array" aca="1" ref="AG257" ca="1">IF(INDIRECT(("入力シート!AC"&amp;$B257))="","",INDEX(進捗評価!$N$2:$N$26,MATCH(INDIRECT(("入力シート!AC"&amp;$B257)),進捗評価!$M$2:$M$26,0)))</f>
        <v/>
      </c>
      <c r="AH257" s="69" t="str" cm="1">
        <f t="array" aca="1" ref="AH257" ca="1">IF(INDIRECT(("入力シート!AD"&amp;$B257))="","",INDEX(進捗評価!$N$2:$N$26,MATCH(INDIRECT(("入力シート!AD"&amp;$B257)),進捗評価!$M$2:$M$26,0)))</f>
        <v/>
      </c>
      <c r="AI257" s="69" t="str" cm="1">
        <f t="array" aca="1" ref="AI257" ca="1">IF(INDIRECT(("入力シート!AE"&amp;$B257))="","",INDEX(進捗評価!$N$2:$N$26,MATCH(INDIRECT(("入力シート!AE"&amp;$B257)),進捗評価!$M$2:$M$26,0)))</f>
        <v/>
      </c>
      <c r="AJ257" s="69" t="str" cm="1">
        <f t="array" aca="1" ref="AJ257" ca="1">IF(INDIRECT(("入力シート!AF"&amp;$B257))="","",INDEX(進捗評価!$N$2:$N$26,MATCH(INDIRECT(("入力シート!AF"&amp;$B257)),進捗評価!$M$2:$M$26,0)))</f>
        <v/>
      </c>
      <c r="AK257" s="69" t="str" cm="1">
        <f t="array" aca="1" ref="AK257" ca="1">IF(INDIRECT(("入力シート!AG"&amp;$B257))="","",INDEX(進捗評価!$N$2:$N$26,MATCH(INDIRECT(("入力シート!AG"&amp;$B257)),進捗評価!$M$2:$M$26,0)))</f>
        <v/>
      </c>
      <c r="AL257" s="69" t="str" cm="1">
        <f t="array" aca="1" ref="AL257" ca="1">IF(INDIRECT(("入力シート!AH"&amp;$B257))="","",INDEX(進捗評価!$N$2:$N$26,MATCH(INDIRECT(("入力シート!AH"&amp;$B257)),進捗評価!$M$2:$M$26,0)))</f>
        <v/>
      </c>
      <c r="AM257" s="69" t="str" cm="1">
        <f t="array" aca="1" ref="AM257" ca="1">IF(INDIRECT(("入力シート!AI"&amp;$B257))="","",INDEX(進捗評価!$N$2:$N$26,MATCH(INDIRECT(("入力シート!AI"&amp;$B257)),進捗評価!$M$2:$M$26,0)))</f>
        <v/>
      </c>
      <c r="AN257" s="69" t="str" cm="1">
        <f t="array" aca="1" ref="AN257" ca="1">IF(INDIRECT(("入力シート!AJ"&amp;$B257))="","",INDEX(進捗評価!$N$2:$N$26,MATCH(INDIRECT(("入力シート!AJ"&amp;$B257)),進捗評価!$M$2:$M$26,0)))</f>
        <v/>
      </c>
      <c r="AO257" s="69" t="str" cm="1">
        <f t="array" aca="1" ref="AO257" ca="1">IF(INDIRECT(("入力シート!AK"&amp;$B257))="","",INDEX(進捗評価!$N$2:$N$26,MATCH(INDIRECT(("入力シート!AK"&amp;$B257)),進捗評価!$M$2:$M$26,0)))</f>
        <v/>
      </c>
      <c r="AP257" s="69" t="str" cm="1">
        <f t="array" aca="1" ref="AP257" ca="1">IF(INDIRECT(("入力シート!AL"&amp;$B257))="","",INDEX(進捗評価!$N$2:$N$26,MATCH(INDIRECT(("入力シート!AL"&amp;$B257)),進捗評価!$M$2:$M$26,0)))</f>
        <v/>
      </c>
      <c r="AQ257" s="69" t="str" cm="1">
        <f t="array" aca="1" ref="AQ257" ca="1">IF(INDIRECT(("入力シート!AM"&amp;$B257))="","",INDEX(進捗評価!$N$2:$N$26,MATCH(INDIRECT(("入力シート!AM"&amp;$B257)),進捗評価!$M$2:$M$26,0)))</f>
        <v/>
      </c>
      <c r="AR257" s="69" t="str" cm="1">
        <f t="array" aca="1" ref="AR257" ca="1">IF(INDIRECT(("入力シート!AN"&amp;$B257))="","",INDEX(進捗評価!$N$2:$N$26,MATCH(INDIRECT(("入力シート!AN"&amp;$B257)),進捗評価!$M$2:$M$26,0)))</f>
        <v/>
      </c>
      <c r="AS257" s="77" t="str" cm="1">
        <f t="array" aca="1" ref="AS257" ca="1">IF(INDIRECT(("入力シート!AR"&amp;$B257))="","",(INDIRECT(("入力シート!AR"&amp;$B257))))</f>
        <v/>
      </c>
      <c r="AT257" s="77" t="str" cm="1">
        <f t="array" aca="1" ref="AT257" ca="1">IF(INDIRECT(("入力シート!AS"&amp;$B257))="","",(INDIRECT(("入力シート!AS"&amp;$B257))))</f>
        <v/>
      </c>
    </row>
    <row r="258" spans="2:46" ht="72" customHeight="1" x14ac:dyDescent="0.4">
      <c r="B258" s="51">
        <v>268</v>
      </c>
      <c r="C258" s="162"/>
      <c r="D258" s="212"/>
      <c r="E258" s="57" t="str" cm="1">
        <f t="array" aca="1" ref="E258" ca="1">IF(INDIRECT(("入力シート!D"&amp;$B258))="","",(INDIRECT(("入力シート!D"&amp;$B258))))</f>
        <v/>
      </c>
      <c r="F258" s="63" t="str" cm="1">
        <f t="array" aca="1" ref="F258" ca="1">IF(INDIRECT(("入力シート!E"&amp;$B258))="","",(INDIRECT(("入力シート!E"&amp;$B258))))</f>
        <v/>
      </c>
      <c r="G258" s="63" t="str" cm="1">
        <f t="array" aca="1" ref="G258" ca="1">IF(INDIRECT(("入力シート!F"&amp;$B258))="","",(INDIRECT(("入力シート!F"&amp;$B258))))</f>
        <v>〇〇〇、×××</v>
      </c>
      <c r="H258" s="76" t="str" cm="1">
        <f t="array" aca="1" ref="H258" ca="1">IF(INDIRECT(("入力シート!G"&amp;$B258))="","",(INDIRECT(("入力シート!G"&amp;$B258))))</f>
        <v/>
      </c>
      <c r="I258" s="67" t="str" cm="1">
        <f t="array" aca="1" ref="I258" ca="1">IF(INDIRECT(("入力シート!H"&amp;$B258))="","",(INDIRECT(("入力シート!H"&amp;$B258))))</f>
        <v/>
      </c>
      <c r="J258" s="58" t="str" cm="1">
        <f t="array" aca="1" ref="J258" ca="1">IF(INDIRECT(("入力シート!I"&amp;$B258))="","",(INDIRECT(("入力シート!I"&amp;$B258))))</f>
        <v/>
      </c>
      <c r="K258" s="58" t="str" cm="1">
        <f t="array" aca="1" ref="K258" ca="1">IF(INDIRECT(("入力シート!J"&amp;$B258))="","",(INDIRECT(("入力シート!J"&amp;$B258))))</f>
        <v/>
      </c>
      <c r="L258" s="60" t="str" cm="1">
        <f t="array" aca="1" ref="L258" ca="1">IF(INDIRECT(("入力シート!AO"&amp;$B258))="","",(INDIRECT(("入力シート！AO"&amp;$B258))))</f>
        <v/>
      </c>
      <c r="M258" s="60" t="str" cm="1">
        <f t="array" aca="1" ref="M258" ca="1">IF(INDIRECT(("入力シート!AP"&amp;$B258))="","",(INDIRECT(("入力シート！AP"&amp;$B258))))</f>
        <v/>
      </c>
      <c r="N258" s="61" t="str" cm="1">
        <f t="array" aca="1" ref="N258" ca="1">IF(INDIRECT(("入力シート!AQ"&amp;$B258))="","",(INDIRECT(("入力シート!AQ"&amp;$B258))))</f>
        <v/>
      </c>
      <c r="O258" s="70" t="str" cm="1">
        <f t="array" aca="1" ref="O258" ca="1">IF(INDIRECT(("入力シート!K"&amp;$B258))="","",INDEX(進捗評価!$N$2:$N$26,MATCH(INDIRECT(("入力シート!K"&amp;$B258)),進捗評価!$M$2:$M$26,0)))</f>
        <v/>
      </c>
      <c r="P258" s="69" t="str" cm="1">
        <f t="array" aca="1" ref="P258" ca="1">IF(INDIRECT(("入力シート!L"&amp;$B258))="","",INDEX(進捗評価!$N$2:$N$26,MATCH(INDIRECT(("入力シート!L"&amp;$B258)),進捗評価!$M$2:$M$26,0)))</f>
        <v/>
      </c>
      <c r="Q258" s="69" t="str" cm="1">
        <f t="array" aca="1" ref="Q258" ca="1">IF(INDIRECT(("入力シート!M"&amp;$B258))="","",INDEX(進捗評価!$N$2:$N$26,MATCH(INDIRECT(("入力シート!M"&amp;$B258)),進捗評価!$M$2:$M$26,0)))</f>
        <v/>
      </c>
      <c r="R258" s="69" t="str" cm="1">
        <f t="array" aca="1" ref="R258" ca="1">IF(INDIRECT(("入力シート!N"&amp;$B258))="","",INDEX(進捗評価!$N$2:$N$26,MATCH(INDIRECT(("入力シート!N"&amp;$B258)),進捗評価!$M$2:$M$26,0)))</f>
        <v/>
      </c>
      <c r="S258" s="75" t="str" cm="1">
        <f t="array" aca="1" ref="S258" ca="1">IF(INDIRECT(("入力シート!O"&amp;$B258))="","",INDEX(進捗評価!$N$2:$N$26,MATCH(INDIRECT(("入力シート!O"&amp;$B258)),進捗評価!$M$2:$M$26,0)))</f>
        <v/>
      </c>
      <c r="T258" s="70" t="str" cm="1">
        <f t="array" aca="1" ref="T258" ca="1">IF(INDIRECT(("入力シート!P"&amp;$B258))="","",INDEX(進捗評価!$N$2:$N$26,MATCH(INDIRECT(("入力シート!P"&amp;$B258)),進捗評価!$M$2:$M$26,0)))</f>
        <v/>
      </c>
      <c r="U258" s="69" t="str" cm="1">
        <f t="array" aca="1" ref="U258" ca="1">IF(INDIRECT(("入力シート!Q"&amp;$B258))="","",INDEX(進捗評価!$N$2:$N$26,MATCH(INDIRECT(("入力シート!Q"&amp;$B258)),進捗評価!$M$2:$M$26,0)))</f>
        <v/>
      </c>
      <c r="V258" s="69" t="str" cm="1">
        <f t="array" aca="1" ref="V258" ca="1">IF(INDIRECT(("入力シート!R"&amp;$B258))="","",INDEX(進捗評価!$N$2:$N$26,MATCH(INDIRECT(("入力シート!R"&amp;$B258)),進捗評価!$M$2:$M$26,0)))</f>
        <v/>
      </c>
      <c r="W258" s="69" t="str" cm="1">
        <f t="array" aca="1" ref="W258" ca="1">IF(INDIRECT(("入力シート!S"&amp;$B258))="","",INDEX(進捗評価!$N$2:$N$26,MATCH(INDIRECT(("入力シート!S"&amp;$B258)),進捗評価!$M$2:$M$26,0)))</f>
        <v/>
      </c>
      <c r="X258" s="75" t="str" cm="1">
        <f t="array" aca="1" ref="X258" ca="1">IF(INDIRECT(("入力シート!T"&amp;$B258))="","",INDEX(進捗評価!$N$2:$N$26,MATCH(INDIRECT(("入力シート!T"&amp;$B258)),進捗評価!$M$2:$M$26,0)))</f>
        <v/>
      </c>
      <c r="Y258" s="69" t="str" cm="1">
        <f t="array" aca="1" ref="Y258" ca="1">IF(INDIRECT(("入力シート!U"&amp;$B258))="","",INDEX(進捗評価!$N$2:$N$26,MATCH(INDIRECT(("入力シート!U"&amp;$B258)),進捗評価!$M$2:$M$26,0)))</f>
        <v/>
      </c>
      <c r="Z258" s="69" t="str" cm="1">
        <f t="array" aca="1" ref="Z258" ca="1">IF(INDIRECT(("入力シート!V"&amp;$B258))="","",INDEX(進捗評価!$N$2:$N$26,MATCH(INDIRECT(("入力シート!V"&amp;$B258)),進捗評価!$M$2:$M$26,0)))</f>
        <v/>
      </c>
      <c r="AA258" s="69" t="str" cm="1">
        <f t="array" aca="1" ref="AA258" ca="1">IF(INDIRECT(("入力シート!W"&amp;$B258))="","",INDEX(進捗評価!$N$2:$N$26,MATCH(INDIRECT(("入力シート!W"&amp;$B258)),進捗評価!$M$2:$M$26,0)))</f>
        <v/>
      </c>
      <c r="AB258" s="69" t="str" cm="1">
        <f t="array" aca="1" ref="AB258" ca="1">IF(INDIRECT(("入力シート!X"&amp;$B258))="","",INDEX(進捗評価!$N$2:$N$26,MATCH(INDIRECT(("入力シート!X"&amp;$B258)),進捗評価!$M$2:$M$26,0)))</f>
        <v/>
      </c>
      <c r="AC258" s="69" t="str" cm="1">
        <f t="array" aca="1" ref="AC258" ca="1">IF(INDIRECT(("入力シート!Y"&amp;$B258))="","",INDEX(進捗評価!$N$2:$N$26,MATCH(INDIRECT(("入力シート!Y"&amp;$B258)),進捗評価!$M$2:$M$26,0)))</f>
        <v/>
      </c>
      <c r="AD258" s="69" t="str" cm="1">
        <f t="array" aca="1" ref="AD258" ca="1">IF(INDIRECT(("入力シート!Z"&amp;$B258))="","",INDEX(進捗評価!$N$2:$N$26,MATCH(INDIRECT(("入力シート!Z"&amp;$B258)),進捗評価!$M$2:$M$26,0)))</f>
        <v/>
      </c>
      <c r="AE258" s="69" t="str" cm="1">
        <f t="array" aca="1" ref="AE258" ca="1">IF(INDIRECT(("入力シート!AA"&amp;$B258))="","",INDEX(進捗評価!$N$2:$N$26,MATCH(INDIRECT(("入力シート!AA"&amp;$B258)),進捗評価!$M$2:$M$26,0)))</f>
        <v/>
      </c>
      <c r="AF258" s="69" t="str" cm="1">
        <f t="array" aca="1" ref="AF258" ca="1">IF(INDIRECT(("入力シート!AB"&amp;$B258))="","",INDEX(進捗評価!$N$2:$N$26,MATCH(INDIRECT(("入力シート!AB"&amp;$B258)),進捗評価!$M$2:$M$26,0)))</f>
        <v/>
      </c>
      <c r="AG258" s="69" t="str" cm="1">
        <f t="array" aca="1" ref="AG258" ca="1">IF(INDIRECT(("入力シート!AC"&amp;$B258))="","",INDEX(進捗評価!$N$2:$N$26,MATCH(INDIRECT(("入力シート!AC"&amp;$B258)),進捗評価!$M$2:$M$26,0)))</f>
        <v/>
      </c>
      <c r="AH258" s="69" t="str" cm="1">
        <f t="array" aca="1" ref="AH258" ca="1">IF(INDIRECT(("入力シート!AD"&amp;$B258))="","",INDEX(進捗評価!$N$2:$N$26,MATCH(INDIRECT(("入力シート!AD"&amp;$B258)),進捗評価!$M$2:$M$26,0)))</f>
        <v/>
      </c>
      <c r="AI258" s="69" t="str" cm="1">
        <f t="array" aca="1" ref="AI258" ca="1">IF(INDIRECT(("入力シート!AE"&amp;$B258))="","",INDEX(進捗評価!$N$2:$N$26,MATCH(INDIRECT(("入力シート!AE"&amp;$B258)),進捗評価!$M$2:$M$26,0)))</f>
        <v/>
      </c>
      <c r="AJ258" s="69" t="str" cm="1">
        <f t="array" aca="1" ref="AJ258" ca="1">IF(INDIRECT(("入力シート!AF"&amp;$B258))="","",INDEX(進捗評価!$N$2:$N$26,MATCH(INDIRECT(("入力シート!AF"&amp;$B258)),進捗評価!$M$2:$M$26,0)))</f>
        <v/>
      </c>
      <c r="AK258" s="69" t="str" cm="1">
        <f t="array" aca="1" ref="AK258" ca="1">IF(INDIRECT(("入力シート!AG"&amp;$B258))="","",INDEX(進捗評価!$N$2:$N$26,MATCH(INDIRECT(("入力シート!AG"&amp;$B258)),進捗評価!$M$2:$M$26,0)))</f>
        <v/>
      </c>
      <c r="AL258" s="69" t="str" cm="1">
        <f t="array" aca="1" ref="AL258" ca="1">IF(INDIRECT(("入力シート!AH"&amp;$B258))="","",INDEX(進捗評価!$N$2:$N$26,MATCH(INDIRECT(("入力シート!AH"&amp;$B258)),進捗評価!$M$2:$M$26,0)))</f>
        <v/>
      </c>
      <c r="AM258" s="69" t="str" cm="1">
        <f t="array" aca="1" ref="AM258" ca="1">IF(INDIRECT(("入力シート!AI"&amp;$B258))="","",INDEX(進捗評価!$N$2:$N$26,MATCH(INDIRECT(("入力シート!AI"&amp;$B258)),進捗評価!$M$2:$M$26,0)))</f>
        <v/>
      </c>
      <c r="AN258" s="69" t="str" cm="1">
        <f t="array" aca="1" ref="AN258" ca="1">IF(INDIRECT(("入力シート!AJ"&amp;$B258))="","",INDEX(進捗評価!$N$2:$N$26,MATCH(INDIRECT(("入力シート!AJ"&amp;$B258)),進捗評価!$M$2:$M$26,0)))</f>
        <v/>
      </c>
      <c r="AO258" s="69" t="str" cm="1">
        <f t="array" aca="1" ref="AO258" ca="1">IF(INDIRECT(("入力シート!AK"&amp;$B258))="","",INDEX(進捗評価!$N$2:$N$26,MATCH(INDIRECT(("入力シート!AK"&amp;$B258)),進捗評価!$M$2:$M$26,0)))</f>
        <v/>
      </c>
      <c r="AP258" s="69" t="str" cm="1">
        <f t="array" aca="1" ref="AP258" ca="1">IF(INDIRECT(("入力シート!AL"&amp;$B258))="","",INDEX(進捗評価!$N$2:$N$26,MATCH(INDIRECT(("入力シート!AL"&amp;$B258)),進捗評価!$M$2:$M$26,0)))</f>
        <v/>
      </c>
      <c r="AQ258" s="69" t="str" cm="1">
        <f t="array" aca="1" ref="AQ258" ca="1">IF(INDIRECT(("入力シート!AM"&amp;$B258))="","",INDEX(進捗評価!$N$2:$N$26,MATCH(INDIRECT(("入力シート!AM"&amp;$B258)),進捗評価!$M$2:$M$26,0)))</f>
        <v/>
      </c>
      <c r="AR258" s="69" t="str" cm="1">
        <f t="array" aca="1" ref="AR258" ca="1">IF(INDIRECT(("入力シート!AN"&amp;$B258))="","",INDEX(進捗評価!$N$2:$N$26,MATCH(INDIRECT(("入力シート!AN"&amp;$B258)),進捗評価!$M$2:$M$26,0)))</f>
        <v/>
      </c>
      <c r="AS258" s="77" t="str" cm="1">
        <f t="array" aca="1" ref="AS258" ca="1">IF(INDIRECT(("入力シート!AR"&amp;$B258))="","",(INDIRECT(("入力シート!AR"&amp;$B258))))</f>
        <v/>
      </c>
      <c r="AT258" s="77" t="str" cm="1">
        <f t="array" aca="1" ref="AT258" ca="1">IF(INDIRECT(("入力シート!AS"&amp;$B258))="","",(INDIRECT(("入力シート!AS"&amp;$B258))))</f>
        <v/>
      </c>
    </row>
    <row r="259" spans="2:46" ht="72" customHeight="1" x14ac:dyDescent="0.4">
      <c r="B259" s="51">
        <v>269</v>
      </c>
      <c r="C259" s="162"/>
      <c r="D259" s="212"/>
      <c r="E259" s="57" t="str" cm="1">
        <f t="array" aca="1" ref="E259" ca="1">IF(INDIRECT(("入力シート!D"&amp;$B259))="","",(INDIRECT(("入力シート!D"&amp;$B259))))</f>
        <v/>
      </c>
      <c r="F259" s="63" t="str" cm="1">
        <f t="array" aca="1" ref="F259" ca="1">IF(INDIRECT(("入力シート!E"&amp;$B259))="","",(INDIRECT(("入力シート!E"&amp;$B259))))</f>
        <v/>
      </c>
      <c r="G259" s="63" t="str" cm="1">
        <f t="array" aca="1" ref="G259" ca="1">IF(INDIRECT(("入力シート!F"&amp;$B259))="","",(INDIRECT(("入力シート!F"&amp;$B259))))</f>
        <v>〇〇〇、×××</v>
      </c>
      <c r="H259" s="76" t="str" cm="1">
        <f t="array" aca="1" ref="H259" ca="1">IF(INDIRECT(("入力シート!G"&amp;$B259))="","",(INDIRECT(("入力シート!G"&amp;$B259))))</f>
        <v/>
      </c>
      <c r="I259" s="67" t="str" cm="1">
        <f t="array" aca="1" ref="I259" ca="1">IF(INDIRECT(("入力シート!H"&amp;$B259))="","",(INDIRECT(("入力シート!H"&amp;$B259))))</f>
        <v/>
      </c>
      <c r="J259" s="58" t="str" cm="1">
        <f t="array" aca="1" ref="J259" ca="1">IF(INDIRECT(("入力シート!I"&amp;$B259))="","",(INDIRECT(("入力シート!I"&amp;$B259))))</f>
        <v/>
      </c>
      <c r="K259" s="58" t="str" cm="1">
        <f t="array" aca="1" ref="K259" ca="1">IF(INDIRECT(("入力シート!J"&amp;$B259))="","",(INDIRECT(("入力シート!J"&amp;$B259))))</f>
        <v/>
      </c>
      <c r="L259" s="60" t="str" cm="1">
        <f t="array" aca="1" ref="L259" ca="1">IF(INDIRECT(("入力シート!AO"&amp;$B259))="","",(INDIRECT(("入力シート！AO"&amp;$B259))))</f>
        <v/>
      </c>
      <c r="M259" s="60" t="str" cm="1">
        <f t="array" aca="1" ref="M259" ca="1">IF(INDIRECT(("入力シート!AP"&amp;$B259))="","",(INDIRECT(("入力シート！AP"&amp;$B259))))</f>
        <v/>
      </c>
      <c r="N259" s="61" t="str" cm="1">
        <f t="array" aca="1" ref="N259" ca="1">IF(INDIRECT(("入力シート!AQ"&amp;$B259))="","",(INDIRECT(("入力シート!AQ"&amp;$B259))))</f>
        <v/>
      </c>
      <c r="O259" s="70" t="str" cm="1">
        <f t="array" aca="1" ref="O259" ca="1">IF(INDIRECT(("入力シート!K"&amp;$B259))="","",INDEX(進捗評価!$N$2:$N$26,MATCH(INDIRECT(("入力シート!K"&amp;$B259)),進捗評価!$M$2:$M$26,0)))</f>
        <v/>
      </c>
      <c r="P259" s="69" t="str" cm="1">
        <f t="array" aca="1" ref="P259" ca="1">IF(INDIRECT(("入力シート!L"&amp;$B259))="","",INDEX(進捗評価!$N$2:$N$26,MATCH(INDIRECT(("入力シート!L"&amp;$B259)),進捗評価!$M$2:$M$26,0)))</f>
        <v/>
      </c>
      <c r="Q259" s="69" t="str" cm="1">
        <f t="array" aca="1" ref="Q259" ca="1">IF(INDIRECT(("入力シート!M"&amp;$B259))="","",INDEX(進捗評価!$N$2:$N$26,MATCH(INDIRECT(("入力シート!M"&amp;$B259)),進捗評価!$M$2:$M$26,0)))</f>
        <v/>
      </c>
      <c r="R259" s="69" t="str" cm="1">
        <f t="array" aca="1" ref="R259" ca="1">IF(INDIRECT(("入力シート!N"&amp;$B259))="","",INDEX(進捗評価!$N$2:$N$26,MATCH(INDIRECT(("入力シート!N"&amp;$B259)),進捗評価!$M$2:$M$26,0)))</f>
        <v/>
      </c>
      <c r="S259" s="75" t="str" cm="1">
        <f t="array" aca="1" ref="S259" ca="1">IF(INDIRECT(("入力シート!O"&amp;$B259))="","",INDEX(進捗評価!$N$2:$N$26,MATCH(INDIRECT(("入力シート!O"&amp;$B259)),進捗評価!$M$2:$M$26,0)))</f>
        <v/>
      </c>
      <c r="T259" s="70" t="str" cm="1">
        <f t="array" aca="1" ref="T259" ca="1">IF(INDIRECT(("入力シート!P"&amp;$B259))="","",INDEX(進捗評価!$N$2:$N$26,MATCH(INDIRECT(("入力シート!P"&amp;$B259)),進捗評価!$M$2:$M$26,0)))</f>
        <v/>
      </c>
      <c r="U259" s="69" t="str" cm="1">
        <f t="array" aca="1" ref="U259" ca="1">IF(INDIRECT(("入力シート!Q"&amp;$B259))="","",INDEX(進捗評価!$N$2:$N$26,MATCH(INDIRECT(("入力シート!Q"&amp;$B259)),進捗評価!$M$2:$M$26,0)))</f>
        <v/>
      </c>
      <c r="V259" s="69" t="str" cm="1">
        <f t="array" aca="1" ref="V259" ca="1">IF(INDIRECT(("入力シート!R"&amp;$B259))="","",INDEX(進捗評価!$N$2:$N$26,MATCH(INDIRECT(("入力シート!R"&amp;$B259)),進捗評価!$M$2:$M$26,0)))</f>
        <v/>
      </c>
      <c r="W259" s="69" t="str" cm="1">
        <f t="array" aca="1" ref="W259" ca="1">IF(INDIRECT(("入力シート!S"&amp;$B259))="","",INDEX(進捗評価!$N$2:$N$26,MATCH(INDIRECT(("入力シート!S"&amp;$B259)),進捗評価!$M$2:$M$26,0)))</f>
        <v/>
      </c>
      <c r="X259" s="75" t="str" cm="1">
        <f t="array" aca="1" ref="X259" ca="1">IF(INDIRECT(("入力シート!T"&amp;$B259))="","",INDEX(進捗評価!$N$2:$N$26,MATCH(INDIRECT(("入力シート!T"&amp;$B259)),進捗評価!$M$2:$M$26,0)))</f>
        <v/>
      </c>
      <c r="Y259" s="69" t="str" cm="1">
        <f t="array" aca="1" ref="Y259" ca="1">IF(INDIRECT(("入力シート!U"&amp;$B259))="","",INDEX(進捗評価!$N$2:$N$26,MATCH(INDIRECT(("入力シート!U"&amp;$B259)),進捗評価!$M$2:$M$26,0)))</f>
        <v/>
      </c>
      <c r="Z259" s="69" t="str" cm="1">
        <f t="array" aca="1" ref="Z259" ca="1">IF(INDIRECT(("入力シート!V"&amp;$B259))="","",INDEX(進捗評価!$N$2:$N$26,MATCH(INDIRECT(("入力シート!V"&amp;$B259)),進捗評価!$M$2:$M$26,0)))</f>
        <v/>
      </c>
      <c r="AA259" s="69" t="str" cm="1">
        <f t="array" aca="1" ref="AA259" ca="1">IF(INDIRECT(("入力シート!W"&amp;$B259))="","",INDEX(進捗評価!$N$2:$N$26,MATCH(INDIRECT(("入力シート!W"&amp;$B259)),進捗評価!$M$2:$M$26,0)))</f>
        <v/>
      </c>
      <c r="AB259" s="69" t="str" cm="1">
        <f t="array" aca="1" ref="AB259" ca="1">IF(INDIRECT(("入力シート!X"&amp;$B259))="","",INDEX(進捗評価!$N$2:$N$26,MATCH(INDIRECT(("入力シート!X"&amp;$B259)),進捗評価!$M$2:$M$26,0)))</f>
        <v/>
      </c>
      <c r="AC259" s="69" t="str" cm="1">
        <f t="array" aca="1" ref="AC259" ca="1">IF(INDIRECT(("入力シート!Y"&amp;$B259))="","",INDEX(進捗評価!$N$2:$N$26,MATCH(INDIRECT(("入力シート!Y"&amp;$B259)),進捗評価!$M$2:$M$26,0)))</f>
        <v/>
      </c>
      <c r="AD259" s="69" t="str" cm="1">
        <f t="array" aca="1" ref="AD259" ca="1">IF(INDIRECT(("入力シート!Z"&amp;$B259))="","",INDEX(進捗評価!$N$2:$N$26,MATCH(INDIRECT(("入力シート!Z"&amp;$B259)),進捗評価!$M$2:$M$26,0)))</f>
        <v/>
      </c>
      <c r="AE259" s="69" t="str" cm="1">
        <f t="array" aca="1" ref="AE259" ca="1">IF(INDIRECT(("入力シート!AA"&amp;$B259))="","",INDEX(進捗評価!$N$2:$N$26,MATCH(INDIRECT(("入力シート!AA"&amp;$B259)),進捗評価!$M$2:$M$26,0)))</f>
        <v/>
      </c>
      <c r="AF259" s="69" t="str" cm="1">
        <f t="array" aca="1" ref="AF259" ca="1">IF(INDIRECT(("入力シート!AB"&amp;$B259))="","",INDEX(進捗評価!$N$2:$N$26,MATCH(INDIRECT(("入力シート!AB"&amp;$B259)),進捗評価!$M$2:$M$26,0)))</f>
        <v/>
      </c>
      <c r="AG259" s="69" t="str" cm="1">
        <f t="array" aca="1" ref="AG259" ca="1">IF(INDIRECT(("入力シート!AC"&amp;$B259))="","",INDEX(進捗評価!$N$2:$N$26,MATCH(INDIRECT(("入力シート!AC"&amp;$B259)),進捗評価!$M$2:$M$26,0)))</f>
        <v/>
      </c>
      <c r="AH259" s="69" t="str" cm="1">
        <f t="array" aca="1" ref="AH259" ca="1">IF(INDIRECT(("入力シート!AD"&amp;$B259))="","",INDEX(進捗評価!$N$2:$N$26,MATCH(INDIRECT(("入力シート!AD"&amp;$B259)),進捗評価!$M$2:$M$26,0)))</f>
        <v/>
      </c>
      <c r="AI259" s="69" t="str" cm="1">
        <f t="array" aca="1" ref="AI259" ca="1">IF(INDIRECT(("入力シート!AE"&amp;$B259))="","",INDEX(進捗評価!$N$2:$N$26,MATCH(INDIRECT(("入力シート!AE"&amp;$B259)),進捗評価!$M$2:$M$26,0)))</f>
        <v/>
      </c>
      <c r="AJ259" s="69" t="str" cm="1">
        <f t="array" aca="1" ref="AJ259" ca="1">IF(INDIRECT(("入力シート!AF"&amp;$B259))="","",INDEX(進捗評価!$N$2:$N$26,MATCH(INDIRECT(("入力シート!AF"&amp;$B259)),進捗評価!$M$2:$M$26,0)))</f>
        <v/>
      </c>
      <c r="AK259" s="69" t="str" cm="1">
        <f t="array" aca="1" ref="AK259" ca="1">IF(INDIRECT(("入力シート!AG"&amp;$B259))="","",INDEX(進捗評価!$N$2:$N$26,MATCH(INDIRECT(("入力シート!AG"&amp;$B259)),進捗評価!$M$2:$M$26,0)))</f>
        <v/>
      </c>
      <c r="AL259" s="69" t="str" cm="1">
        <f t="array" aca="1" ref="AL259" ca="1">IF(INDIRECT(("入力シート!AH"&amp;$B259))="","",INDEX(進捗評価!$N$2:$N$26,MATCH(INDIRECT(("入力シート!AH"&amp;$B259)),進捗評価!$M$2:$M$26,0)))</f>
        <v/>
      </c>
      <c r="AM259" s="69" t="str" cm="1">
        <f t="array" aca="1" ref="AM259" ca="1">IF(INDIRECT(("入力シート!AI"&amp;$B259))="","",INDEX(進捗評価!$N$2:$N$26,MATCH(INDIRECT(("入力シート!AI"&amp;$B259)),進捗評価!$M$2:$M$26,0)))</f>
        <v/>
      </c>
      <c r="AN259" s="69" t="str" cm="1">
        <f t="array" aca="1" ref="AN259" ca="1">IF(INDIRECT(("入力シート!AJ"&amp;$B259))="","",INDEX(進捗評価!$N$2:$N$26,MATCH(INDIRECT(("入力シート!AJ"&amp;$B259)),進捗評価!$M$2:$M$26,0)))</f>
        <v/>
      </c>
      <c r="AO259" s="69" t="str" cm="1">
        <f t="array" aca="1" ref="AO259" ca="1">IF(INDIRECT(("入力シート!AK"&amp;$B259))="","",INDEX(進捗評価!$N$2:$N$26,MATCH(INDIRECT(("入力シート!AK"&amp;$B259)),進捗評価!$M$2:$M$26,0)))</f>
        <v/>
      </c>
      <c r="AP259" s="69" t="str" cm="1">
        <f t="array" aca="1" ref="AP259" ca="1">IF(INDIRECT(("入力シート!AL"&amp;$B259))="","",INDEX(進捗評価!$N$2:$N$26,MATCH(INDIRECT(("入力シート!AL"&amp;$B259)),進捗評価!$M$2:$M$26,0)))</f>
        <v/>
      </c>
      <c r="AQ259" s="69" t="str" cm="1">
        <f t="array" aca="1" ref="AQ259" ca="1">IF(INDIRECT(("入力シート!AM"&amp;$B259))="","",INDEX(進捗評価!$N$2:$N$26,MATCH(INDIRECT(("入力シート!AM"&amp;$B259)),進捗評価!$M$2:$M$26,0)))</f>
        <v/>
      </c>
      <c r="AR259" s="69" t="str" cm="1">
        <f t="array" aca="1" ref="AR259" ca="1">IF(INDIRECT(("入力シート!AN"&amp;$B259))="","",INDEX(進捗評価!$N$2:$N$26,MATCH(INDIRECT(("入力シート!AN"&amp;$B259)),進捗評価!$M$2:$M$26,0)))</f>
        <v/>
      </c>
      <c r="AS259" s="77" t="str" cm="1">
        <f t="array" aca="1" ref="AS259" ca="1">IF(INDIRECT(("入力シート!AR"&amp;$B259))="","",(INDIRECT(("入力シート!AR"&amp;$B259))))</f>
        <v/>
      </c>
      <c r="AT259" s="77" t="str" cm="1">
        <f t="array" aca="1" ref="AT259" ca="1">IF(INDIRECT(("入力シート!AS"&amp;$B259))="","",(INDIRECT(("入力シート!AS"&amp;$B259))))</f>
        <v/>
      </c>
    </row>
    <row r="260" spans="2:46" ht="72" customHeight="1" x14ac:dyDescent="0.4">
      <c r="B260" s="51">
        <v>270</v>
      </c>
      <c r="C260" s="162"/>
      <c r="D260" s="212"/>
      <c r="E260" s="57" t="str" cm="1">
        <f t="array" aca="1" ref="E260" ca="1">IF(INDIRECT(("入力シート!D"&amp;$B260))="","",(INDIRECT(("入力シート!D"&amp;$B260))))</f>
        <v/>
      </c>
      <c r="F260" s="63" t="str" cm="1">
        <f t="array" aca="1" ref="F260" ca="1">IF(INDIRECT(("入力シート!E"&amp;$B260))="","",(INDIRECT(("入力シート!E"&amp;$B260))))</f>
        <v/>
      </c>
      <c r="G260" s="63" t="str" cm="1">
        <f t="array" aca="1" ref="G260" ca="1">IF(INDIRECT(("入力シート!F"&amp;$B260))="","",(INDIRECT(("入力シート!F"&amp;$B260))))</f>
        <v>〇〇〇、×××</v>
      </c>
      <c r="H260" s="76" t="str" cm="1">
        <f t="array" aca="1" ref="H260" ca="1">IF(INDIRECT(("入力シート!G"&amp;$B260))="","",(INDIRECT(("入力シート!G"&amp;$B260))))</f>
        <v/>
      </c>
      <c r="I260" s="67" t="str" cm="1">
        <f t="array" aca="1" ref="I260" ca="1">IF(INDIRECT(("入力シート!H"&amp;$B260))="","",(INDIRECT(("入力シート!H"&amp;$B260))))</f>
        <v/>
      </c>
      <c r="J260" s="58" t="str" cm="1">
        <f t="array" aca="1" ref="J260" ca="1">IF(INDIRECT(("入力シート!I"&amp;$B260))="","",(INDIRECT(("入力シート!I"&amp;$B260))))</f>
        <v/>
      </c>
      <c r="K260" s="58" t="str" cm="1">
        <f t="array" aca="1" ref="K260" ca="1">IF(INDIRECT(("入力シート!J"&amp;$B260))="","",(INDIRECT(("入力シート!J"&amp;$B260))))</f>
        <v/>
      </c>
      <c r="L260" s="60" t="str" cm="1">
        <f t="array" aca="1" ref="L260" ca="1">IF(INDIRECT(("入力シート!AO"&amp;$B260))="","",(INDIRECT(("入力シート！AO"&amp;$B260))))</f>
        <v/>
      </c>
      <c r="M260" s="60" t="str" cm="1">
        <f t="array" aca="1" ref="M260" ca="1">IF(INDIRECT(("入力シート!AP"&amp;$B260))="","",(INDIRECT(("入力シート！AP"&amp;$B260))))</f>
        <v/>
      </c>
      <c r="N260" s="61" t="str" cm="1">
        <f t="array" aca="1" ref="N260" ca="1">IF(INDIRECT(("入力シート!AQ"&amp;$B260))="","",(INDIRECT(("入力シート!AQ"&amp;$B260))))</f>
        <v/>
      </c>
      <c r="O260" s="70" t="str" cm="1">
        <f t="array" aca="1" ref="O260" ca="1">IF(INDIRECT(("入力シート!K"&amp;$B260))="","",INDEX(進捗評価!$N$2:$N$26,MATCH(INDIRECT(("入力シート!K"&amp;$B260)),進捗評価!$M$2:$M$26,0)))</f>
        <v/>
      </c>
      <c r="P260" s="69" t="str" cm="1">
        <f t="array" aca="1" ref="P260" ca="1">IF(INDIRECT(("入力シート!L"&amp;$B260))="","",INDEX(進捗評価!$N$2:$N$26,MATCH(INDIRECT(("入力シート!L"&amp;$B260)),進捗評価!$M$2:$M$26,0)))</f>
        <v/>
      </c>
      <c r="Q260" s="69" t="str" cm="1">
        <f t="array" aca="1" ref="Q260" ca="1">IF(INDIRECT(("入力シート!M"&amp;$B260))="","",INDEX(進捗評価!$N$2:$N$26,MATCH(INDIRECT(("入力シート!M"&amp;$B260)),進捗評価!$M$2:$M$26,0)))</f>
        <v/>
      </c>
      <c r="R260" s="69" t="str" cm="1">
        <f t="array" aca="1" ref="R260" ca="1">IF(INDIRECT(("入力シート!N"&amp;$B260))="","",INDEX(進捗評価!$N$2:$N$26,MATCH(INDIRECT(("入力シート!N"&amp;$B260)),進捗評価!$M$2:$M$26,0)))</f>
        <v/>
      </c>
      <c r="S260" s="75" t="str" cm="1">
        <f t="array" aca="1" ref="S260" ca="1">IF(INDIRECT(("入力シート!O"&amp;$B260))="","",INDEX(進捗評価!$N$2:$N$26,MATCH(INDIRECT(("入力シート!O"&amp;$B260)),進捗評価!$M$2:$M$26,0)))</f>
        <v/>
      </c>
      <c r="T260" s="70" t="str" cm="1">
        <f t="array" aca="1" ref="T260" ca="1">IF(INDIRECT(("入力シート!P"&amp;$B260))="","",INDEX(進捗評価!$N$2:$N$26,MATCH(INDIRECT(("入力シート!P"&amp;$B260)),進捗評価!$M$2:$M$26,0)))</f>
        <v/>
      </c>
      <c r="U260" s="69" t="str" cm="1">
        <f t="array" aca="1" ref="U260" ca="1">IF(INDIRECT(("入力シート!Q"&amp;$B260))="","",INDEX(進捗評価!$N$2:$N$26,MATCH(INDIRECT(("入力シート!Q"&amp;$B260)),進捗評価!$M$2:$M$26,0)))</f>
        <v/>
      </c>
      <c r="V260" s="69" t="str" cm="1">
        <f t="array" aca="1" ref="V260" ca="1">IF(INDIRECT(("入力シート!R"&amp;$B260))="","",INDEX(進捗評価!$N$2:$N$26,MATCH(INDIRECT(("入力シート!R"&amp;$B260)),進捗評価!$M$2:$M$26,0)))</f>
        <v/>
      </c>
      <c r="W260" s="69" t="str" cm="1">
        <f t="array" aca="1" ref="W260" ca="1">IF(INDIRECT(("入力シート!S"&amp;$B260))="","",INDEX(進捗評価!$N$2:$N$26,MATCH(INDIRECT(("入力シート!S"&amp;$B260)),進捗評価!$M$2:$M$26,0)))</f>
        <v/>
      </c>
      <c r="X260" s="75" t="str" cm="1">
        <f t="array" aca="1" ref="X260" ca="1">IF(INDIRECT(("入力シート!T"&amp;$B260))="","",INDEX(進捗評価!$N$2:$N$26,MATCH(INDIRECT(("入力シート!T"&amp;$B260)),進捗評価!$M$2:$M$26,0)))</f>
        <v/>
      </c>
      <c r="Y260" s="69" t="str" cm="1">
        <f t="array" aca="1" ref="Y260" ca="1">IF(INDIRECT(("入力シート!U"&amp;$B260))="","",INDEX(進捗評価!$N$2:$N$26,MATCH(INDIRECT(("入力シート!U"&amp;$B260)),進捗評価!$M$2:$M$26,0)))</f>
        <v/>
      </c>
      <c r="Z260" s="69" t="str" cm="1">
        <f t="array" aca="1" ref="Z260" ca="1">IF(INDIRECT(("入力シート!V"&amp;$B260))="","",INDEX(進捗評価!$N$2:$N$26,MATCH(INDIRECT(("入力シート!V"&amp;$B260)),進捗評価!$M$2:$M$26,0)))</f>
        <v/>
      </c>
      <c r="AA260" s="69" t="str" cm="1">
        <f t="array" aca="1" ref="AA260" ca="1">IF(INDIRECT(("入力シート!W"&amp;$B260))="","",INDEX(進捗評価!$N$2:$N$26,MATCH(INDIRECT(("入力シート!W"&amp;$B260)),進捗評価!$M$2:$M$26,0)))</f>
        <v/>
      </c>
      <c r="AB260" s="69" t="str" cm="1">
        <f t="array" aca="1" ref="AB260" ca="1">IF(INDIRECT(("入力シート!X"&amp;$B260))="","",INDEX(進捗評価!$N$2:$N$26,MATCH(INDIRECT(("入力シート!X"&amp;$B260)),進捗評価!$M$2:$M$26,0)))</f>
        <v/>
      </c>
      <c r="AC260" s="69" t="str" cm="1">
        <f t="array" aca="1" ref="AC260" ca="1">IF(INDIRECT(("入力シート!Y"&amp;$B260))="","",INDEX(進捗評価!$N$2:$N$26,MATCH(INDIRECT(("入力シート!Y"&amp;$B260)),進捗評価!$M$2:$M$26,0)))</f>
        <v/>
      </c>
      <c r="AD260" s="69" t="str" cm="1">
        <f t="array" aca="1" ref="AD260" ca="1">IF(INDIRECT(("入力シート!Z"&amp;$B260))="","",INDEX(進捗評価!$N$2:$N$26,MATCH(INDIRECT(("入力シート!Z"&amp;$B260)),進捗評価!$M$2:$M$26,0)))</f>
        <v/>
      </c>
      <c r="AE260" s="69" t="str" cm="1">
        <f t="array" aca="1" ref="AE260" ca="1">IF(INDIRECT(("入力シート!AA"&amp;$B260))="","",INDEX(進捗評価!$N$2:$N$26,MATCH(INDIRECT(("入力シート!AA"&amp;$B260)),進捗評価!$M$2:$M$26,0)))</f>
        <v/>
      </c>
      <c r="AF260" s="69" t="str" cm="1">
        <f t="array" aca="1" ref="AF260" ca="1">IF(INDIRECT(("入力シート!AB"&amp;$B260))="","",INDEX(進捗評価!$N$2:$N$26,MATCH(INDIRECT(("入力シート!AB"&amp;$B260)),進捗評価!$M$2:$M$26,0)))</f>
        <v/>
      </c>
      <c r="AG260" s="69" t="str" cm="1">
        <f t="array" aca="1" ref="AG260" ca="1">IF(INDIRECT(("入力シート!AC"&amp;$B260))="","",INDEX(進捗評価!$N$2:$N$26,MATCH(INDIRECT(("入力シート!AC"&amp;$B260)),進捗評価!$M$2:$M$26,0)))</f>
        <v/>
      </c>
      <c r="AH260" s="69" t="str" cm="1">
        <f t="array" aca="1" ref="AH260" ca="1">IF(INDIRECT(("入力シート!AD"&amp;$B260))="","",INDEX(進捗評価!$N$2:$N$26,MATCH(INDIRECT(("入力シート!AD"&amp;$B260)),進捗評価!$M$2:$M$26,0)))</f>
        <v/>
      </c>
      <c r="AI260" s="69" t="str" cm="1">
        <f t="array" aca="1" ref="AI260" ca="1">IF(INDIRECT(("入力シート!AE"&amp;$B260))="","",INDEX(進捗評価!$N$2:$N$26,MATCH(INDIRECT(("入力シート!AE"&amp;$B260)),進捗評価!$M$2:$M$26,0)))</f>
        <v/>
      </c>
      <c r="AJ260" s="69" t="str" cm="1">
        <f t="array" aca="1" ref="AJ260" ca="1">IF(INDIRECT(("入力シート!AF"&amp;$B260))="","",INDEX(進捗評価!$N$2:$N$26,MATCH(INDIRECT(("入力シート!AF"&amp;$B260)),進捗評価!$M$2:$M$26,0)))</f>
        <v/>
      </c>
      <c r="AK260" s="69" t="str" cm="1">
        <f t="array" aca="1" ref="AK260" ca="1">IF(INDIRECT(("入力シート!AG"&amp;$B260))="","",INDEX(進捗評価!$N$2:$N$26,MATCH(INDIRECT(("入力シート!AG"&amp;$B260)),進捗評価!$M$2:$M$26,0)))</f>
        <v/>
      </c>
      <c r="AL260" s="69" t="str" cm="1">
        <f t="array" aca="1" ref="AL260" ca="1">IF(INDIRECT(("入力シート!AH"&amp;$B260))="","",INDEX(進捗評価!$N$2:$N$26,MATCH(INDIRECT(("入力シート!AH"&amp;$B260)),進捗評価!$M$2:$M$26,0)))</f>
        <v/>
      </c>
      <c r="AM260" s="69" t="str" cm="1">
        <f t="array" aca="1" ref="AM260" ca="1">IF(INDIRECT(("入力シート!AI"&amp;$B260))="","",INDEX(進捗評価!$N$2:$N$26,MATCH(INDIRECT(("入力シート!AI"&amp;$B260)),進捗評価!$M$2:$M$26,0)))</f>
        <v/>
      </c>
      <c r="AN260" s="69" t="str" cm="1">
        <f t="array" aca="1" ref="AN260" ca="1">IF(INDIRECT(("入力シート!AJ"&amp;$B260))="","",INDEX(進捗評価!$N$2:$N$26,MATCH(INDIRECT(("入力シート!AJ"&amp;$B260)),進捗評価!$M$2:$M$26,0)))</f>
        <v/>
      </c>
      <c r="AO260" s="69" t="str" cm="1">
        <f t="array" aca="1" ref="AO260" ca="1">IF(INDIRECT(("入力シート!AK"&amp;$B260))="","",INDEX(進捗評価!$N$2:$N$26,MATCH(INDIRECT(("入力シート!AK"&amp;$B260)),進捗評価!$M$2:$M$26,0)))</f>
        <v/>
      </c>
      <c r="AP260" s="69" t="str" cm="1">
        <f t="array" aca="1" ref="AP260" ca="1">IF(INDIRECT(("入力シート!AL"&amp;$B260))="","",INDEX(進捗評価!$N$2:$N$26,MATCH(INDIRECT(("入力シート!AL"&amp;$B260)),進捗評価!$M$2:$M$26,0)))</f>
        <v/>
      </c>
      <c r="AQ260" s="69" t="str" cm="1">
        <f t="array" aca="1" ref="AQ260" ca="1">IF(INDIRECT(("入力シート!AM"&amp;$B260))="","",INDEX(進捗評価!$N$2:$N$26,MATCH(INDIRECT(("入力シート!AM"&amp;$B260)),進捗評価!$M$2:$M$26,0)))</f>
        <v/>
      </c>
      <c r="AR260" s="69" t="str" cm="1">
        <f t="array" aca="1" ref="AR260" ca="1">IF(INDIRECT(("入力シート!AN"&amp;$B260))="","",INDEX(進捗評価!$N$2:$N$26,MATCH(INDIRECT(("入力シート!AN"&amp;$B260)),進捗評価!$M$2:$M$26,0)))</f>
        <v/>
      </c>
      <c r="AS260" s="77" t="str" cm="1">
        <f t="array" aca="1" ref="AS260" ca="1">IF(INDIRECT(("入力シート!AR"&amp;$B260))="","",(INDIRECT(("入力シート!AR"&amp;$B260))))</f>
        <v/>
      </c>
      <c r="AT260" s="77" t="str" cm="1">
        <f t="array" aca="1" ref="AT260" ca="1">IF(INDIRECT(("入力シート!AS"&amp;$B260))="","",(INDIRECT(("入力シート!AS"&amp;$B260))))</f>
        <v/>
      </c>
    </row>
    <row r="261" spans="2:46" ht="72" customHeight="1" x14ac:dyDescent="0.4">
      <c r="B261" s="51">
        <v>271</v>
      </c>
      <c r="C261" s="162"/>
      <c r="D261" s="212"/>
      <c r="E261" s="57" t="str" cm="1">
        <f t="array" aca="1" ref="E261" ca="1">IF(INDIRECT(("入力シート!D"&amp;$B261))="","",(INDIRECT(("入力シート!D"&amp;$B261))))</f>
        <v/>
      </c>
      <c r="F261" s="63" t="str" cm="1">
        <f t="array" aca="1" ref="F261" ca="1">IF(INDIRECT(("入力シート!E"&amp;$B261))="","",(INDIRECT(("入力シート!E"&amp;$B261))))</f>
        <v/>
      </c>
      <c r="G261" s="63" t="str" cm="1">
        <f t="array" aca="1" ref="G261" ca="1">IF(INDIRECT(("入力シート!F"&amp;$B261))="","",(INDIRECT(("入力シート!F"&amp;$B261))))</f>
        <v>〇〇〇、×××</v>
      </c>
      <c r="H261" s="76" t="str" cm="1">
        <f t="array" aca="1" ref="H261" ca="1">IF(INDIRECT(("入力シート!G"&amp;$B261))="","",(INDIRECT(("入力シート!G"&amp;$B261))))</f>
        <v/>
      </c>
      <c r="I261" s="67" t="str" cm="1">
        <f t="array" aca="1" ref="I261" ca="1">IF(INDIRECT(("入力シート!H"&amp;$B261))="","",(INDIRECT(("入力シート!H"&amp;$B261))))</f>
        <v/>
      </c>
      <c r="J261" s="58" t="str" cm="1">
        <f t="array" aca="1" ref="J261" ca="1">IF(INDIRECT(("入力シート!I"&amp;$B261))="","",(INDIRECT(("入力シート!I"&amp;$B261))))</f>
        <v/>
      </c>
      <c r="K261" s="58" t="str" cm="1">
        <f t="array" aca="1" ref="K261" ca="1">IF(INDIRECT(("入力シート!J"&amp;$B261))="","",(INDIRECT(("入力シート!J"&amp;$B261))))</f>
        <v/>
      </c>
      <c r="L261" s="60" t="str" cm="1">
        <f t="array" aca="1" ref="L261" ca="1">IF(INDIRECT(("入力シート!AO"&amp;$B261))="","",(INDIRECT(("入力シート！AO"&amp;$B261))))</f>
        <v/>
      </c>
      <c r="M261" s="60" t="str" cm="1">
        <f t="array" aca="1" ref="M261" ca="1">IF(INDIRECT(("入力シート!AP"&amp;$B261))="","",(INDIRECT(("入力シート！AP"&amp;$B261))))</f>
        <v/>
      </c>
      <c r="N261" s="61" t="str" cm="1">
        <f t="array" aca="1" ref="N261" ca="1">IF(INDIRECT(("入力シート!AQ"&amp;$B261))="","",(INDIRECT(("入力シート!AQ"&amp;$B261))))</f>
        <v/>
      </c>
      <c r="O261" s="70" t="str" cm="1">
        <f t="array" aca="1" ref="O261" ca="1">IF(INDIRECT(("入力シート!K"&amp;$B261))="","",INDEX(進捗評価!$N$2:$N$26,MATCH(INDIRECT(("入力シート!K"&amp;$B261)),進捗評価!$M$2:$M$26,0)))</f>
        <v/>
      </c>
      <c r="P261" s="69" t="str" cm="1">
        <f t="array" aca="1" ref="P261" ca="1">IF(INDIRECT(("入力シート!L"&amp;$B261))="","",INDEX(進捗評価!$N$2:$N$26,MATCH(INDIRECT(("入力シート!L"&amp;$B261)),進捗評価!$M$2:$M$26,0)))</f>
        <v/>
      </c>
      <c r="Q261" s="69" t="str" cm="1">
        <f t="array" aca="1" ref="Q261" ca="1">IF(INDIRECT(("入力シート!M"&amp;$B261))="","",INDEX(進捗評価!$N$2:$N$26,MATCH(INDIRECT(("入力シート!M"&amp;$B261)),進捗評価!$M$2:$M$26,0)))</f>
        <v/>
      </c>
      <c r="R261" s="69" t="str" cm="1">
        <f t="array" aca="1" ref="R261" ca="1">IF(INDIRECT(("入力シート!N"&amp;$B261))="","",INDEX(進捗評価!$N$2:$N$26,MATCH(INDIRECT(("入力シート!N"&amp;$B261)),進捗評価!$M$2:$M$26,0)))</f>
        <v/>
      </c>
      <c r="S261" s="75" t="str" cm="1">
        <f t="array" aca="1" ref="S261" ca="1">IF(INDIRECT(("入力シート!O"&amp;$B261))="","",INDEX(進捗評価!$N$2:$N$26,MATCH(INDIRECT(("入力シート!O"&amp;$B261)),進捗評価!$M$2:$M$26,0)))</f>
        <v/>
      </c>
      <c r="T261" s="70" t="str" cm="1">
        <f t="array" aca="1" ref="T261" ca="1">IF(INDIRECT(("入力シート!P"&amp;$B261))="","",INDEX(進捗評価!$N$2:$N$26,MATCH(INDIRECT(("入力シート!P"&amp;$B261)),進捗評価!$M$2:$M$26,0)))</f>
        <v/>
      </c>
      <c r="U261" s="69" t="str" cm="1">
        <f t="array" aca="1" ref="U261" ca="1">IF(INDIRECT(("入力シート!Q"&amp;$B261))="","",INDEX(進捗評価!$N$2:$N$26,MATCH(INDIRECT(("入力シート!Q"&amp;$B261)),進捗評価!$M$2:$M$26,0)))</f>
        <v/>
      </c>
      <c r="V261" s="69" t="str" cm="1">
        <f t="array" aca="1" ref="V261" ca="1">IF(INDIRECT(("入力シート!R"&amp;$B261))="","",INDEX(進捗評価!$N$2:$N$26,MATCH(INDIRECT(("入力シート!R"&amp;$B261)),進捗評価!$M$2:$M$26,0)))</f>
        <v/>
      </c>
      <c r="W261" s="69" t="str" cm="1">
        <f t="array" aca="1" ref="W261" ca="1">IF(INDIRECT(("入力シート!S"&amp;$B261))="","",INDEX(進捗評価!$N$2:$N$26,MATCH(INDIRECT(("入力シート!S"&amp;$B261)),進捗評価!$M$2:$M$26,0)))</f>
        <v/>
      </c>
      <c r="X261" s="75" t="str" cm="1">
        <f t="array" aca="1" ref="X261" ca="1">IF(INDIRECT(("入力シート!T"&amp;$B261))="","",INDEX(進捗評価!$N$2:$N$26,MATCH(INDIRECT(("入力シート!T"&amp;$B261)),進捗評価!$M$2:$M$26,0)))</f>
        <v/>
      </c>
      <c r="Y261" s="69" t="str" cm="1">
        <f t="array" aca="1" ref="Y261" ca="1">IF(INDIRECT(("入力シート!U"&amp;$B261))="","",INDEX(進捗評価!$N$2:$N$26,MATCH(INDIRECT(("入力シート!U"&amp;$B261)),進捗評価!$M$2:$M$26,0)))</f>
        <v/>
      </c>
      <c r="Z261" s="69" t="str" cm="1">
        <f t="array" aca="1" ref="Z261" ca="1">IF(INDIRECT(("入力シート!V"&amp;$B261))="","",INDEX(進捗評価!$N$2:$N$26,MATCH(INDIRECT(("入力シート!V"&amp;$B261)),進捗評価!$M$2:$M$26,0)))</f>
        <v/>
      </c>
      <c r="AA261" s="69" t="str" cm="1">
        <f t="array" aca="1" ref="AA261" ca="1">IF(INDIRECT(("入力シート!W"&amp;$B261))="","",INDEX(進捗評価!$N$2:$N$26,MATCH(INDIRECT(("入力シート!W"&amp;$B261)),進捗評価!$M$2:$M$26,0)))</f>
        <v/>
      </c>
      <c r="AB261" s="69" t="str" cm="1">
        <f t="array" aca="1" ref="AB261" ca="1">IF(INDIRECT(("入力シート!X"&amp;$B261))="","",INDEX(進捗評価!$N$2:$N$26,MATCH(INDIRECT(("入力シート!X"&amp;$B261)),進捗評価!$M$2:$M$26,0)))</f>
        <v/>
      </c>
      <c r="AC261" s="69" t="str" cm="1">
        <f t="array" aca="1" ref="AC261" ca="1">IF(INDIRECT(("入力シート!Y"&amp;$B261))="","",INDEX(進捗評価!$N$2:$N$26,MATCH(INDIRECT(("入力シート!Y"&amp;$B261)),進捗評価!$M$2:$M$26,0)))</f>
        <v/>
      </c>
      <c r="AD261" s="69" t="str" cm="1">
        <f t="array" aca="1" ref="AD261" ca="1">IF(INDIRECT(("入力シート!Z"&amp;$B261))="","",INDEX(進捗評価!$N$2:$N$26,MATCH(INDIRECT(("入力シート!Z"&amp;$B261)),進捗評価!$M$2:$M$26,0)))</f>
        <v/>
      </c>
      <c r="AE261" s="69" t="str" cm="1">
        <f t="array" aca="1" ref="AE261" ca="1">IF(INDIRECT(("入力シート!AA"&amp;$B261))="","",INDEX(進捗評価!$N$2:$N$26,MATCH(INDIRECT(("入力シート!AA"&amp;$B261)),進捗評価!$M$2:$M$26,0)))</f>
        <v/>
      </c>
      <c r="AF261" s="69" t="str" cm="1">
        <f t="array" aca="1" ref="AF261" ca="1">IF(INDIRECT(("入力シート!AB"&amp;$B261))="","",INDEX(進捗評価!$N$2:$N$26,MATCH(INDIRECT(("入力シート!AB"&amp;$B261)),進捗評価!$M$2:$M$26,0)))</f>
        <v/>
      </c>
      <c r="AG261" s="69" t="str" cm="1">
        <f t="array" aca="1" ref="AG261" ca="1">IF(INDIRECT(("入力シート!AC"&amp;$B261))="","",INDEX(進捗評価!$N$2:$N$26,MATCH(INDIRECT(("入力シート!AC"&amp;$B261)),進捗評価!$M$2:$M$26,0)))</f>
        <v/>
      </c>
      <c r="AH261" s="69" t="str" cm="1">
        <f t="array" aca="1" ref="AH261" ca="1">IF(INDIRECT(("入力シート!AD"&amp;$B261))="","",INDEX(進捗評価!$N$2:$N$26,MATCH(INDIRECT(("入力シート!AD"&amp;$B261)),進捗評価!$M$2:$M$26,0)))</f>
        <v/>
      </c>
      <c r="AI261" s="69" t="str" cm="1">
        <f t="array" aca="1" ref="AI261" ca="1">IF(INDIRECT(("入力シート!AE"&amp;$B261))="","",INDEX(進捗評価!$N$2:$N$26,MATCH(INDIRECT(("入力シート!AE"&amp;$B261)),進捗評価!$M$2:$M$26,0)))</f>
        <v/>
      </c>
      <c r="AJ261" s="69" t="str" cm="1">
        <f t="array" aca="1" ref="AJ261" ca="1">IF(INDIRECT(("入力シート!AF"&amp;$B261))="","",INDEX(進捗評価!$N$2:$N$26,MATCH(INDIRECT(("入力シート!AF"&amp;$B261)),進捗評価!$M$2:$M$26,0)))</f>
        <v/>
      </c>
      <c r="AK261" s="69" t="str" cm="1">
        <f t="array" aca="1" ref="AK261" ca="1">IF(INDIRECT(("入力シート!AG"&amp;$B261))="","",INDEX(進捗評価!$N$2:$N$26,MATCH(INDIRECT(("入力シート!AG"&amp;$B261)),進捗評価!$M$2:$M$26,0)))</f>
        <v/>
      </c>
      <c r="AL261" s="69" t="str" cm="1">
        <f t="array" aca="1" ref="AL261" ca="1">IF(INDIRECT(("入力シート!AH"&amp;$B261))="","",INDEX(進捗評価!$N$2:$N$26,MATCH(INDIRECT(("入力シート!AH"&amp;$B261)),進捗評価!$M$2:$M$26,0)))</f>
        <v/>
      </c>
      <c r="AM261" s="69" t="str" cm="1">
        <f t="array" aca="1" ref="AM261" ca="1">IF(INDIRECT(("入力シート!AI"&amp;$B261))="","",INDEX(進捗評価!$N$2:$N$26,MATCH(INDIRECT(("入力シート!AI"&amp;$B261)),進捗評価!$M$2:$M$26,0)))</f>
        <v/>
      </c>
      <c r="AN261" s="69" t="str" cm="1">
        <f t="array" aca="1" ref="AN261" ca="1">IF(INDIRECT(("入力シート!AJ"&amp;$B261))="","",INDEX(進捗評価!$N$2:$N$26,MATCH(INDIRECT(("入力シート!AJ"&amp;$B261)),進捗評価!$M$2:$M$26,0)))</f>
        <v/>
      </c>
      <c r="AO261" s="69" t="str" cm="1">
        <f t="array" aca="1" ref="AO261" ca="1">IF(INDIRECT(("入力シート!AK"&amp;$B261))="","",INDEX(進捗評価!$N$2:$N$26,MATCH(INDIRECT(("入力シート!AK"&amp;$B261)),進捗評価!$M$2:$M$26,0)))</f>
        <v/>
      </c>
      <c r="AP261" s="69" t="str" cm="1">
        <f t="array" aca="1" ref="AP261" ca="1">IF(INDIRECT(("入力シート!AL"&amp;$B261))="","",INDEX(進捗評価!$N$2:$N$26,MATCH(INDIRECT(("入力シート!AL"&amp;$B261)),進捗評価!$M$2:$M$26,0)))</f>
        <v/>
      </c>
      <c r="AQ261" s="69" t="str" cm="1">
        <f t="array" aca="1" ref="AQ261" ca="1">IF(INDIRECT(("入力シート!AM"&amp;$B261))="","",INDEX(進捗評価!$N$2:$N$26,MATCH(INDIRECT(("入力シート!AM"&amp;$B261)),進捗評価!$M$2:$M$26,0)))</f>
        <v/>
      </c>
      <c r="AR261" s="69" t="str" cm="1">
        <f t="array" aca="1" ref="AR261" ca="1">IF(INDIRECT(("入力シート!AN"&amp;$B261))="","",INDEX(進捗評価!$N$2:$N$26,MATCH(INDIRECT(("入力シート!AN"&amp;$B261)),進捗評価!$M$2:$M$26,0)))</f>
        <v/>
      </c>
      <c r="AS261" s="77" t="str" cm="1">
        <f t="array" aca="1" ref="AS261" ca="1">IF(INDIRECT(("入力シート!AR"&amp;$B261))="","",(INDIRECT(("入力シート!AR"&amp;$B261))))</f>
        <v/>
      </c>
      <c r="AT261" s="77" t="str" cm="1">
        <f t="array" aca="1" ref="AT261" ca="1">IF(INDIRECT(("入力シート!AS"&amp;$B261))="","",(INDIRECT(("入力シート!AS"&amp;$B261))))</f>
        <v/>
      </c>
    </row>
    <row r="262" spans="2:46" ht="72" customHeight="1" x14ac:dyDescent="0.4">
      <c r="B262" s="51">
        <v>272</v>
      </c>
      <c r="C262" s="162"/>
      <c r="D262" s="212"/>
      <c r="E262" s="57" t="str" cm="1">
        <f t="array" aca="1" ref="E262" ca="1">IF(INDIRECT(("入力シート!D"&amp;$B262))="","",(INDIRECT(("入力シート!D"&amp;$B262))))</f>
        <v/>
      </c>
      <c r="F262" s="63" t="str" cm="1">
        <f t="array" aca="1" ref="F262" ca="1">IF(INDIRECT(("入力シート!E"&amp;$B262))="","",(INDIRECT(("入力シート!E"&amp;$B262))))</f>
        <v/>
      </c>
      <c r="G262" s="63" t="str" cm="1">
        <f t="array" aca="1" ref="G262" ca="1">IF(INDIRECT(("入力シート!F"&amp;$B262))="","",(INDIRECT(("入力シート!F"&amp;$B262))))</f>
        <v>〇〇〇、×××</v>
      </c>
      <c r="H262" s="76" t="str" cm="1">
        <f t="array" aca="1" ref="H262" ca="1">IF(INDIRECT(("入力シート!G"&amp;$B262))="","",(INDIRECT(("入力シート!G"&amp;$B262))))</f>
        <v/>
      </c>
      <c r="I262" s="67" t="str" cm="1">
        <f t="array" aca="1" ref="I262" ca="1">IF(INDIRECT(("入力シート!H"&amp;$B262))="","",(INDIRECT(("入力シート!H"&amp;$B262))))</f>
        <v/>
      </c>
      <c r="J262" s="58" t="str" cm="1">
        <f t="array" aca="1" ref="J262" ca="1">IF(INDIRECT(("入力シート!I"&amp;$B262))="","",(INDIRECT(("入力シート!I"&amp;$B262))))</f>
        <v/>
      </c>
      <c r="K262" s="58" t="str" cm="1">
        <f t="array" aca="1" ref="K262" ca="1">IF(INDIRECT(("入力シート!J"&amp;$B262))="","",(INDIRECT(("入力シート!J"&amp;$B262))))</f>
        <v/>
      </c>
      <c r="L262" s="60" t="str" cm="1">
        <f t="array" aca="1" ref="L262" ca="1">IF(INDIRECT(("入力シート!AO"&amp;$B262))="","",(INDIRECT(("入力シート！AO"&amp;$B262))))</f>
        <v/>
      </c>
      <c r="M262" s="60" t="str" cm="1">
        <f t="array" aca="1" ref="M262" ca="1">IF(INDIRECT(("入力シート!AP"&amp;$B262))="","",(INDIRECT(("入力シート！AP"&amp;$B262))))</f>
        <v/>
      </c>
      <c r="N262" s="61" t="str" cm="1">
        <f t="array" aca="1" ref="N262" ca="1">IF(INDIRECT(("入力シート!AQ"&amp;$B262))="","",(INDIRECT(("入力シート!AQ"&amp;$B262))))</f>
        <v/>
      </c>
      <c r="O262" s="70" t="str" cm="1">
        <f t="array" aca="1" ref="O262" ca="1">IF(INDIRECT(("入力シート!K"&amp;$B262))="","",INDEX(進捗評価!$N$2:$N$26,MATCH(INDIRECT(("入力シート!K"&amp;$B262)),進捗評価!$M$2:$M$26,0)))</f>
        <v/>
      </c>
      <c r="P262" s="69" t="str" cm="1">
        <f t="array" aca="1" ref="P262" ca="1">IF(INDIRECT(("入力シート!L"&amp;$B262))="","",INDEX(進捗評価!$N$2:$N$26,MATCH(INDIRECT(("入力シート!L"&amp;$B262)),進捗評価!$M$2:$M$26,0)))</f>
        <v/>
      </c>
      <c r="Q262" s="69" t="str" cm="1">
        <f t="array" aca="1" ref="Q262" ca="1">IF(INDIRECT(("入力シート!M"&amp;$B262))="","",INDEX(進捗評価!$N$2:$N$26,MATCH(INDIRECT(("入力シート!M"&amp;$B262)),進捗評価!$M$2:$M$26,0)))</f>
        <v/>
      </c>
      <c r="R262" s="69" t="str" cm="1">
        <f t="array" aca="1" ref="R262" ca="1">IF(INDIRECT(("入力シート!N"&amp;$B262))="","",INDEX(進捗評価!$N$2:$N$26,MATCH(INDIRECT(("入力シート!N"&amp;$B262)),進捗評価!$M$2:$M$26,0)))</f>
        <v/>
      </c>
      <c r="S262" s="75" t="str" cm="1">
        <f t="array" aca="1" ref="S262" ca="1">IF(INDIRECT(("入力シート!O"&amp;$B262))="","",INDEX(進捗評価!$N$2:$N$26,MATCH(INDIRECT(("入力シート!O"&amp;$B262)),進捗評価!$M$2:$M$26,0)))</f>
        <v/>
      </c>
      <c r="T262" s="70" t="str" cm="1">
        <f t="array" aca="1" ref="T262" ca="1">IF(INDIRECT(("入力シート!P"&amp;$B262))="","",INDEX(進捗評価!$N$2:$N$26,MATCH(INDIRECT(("入力シート!P"&amp;$B262)),進捗評価!$M$2:$M$26,0)))</f>
        <v/>
      </c>
      <c r="U262" s="69" t="str" cm="1">
        <f t="array" aca="1" ref="U262" ca="1">IF(INDIRECT(("入力シート!Q"&amp;$B262))="","",INDEX(進捗評価!$N$2:$N$26,MATCH(INDIRECT(("入力シート!Q"&amp;$B262)),進捗評価!$M$2:$M$26,0)))</f>
        <v/>
      </c>
      <c r="V262" s="69" t="str" cm="1">
        <f t="array" aca="1" ref="V262" ca="1">IF(INDIRECT(("入力シート!R"&amp;$B262))="","",INDEX(進捗評価!$N$2:$N$26,MATCH(INDIRECT(("入力シート!R"&amp;$B262)),進捗評価!$M$2:$M$26,0)))</f>
        <v/>
      </c>
      <c r="W262" s="69" t="str" cm="1">
        <f t="array" aca="1" ref="W262" ca="1">IF(INDIRECT(("入力シート!S"&amp;$B262))="","",INDEX(進捗評価!$N$2:$N$26,MATCH(INDIRECT(("入力シート!S"&amp;$B262)),進捗評価!$M$2:$M$26,0)))</f>
        <v/>
      </c>
      <c r="X262" s="75" t="str" cm="1">
        <f t="array" aca="1" ref="X262" ca="1">IF(INDIRECT(("入力シート!T"&amp;$B262))="","",INDEX(進捗評価!$N$2:$N$26,MATCH(INDIRECT(("入力シート!T"&amp;$B262)),進捗評価!$M$2:$M$26,0)))</f>
        <v/>
      </c>
      <c r="Y262" s="69" t="str" cm="1">
        <f t="array" aca="1" ref="Y262" ca="1">IF(INDIRECT(("入力シート!U"&amp;$B262))="","",INDEX(進捗評価!$N$2:$N$26,MATCH(INDIRECT(("入力シート!U"&amp;$B262)),進捗評価!$M$2:$M$26,0)))</f>
        <v/>
      </c>
      <c r="Z262" s="69" t="str" cm="1">
        <f t="array" aca="1" ref="Z262" ca="1">IF(INDIRECT(("入力シート!V"&amp;$B262))="","",INDEX(進捗評価!$N$2:$N$26,MATCH(INDIRECT(("入力シート!V"&amp;$B262)),進捗評価!$M$2:$M$26,0)))</f>
        <v/>
      </c>
      <c r="AA262" s="69" t="str" cm="1">
        <f t="array" aca="1" ref="AA262" ca="1">IF(INDIRECT(("入力シート!W"&amp;$B262))="","",INDEX(進捗評価!$N$2:$N$26,MATCH(INDIRECT(("入力シート!W"&amp;$B262)),進捗評価!$M$2:$M$26,0)))</f>
        <v/>
      </c>
      <c r="AB262" s="69" t="str" cm="1">
        <f t="array" aca="1" ref="AB262" ca="1">IF(INDIRECT(("入力シート!X"&amp;$B262))="","",INDEX(進捗評価!$N$2:$N$26,MATCH(INDIRECT(("入力シート!X"&amp;$B262)),進捗評価!$M$2:$M$26,0)))</f>
        <v/>
      </c>
      <c r="AC262" s="69" t="str" cm="1">
        <f t="array" aca="1" ref="AC262" ca="1">IF(INDIRECT(("入力シート!Y"&amp;$B262))="","",INDEX(進捗評価!$N$2:$N$26,MATCH(INDIRECT(("入力シート!Y"&amp;$B262)),進捗評価!$M$2:$M$26,0)))</f>
        <v/>
      </c>
      <c r="AD262" s="69" t="str" cm="1">
        <f t="array" aca="1" ref="AD262" ca="1">IF(INDIRECT(("入力シート!Z"&amp;$B262))="","",INDEX(進捗評価!$N$2:$N$26,MATCH(INDIRECT(("入力シート!Z"&amp;$B262)),進捗評価!$M$2:$M$26,0)))</f>
        <v/>
      </c>
      <c r="AE262" s="69" t="str" cm="1">
        <f t="array" aca="1" ref="AE262" ca="1">IF(INDIRECT(("入力シート!AA"&amp;$B262))="","",INDEX(進捗評価!$N$2:$N$26,MATCH(INDIRECT(("入力シート!AA"&amp;$B262)),進捗評価!$M$2:$M$26,0)))</f>
        <v/>
      </c>
      <c r="AF262" s="69" t="str" cm="1">
        <f t="array" aca="1" ref="AF262" ca="1">IF(INDIRECT(("入力シート!AB"&amp;$B262))="","",INDEX(進捗評価!$N$2:$N$26,MATCH(INDIRECT(("入力シート!AB"&amp;$B262)),進捗評価!$M$2:$M$26,0)))</f>
        <v/>
      </c>
      <c r="AG262" s="69" t="str" cm="1">
        <f t="array" aca="1" ref="AG262" ca="1">IF(INDIRECT(("入力シート!AC"&amp;$B262))="","",INDEX(進捗評価!$N$2:$N$26,MATCH(INDIRECT(("入力シート!AC"&amp;$B262)),進捗評価!$M$2:$M$26,0)))</f>
        <v/>
      </c>
      <c r="AH262" s="69" t="str" cm="1">
        <f t="array" aca="1" ref="AH262" ca="1">IF(INDIRECT(("入力シート!AD"&amp;$B262))="","",INDEX(進捗評価!$N$2:$N$26,MATCH(INDIRECT(("入力シート!AD"&amp;$B262)),進捗評価!$M$2:$M$26,0)))</f>
        <v/>
      </c>
      <c r="AI262" s="69" t="str" cm="1">
        <f t="array" aca="1" ref="AI262" ca="1">IF(INDIRECT(("入力シート!AE"&amp;$B262))="","",INDEX(進捗評価!$N$2:$N$26,MATCH(INDIRECT(("入力シート!AE"&amp;$B262)),進捗評価!$M$2:$M$26,0)))</f>
        <v/>
      </c>
      <c r="AJ262" s="69" t="str" cm="1">
        <f t="array" aca="1" ref="AJ262" ca="1">IF(INDIRECT(("入力シート!AF"&amp;$B262))="","",INDEX(進捗評価!$N$2:$N$26,MATCH(INDIRECT(("入力シート!AF"&amp;$B262)),進捗評価!$M$2:$M$26,0)))</f>
        <v/>
      </c>
      <c r="AK262" s="69" t="str" cm="1">
        <f t="array" aca="1" ref="AK262" ca="1">IF(INDIRECT(("入力シート!AG"&amp;$B262))="","",INDEX(進捗評価!$N$2:$N$26,MATCH(INDIRECT(("入力シート!AG"&amp;$B262)),進捗評価!$M$2:$M$26,0)))</f>
        <v/>
      </c>
      <c r="AL262" s="69" t="str" cm="1">
        <f t="array" aca="1" ref="AL262" ca="1">IF(INDIRECT(("入力シート!AH"&amp;$B262))="","",INDEX(進捗評価!$N$2:$N$26,MATCH(INDIRECT(("入力シート!AH"&amp;$B262)),進捗評価!$M$2:$M$26,0)))</f>
        <v/>
      </c>
      <c r="AM262" s="69" t="str" cm="1">
        <f t="array" aca="1" ref="AM262" ca="1">IF(INDIRECT(("入力シート!AI"&amp;$B262))="","",INDEX(進捗評価!$N$2:$N$26,MATCH(INDIRECT(("入力シート!AI"&amp;$B262)),進捗評価!$M$2:$M$26,0)))</f>
        <v/>
      </c>
      <c r="AN262" s="69" t="str" cm="1">
        <f t="array" aca="1" ref="AN262" ca="1">IF(INDIRECT(("入力シート!AJ"&amp;$B262))="","",INDEX(進捗評価!$N$2:$N$26,MATCH(INDIRECT(("入力シート!AJ"&amp;$B262)),進捗評価!$M$2:$M$26,0)))</f>
        <v/>
      </c>
      <c r="AO262" s="69" t="str" cm="1">
        <f t="array" aca="1" ref="AO262" ca="1">IF(INDIRECT(("入力シート!AK"&amp;$B262))="","",INDEX(進捗評価!$N$2:$N$26,MATCH(INDIRECT(("入力シート!AK"&amp;$B262)),進捗評価!$M$2:$M$26,0)))</f>
        <v/>
      </c>
      <c r="AP262" s="69" t="str" cm="1">
        <f t="array" aca="1" ref="AP262" ca="1">IF(INDIRECT(("入力シート!AL"&amp;$B262))="","",INDEX(進捗評価!$N$2:$N$26,MATCH(INDIRECT(("入力シート!AL"&amp;$B262)),進捗評価!$M$2:$M$26,0)))</f>
        <v/>
      </c>
      <c r="AQ262" s="69" t="str" cm="1">
        <f t="array" aca="1" ref="AQ262" ca="1">IF(INDIRECT(("入力シート!AM"&amp;$B262))="","",INDEX(進捗評価!$N$2:$N$26,MATCH(INDIRECT(("入力シート!AM"&amp;$B262)),進捗評価!$M$2:$M$26,0)))</f>
        <v/>
      </c>
      <c r="AR262" s="69" t="str" cm="1">
        <f t="array" aca="1" ref="AR262" ca="1">IF(INDIRECT(("入力シート!AN"&amp;$B262))="","",INDEX(進捗評価!$N$2:$N$26,MATCH(INDIRECT(("入力シート!AN"&amp;$B262)),進捗評価!$M$2:$M$26,0)))</f>
        <v/>
      </c>
      <c r="AS262" s="77" t="str" cm="1">
        <f t="array" aca="1" ref="AS262" ca="1">IF(INDIRECT(("入力シート!AR"&amp;$B262))="","",(INDIRECT(("入力シート!AR"&amp;$B262))))</f>
        <v/>
      </c>
      <c r="AT262" s="77" t="str" cm="1">
        <f t="array" aca="1" ref="AT262" ca="1">IF(INDIRECT(("入力シート!AS"&amp;$B262))="","",(INDIRECT(("入力シート!AS"&amp;$B262))))</f>
        <v/>
      </c>
    </row>
    <row r="263" spans="2:46" ht="72" customHeight="1" x14ac:dyDescent="0.4">
      <c r="B263" s="51">
        <v>273</v>
      </c>
      <c r="C263" s="162"/>
      <c r="D263" s="212"/>
      <c r="E263" s="57" t="str" cm="1">
        <f t="array" aca="1" ref="E263" ca="1">IF(INDIRECT(("入力シート!D"&amp;$B263))="","",(INDIRECT(("入力シート!D"&amp;$B263))))</f>
        <v/>
      </c>
      <c r="F263" s="63" t="str" cm="1">
        <f t="array" aca="1" ref="F263" ca="1">IF(INDIRECT(("入力シート!E"&amp;$B263))="","",(INDIRECT(("入力シート!E"&amp;$B263))))</f>
        <v/>
      </c>
      <c r="G263" s="63" t="str" cm="1">
        <f t="array" aca="1" ref="G263" ca="1">IF(INDIRECT(("入力シート!F"&amp;$B263))="","",(INDIRECT(("入力シート!F"&amp;$B263))))</f>
        <v>〇〇〇、×××</v>
      </c>
      <c r="H263" s="76" t="str" cm="1">
        <f t="array" aca="1" ref="H263" ca="1">IF(INDIRECT(("入力シート!G"&amp;$B263))="","",(INDIRECT(("入力シート!G"&amp;$B263))))</f>
        <v/>
      </c>
      <c r="I263" s="67" t="str" cm="1">
        <f t="array" aca="1" ref="I263" ca="1">IF(INDIRECT(("入力シート!H"&amp;$B263))="","",(INDIRECT(("入力シート!H"&amp;$B263))))</f>
        <v/>
      </c>
      <c r="J263" s="58" t="str" cm="1">
        <f t="array" aca="1" ref="J263" ca="1">IF(INDIRECT(("入力シート!I"&amp;$B263))="","",(INDIRECT(("入力シート!I"&amp;$B263))))</f>
        <v/>
      </c>
      <c r="K263" s="58" t="str" cm="1">
        <f t="array" aca="1" ref="K263" ca="1">IF(INDIRECT(("入力シート!J"&amp;$B263))="","",(INDIRECT(("入力シート!J"&amp;$B263))))</f>
        <v/>
      </c>
      <c r="L263" s="60" t="str" cm="1">
        <f t="array" aca="1" ref="L263" ca="1">IF(INDIRECT(("入力シート!AO"&amp;$B263))="","",(INDIRECT(("入力シート！AO"&amp;$B263))))</f>
        <v/>
      </c>
      <c r="M263" s="60" t="str" cm="1">
        <f t="array" aca="1" ref="M263" ca="1">IF(INDIRECT(("入力シート!AP"&amp;$B263))="","",(INDIRECT(("入力シート！AP"&amp;$B263))))</f>
        <v/>
      </c>
      <c r="N263" s="61" t="str" cm="1">
        <f t="array" aca="1" ref="N263" ca="1">IF(INDIRECT(("入力シート!AQ"&amp;$B263))="","",(INDIRECT(("入力シート!AQ"&amp;$B263))))</f>
        <v/>
      </c>
      <c r="O263" s="70" t="str" cm="1">
        <f t="array" aca="1" ref="O263" ca="1">IF(INDIRECT(("入力シート!K"&amp;$B263))="","",INDEX(進捗評価!$N$2:$N$26,MATCH(INDIRECT(("入力シート!K"&amp;$B263)),進捗評価!$M$2:$M$26,0)))</f>
        <v/>
      </c>
      <c r="P263" s="69" t="str" cm="1">
        <f t="array" aca="1" ref="P263" ca="1">IF(INDIRECT(("入力シート!L"&amp;$B263))="","",INDEX(進捗評価!$N$2:$N$26,MATCH(INDIRECT(("入力シート!L"&amp;$B263)),進捗評価!$M$2:$M$26,0)))</f>
        <v/>
      </c>
      <c r="Q263" s="69" t="str" cm="1">
        <f t="array" aca="1" ref="Q263" ca="1">IF(INDIRECT(("入力シート!M"&amp;$B263))="","",INDEX(進捗評価!$N$2:$N$26,MATCH(INDIRECT(("入力シート!M"&amp;$B263)),進捗評価!$M$2:$M$26,0)))</f>
        <v/>
      </c>
      <c r="R263" s="69" t="str" cm="1">
        <f t="array" aca="1" ref="R263" ca="1">IF(INDIRECT(("入力シート!N"&amp;$B263))="","",INDEX(進捗評価!$N$2:$N$26,MATCH(INDIRECT(("入力シート!N"&amp;$B263)),進捗評価!$M$2:$M$26,0)))</f>
        <v/>
      </c>
      <c r="S263" s="75" t="str" cm="1">
        <f t="array" aca="1" ref="S263" ca="1">IF(INDIRECT(("入力シート!O"&amp;$B263))="","",INDEX(進捗評価!$N$2:$N$26,MATCH(INDIRECT(("入力シート!O"&amp;$B263)),進捗評価!$M$2:$M$26,0)))</f>
        <v/>
      </c>
      <c r="T263" s="70" t="str" cm="1">
        <f t="array" aca="1" ref="T263" ca="1">IF(INDIRECT(("入力シート!P"&amp;$B263))="","",INDEX(進捗評価!$N$2:$N$26,MATCH(INDIRECT(("入力シート!P"&amp;$B263)),進捗評価!$M$2:$M$26,0)))</f>
        <v/>
      </c>
      <c r="U263" s="69" t="str" cm="1">
        <f t="array" aca="1" ref="U263" ca="1">IF(INDIRECT(("入力シート!Q"&amp;$B263))="","",INDEX(進捗評価!$N$2:$N$26,MATCH(INDIRECT(("入力シート!Q"&amp;$B263)),進捗評価!$M$2:$M$26,0)))</f>
        <v/>
      </c>
      <c r="V263" s="69" t="str" cm="1">
        <f t="array" aca="1" ref="V263" ca="1">IF(INDIRECT(("入力シート!R"&amp;$B263))="","",INDEX(進捗評価!$N$2:$N$26,MATCH(INDIRECT(("入力シート!R"&amp;$B263)),進捗評価!$M$2:$M$26,0)))</f>
        <v/>
      </c>
      <c r="W263" s="69" t="str" cm="1">
        <f t="array" aca="1" ref="W263" ca="1">IF(INDIRECT(("入力シート!S"&amp;$B263))="","",INDEX(進捗評価!$N$2:$N$26,MATCH(INDIRECT(("入力シート!S"&amp;$B263)),進捗評価!$M$2:$M$26,0)))</f>
        <v/>
      </c>
      <c r="X263" s="75" t="str" cm="1">
        <f t="array" aca="1" ref="X263" ca="1">IF(INDIRECT(("入力シート!T"&amp;$B263))="","",INDEX(進捗評価!$N$2:$N$26,MATCH(INDIRECT(("入力シート!T"&amp;$B263)),進捗評価!$M$2:$M$26,0)))</f>
        <v/>
      </c>
      <c r="Y263" s="69" t="str" cm="1">
        <f t="array" aca="1" ref="Y263" ca="1">IF(INDIRECT(("入力シート!U"&amp;$B263))="","",INDEX(進捗評価!$N$2:$N$26,MATCH(INDIRECT(("入力シート!U"&amp;$B263)),進捗評価!$M$2:$M$26,0)))</f>
        <v/>
      </c>
      <c r="Z263" s="69" t="str" cm="1">
        <f t="array" aca="1" ref="Z263" ca="1">IF(INDIRECT(("入力シート!V"&amp;$B263))="","",INDEX(進捗評価!$N$2:$N$26,MATCH(INDIRECT(("入力シート!V"&amp;$B263)),進捗評価!$M$2:$M$26,0)))</f>
        <v/>
      </c>
      <c r="AA263" s="69" t="str" cm="1">
        <f t="array" aca="1" ref="AA263" ca="1">IF(INDIRECT(("入力シート!W"&amp;$B263))="","",INDEX(進捗評価!$N$2:$N$26,MATCH(INDIRECT(("入力シート!W"&amp;$B263)),進捗評価!$M$2:$M$26,0)))</f>
        <v/>
      </c>
      <c r="AB263" s="69" t="str" cm="1">
        <f t="array" aca="1" ref="AB263" ca="1">IF(INDIRECT(("入力シート!X"&amp;$B263))="","",INDEX(進捗評価!$N$2:$N$26,MATCH(INDIRECT(("入力シート!X"&amp;$B263)),進捗評価!$M$2:$M$26,0)))</f>
        <v/>
      </c>
      <c r="AC263" s="69" t="str" cm="1">
        <f t="array" aca="1" ref="AC263" ca="1">IF(INDIRECT(("入力シート!Y"&amp;$B263))="","",INDEX(進捗評価!$N$2:$N$26,MATCH(INDIRECT(("入力シート!Y"&amp;$B263)),進捗評価!$M$2:$M$26,0)))</f>
        <v/>
      </c>
      <c r="AD263" s="69" t="str" cm="1">
        <f t="array" aca="1" ref="AD263" ca="1">IF(INDIRECT(("入力シート!Z"&amp;$B263))="","",INDEX(進捗評価!$N$2:$N$26,MATCH(INDIRECT(("入力シート!Z"&amp;$B263)),進捗評価!$M$2:$M$26,0)))</f>
        <v/>
      </c>
      <c r="AE263" s="69" t="str" cm="1">
        <f t="array" aca="1" ref="AE263" ca="1">IF(INDIRECT(("入力シート!AA"&amp;$B263))="","",INDEX(進捗評価!$N$2:$N$26,MATCH(INDIRECT(("入力シート!AA"&amp;$B263)),進捗評価!$M$2:$M$26,0)))</f>
        <v/>
      </c>
      <c r="AF263" s="69" t="str" cm="1">
        <f t="array" aca="1" ref="AF263" ca="1">IF(INDIRECT(("入力シート!AB"&amp;$B263))="","",INDEX(進捗評価!$N$2:$N$26,MATCH(INDIRECT(("入力シート!AB"&amp;$B263)),進捗評価!$M$2:$M$26,0)))</f>
        <v/>
      </c>
      <c r="AG263" s="69" t="str" cm="1">
        <f t="array" aca="1" ref="AG263" ca="1">IF(INDIRECT(("入力シート!AC"&amp;$B263))="","",INDEX(進捗評価!$N$2:$N$26,MATCH(INDIRECT(("入力シート!AC"&amp;$B263)),進捗評価!$M$2:$M$26,0)))</f>
        <v/>
      </c>
      <c r="AH263" s="69" t="str" cm="1">
        <f t="array" aca="1" ref="AH263" ca="1">IF(INDIRECT(("入力シート!AD"&amp;$B263))="","",INDEX(進捗評価!$N$2:$N$26,MATCH(INDIRECT(("入力シート!AD"&amp;$B263)),進捗評価!$M$2:$M$26,0)))</f>
        <v/>
      </c>
      <c r="AI263" s="69" t="str" cm="1">
        <f t="array" aca="1" ref="AI263" ca="1">IF(INDIRECT(("入力シート!AE"&amp;$B263))="","",INDEX(進捗評価!$N$2:$N$26,MATCH(INDIRECT(("入力シート!AE"&amp;$B263)),進捗評価!$M$2:$M$26,0)))</f>
        <v/>
      </c>
      <c r="AJ263" s="69" t="str" cm="1">
        <f t="array" aca="1" ref="AJ263" ca="1">IF(INDIRECT(("入力シート!AF"&amp;$B263))="","",INDEX(進捗評価!$N$2:$N$26,MATCH(INDIRECT(("入力シート!AF"&amp;$B263)),進捗評価!$M$2:$M$26,0)))</f>
        <v/>
      </c>
      <c r="AK263" s="69" t="str" cm="1">
        <f t="array" aca="1" ref="AK263" ca="1">IF(INDIRECT(("入力シート!AG"&amp;$B263))="","",INDEX(進捗評価!$N$2:$N$26,MATCH(INDIRECT(("入力シート!AG"&amp;$B263)),進捗評価!$M$2:$M$26,0)))</f>
        <v/>
      </c>
      <c r="AL263" s="69" t="str" cm="1">
        <f t="array" aca="1" ref="AL263" ca="1">IF(INDIRECT(("入力シート!AH"&amp;$B263))="","",INDEX(進捗評価!$N$2:$N$26,MATCH(INDIRECT(("入力シート!AH"&amp;$B263)),進捗評価!$M$2:$M$26,0)))</f>
        <v/>
      </c>
      <c r="AM263" s="69" t="str" cm="1">
        <f t="array" aca="1" ref="AM263" ca="1">IF(INDIRECT(("入力シート!AI"&amp;$B263))="","",INDEX(進捗評価!$N$2:$N$26,MATCH(INDIRECT(("入力シート!AI"&amp;$B263)),進捗評価!$M$2:$M$26,0)))</f>
        <v/>
      </c>
      <c r="AN263" s="69" t="str" cm="1">
        <f t="array" aca="1" ref="AN263" ca="1">IF(INDIRECT(("入力シート!AJ"&amp;$B263))="","",INDEX(進捗評価!$N$2:$N$26,MATCH(INDIRECT(("入力シート!AJ"&amp;$B263)),進捗評価!$M$2:$M$26,0)))</f>
        <v/>
      </c>
      <c r="AO263" s="69" t="str" cm="1">
        <f t="array" aca="1" ref="AO263" ca="1">IF(INDIRECT(("入力シート!AK"&amp;$B263))="","",INDEX(進捗評価!$N$2:$N$26,MATCH(INDIRECT(("入力シート!AK"&amp;$B263)),進捗評価!$M$2:$M$26,0)))</f>
        <v/>
      </c>
      <c r="AP263" s="69" t="str" cm="1">
        <f t="array" aca="1" ref="AP263" ca="1">IF(INDIRECT(("入力シート!AL"&amp;$B263))="","",INDEX(進捗評価!$N$2:$N$26,MATCH(INDIRECT(("入力シート!AL"&amp;$B263)),進捗評価!$M$2:$M$26,0)))</f>
        <v/>
      </c>
      <c r="AQ263" s="69" t="str" cm="1">
        <f t="array" aca="1" ref="AQ263" ca="1">IF(INDIRECT(("入力シート!AM"&amp;$B263))="","",INDEX(進捗評価!$N$2:$N$26,MATCH(INDIRECT(("入力シート!AM"&amp;$B263)),進捗評価!$M$2:$M$26,0)))</f>
        <v/>
      </c>
      <c r="AR263" s="69" t="str" cm="1">
        <f t="array" aca="1" ref="AR263" ca="1">IF(INDIRECT(("入力シート!AN"&amp;$B263))="","",INDEX(進捗評価!$N$2:$N$26,MATCH(INDIRECT(("入力シート!AN"&amp;$B263)),進捗評価!$M$2:$M$26,0)))</f>
        <v/>
      </c>
      <c r="AS263" s="77" t="str" cm="1">
        <f t="array" aca="1" ref="AS263" ca="1">IF(INDIRECT(("入力シート!AR"&amp;$B263))="","",(INDIRECT(("入力シート!AR"&amp;$B263))))</f>
        <v/>
      </c>
      <c r="AT263" s="77" t="str" cm="1">
        <f t="array" aca="1" ref="AT263" ca="1">IF(INDIRECT(("入力シート!AS"&amp;$B263))="","",(INDIRECT(("入力シート!AS"&amp;$B263))))</f>
        <v/>
      </c>
    </row>
    <row r="264" spans="2:46" ht="72" customHeight="1" x14ac:dyDescent="0.4">
      <c r="B264" s="51">
        <v>274</v>
      </c>
      <c r="C264" s="162"/>
      <c r="D264" s="212"/>
      <c r="E264" s="57" t="str" cm="1">
        <f t="array" aca="1" ref="E264" ca="1">IF(INDIRECT(("入力シート!D"&amp;$B264))="","",(INDIRECT(("入力シート!D"&amp;$B264))))</f>
        <v/>
      </c>
      <c r="F264" s="63" t="str" cm="1">
        <f t="array" aca="1" ref="F264" ca="1">IF(INDIRECT(("入力シート!E"&amp;$B264))="","",(INDIRECT(("入力シート!E"&amp;$B264))))</f>
        <v/>
      </c>
      <c r="G264" s="63" t="str" cm="1">
        <f t="array" aca="1" ref="G264" ca="1">IF(INDIRECT(("入力シート!F"&amp;$B264))="","",(INDIRECT(("入力シート!F"&amp;$B264))))</f>
        <v>〇〇〇、×××</v>
      </c>
      <c r="H264" s="76" t="str" cm="1">
        <f t="array" aca="1" ref="H264" ca="1">IF(INDIRECT(("入力シート!G"&amp;$B264))="","",(INDIRECT(("入力シート!G"&amp;$B264))))</f>
        <v/>
      </c>
      <c r="I264" s="67" t="str" cm="1">
        <f t="array" aca="1" ref="I264" ca="1">IF(INDIRECT(("入力シート!H"&amp;$B264))="","",(INDIRECT(("入力シート!H"&amp;$B264))))</f>
        <v/>
      </c>
      <c r="J264" s="58" t="str" cm="1">
        <f t="array" aca="1" ref="J264" ca="1">IF(INDIRECT(("入力シート!I"&amp;$B264))="","",(INDIRECT(("入力シート!I"&amp;$B264))))</f>
        <v/>
      </c>
      <c r="K264" s="58" t="str" cm="1">
        <f t="array" aca="1" ref="K264" ca="1">IF(INDIRECT(("入力シート!J"&amp;$B264))="","",(INDIRECT(("入力シート!J"&amp;$B264))))</f>
        <v/>
      </c>
      <c r="L264" s="60" t="str" cm="1">
        <f t="array" aca="1" ref="L264" ca="1">IF(INDIRECT(("入力シート!AO"&amp;$B264))="","",(INDIRECT(("入力シート！AO"&amp;$B264))))</f>
        <v/>
      </c>
      <c r="M264" s="60" t="str" cm="1">
        <f t="array" aca="1" ref="M264" ca="1">IF(INDIRECT(("入力シート!AP"&amp;$B264))="","",(INDIRECT(("入力シート！AP"&amp;$B264))))</f>
        <v/>
      </c>
      <c r="N264" s="61" t="str" cm="1">
        <f t="array" aca="1" ref="N264" ca="1">IF(INDIRECT(("入力シート!AQ"&amp;$B264))="","",(INDIRECT(("入力シート!AQ"&amp;$B264))))</f>
        <v/>
      </c>
      <c r="O264" s="70" t="str" cm="1">
        <f t="array" aca="1" ref="O264" ca="1">IF(INDIRECT(("入力シート!K"&amp;$B264))="","",INDEX(進捗評価!$N$2:$N$26,MATCH(INDIRECT(("入力シート!K"&amp;$B264)),進捗評価!$M$2:$M$26,0)))</f>
        <v/>
      </c>
      <c r="P264" s="69" t="str" cm="1">
        <f t="array" aca="1" ref="P264" ca="1">IF(INDIRECT(("入力シート!L"&amp;$B264))="","",INDEX(進捗評価!$N$2:$N$26,MATCH(INDIRECT(("入力シート!L"&amp;$B264)),進捗評価!$M$2:$M$26,0)))</f>
        <v/>
      </c>
      <c r="Q264" s="69" t="str" cm="1">
        <f t="array" aca="1" ref="Q264" ca="1">IF(INDIRECT(("入力シート!M"&amp;$B264))="","",INDEX(進捗評価!$N$2:$N$26,MATCH(INDIRECT(("入力シート!M"&amp;$B264)),進捗評価!$M$2:$M$26,0)))</f>
        <v/>
      </c>
      <c r="R264" s="69" t="str" cm="1">
        <f t="array" aca="1" ref="R264" ca="1">IF(INDIRECT(("入力シート!N"&amp;$B264))="","",INDEX(進捗評価!$N$2:$N$26,MATCH(INDIRECT(("入力シート!N"&amp;$B264)),進捗評価!$M$2:$M$26,0)))</f>
        <v/>
      </c>
      <c r="S264" s="75" t="str" cm="1">
        <f t="array" aca="1" ref="S264" ca="1">IF(INDIRECT(("入力シート!O"&amp;$B264))="","",INDEX(進捗評価!$N$2:$N$26,MATCH(INDIRECT(("入力シート!O"&amp;$B264)),進捗評価!$M$2:$M$26,0)))</f>
        <v/>
      </c>
      <c r="T264" s="70" t="str" cm="1">
        <f t="array" aca="1" ref="T264" ca="1">IF(INDIRECT(("入力シート!P"&amp;$B264))="","",INDEX(進捗評価!$N$2:$N$26,MATCH(INDIRECT(("入力シート!P"&amp;$B264)),進捗評価!$M$2:$M$26,0)))</f>
        <v/>
      </c>
      <c r="U264" s="69" t="str" cm="1">
        <f t="array" aca="1" ref="U264" ca="1">IF(INDIRECT(("入力シート!Q"&amp;$B264))="","",INDEX(進捗評価!$N$2:$N$26,MATCH(INDIRECT(("入力シート!Q"&amp;$B264)),進捗評価!$M$2:$M$26,0)))</f>
        <v/>
      </c>
      <c r="V264" s="69" t="str" cm="1">
        <f t="array" aca="1" ref="V264" ca="1">IF(INDIRECT(("入力シート!R"&amp;$B264))="","",INDEX(進捗評価!$N$2:$N$26,MATCH(INDIRECT(("入力シート!R"&amp;$B264)),進捗評価!$M$2:$M$26,0)))</f>
        <v/>
      </c>
      <c r="W264" s="69" t="str" cm="1">
        <f t="array" aca="1" ref="W264" ca="1">IF(INDIRECT(("入力シート!S"&amp;$B264))="","",INDEX(進捗評価!$N$2:$N$26,MATCH(INDIRECT(("入力シート!S"&amp;$B264)),進捗評価!$M$2:$M$26,0)))</f>
        <v/>
      </c>
      <c r="X264" s="75" t="str" cm="1">
        <f t="array" aca="1" ref="X264" ca="1">IF(INDIRECT(("入力シート!T"&amp;$B264))="","",INDEX(進捗評価!$N$2:$N$26,MATCH(INDIRECT(("入力シート!T"&amp;$B264)),進捗評価!$M$2:$M$26,0)))</f>
        <v/>
      </c>
      <c r="Y264" s="69" t="str" cm="1">
        <f t="array" aca="1" ref="Y264" ca="1">IF(INDIRECT(("入力シート!U"&amp;$B264))="","",INDEX(進捗評価!$N$2:$N$26,MATCH(INDIRECT(("入力シート!U"&amp;$B264)),進捗評価!$M$2:$M$26,0)))</f>
        <v/>
      </c>
      <c r="Z264" s="69" t="str" cm="1">
        <f t="array" aca="1" ref="Z264" ca="1">IF(INDIRECT(("入力シート!V"&amp;$B264))="","",INDEX(進捗評価!$N$2:$N$26,MATCH(INDIRECT(("入力シート!V"&amp;$B264)),進捗評価!$M$2:$M$26,0)))</f>
        <v/>
      </c>
      <c r="AA264" s="69" t="str" cm="1">
        <f t="array" aca="1" ref="AA264" ca="1">IF(INDIRECT(("入力シート!W"&amp;$B264))="","",INDEX(進捗評価!$N$2:$N$26,MATCH(INDIRECT(("入力シート!W"&amp;$B264)),進捗評価!$M$2:$M$26,0)))</f>
        <v/>
      </c>
      <c r="AB264" s="69" t="str" cm="1">
        <f t="array" aca="1" ref="AB264" ca="1">IF(INDIRECT(("入力シート!X"&amp;$B264))="","",INDEX(進捗評価!$N$2:$N$26,MATCH(INDIRECT(("入力シート!X"&amp;$B264)),進捗評価!$M$2:$M$26,0)))</f>
        <v/>
      </c>
      <c r="AC264" s="69" t="str" cm="1">
        <f t="array" aca="1" ref="AC264" ca="1">IF(INDIRECT(("入力シート!Y"&amp;$B264))="","",INDEX(進捗評価!$N$2:$N$26,MATCH(INDIRECT(("入力シート!Y"&amp;$B264)),進捗評価!$M$2:$M$26,0)))</f>
        <v/>
      </c>
      <c r="AD264" s="69" t="str" cm="1">
        <f t="array" aca="1" ref="AD264" ca="1">IF(INDIRECT(("入力シート!Z"&amp;$B264))="","",INDEX(進捗評価!$N$2:$N$26,MATCH(INDIRECT(("入力シート!Z"&amp;$B264)),進捗評価!$M$2:$M$26,0)))</f>
        <v/>
      </c>
      <c r="AE264" s="69" t="str" cm="1">
        <f t="array" aca="1" ref="AE264" ca="1">IF(INDIRECT(("入力シート!AA"&amp;$B264))="","",INDEX(進捗評価!$N$2:$N$26,MATCH(INDIRECT(("入力シート!AA"&amp;$B264)),進捗評価!$M$2:$M$26,0)))</f>
        <v/>
      </c>
      <c r="AF264" s="69" t="str" cm="1">
        <f t="array" aca="1" ref="AF264" ca="1">IF(INDIRECT(("入力シート!AB"&amp;$B264))="","",INDEX(進捗評価!$N$2:$N$26,MATCH(INDIRECT(("入力シート!AB"&amp;$B264)),進捗評価!$M$2:$M$26,0)))</f>
        <v/>
      </c>
      <c r="AG264" s="69" t="str" cm="1">
        <f t="array" aca="1" ref="AG264" ca="1">IF(INDIRECT(("入力シート!AC"&amp;$B264))="","",INDEX(進捗評価!$N$2:$N$26,MATCH(INDIRECT(("入力シート!AC"&amp;$B264)),進捗評価!$M$2:$M$26,0)))</f>
        <v/>
      </c>
      <c r="AH264" s="69" t="str" cm="1">
        <f t="array" aca="1" ref="AH264" ca="1">IF(INDIRECT(("入力シート!AD"&amp;$B264))="","",INDEX(進捗評価!$N$2:$N$26,MATCH(INDIRECT(("入力シート!AD"&amp;$B264)),進捗評価!$M$2:$M$26,0)))</f>
        <v/>
      </c>
      <c r="AI264" s="69" t="str" cm="1">
        <f t="array" aca="1" ref="AI264" ca="1">IF(INDIRECT(("入力シート!AE"&amp;$B264))="","",INDEX(進捗評価!$N$2:$N$26,MATCH(INDIRECT(("入力シート!AE"&amp;$B264)),進捗評価!$M$2:$M$26,0)))</f>
        <v/>
      </c>
      <c r="AJ264" s="69" t="str" cm="1">
        <f t="array" aca="1" ref="AJ264" ca="1">IF(INDIRECT(("入力シート!AF"&amp;$B264))="","",INDEX(進捗評価!$N$2:$N$26,MATCH(INDIRECT(("入力シート!AF"&amp;$B264)),進捗評価!$M$2:$M$26,0)))</f>
        <v/>
      </c>
      <c r="AK264" s="69" t="str" cm="1">
        <f t="array" aca="1" ref="AK264" ca="1">IF(INDIRECT(("入力シート!AG"&amp;$B264))="","",INDEX(進捗評価!$N$2:$N$26,MATCH(INDIRECT(("入力シート!AG"&amp;$B264)),進捗評価!$M$2:$M$26,0)))</f>
        <v/>
      </c>
      <c r="AL264" s="69" t="str" cm="1">
        <f t="array" aca="1" ref="AL264" ca="1">IF(INDIRECT(("入力シート!AH"&amp;$B264))="","",INDEX(進捗評価!$N$2:$N$26,MATCH(INDIRECT(("入力シート!AH"&amp;$B264)),進捗評価!$M$2:$M$26,0)))</f>
        <v/>
      </c>
      <c r="AM264" s="69" t="str" cm="1">
        <f t="array" aca="1" ref="AM264" ca="1">IF(INDIRECT(("入力シート!AI"&amp;$B264))="","",INDEX(進捗評価!$N$2:$N$26,MATCH(INDIRECT(("入力シート!AI"&amp;$B264)),進捗評価!$M$2:$M$26,0)))</f>
        <v/>
      </c>
      <c r="AN264" s="69" t="str" cm="1">
        <f t="array" aca="1" ref="AN264" ca="1">IF(INDIRECT(("入力シート!AJ"&amp;$B264))="","",INDEX(進捗評価!$N$2:$N$26,MATCH(INDIRECT(("入力シート!AJ"&amp;$B264)),進捗評価!$M$2:$M$26,0)))</f>
        <v/>
      </c>
      <c r="AO264" s="69" t="str" cm="1">
        <f t="array" aca="1" ref="AO264" ca="1">IF(INDIRECT(("入力シート!AK"&amp;$B264))="","",INDEX(進捗評価!$N$2:$N$26,MATCH(INDIRECT(("入力シート!AK"&amp;$B264)),進捗評価!$M$2:$M$26,0)))</f>
        <v/>
      </c>
      <c r="AP264" s="69" t="str" cm="1">
        <f t="array" aca="1" ref="AP264" ca="1">IF(INDIRECT(("入力シート!AL"&amp;$B264))="","",INDEX(進捗評価!$N$2:$N$26,MATCH(INDIRECT(("入力シート!AL"&amp;$B264)),進捗評価!$M$2:$M$26,0)))</f>
        <v/>
      </c>
      <c r="AQ264" s="69" t="str" cm="1">
        <f t="array" aca="1" ref="AQ264" ca="1">IF(INDIRECT(("入力シート!AM"&amp;$B264))="","",INDEX(進捗評価!$N$2:$N$26,MATCH(INDIRECT(("入力シート!AM"&amp;$B264)),進捗評価!$M$2:$M$26,0)))</f>
        <v/>
      </c>
      <c r="AR264" s="69" t="str" cm="1">
        <f t="array" aca="1" ref="AR264" ca="1">IF(INDIRECT(("入力シート!AN"&amp;$B264))="","",INDEX(進捗評価!$N$2:$N$26,MATCH(INDIRECT(("入力シート!AN"&amp;$B264)),進捗評価!$M$2:$M$26,0)))</f>
        <v/>
      </c>
      <c r="AS264" s="77" t="str" cm="1">
        <f t="array" aca="1" ref="AS264" ca="1">IF(INDIRECT(("入力シート!AR"&amp;$B264))="","",(INDIRECT(("入力シート!AR"&amp;$B264))))</f>
        <v/>
      </c>
      <c r="AT264" s="77" t="str" cm="1">
        <f t="array" aca="1" ref="AT264" ca="1">IF(INDIRECT(("入力シート!AS"&amp;$B264))="","",(INDIRECT(("入力シート!AS"&amp;$B264))))</f>
        <v/>
      </c>
    </row>
    <row r="265" spans="2:46" ht="72" customHeight="1" x14ac:dyDescent="0.4">
      <c r="B265" s="51">
        <v>275</v>
      </c>
      <c r="C265" s="162"/>
      <c r="D265" s="212"/>
      <c r="E265" s="57" t="str" cm="1">
        <f t="array" aca="1" ref="E265" ca="1">IF(INDIRECT(("入力シート!D"&amp;$B265))="","",(INDIRECT(("入力シート!D"&amp;$B265))))</f>
        <v/>
      </c>
      <c r="F265" s="63" t="str" cm="1">
        <f t="array" aca="1" ref="F265" ca="1">IF(INDIRECT(("入力シート!E"&amp;$B265))="","",(INDIRECT(("入力シート!E"&amp;$B265))))</f>
        <v/>
      </c>
      <c r="G265" s="63" t="str" cm="1">
        <f t="array" aca="1" ref="G265" ca="1">IF(INDIRECT(("入力シート!F"&amp;$B265))="","",(INDIRECT(("入力シート!F"&amp;$B265))))</f>
        <v>〇〇〇、×××</v>
      </c>
      <c r="H265" s="76" t="str" cm="1">
        <f t="array" aca="1" ref="H265" ca="1">IF(INDIRECT(("入力シート!G"&amp;$B265))="","",(INDIRECT(("入力シート!G"&amp;$B265))))</f>
        <v/>
      </c>
      <c r="I265" s="67" t="str" cm="1">
        <f t="array" aca="1" ref="I265" ca="1">IF(INDIRECT(("入力シート!H"&amp;$B265))="","",(INDIRECT(("入力シート!H"&amp;$B265))))</f>
        <v/>
      </c>
      <c r="J265" s="58" t="str" cm="1">
        <f t="array" aca="1" ref="J265" ca="1">IF(INDIRECT(("入力シート!I"&amp;$B265))="","",(INDIRECT(("入力シート!I"&amp;$B265))))</f>
        <v/>
      </c>
      <c r="K265" s="58" t="str" cm="1">
        <f t="array" aca="1" ref="K265" ca="1">IF(INDIRECT(("入力シート!J"&amp;$B265))="","",(INDIRECT(("入力シート!J"&amp;$B265))))</f>
        <v/>
      </c>
      <c r="L265" s="60" t="str" cm="1">
        <f t="array" aca="1" ref="L265" ca="1">IF(INDIRECT(("入力シート!AO"&amp;$B265))="","",(INDIRECT(("入力シート！AO"&amp;$B265))))</f>
        <v/>
      </c>
      <c r="M265" s="60" t="str" cm="1">
        <f t="array" aca="1" ref="M265" ca="1">IF(INDIRECT(("入力シート!AP"&amp;$B265))="","",(INDIRECT(("入力シート！AP"&amp;$B265))))</f>
        <v/>
      </c>
      <c r="N265" s="61" t="str" cm="1">
        <f t="array" aca="1" ref="N265" ca="1">IF(INDIRECT(("入力シート!AQ"&amp;$B265))="","",(INDIRECT(("入力シート!AQ"&amp;$B265))))</f>
        <v/>
      </c>
      <c r="O265" s="70" t="str" cm="1">
        <f t="array" aca="1" ref="O265" ca="1">IF(INDIRECT(("入力シート!K"&amp;$B265))="","",INDEX(進捗評価!$N$2:$N$26,MATCH(INDIRECT(("入力シート!K"&amp;$B265)),進捗評価!$M$2:$M$26,0)))</f>
        <v/>
      </c>
      <c r="P265" s="69" t="str" cm="1">
        <f t="array" aca="1" ref="P265" ca="1">IF(INDIRECT(("入力シート!L"&amp;$B265))="","",INDEX(進捗評価!$N$2:$N$26,MATCH(INDIRECT(("入力シート!L"&amp;$B265)),進捗評価!$M$2:$M$26,0)))</f>
        <v/>
      </c>
      <c r="Q265" s="69" t="str" cm="1">
        <f t="array" aca="1" ref="Q265" ca="1">IF(INDIRECT(("入力シート!M"&amp;$B265))="","",INDEX(進捗評価!$N$2:$N$26,MATCH(INDIRECT(("入力シート!M"&amp;$B265)),進捗評価!$M$2:$M$26,0)))</f>
        <v/>
      </c>
      <c r="R265" s="69" t="str" cm="1">
        <f t="array" aca="1" ref="R265" ca="1">IF(INDIRECT(("入力シート!N"&amp;$B265))="","",INDEX(進捗評価!$N$2:$N$26,MATCH(INDIRECT(("入力シート!N"&amp;$B265)),進捗評価!$M$2:$M$26,0)))</f>
        <v/>
      </c>
      <c r="S265" s="75" t="str" cm="1">
        <f t="array" aca="1" ref="S265" ca="1">IF(INDIRECT(("入力シート!O"&amp;$B265))="","",INDEX(進捗評価!$N$2:$N$26,MATCH(INDIRECT(("入力シート!O"&amp;$B265)),進捗評価!$M$2:$M$26,0)))</f>
        <v/>
      </c>
      <c r="T265" s="70" t="str" cm="1">
        <f t="array" aca="1" ref="T265" ca="1">IF(INDIRECT(("入力シート!P"&amp;$B265))="","",INDEX(進捗評価!$N$2:$N$26,MATCH(INDIRECT(("入力シート!P"&amp;$B265)),進捗評価!$M$2:$M$26,0)))</f>
        <v/>
      </c>
      <c r="U265" s="69" t="str" cm="1">
        <f t="array" aca="1" ref="U265" ca="1">IF(INDIRECT(("入力シート!Q"&amp;$B265))="","",INDEX(進捗評価!$N$2:$N$26,MATCH(INDIRECT(("入力シート!Q"&amp;$B265)),進捗評価!$M$2:$M$26,0)))</f>
        <v/>
      </c>
      <c r="V265" s="69" t="str" cm="1">
        <f t="array" aca="1" ref="V265" ca="1">IF(INDIRECT(("入力シート!R"&amp;$B265))="","",INDEX(進捗評価!$N$2:$N$26,MATCH(INDIRECT(("入力シート!R"&amp;$B265)),進捗評価!$M$2:$M$26,0)))</f>
        <v/>
      </c>
      <c r="W265" s="69" t="str" cm="1">
        <f t="array" aca="1" ref="W265" ca="1">IF(INDIRECT(("入力シート!S"&amp;$B265))="","",INDEX(進捗評価!$N$2:$N$26,MATCH(INDIRECT(("入力シート!S"&amp;$B265)),進捗評価!$M$2:$M$26,0)))</f>
        <v/>
      </c>
      <c r="X265" s="75" t="str" cm="1">
        <f t="array" aca="1" ref="X265" ca="1">IF(INDIRECT(("入力シート!T"&amp;$B265))="","",INDEX(進捗評価!$N$2:$N$26,MATCH(INDIRECT(("入力シート!T"&amp;$B265)),進捗評価!$M$2:$M$26,0)))</f>
        <v/>
      </c>
      <c r="Y265" s="69" t="str" cm="1">
        <f t="array" aca="1" ref="Y265" ca="1">IF(INDIRECT(("入力シート!U"&amp;$B265))="","",INDEX(進捗評価!$N$2:$N$26,MATCH(INDIRECT(("入力シート!U"&amp;$B265)),進捗評価!$M$2:$M$26,0)))</f>
        <v/>
      </c>
      <c r="Z265" s="69" t="str" cm="1">
        <f t="array" aca="1" ref="Z265" ca="1">IF(INDIRECT(("入力シート!V"&amp;$B265))="","",INDEX(進捗評価!$N$2:$N$26,MATCH(INDIRECT(("入力シート!V"&amp;$B265)),進捗評価!$M$2:$M$26,0)))</f>
        <v/>
      </c>
      <c r="AA265" s="69" t="str" cm="1">
        <f t="array" aca="1" ref="AA265" ca="1">IF(INDIRECT(("入力シート!W"&amp;$B265))="","",INDEX(進捗評価!$N$2:$N$26,MATCH(INDIRECT(("入力シート!W"&amp;$B265)),進捗評価!$M$2:$M$26,0)))</f>
        <v/>
      </c>
      <c r="AB265" s="69" t="str" cm="1">
        <f t="array" aca="1" ref="AB265" ca="1">IF(INDIRECT(("入力シート!X"&amp;$B265))="","",INDEX(進捗評価!$N$2:$N$26,MATCH(INDIRECT(("入力シート!X"&amp;$B265)),進捗評価!$M$2:$M$26,0)))</f>
        <v/>
      </c>
      <c r="AC265" s="69" t="str" cm="1">
        <f t="array" aca="1" ref="AC265" ca="1">IF(INDIRECT(("入力シート!Y"&amp;$B265))="","",INDEX(進捗評価!$N$2:$N$26,MATCH(INDIRECT(("入力シート!Y"&amp;$B265)),進捗評価!$M$2:$M$26,0)))</f>
        <v/>
      </c>
      <c r="AD265" s="69" t="str" cm="1">
        <f t="array" aca="1" ref="AD265" ca="1">IF(INDIRECT(("入力シート!Z"&amp;$B265))="","",INDEX(進捗評価!$N$2:$N$26,MATCH(INDIRECT(("入力シート!Z"&amp;$B265)),進捗評価!$M$2:$M$26,0)))</f>
        <v/>
      </c>
      <c r="AE265" s="69" t="str" cm="1">
        <f t="array" aca="1" ref="AE265" ca="1">IF(INDIRECT(("入力シート!AA"&amp;$B265))="","",INDEX(進捗評価!$N$2:$N$26,MATCH(INDIRECT(("入力シート!AA"&amp;$B265)),進捗評価!$M$2:$M$26,0)))</f>
        <v/>
      </c>
      <c r="AF265" s="69" t="str" cm="1">
        <f t="array" aca="1" ref="AF265" ca="1">IF(INDIRECT(("入力シート!AB"&amp;$B265))="","",INDEX(進捗評価!$N$2:$N$26,MATCH(INDIRECT(("入力シート!AB"&amp;$B265)),進捗評価!$M$2:$M$26,0)))</f>
        <v/>
      </c>
      <c r="AG265" s="69" t="str" cm="1">
        <f t="array" aca="1" ref="AG265" ca="1">IF(INDIRECT(("入力シート!AC"&amp;$B265))="","",INDEX(進捗評価!$N$2:$N$26,MATCH(INDIRECT(("入力シート!AC"&amp;$B265)),進捗評価!$M$2:$M$26,0)))</f>
        <v/>
      </c>
      <c r="AH265" s="69" t="str" cm="1">
        <f t="array" aca="1" ref="AH265" ca="1">IF(INDIRECT(("入力シート!AD"&amp;$B265))="","",INDEX(進捗評価!$N$2:$N$26,MATCH(INDIRECT(("入力シート!AD"&amp;$B265)),進捗評価!$M$2:$M$26,0)))</f>
        <v/>
      </c>
      <c r="AI265" s="69" t="str" cm="1">
        <f t="array" aca="1" ref="AI265" ca="1">IF(INDIRECT(("入力シート!AE"&amp;$B265))="","",INDEX(進捗評価!$N$2:$N$26,MATCH(INDIRECT(("入力シート!AE"&amp;$B265)),進捗評価!$M$2:$M$26,0)))</f>
        <v/>
      </c>
      <c r="AJ265" s="69" t="str" cm="1">
        <f t="array" aca="1" ref="AJ265" ca="1">IF(INDIRECT(("入力シート!AF"&amp;$B265))="","",INDEX(進捗評価!$N$2:$N$26,MATCH(INDIRECT(("入力シート!AF"&amp;$B265)),進捗評価!$M$2:$M$26,0)))</f>
        <v/>
      </c>
      <c r="AK265" s="69" t="str" cm="1">
        <f t="array" aca="1" ref="AK265" ca="1">IF(INDIRECT(("入力シート!AG"&amp;$B265))="","",INDEX(進捗評価!$N$2:$N$26,MATCH(INDIRECT(("入力シート!AG"&amp;$B265)),進捗評価!$M$2:$M$26,0)))</f>
        <v/>
      </c>
      <c r="AL265" s="69" t="str" cm="1">
        <f t="array" aca="1" ref="AL265" ca="1">IF(INDIRECT(("入力シート!AH"&amp;$B265))="","",INDEX(進捗評価!$N$2:$N$26,MATCH(INDIRECT(("入力シート!AH"&amp;$B265)),進捗評価!$M$2:$M$26,0)))</f>
        <v/>
      </c>
      <c r="AM265" s="69" t="str" cm="1">
        <f t="array" aca="1" ref="AM265" ca="1">IF(INDIRECT(("入力シート!AI"&amp;$B265))="","",INDEX(進捗評価!$N$2:$N$26,MATCH(INDIRECT(("入力シート!AI"&amp;$B265)),進捗評価!$M$2:$M$26,0)))</f>
        <v/>
      </c>
      <c r="AN265" s="69" t="str" cm="1">
        <f t="array" aca="1" ref="AN265" ca="1">IF(INDIRECT(("入力シート!AJ"&amp;$B265))="","",INDEX(進捗評価!$N$2:$N$26,MATCH(INDIRECT(("入力シート!AJ"&amp;$B265)),進捗評価!$M$2:$M$26,0)))</f>
        <v/>
      </c>
      <c r="AO265" s="69" t="str" cm="1">
        <f t="array" aca="1" ref="AO265" ca="1">IF(INDIRECT(("入力シート!AK"&amp;$B265))="","",INDEX(進捗評価!$N$2:$N$26,MATCH(INDIRECT(("入力シート!AK"&amp;$B265)),進捗評価!$M$2:$M$26,0)))</f>
        <v/>
      </c>
      <c r="AP265" s="69" t="str" cm="1">
        <f t="array" aca="1" ref="AP265" ca="1">IF(INDIRECT(("入力シート!AL"&amp;$B265))="","",INDEX(進捗評価!$N$2:$N$26,MATCH(INDIRECT(("入力シート!AL"&amp;$B265)),進捗評価!$M$2:$M$26,0)))</f>
        <v/>
      </c>
      <c r="AQ265" s="69" t="str" cm="1">
        <f t="array" aca="1" ref="AQ265" ca="1">IF(INDIRECT(("入力シート!AM"&amp;$B265))="","",INDEX(進捗評価!$N$2:$N$26,MATCH(INDIRECT(("入力シート!AM"&amp;$B265)),進捗評価!$M$2:$M$26,0)))</f>
        <v/>
      </c>
      <c r="AR265" s="69" t="str" cm="1">
        <f t="array" aca="1" ref="AR265" ca="1">IF(INDIRECT(("入力シート!AN"&amp;$B265))="","",INDEX(進捗評価!$N$2:$N$26,MATCH(INDIRECT(("入力シート!AN"&amp;$B265)),進捗評価!$M$2:$M$26,0)))</f>
        <v/>
      </c>
      <c r="AS265" s="77" t="str" cm="1">
        <f t="array" aca="1" ref="AS265" ca="1">IF(INDIRECT(("入力シート!AR"&amp;$B265))="","",(INDIRECT(("入力シート!AR"&amp;$B265))))</f>
        <v/>
      </c>
      <c r="AT265" s="77" t="str" cm="1">
        <f t="array" aca="1" ref="AT265" ca="1">IF(INDIRECT(("入力シート!AS"&amp;$B265))="","",(INDIRECT(("入力シート!AS"&amp;$B265))))</f>
        <v/>
      </c>
    </row>
    <row r="266" spans="2:46" ht="72" customHeight="1" x14ac:dyDescent="0.4">
      <c r="B266" s="51">
        <v>276</v>
      </c>
      <c r="C266" s="162"/>
      <c r="D266" s="212"/>
      <c r="E266" s="57" t="str" cm="1">
        <f t="array" aca="1" ref="E266" ca="1">IF(INDIRECT(("入力シート!D"&amp;$B266))="","",(INDIRECT(("入力シート!D"&amp;$B266))))</f>
        <v/>
      </c>
      <c r="F266" s="63" t="str" cm="1">
        <f t="array" aca="1" ref="F266" ca="1">IF(INDIRECT(("入力シート!E"&amp;$B266))="","",(INDIRECT(("入力シート!E"&amp;$B266))))</f>
        <v/>
      </c>
      <c r="G266" s="63" t="str" cm="1">
        <f t="array" aca="1" ref="G266" ca="1">IF(INDIRECT(("入力シート!F"&amp;$B266))="","",(INDIRECT(("入力シート!F"&amp;$B266))))</f>
        <v>〇〇〇、×××</v>
      </c>
      <c r="H266" s="76" t="str" cm="1">
        <f t="array" aca="1" ref="H266" ca="1">IF(INDIRECT(("入力シート!G"&amp;$B266))="","",(INDIRECT(("入力シート!G"&amp;$B266))))</f>
        <v/>
      </c>
      <c r="I266" s="67" t="str" cm="1">
        <f t="array" aca="1" ref="I266" ca="1">IF(INDIRECT(("入力シート!H"&amp;$B266))="","",(INDIRECT(("入力シート!H"&amp;$B266))))</f>
        <v/>
      </c>
      <c r="J266" s="58" t="str" cm="1">
        <f t="array" aca="1" ref="J266" ca="1">IF(INDIRECT(("入力シート!I"&amp;$B266))="","",(INDIRECT(("入力シート!I"&amp;$B266))))</f>
        <v/>
      </c>
      <c r="K266" s="58" t="str" cm="1">
        <f t="array" aca="1" ref="K266" ca="1">IF(INDIRECT(("入力シート!J"&amp;$B266))="","",(INDIRECT(("入力シート!J"&amp;$B266))))</f>
        <v/>
      </c>
      <c r="L266" s="60" t="str" cm="1">
        <f t="array" aca="1" ref="L266" ca="1">IF(INDIRECT(("入力シート!AO"&amp;$B266))="","",(INDIRECT(("入力シート！AO"&amp;$B266))))</f>
        <v/>
      </c>
      <c r="M266" s="60" t="str" cm="1">
        <f t="array" aca="1" ref="M266" ca="1">IF(INDIRECT(("入力シート!AP"&amp;$B266))="","",(INDIRECT(("入力シート！AP"&amp;$B266))))</f>
        <v/>
      </c>
      <c r="N266" s="61" t="str" cm="1">
        <f t="array" aca="1" ref="N266" ca="1">IF(INDIRECT(("入力シート!AQ"&amp;$B266))="","",(INDIRECT(("入力シート!AQ"&amp;$B266))))</f>
        <v/>
      </c>
      <c r="O266" s="70" t="str" cm="1">
        <f t="array" aca="1" ref="O266" ca="1">IF(INDIRECT(("入力シート!K"&amp;$B266))="","",INDEX(進捗評価!$N$2:$N$26,MATCH(INDIRECT(("入力シート!K"&amp;$B266)),進捗評価!$M$2:$M$26,0)))</f>
        <v/>
      </c>
      <c r="P266" s="69" t="str" cm="1">
        <f t="array" aca="1" ref="P266" ca="1">IF(INDIRECT(("入力シート!L"&amp;$B266))="","",INDEX(進捗評価!$N$2:$N$26,MATCH(INDIRECT(("入力シート!L"&amp;$B266)),進捗評価!$M$2:$M$26,0)))</f>
        <v/>
      </c>
      <c r="Q266" s="69" t="str" cm="1">
        <f t="array" aca="1" ref="Q266" ca="1">IF(INDIRECT(("入力シート!M"&amp;$B266))="","",INDEX(進捗評価!$N$2:$N$26,MATCH(INDIRECT(("入力シート!M"&amp;$B266)),進捗評価!$M$2:$M$26,0)))</f>
        <v/>
      </c>
      <c r="R266" s="69" t="str" cm="1">
        <f t="array" aca="1" ref="R266" ca="1">IF(INDIRECT(("入力シート!N"&amp;$B266))="","",INDEX(進捗評価!$N$2:$N$26,MATCH(INDIRECT(("入力シート!N"&amp;$B266)),進捗評価!$M$2:$M$26,0)))</f>
        <v/>
      </c>
      <c r="S266" s="75" t="str" cm="1">
        <f t="array" aca="1" ref="S266" ca="1">IF(INDIRECT(("入力シート!O"&amp;$B266))="","",INDEX(進捗評価!$N$2:$N$26,MATCH(INDIRECT(("入力シート!O"&amp;$B266)),進捗評価!$M$2:$M$26,0)))</f>
        <v/>
      </c>
      <c r="T266" s="70" t="str" cm="1">
        <f t="array" aca="1" ref="T266" ca="1">IF(INDIRECT(("入力シート!P"&amp;$B266))="","",INDEX(進捗評価!$N$2:$N$26,MATCH(INDIRECT(("入力シート!P"&amp;$B266)),進捗評価!$M$2:$M$26,0)))</f>
        <v/>
      </c>
      <c r="U266" s="69" t="str" cm="1">
        <f t="array" aca="1" ref="U266" ca="1">IF(INDIRECT(("入力シート!Q"&amp;$B266))="","",INDEX(進捗評価!$N$2:$N$26,MATCH(INDIRECT(("入力シート!Q"&amp;$B266)),進捗評価!$M$2:$M$26,0)))</f>
        <v/>
      </c>
      <c r="V266" s="69" t="str" cm="1">
        <f t="array" aca="1" ref="V266" ca="1">IF(INDIRECT(("入力シート!R"&amp;$B266))="","",INDEX(進捗評価!$N$2:$N$26,MATCH(INDIRECT(("入力シート!R"&amp;$B266)),進捗評価!$M$2:$M$26,0)))</f>
        <v/>
      </c>
      <c r="W266" s="69" t="str" cm="1">
        <f t="array" aca="1" ref="W266" ca="1">IF(INDIRECT(("入力シート!S"&amp;$B266))="","",INDEX(進捗評価!$N$2:$N$26,MATCH(INDIRECT(("入力シート!S"&amp;$B266)),進捗評価!$M$2:$M$26,0)))</f>
        <v/>
      </c>
      <c r="X266" s="75" t="str" cm="1">
        <f t="array" aca="1" ref="X266" ca="1">IF(INDIRECT(("入力シート!T"&amp;$B266))="","",INDEX(進捗評価!$N$2:$N$26,MATCH(INDIRECT(("入力シート!T"&amp;$B266)),進捗評価!$M$2:$M$26,0)))</f>
        <v/>
      </c>
      <c r="Y266" s="69" t="str" cm="1">
        <f t="array" aca="1" ref="Y266" ca="1">IF(INDIRECT(("入力シート!U"&amp;$B266))="","",INDEX(進捗評価!$N$2:$N$26,MATCH(INDIRECT(("入力シート!U"&amp;$B266)),進捗評価!$M$2:$M$26,0)))</f>
        <v/>
      </c>
      <c r="Z266" s="69" t="str" cm="1">
        <f t="array" aca="1" ref="Z266" ca="1">IF(INDIRECT(("入力シート!V"&amp;$B266))="","",INDEX(進捗評価!$N$2:$N$26,MATCH(INDIRECT(("入力シート!V"&amp;$B266)),進捗評価!$M$2:$M$26,0)))</f>
        <v/>
      </c>
      <c r="AA266" s="69" t="str" cm="1">
        <f t="array" aca="1" ref="AA266" ca="1">IF(INDIRECT(("入力シート!W"&amp;$B266))="","",INDEX(進捗評価!$N$2:$N$26,MATCH(INDIRECT(("入力シート!W"&amp;$B266)),進捗評価!$M$2:$M$26,0)))</f>
        <v/>
      </c>
      <c r="AB266" s="69" t="str" cm="1">
        <f t="array" aca="1" ref="AB266" ca="1">IF(INDIRECT(("入力シート!X"&amp;$B266))="","",INDEX(進捗評価!$N$2:$N$26,MATCH(INDIRECT(("入力シート!X"&amp;$B266)),進捗評価!$M$2:$M$26,0)))</f>
        <v/>
      </c>
      <c r="AC266" s="69" t="str" cm="1">
        <f t="array" aca="1" ref="AC266" ca="1">IF(INDIRECT(("入力シート!Y"&amp;$B266))="","",INDEX(進捗評価!$N$2:$N$26,MATCH(INDIRECT(("入力シート!Y"&amp;$B266)),進捗評価!$M$2:$M$26,0)))</f>
        <v/>
      </c>
      <c r="AD266" s="69" t="str" cm="1">
        <f t="array" aca="1" ref="AD266" ca="1">IF(INDIRECT(("入力シート!Z"&amp;$B266))="","",INDEX(進捗評価!$N$2:$N$26,MATCH(INDIRECT(("入力シート!Z"&amp;$B266)),進捗評価!$M$2:$M$26,0)))</f>
        <v/>
      </c>
      <c r="AE266" s="69" t="str" cm="1">
        <f t="array" aca="1" ref="AE266" ca="1">IF(INDIRECT(("入力シート!AA"&amp;$B266))="","",INDEX(進捗評価!$N$2:$N$26,MATCH(INDIRECT(("入力シート!AA"&amp;$B266)),進捗評価!$M$2:$M$26,0)))</f>
        <v/>
      </c>
      <c r="AF266" s="69" t="str" cm="1">
        <f t="array" aca="1" ref="AF266" ca="1">IF(INDIRECT(("入力シート!AB"&amp;$B266))="","",INDEX(進捗評価!$N$2:$N$26,MATCH(INDIRECT(("入力シート!AB"&amp;$B266)),進捗評価!$M$2:$M$26,0)))</f>
        <v/>
      </c>
      <c r="AG266" s="69" t="str" cm="1">
        <f t="array" aca="1" ref="AG266" ca="1">IF(INDIRECT(("入力シート!AC"&amp;$B266))="","",INDEX(進捗評価!$N$2:$N$26,MATCH(INDIRECT(("入力シート!AC"&amp;$B266)),進捗評価!$M$2:$M$26,0)))</f>
        <v/>
      </c>
      <c r="AH266" s="69" t="str" cm="1">
        <f t="array" aca="1" ref="AH266" ca="1">IF(INDIRECT(("入力シート!AD"&amp;$B266))="","",INDEX(進捗評価!$N$2:$N$26,MATCH(INDIRECT(("入力シート!AD"&amp;$B266)),進捗評価!$M$2:$M$26,0)))</f>
        <v/>
      </c>
      <c r="AI266" s="69" t="str" cm="1">
        <f t="array" aca="1" ref="AI266" ca="1">IF(INDIRECT(("入力シート!AE"&amp;$B266))="","",INDEX(進捗評価!$N$2:$N$26,MATCH(INDIRECT(("入力シート!AE"&amp;$B266)),進捗評価!$M$2:$M$26,0)))</f>
        <v/>
      </c>
      <c r="AJ266" s="69" t="str" cm="1">
        <f t="array" aca="1" ref="AJ266" ca="1">IF(INDIRECT(("入力シート!AF"&amp;$B266))="","",INDEX(進捗評価!$N$2:$N$26,MATCH(INDIRECT(("入力シート!AF"&amp;$B266)),進捗評価!$M$2:$M$26,0)))</f>
        <v/>
      </c>
      <c r="AK266" s="69" t="str" cm="1">
        <f t="array" aca="1" ref="AK266" ca="1">IF(INDIRECT(("入力シート!AG"&amp;$B266))="","",INDEX(進捗評価!$N$2:$N$26,MATCH(INDIRECT(("入力シート!AG"&amp;$B266)),進捗評価!$M$2:$M$26,0)))</f>
        <v/>
      </c>
      <c r="AL266" s="69" t="str" cm="1">
        <f t="array" aca="1" ref="AL266" ca="1">IF(INDIRECT(("入力シート!AH"&amp;$B266))="","",INDEX(進捗評価!$N$2:$N$26,MATCH(INDIRECT(("入力シート!AH"&amp;$B266)),進捗評価!$M$2:$M$26,0)))</f>
        <v/>
      </c>
      <c r="AM266" s="69" t="str" cm="1">
        <f t="array" aca="1" ref="AM266" ca="1">IF(INDIRECT(("入力シート!AI"&amp;$B266))="","",INDEX(進捗評価!$N$2:$N$26,MATCH(INDIRECT(("入力シート!AI"&amp;$B266)),進捗評価!$M$2:$M$26,0)))</f>
        <v/>
      </c>
      <c r="AN266" s="69" t="str" cm="1">
        <f t="array" aca="1" ref="AN266" ca="1">IF(INDIRECT(("入力シート!AJ"&amp;$B266))="","",INDEX(進捗評価!$N$2:$N$26,MATCH(INDIRECT(("入力シート!AJ"&amp;$B266)),進捗評価!$M$2:$M$26,0)))</f>
        <v/>
      </c>
      <c r="AO266" s="69" t="str" cm="1">
        <f t="array" aca="1" ref="AO266" ca="1">IF(INDIRECT(("入力シート!AK"&amp;$B266))="","",INDEX(進捗評価!$N$2:$N$26,MATCH(INDIRECT(("入力シート!AK"&amp;$B266)),進捗評価!$M$2:$M$26,0)))</f>
        <v/>
      </c>
      <c r="AP266" s="69" t="str" cm="1">
        <f t="array" aca="1" ref="AP266" ca="1">IF(INDIRECT(("入力シート!AL"&amp;$B266))="","",INDEX(進捗評価!$N$2:$N$26,MATCH(INDIRECT(("入力シート!AL"&amp;$B266)),進捗評価!$M$2:$M$26,0)))</f>
        <v/>
      </c>
      <c r="AQ266" s="69" t="str" cm="1">
        <f t="array" aca="1" ref="AQ266" ca="1">IF(INDIRECT(("入力シート!AM"&amp;$B266))="","",INDEX(進捗評価!$N$2:$N$26,MATCH(INDIRECT(("入力シート!AM"&amp;$B266)),進捗評価!$M$2:$M$26,0)))</f>
        <v/>
      </c>
      <c r="AR266" s="69" t="str" cm="1">
        <f t="array" aca="1" ref="AR266" ca="1">IF(INDIRECT(("入力シート!AN"&amp;$B266))="","",INDEX(進捗評価!$N$2:$N$26,MATCH(INDIRECT(("入力シート!AN"&amp;$B266)),進捗評価!$M$2:$M$26,0)))</f>
        <v/>
      </c>
      <c r="AS266" s="77" t="str" cm="1">
        <f t="array" aca="1" ref="AS266" ca="1">IF(INDIRECT(("入力シート!AR"&amp;$B266))="","",(INDIRECT(("入力シート!AR"&amp;$B266))))</f>
        <v/>
      </c>
      <c r="AT266" s="77" t="str" cm="1">
        <f t="array" aca="1" ref="AT266" ca="1">IF(INDIRECT(("入力シート!AS"&amp;$B266))="","",(INDIRECT(("入力シート!AS"&amp;$B266))))</f>
        <v/>
      </c>
    </row>
    <row r="267" spans="2:46" ht="72" customHeight="1" x14ac:dyDescent="0.4">
      <c r="B267" s="51">
        <v>277</v>
      </c>
      <c r="C267" s="162"/>
      <c r="D267" s="212"/>
      <c r="E267" s="57" t="str" cm="1">
        <f t="array" aca="1" ref="E267" ca="1">IF(INDIRECT(("入力シート!D"&amp;$B267))="","",(INDIRECT(("入力シート!D"&amp;$B267))))</f>
        <v/>
      </c>
      <c r="F267" s="63" t="str" cm="1">
        <f t="array" aca="1" ref="F267" ca="1">IF(INDIRECT(("入力シート!E"&amp;$B267))="","",(INDIRECT(("入力シート!E"&amp;$B267))))</f>
        <v/>
      </c>
      <c r="G267" s="63" t="str" cm="1">
        <f t="array" aca="1" ref="G267" ca="1">IF(INDIRECT(("入力シート!F"&amp;$B267))="","",(INDIRECT(("入力シート!F"&amp;$B267))))</f>
        <v>〇〇〇、×××</v>
      </c>
      <c r="H267" s="76" t="str" cm="1">
        <f t="array" aca="1" ref="H267" ca="1">IF(INDIRECT(("入力シート!G"&amp;$B267))="","",(INDIRECT(("入力シート!G"&amp;$B267))))</f>
        <v/>
      </c>
      <c r="I267" s="67" t="str" cm="1">
        <f t="array" aca="1" ref="I267" ca="1">IF(INDIRECT(("入力シート!H"&amp;$B267))="","",(INDIRECT(("入力シート!H"&amp;$B267))))</f>
        <v/>
      </c>
      <c r="J267" s="58" t="str" cm="1">
        <f t="array" aca="1" ref="J267" ca="1">IF(INDIRECT(("入力シート!I"&amp;$B267))="","",(INDIRECT(("入力シート!I"&amp;$B267))))</f>
        <v/>
      </c>
      <c r="K267" s="58" t="str" cm="1">
        <f t="array" aca="1" ref="K267" ca="1">IF(INDIRECT(("入力シート!J"&amp;$B267))="","",(INDIRECT(("入力シート!J"&amp;$B267))))</f>
        <v/>
      </c>
      <c r="L267" s="60" t="str" cm="1">
        <f t="array" aca="1" ref="L267" ca="1">IF(INDIRECT(("入力シート!AO"&amp;$B267))="","",(INDIRECT(("入力シート！AO"&amp;$B267))))</f>
        <v/>
      </c>
      <c r="M267" s="60" t="str" cm="1">
        <f t="array" aca="1" ref="M267" ca="1">IF(INDIRECT(("入力シート!AP"&amp;$B267))="","",(INDIRECT(("入力シート！AP"&amp;$B267))))</f>
        <v/>
      </c>
      <c r="N267" s="61" t="str" cm="1">
        <f t="array" aca="1" ref="N267" ca="1">IF(INDIRECT(("入力シート!AQ"&amp;$B267))="","",(INDIRECT(("入力シート!AQ"&amp;$B267))))</f>
        <v/>
      </c>
      <c r="O267" s="70" t="str" cm="1">
        <f t="array" aca="1" ref="O267" ca="1">IF(INDIRECT(("入力シート!K"&amp;$B267))="","",INDEX(進捗評価!$N$2:$N$26,MATCH(INDIRECT(("入力シート!K"&amp;$B267)),進捗評価!$M$2:$M$26,0)))</f>
        <v/>
      </c>
      <c r="P267" s="69" t="str" cm="1">
        <f t="array" aca="1" ref="P267" ca="1">IF(INDIRECT(("入力シート!L"&amp;$B267))="","",INDEX(進捗評価!$N$2:$N$26,MATCH(INDIRECT(("入力シート!L"&amp;$B267)),進捗評価!$M$2:$M$26,0)))</f>
        <v/>
      </c>
      <c r="Q267" s="69" t="str" cm="1">
        <f t="array" aca="1" ref="Q267" ca="1">IF(INDIRECT(("入力シート!M"&amp;$B267))="","",INDEX(進捗評価!$N$2:$N$26,MATCH(INDIRECT(("入力シート!M"&amp;$B267)),進捗評価!$M$2:$M$26,0)))</f>
        <v/>
      </c>
      <c r="R267" s="69" t="str" cm="1">
        <f t="array" aca="1" ref="R267" ca="1">IF(INDIRECT(("入力シート!N"&amp;$B267))="","",INDEX(進捗評価!$N$2:$N$26,MATCH(INDIRECT(("入力シート!N"&amp;$B267)),進捗評価!$M$2:$M$26,0)))</f>
        <v/>
      </c>
      <c r="S267" s="75" t="str" cm="1">
        <f t="array" aca="1" ref="S267" ca="1">IF(INDIRECT(("入力シート!O"&amp;$B267))="","",INDEX(進捗評価!$N$2:$N$26,MATCH(INDIRECT(("入力シート!O"&amp;$B267)),進捗評価!$M$2:$M$26,0)))</f>
        <v/>
      </c>
      <c r="T267" s="70" t="str" cm="1">
        <f t="array" aca="1" ref="T267" ca="1">IF(INDIRECT(("入力シート!P"&amp;$B267))="","",INDEX(進捗評価!$N$2:$N$26,MATCH(INDIRECT(("入力シート!P"&amp;$B267)),進捗評価!$M$2:$M$26,0)))</f>
        <v/>
      </c>
      <c r="U267" s="69" t="str" cm="1">
        <f t="array" aca="1" ref="U267" ca="1">IF(INDIRECT(("入力シート!Q"&amp;$B267))="","",INDEX(進捗評価!$N$2:$N$26,MATCH(INDIRECT(("入力シート!Q"&amp;$B267)),進捗評価!$M$2:$M$26,0)))</f>
        <v/>
      </c>
      <c r="V267" s="69" t="str" cm="1">
        <f t="array" aca="1" ref="V267" ca="1">IF(INDIRECT(("入力シート!R"&amp;$B267))="","",INDEX(進捗評価!$N$2:$N$26,MATCH(INDIRECT(("入力シート!R"&amp;$B267)),進捗評価!$M$2:$M$26,0)))</f>
        <v/>
      </c>
      <c r="W267" s="69" t="str" cm="1">
        <f t="array" aca="1" ref="W267" ca="1">IF(INDIRECT(("入力シート!S"&amp;$B267))="","",INDEX(進捗評価!$N$2:$N$26,MATCH(INDIRECT(("入力シート!S"&amp;$B267)),進捗評価!$M$2:$M$26,0)))</f>
        <v/>
      </c>
      <c r="X267" s="75" t="str" cm="1">
        <f t="array" aca="1" ref="X267" ca="1">IF(INDIRECT(("入力シート!T"&amp;$B267))="","",INDEX(進捗評価!$N$2:$N$26,MATCH(INDIRECT(("入力シート!T"&amp;$B267)),進捗評価!$M$2:$M$26,0)))</f>
        <v/>
      </c>
      <c r="Y267" s="69" t="str" cm="1">
        <f t="array" aca="1" ref="Y267" ca="1">IF(INDIRECT(("入力シート!U"&amp;$B267))="","",INDEX(進捗評価!$N$2:$N$26,MATCH(INDIRECT(("入力シート!U"&amp;$B267)),進捗評価!$M$2:$M$26,0)))</f>
        <v/>
      </c>
      <c r="Z267" s="69" t="str" cm="1">
        <f t="array" aca="1" ref="Z267" ca="1">IF(INDIRECT(("入力シート!V"&amp;$B267))="","",INDEX(進捗評価!$N$2:$N$26,MATCH(INDIRECT(("入力シート!V"&amp;$B267)),進捗評価!$M$2:$M$26,0)))</f>
        <v/>
      </c>
      <c r="AA267" s="69" t="str" cm="1">
        <f t="array" aca="1" ref="AA267" ca="1">IF(INDIRECT(("入力シート!W"&amp;$B267))="","",INDEX(進捗評価!$N$2:$N$26,MATCH(INDIRECT(("入力シート!W"&amp;$B267)),進捗評価!$M$2:$M$26,0)))</f>
        <v/>
      </c>
      <c r="AB267" s="69" t="str" cm="1">
        <f t="array" aca="1" ref="AB267" ca="1">IF(INDIRECT(("入力シート!X"&amp;$B267))="","",INDEX(進捗評価!$N$2:$N$26,MATCH(INDIRECT(("入力シート!X"&amp;$B267)),進捗評価!$M$2:$M$26,0)))</f>
        <v/>
      </c>
      <c r="AC267" s="69" t="str" cm="1">
        <f t="array" aca="1" ref="AC267" ca="1">IF(INDIRECT(("入力シート!Y"&amp;$B267))="","",INDEX(進捗評価!$N$2:$N$26,MATCH(INDIRECT(("入力シート!Y"&amp;$B267)),進捗評価!$M$2:$M$26,0)))</f>
        <v/>
      </c>
      <c r="AD267" s="69" t="str" cm="1">
        <f t="array" aca="1" ref="AD267" ca="1">IF(INDIRECT(("入力シート!Z"&amp;$B267))="","",INDEX(進捗評価!$N$2:$N$26,MATCH(INDIRECT(("入力シート!Z"&amp;$B267)),進捗評価!$M$2:$M$26,0)))</f>
        <v/>
      </c>
      <c r="AE267" s="69" t="str" cm="1">
        <f t="array" aca="1" ref="AE267" ca="1">IF(INDIRECT(("入力シート!AA"&amp;$B267))="","",INDEX(進捗評価!$N$2:$N$26,MATCH(INDIRECT(("入力シート!AA"&amp;$B267)),進捗評価!$M$2:$M$26,0)))</f>
        <v/>
      </c>
      <c r="AF267" s="69" t="str" cm="1">
        <f t="array" aca="1" ref="AF267" ca="1">IF(INDIRECT(("入力シート!AB"&amp;$B267))="","",INDEX(進捗評価!$N$2:$N$26,MATCH(INDIRECT(("入力シート!AB"&amp;$B267)),進捗評価!$M$2:$M$26,0)))</f>
        <v/>
      </c>
      <c r="AG267" s="69" t="str" cm="1">
        <f t="array" aca="1" ref="AG267" ca="1">IF(INDIRECT(("入力シート!AC"&amp;$B267))="","",INDEX(進捗評価!$N$2:$N$26,MATCH(INDIRECT(("入力シート!AC"&amp;$B267)),進捗評価!$M$2:$M$26,0)))</f>
        <v/>
      </c>
      <c r="AH267" s="69" t="str" cm="1">
        <f t="array" aca="1" ref="AH267" ca="1">IF(INDIRECT(("入力シート!AD"&amp;$B267))="","",INDEX(進捗評価!$N$2:$N$26,MATCH(INDIRECT(("入力シート!AD"&amp;$B267)),進捗評価!$M$2:$M$26,0)))</f>
        <v/>
      </c>
      <c r="AI267" s="69" t="str" cm="1">
        <f t="array" aca="1" ref="AI267" ca="1">IF(INDIRECT(("入力シート!AE"&amp;$B267))="","",INDEX(進捗評価!$N$2:$N$26,MATCH(INDIRECT(("入力シート!AE"&amp;$B267)),進捗評価!$M$2:$M$26,0)))</f>
        <v/>
      </c>
      <c r="AJ267" s="69" t="str" cm="1">
        <f t="array" aca="1" ref="AJ267" ca="1">IF(INDIRECT(("入力シート!AF"&amp;$B267))="","",INDEX(進捗評価!$N$2:$N$26,MATCH(INDIRECT(("入力シート!AF"&amp;$B267)),進捗評価!$M$2:$M$26,0)))</f>
        <v/>
      </c>
      <c r="AK267" s="69" t="str" cm="1">
        <f t="array" aca="1" ref="AK267" ca="1">IF(INDIRECT(("入力シート!AG"&amp;$B267))="","",INDEX(進捗評価!$N$2:$N$26,MATCH(INDIRECT(("入力シート!AG"&amp;$B267)),進捗評価!$M$2:$M$26,0)))</f>
        <v/>
      </c>
      <c r="AL267" s="69" t="str" cm="1">
        <f t="array" aca="1" ref="AL267" ca="1">IF(INDIRECT(("入力シート!AH"&amp;$B267))="","",INDEX(進捗評価!$N$2:$N$26,MATCH(INDIRECT(("入力シート!AH"&amp;$B267)),進捗評価!$M$2:$M$26,0)))</f>
        <v/>
      </c>
      <c r="AM267" s="69" t="str" cm="1">
        <f t="array" aca="1" ref="AM267" ca="1">IF(INDIRECT(("入力シート!AI"&amp;$B267))="","",INDEX(進捗評価!$N$2:$N$26,MATCH(INDIRECT(("入力シート!AI"&amp;$B267)),進捗評価!$M$2:$M$26,0)))</f>
        <v/>
      </c>
      <c r="AN267" s="69" t="str" cm="1">
        <f t="array" aca="1" ref="AN267" ca="1">IF(INDIRECT(("入力シート!AJ"&amp;$B267))="","",INDEX(進捗評価!$N$2:$N$26,MATCH(INDIRECT(("入力シート!AJ"&amp;$B267)),進捗評価!$M$2:$M$26,0)))</f>
        <v/>
      </c>
      <c r="AO267" s="69" t="str" cm="1">
        <f t="array" aca="1" ref="AO267" ca="1">IF(INDIRECT(("入力シート!AK"&amp;$B267))="","",INDEX(進捗評価!$N$2:$N$26,MATCH(INDIRECT(("入力シート!AK"&amp;$B267)),進捗評価!$M$2:$M$26,0)))</f>
        <v/>
      </c>
      <c r="AP267" s="69" t="str" cm="1">
        <f t="array" aca="1" ref="AP267" ca="1">IF(INDIRECT(("入力シート!AL"&amp;$B267))="","",INDEX(進捗評価!$N$2:$N$26,MATCH(INDIRECT(("入力シート!AL"&amp;$B267)),進捗評価!$M$2:$M$26,0)))</f>
        <v/>
      </c>
      <c r="AQ267" s="69" t="str" cm="1">
        <f t="array" aca="1" ref="AQ267" ca="1">IF(INDIRECT(("入力シート!AM"&amp;$B267))="","",INDEX(進捗評価!$N$2:$N$26,MATCH(INDIRECT(("入力シート!AM"&amp;$B267)),進捗評価!$M$2:$M$26,0)))</f>
        <v/>
      </c>
      <c r="AR267" s="69" t="str" cm="1">
        <f t="array" aca="1" ref="AR267" ca="1">IF(INDIRECT(("入力シート!AN"&amp;$B267))="","",INDEX(進捗評価!$N$2:$N$26,MATCH(INDIRECT(("入力シート!AN"&amp;$B267)),進捗評価!$M$2:$M$26,0)))</f>
        <v/>
      </c>
      <c r="AS267" s="77" t="str" cm="1">
        <f t="array" aca="1" ref="AS267" ca="1">IF(INDIRECT(("入力シート!AR"&amp;$B267))="","",(INDIRECT(("入力シート!AR"&amp;$B267))))</f>
        <v/>
      </c>
      <c r="AT267" s="77" t="str" cm="1">
        <f t="array" aca="1" ref="AT267" ca="1">IF(INDIRECT(("入力シート!AS"&amp;$B267))="","",(INDIRECT(("入力シート!AS"&amp;$B267))))</f>
        <v/>
      </c>
    </row>
    <row r="268" spans="2:46" ht="72" customHeight="1" x14ac:dyDescent="0.4">
      <c r="B268" s="51">
        <v>278</v>
      </c>
      <c r="C268" s="162"/>
      <c r="D268" s="212"/>
      <c r="E268" s="57" t="str" cm="1">
        <f t="array" aca="1" ref="E268" ca="1">IF(INDIRECT(("入力シート!D"&amp;$B268))="","",(INDIRECT(("入力シート!D"&amp;$B268))))</f>
        <v/>
      </c>
      <c r="F268" s="63" t="str" cm="1">
        <f t="array" aca="1" ref="F268" ca="1">IF(INDIRECT(("入力シート!E"&amp;$B268))="","",(INDIRECT(("入力シート!E"&amp;$B268))))</f>
        <v/>
      </c>
      <c r="G268" s="63" t="str" cm="1">
        <f t="array" aca="1" ref="G268" ca="1">IF(INDIRECT(("入力シート!F"&amp;$B268))="","",(INDIRECT(("入力シート!F"&amp;$B268))))</f>
        <v>〇〇〇、×××</v>
      </c>
      <c r="H268" s="76" t="str" cm="1">
        <f t="array" aca="1" ref="H268" ca="1">IF(INDIRECT(("入力シート!G"&amp;$B268))="","",(INDIRECT(("入力シート!G"&amp;$B268))))</f>
        <v/>
      </c>
      <c r="I268" s="67" t="str" cm="1">
        <f t="array" aca="1" ref="I268" ca="1">IF(INDIRECT(("入力シート!H"&amp;$B268))="","",(INDIRECT(("入力シート!H"&amp;$B268))))</f>
        <v/>
      </c>
      <c r="J268" s="58" t="str" cm="1">
        <f t="array" aca="1" ref="J268" ca="1">IF(INDIRECT(("入力シート!I"&amp;$B268))="","",(INDIRECT(("入力シート!I"&amp;$B268))))</f>
        <v/>
      </c>
      <c r="K268" s="58" t="str" cm="1">
        <f t="array" aca="1" ref="K268" ca="1">IF(INDIRECT(("入力シート!J"&amp;$B268))="","",(INDIRECT(("入力シート!J"&amp;$B268))))</f>
        <v/>
      </c>
      <c r="L268" s="60" t="str" cm="1">
        <f t="array" aca="1" ref="L268" ca="1">IF(INDIRECT(("入力シート!AO"&amp;$B268))="","",(INDIRECT(("入力シート！AO"&amp;$B268))))</f>
        <v/>
      </c>
      <c r="M268" s="60" t="str" cm="1">
        <f t="array" aca="1" ref="M268" ca="1">IF(INDIRECT(("入力シート!AP"&amp;$B268))="","",(INDIRECT(("入力シート！AP"&amp;$B268))))</f>
        <v/>
      </c>
      <c r="N268" s="61" t="str" cm="1">
        <f t="array" aca="1" ref="N268" ca="1">IF(INDIRECT(("入力シート!AQ"&amp;$B268))="","",(INDIRECT(("入力シート!AQ"&amp;$B268))))</f>
        <v/>
      </c>
      <c r="O268" s="70" t="str" cm="1">
        <f t="array" aca="1" ref="O268" ca="1">IF(INDIRECT(("入力シート!K"&amp;$B268))="","",INDEX(進捗評価!$N$2:$N$26,MATCH(INDIRECT(("入力シート!K"&amp;$B268)),進捗評価!$M$2:$M$26,0)))</f>
        <v/>
      </c>
      <c r="P268" s="69" t="str" cm="1">
        <f t="array" aca="1" ref="P268" ca="1">IF(INDIRECT(("入力シート!L"&amp;$B268))="","",INDEX(進捗評価!$N$2:$N$26,MATCH(INDIRECT(("入力シート!L"&amp;$B268)),進捗評価!$M$2:$M$26,0)))</f>
        <v/>
      </c>
      <c r="Q268" s="69" t="str" cm="1">
        <f t="array" aca="1" ref="Q268" ca="1">IF(INDIRECT(("入力シート!M"&amp;$B268))="","",INDEX(進捗評価!$N$2:$N$26,MATCH(INDIRECT(("入力シート!M"&amp;$B268)),進捗評価!$M$2:$M$26,0)))</f>
        <v/>
      </c>
      <c r="R268" s="69" t="str" cm="1">
        <f t="array" aca="1" ref="R268" ca="1">IF(INDIRECT(("入力シート!N"&amp;$B268))="","",INDEX(進捗評価!$N$2:$N$26,MATCH(INDIRECT(("入力シート!N"&amp;$B268)),進捗評価!$M$2:$M$26,0)))</f>
        <v/>
      </c>
      <c r="S268" s="75" t="str" cm="1">
        <f t="array" aca="1" ref="S268" ca="1">IF(INDIRECT(("入力シート!O"&amp;$B268))="","",INDEX(進捗評価!$N$2:$N$26,MATCH(INDIRECT(("入力シート!O"&amp;$B268)),進捗評価!$M$2:$M$26,0)))</f>
        <v/>
      </c>
      <c r="T268" s="70" t="str" cm="1">
        <f t="array" aca="1" ref="T268" ca="1">IF(INDIRECT(("入力シート!P"&amp;$B268))="","",INDEX(進捗評価!$N$2:$N$26,MATCH(INDIRECT(("入力シート!P"&amp;$B268)),進捗評価!$M$2:$M$26,0)))</f>
        <v/>
      </c>
      <c r="U268" s="69" t="str" cm="1">
        <f t="array" aca="1" ref="U268" ca="1">IF(INDIRECT(("入力シート!Q"&amp;$B268))="","",INDEX(進捗評価!$N$2:$N$26,MATCH(INDIRECT(("入力シート!Q"&amp;$B268)),進捗評価!$M$2:$M$26,0)))</f>
        <v/>
      </c>
      <c r="V268" s="69" t="str" cm="1">
        <f t="array" aca="1" ref="V268" ca="1">IF(INDIRECT(("入力シート!R"&amp;$B268))="","",INDEX(進捗評価!$N$2:$N$26,MATCH(INDIRECT(("入力シート!R"&amp;$B268)),進捗評価!$M$2:$M$26,0)))</f>
        <v/>
      </c>
      <c r="W268" s="69" t="str" cm="1">
        <f t="array" aca="1" ref="W268" ca="1">IF(INDIRECT(("入力シート!S"&amp;$B268))="","",INDEX(進捗評価!$N$2:$N$26,MATCH(INDIRECT(("入力シート!S"&amp;$B268)),進捗評価!$M$2:$M$26,0)))</f>
        <v/>
      </c>
      <c r="X268" s="75" t="str" cm="1">
        <f t="array" aca="1" ref="X268" ca="1">IF(INDIRECT(("入力シート!T"&amp;$B268))="","",INDEX(進捗評価!$N$2:$N$26,MATCH(INDIRECT(("入力シート!T"&amp;$B268)),進捗評価!$M$2:$M$26,0)))</f>
        <v/>
      </c>
      <c r="Y268" s="69" t="str" cm="1">
        <f t="array" aca="1" ref="Y268" ca="1">IF(INDIRECT(("入力シート!U"&amp;$B268))="","",INDEX(進捗評価!$N$2:$N$26,MATCH(INDIRECT(("入力シート!U"&amp;$B268)),進捗評価!$M$2:$M$26,0)))</f>
        <v/>
      </c>
      <c r="Z268" s="69" t="str" cm="1">
        <f t="array" aca="1" ref="Z268" ca="1">IF(INDIRECT(("入力シート!V"&amp;$B268))="","",INDEX(進捗評価!$N$2:$N$26,MATCH(INDIRECT(("入力シート!V"&amp;$B268)),進捗評価!$M$2:$M$26,0)))</f>
        <v/>
      </c>
      <c r="AA268" s="69" t="str" cm="1">
        <f t="array" aca="1" ref="AA268" ca="1">IF(INDIRECT(("入力シート!W"&amp;$B268))="","",INDEX(進捗評価!$N$2:$N$26,MATCH(INDIRECT(("入力シート!W"&amp;$B268)),進捗評価!$M$2:$M$26,0)))</f>
        <v/>
      </c>
      <c r="AB268" s="69" t="str" cm="1">
        <f t="array" aca="1" ref="AB268" ca="1">IF(INDIRECT(("入力シート!X"&amp;$B268))="","",INDEX(進捗評価!$N$2:$N$26,MATCH(INDIRECT(("入力シート!X"&amp;$B268)),進捗評価!$M$2:$M$26,0)))</f>
        <v/>
      </c>
      <c r="AC268" s="69" t="str" cm="1">
        <f t="array" aca="1" ref="AC268" ca="1">IF(INDIRECT(("入力シート!Y"&amp;$B268))="","",INDEX(進捗評価!$N$2:$N$26,MATCH(INDIRECT(("入力シート!Y"&amp;$B268)),進捗評価!$M$2:$M$26,0)))</f>
        <v/>
      </c>
      <c r="AD268" s="69" t="str" cm="1">
        <f t="array" aca="1" ref="AD268" ca="1">IF(INDIRECT(("入力シート!Z"&amp;$B268))="","",INDEX(進捗評価!$N$2:$N$26,MATCH(INDIRECT(("入力シート!Z"&amp;$B268)),進捗評価!$M$2:$M$26,0)))</f>
        <v/>
      </c>
      <c r="AE268" s="69" t="str" cm="1">
        <f t="array" aca="1" ref="AE268" ca="1">IF(INDIRECT(("入力シート!AA"&amp;$B268))="","",INDEX(進捗評価!$N$2:$N$26,MATCH(INDIRECT(("入力シート!AA"&amp;$B268)),進捗評価!$M$2:$M$26,0)))</f>
        <v/>
      </c>
      <c r="AF268" s="69" t="str" cm="1">
        <f t="array" aca="1" ref="AF268" ca="1">IF(INDIRECT(("入力シート!AB"&amp;$B268))="","",INDEX(進捗評価!$N$2:$N$26,MATCH(INDIRECT(("入力シート!AB"&amp;$B268)),進捗評価!$M$2:$M$26,0)))</f>
        <v/>
      </c>
      <c r="AG268" s="69" t="str" cm="1">
        <f t="array" aca="1" ref="AG268" ca="1">IF(INDIRECT(("入力シート!AC"&amp;$B268))="","",INDEX(進捗評価!$N$2:$N$26,MATCH(INDIRECT(("入力シート!AC"&amp;$B268)),進捗評価!$M$2:$M$26,0)))</f>
        <v/>
      </c>
      <c r="AH268" s="69" t="str" cm="1">
        <f t="array" aca="1" ref="AH268" ca="1">IF(INDIRECT(("入力シート!AD"&amp;$B268))="","",INDEX(進捗評価!$N$2:$N$26,MATCH(INDIRECT(("入力シート!AD"&amp;$B268)),進捗評価!$M$2:$M$26,0)))</f>
        <v/>
      </c>
      <c r="AI268" s="69" t="str" cm="1">
        <f t="array" aca="1" ref="AI268" ca="1">IF(INDIRECT(("入力シート!AE"&amp;$B268))="","",INDEX(進捗評価!$N$2:$N$26,MATCH(INDIRECT(("入力シート!AE"&amp;$B268)),進捗評価!$M$2:$M$26,0)))</f>
        <v/>
      </c>
      <c r="AJ268" s="69" t="str" cm="1">
        <f t="array" aca="1" ref="AJ268" ca="1">IF(INDIRECT(("入力シート!AF"&amp;$B268))="","",INDEX(進捗評価!$N$2:$N$26,MATCH(INDIRECT(("入力シート!AF"&amp;$B268)),進捗評価!$M$2:$M$26,0)))</f>
        <v/>
      </c>
      <c r="AK268" s="69" t="str" cm="1">
        <f t="array" aca="1" ref="AK268" ca="1">IF(INDIRECT(("入力シート!AG"&amp;$B268))="","",INDEX(進捗評価!$N$2:$N$26,MATCH(INDIRECT(("入力シート!AG"&amp;$B268)),進捗評価!$M$2:$M$26,0)))</f>
        <v/>
      </c>
      <c r="AL268" s="69" t="str" cm="1">
        <f t="array" aca="1" ref="AL268" ca="1">IF(INDIRECT(("入力シート!AH"&amp;$B268))="","",INDEX(進捗評価!$N$2:$N$26,MATCH(INDIRECT(("入力シート!AH"&amp;$B268)),進捗評価!$M$2:$M$26,0)))</f>
        <v/>
      </c>
      <c r="AM268" s="69" t="str" cm="1">
        <f t="array" aca="1" ref="AM268" ca="1">IF(INDIRECT(("入力シート!AI"&amp;$B268))="","",INDEX(進捗評価!$N$2:$N$26,MATCH(INDIRECT(("入力シート!AI"&amp;$B268)),進捗評価!$M$2:$M$26,0)))</f>
        <v/>
      </c>
      <c r="AN268" s="69" t="str" cm="1">
        <f t="array" aca="1" ref="AN268" ca="1">IF(INDIRECT(("入力シート!AJ"&amp;$B268))="","",INDEX(進捗評価!$N$2:$N$26,MATCH(INDIRECT(("入力シート!AJ"&amp;$B268)),進捗評価!$M$2:$M$26,0)))</f>
        <v/>
      </c>
      <c r="AO268" s="69" t="str" cm="1">
        <f t="array" aca="1" ref="AO268" ca="1">IF(INDIRECT(("入力シート!AK"&amp;$B268))="","",INDEX(進捗評価!$N$2:$N$26,MATCH(INDIRECT(("入力シート!AK"&amp;$B268)),進捗評価!$M$2:$M$26,0)))</f>
        <v/>
      </c>
      <c r="AP268" s="69" t="str" cm="1">
        <f t="array" aca="1" ref="AP268" ca="1">IF(INDIRECT(("入力シート!AL"&amp;$B268))="","",INDEX(進捗評価!$N$2:$N$26,MATCH(INDIRECT(("入力シート!AL"&amp;$B268)),進捗評価!$M$2:$M$26,0)))</f>
        <v/>
      </c>
      <c r="AQ268" s="69" t="str" cm="1">
        <f t="array" aca="1" ref="AQ268" ca="1">IF(INDIRECT(("入力シート!AM"&amp;$B268))="","",INDEX(進捗評価!$N$2:$N$26,MATCH(INDIRECT(("入力シート!AM"&amp;$B268)),進捗評価!$M$2:$M$26,0)))</f>
        <v/>
      </c>
      <c r="AR268" s="69" t="str" cm="1">
        <f t="array" aca="1" ref="AR268" ca="1">IF(INDIRECT(("入力シート!AN"&amp;$B268))="","",INDEX(進捗評価!$N$2:$N$26,MATCH(INDIRECT(("入力シート!AN"&amp;$B268)),進捗評価!$M$2:$M$26,0)))</f>
        <v/>
      </c>
      <c r="AS268" s="77" t="str" cm="1">
        <f t="array" aca="1" ref="AS268" ca="1">IF(INDIRECT(("入力シート!AR"&amp;$B268))="","",(INDIRECT(("入力シート!AR"&amp;$B268))))</f>
        <v/>
      </c>
      <c r="AT268" s="77" t="str" cm="1">
        <f t="array" aca="1" ref="AT268" ca="1">IF(INDIRECT(("入力シート!AS"&amp;$B268))="","",(INDIRECT(("入力シート!AS"&amp;$B268))))</f>
        <v/>
      </c>
    </row>
    <row r="269" spans="2:46" ht="72" customHeight="1" x14ac:dyDescent="0.4">
      <c r="B269" s="51">
        <v>279</v>
      </c>
      <c r="C269" s="162"/>
      <c r="D269" s="212"/>
      <c r="E269" s="57" t="str" cm="1">
        <f t="array" aca="1" ref="E269" ca="1">IF(INDIRECT(("入力シート!D"&amp;$B269))="","",(INDIRECT(("入力シート!D"&amp;$B269))))</f>
        <v/>
      </c>
      <c r="F269" s="63" t="str" cm="1">
        <f t="array" aca="1" ref="F269" ca="1">IF(INDIRECT(("入力シート!E"&amp;$B269))="","",(INDIRECT(("入力シート!E"&amp;$B269))))</f>
        <v/>
      </c>
      <c r="G269" s="63" t="str" cm="1">
        <f t="array" aca="1" ref="G269" ca="1">IF(INDIRECT(("入力シート!F"&amp;$B269))="","",(INDIRECT(("入力シート!F"&amp;$B269))))</f>
        <v>〇〇〇、×××</v>
      </c>
      <c r="H269" s="76" t="str" cm="1">
        <f t="array" aca="1" ref="H269" ca="1">IF(INDIRECT(("入力シート!G"&amp;$B269))="","",(INDIRECT(("入力シート!G"&amp;$B269))))</f>
        <v/>
      </c>
      <c r="I269" s="67" t="str" cm="1">
        <f t="array" aca="1" ref="I269" ca="1">IF(INDIRECT(("入力シート!H"&amp;$B269))="","",(INDIRECT(("入力シート!H"&amp;$B269))))</f>
        <v/>
      </c>
      <c r="J269" s="58" t="str" cm="1">
        <f t="array" aca="1" ref="J269" ca="1">IF(INDIRECT(("入力シート!I"&amp;$B269))="","",(INDIRECT(("入力シート!I"&amp;$B269))))</f>
        <v/>
      </c>
      <c r="K269" s="58" t="str" cm="1">
        <f t="array" aca="1" ref="K269" ca="1">IF(INDIRECT(("入力シート!J"&amp;$B269))="","",(INDIRECT(("入力シート!J"&amp;$B269))))</f>
        <v/>
      </c>
      <c r="L269" s="60" t="str" cm="1">
        <f t="array" aca="1" ref="L269" ca="1">IF(INDIRECT(("入力シート!AO"&amp;$B269))="","",(INDIRECT(("入力シート！AO"&amp;$B269))))</f>
        <v/>
      </c>
      <c r="M269" s="60" t="str" cm="1">
        <f t="array" aca="1" ref="M269" ca="1">IF(INDIRECT(("入力シート!AP"&amp;$B269))="","",(INDIRECT(("入力シート！AP"&amp;$B269))))</f>
        <v/>
      </c>
      <c r="N269" s="61" t="str" cm="1">
        <f t="array" aca="1" ref="N269" ca="1">IF(INDIRECT(("入力シート!AQ"&amp;$B269))="","",(INDIRECT(("入力シート!AQ"&amp;$B269))))</f>
        <v/>
      </c>
      <c r="O269" s="70" t="str" cm="1">
        <f t="array" aca="1" ref="O269" ca="1">IF(INDIRECT(("入力シート!K"&amp;$B269))="","",INDEX(進捗評価!$N$2:$N$26,MATCH(INDIRECT(("入力シート!K"&amp;$B269)),進捗評価!$M$2:$M$26,0)))</f>
        <v/>
      </c>
      <c r="P269" s="69" t="str" cm="1">
        <f t="array" aca="1" ref="P269" ca="1">IF(INDIRECT(("入力シート!L"&amp;$B269))="","",INDEX(進捗評価!$N$2:$N$26,MATCH(INDIRECT(("入力シート!L"&amp;$B269)),進捗評価!$M$2:$M$26,0)))</f>
        <v/>
      </c>
      <c r="Q269" s="69" t="str" cm="1">
        <f t="array" aca="1" ref="Q269" ca="1">IF(INDIRECT(("入力シート!M"&amp;$B269))="","",INDEX(進捗評価!$N$2:$N$26,MATCH(INDIRECT(("入力シート!M"&amp;$B269)),進捗評価!$M$2:$M$26,0)))</f>
        <v/>
      </c>
      <c r="R269" s="69" t="str" cm="1">
        <f t="array" aca="1" ref="R269" ca="1">IF(INDIRECT(("入力シート!N"&amp;$B269))="","",INDEX(進捗評価!$N$2:$N$26,MATCH(INDIRECT(("入力シート!N"&amp;$B269)),進捗評価!$M$2:$M$26,0)))</f>
        <v/>
      </c>
      <c r="S269" s="75" t="str" cm="1">
        <f t="array" aca="1" ref="S269" ca="1">IF(INDIRECT(("入力シート!O"&amp;$B269))="","",INDEX(進捗評価!$N$2:$N$26,MATCH(INDIRECT(("入力シート!O"&amp;$B269)),進捗評価!$M$2:$M$26,0)))</f>
        <v/>
      </c>
      <c r="T269" s="70" t="str" cm="1">
        <f t="array" aca="1" ref="T269" ca="1">IF(INDIRECT(("入力シート!P"&amp;$B269))="","",INDEX(進捗評価!$N$2:$N$26,MATCH(INDIRECT(("入力シート!P"&amp;$B269)),進捗評価!$M$2:$M$26,0)))</f>
        <v/>
      </c>
      <c r="U269" s="69" t="str" cm="1">
        <f t="array" aca="1" ref="U269" ca="1">IF(INDIRECT(("入力シート!Q"&amp;$B269))="","",INDEX(進捗評価!$N$2:$N$26,MATCH(INDIRECT(("入力シート!Q"&amp;$B269)),進捗評価!$M$2:$M$26,0)))</f>
        <v/>
      </c>
      <c r="V269" s="69" t="str" cm="1">
        <f t="array" aca="1" ref="V269" ca="1">IF(INDIRECT(("入力シート!R"&amp;$B269))="","",INDEX(進捗評価!$N$2:$N$26,MATCH(INDIRECT(("入力シート!R"&amp;$B269)),進捗評価!$M$2:$M$26,0)))</f>
        <v/>
      </c>
      <c r="W269" s="69" t="str" cm="1">
        <f t="array" aca="1" ref="W269" ca="1">IF(INDIRECT(("入力シート!S"&amp;$B269))="","",INDEX(進捗評価!$N$2:$N$26,MATCH(INDIRECT(("入力シート!S"&amp;$B269)),進捗評価!$M$2:$M$26,0)))</f>
        <v/>
      </c>
      <c r="X269" s="75" t="str" cm="1">
        <f t="array" aca="1" ref="X269" ca="1">IF(INDIRECT(("入力シート!T"&amp;$B269))="","",INDEX(進捗評価!$N$2:$N$26,MATCH(INDIRECT(("入力シート!T"&amp;$B269)),進捗評価!$M$2:$M$26,0)))</f>
        <v/>
      </c>
      <c r="Y269" s="69" t="str" cm="1">
        <f t="array" aca="1" ref="Y269" ca="1">IF(INDIRECT(("入力シート!U"&amp;$B269))="","",INDEX(進捗評価!$N$2:$N$26,MATCH(INDIRECT(("入力シート!U"&amp;$B269)),進捗評価!$M$2:$M$26,0)))</f>
        <v/>
      </c>
      <c r="Z269" s="69" t="str" cm="1">
        <f t="array" aca="1" ref="Z269" ca="1">IF(INDIRECT(("入力シート!V"&amp;$B269))="","",INDEX(進捗評価!$N$2:$N$26,MATCH(INDIRECT(("入力シート!V"&amp;$B269)),進捗評価!$M$2:$M$26,0)))</f>
        <v/>
      </c>
      <c r="AA269" s="69" t="str" cm="1">
        <f t="array" aca="1" ref="AA269" ca="1">IF(INDIRECT(("入力シート!W"&amp;$B269))="","",INDEX(進捗評価!$N$2:$N$26,MATCH(INDIRECT(("入力シート!W"&amp;$B269)),進捗評価!$M$2:$M$26,0)))</f>
        <v/>
      </c>
      <c r="AB269" s="69" t="str" cm="1">
        <f t="array" aca="1" ref="AB269" ca="1">IF(INDIRECT(("入力シート!X"&amp;$B269))="","",INDEX(進捗評価!$N$2:$N$26,MATCH(INDIRECT(("入力シート!X"&amp;$B269)),進捗評価!$M$2:$M$26,0)))</f>
        <v/>
      </c>
      <c r="AC269" s="69" t="str" cm="1">
        <f t="array" aca="1" ref="AC269" ca="1">IF(INDIRECT(("入力シート!Y"&amp;$B269))="","",INDEX(進捗評価!$N$2:$N$26,MATCH(INDIRECT(("入力シート!Y"&amp;$B269)),進捗評価!$M$2:$M$26,0)))</f>
        <v/>
      </c>
      <c r="AD269" s="69" t="str" cm="1">
        <f t="array" aca="1" ref="AD269" ca="1">IF(INDIRECT(("入力シート!Z"&amp;$B269))="","",INDEX(進捗評価!$N$2:$N$26,MATCH(INDIRECT(("入力シート!Z"&amp;$B269)),進捗評価!$M$2:$M$26,0)))</f>
        <v/>
      </c>
      <c r="AE269" s="69" t="str" cm="1">
        <f t="array" aca="1" ref="AE269" ca="1">IF(INDIRECT(("入力シート!AA"&amp;$B269))="","",INDEX(進捗評価!$N$2:$N$26,MATCH(INDIRECT(("入力シート!AA"&amp;$B269)),進捗評価!$M$2:$M$26,0)))</f>
        <v/>
      </c>
      <c r="AF269" s="69" t="str" cm="1">
        <f t="array" aca="1" ref="AF269" ca="1">IF(INDIRECT(("入力シート!AB"&amp;$B269))="","",INDEX(進捗評価!$N$2:$N$26,MATCH(INDIRECT(("入力シート!AB"&amp;$B269)),進捗評価!$M$2:$M$26,0)))</f>
        <v/>
      </c>
      <c r="AG269" s="69" t="str" cm="1">
        <f t="array" aca="1" ref="AG269" ca="1">IF(INDIRECT(("入力シート!AC"&amp;$B269))="","",INDEX(進捗評価!$N$2:$N$26,MATCH(INDIRECT(("入力シート!AC"&amp;$B269)),進捗評価!$M$2:$M$26,0)))</f>
        <v/>
      </c>
      <c r="AH269" s="69" t="str" cm="1">
        <f t="array" aca="1" ref="AH269" ca="1">IF(INDIRECT(("入力シート!AD"&amp;$B269))="","",INDEX(進捗評価!$N$2:$N$26,MATCH(INDIRECT(("入力シート!AD"&amp;$B269)),進捗評価!$M$2:$M$26,0)))</f>
        <v/>
      </c>
      <c r="AI269" s="69" t="str" cm="1">
        <f t="array" aca="1" ref="AI269" ca="1">IF(INDIRECT(("入力シート!AE"&amp;$B269))="","",INDEX(進捗評価!$N$2:$N$26,MATCH(INDIRECT(("入力シート!AE"&amp;$B269)),進捗評価!$M$2:$M$26,0)))</f>
        <v/>
      </c>
      <c r="AJ269" s="69" t="str" cm="1">
        <f t="array" aca="1" ref="AJ269" ca="1">IF(INDIRECT(("入力シート!AF"&amp;$B269))="","",INDEX(進捗評価!$N$2:$N$26,MATCH(INDIRECT(("入力シート!AF"&amp;$B269)),進捗評価!$M$2:$M$26,0)))</f>
        <v/>
      </c>
      <c r="AK269" s="69" t="str" cm="1">
        <f t="array" aca="1" ref="AK269" ca="1">IF(INDIRECT(("入力シート!AG"&amp;$B269))="","",INDEX(進捗評価!$N$2:$N$26,MATCH(INDIRECT(("入力シート!AG"&amp;$B269)),進捗評価!$M$2:$M$26,0)))</f>
        <v/>
      </c>
      <c r="AL269" s="69" t="str" cm="1">
        <f t="array" aca="1" ref="AL269" ca="1">IF(INDIRECT(("入力シート!AH"&amp;$B269))="","",INDEX(進捗評価!$N$2:$N$26,MATCH(INDIRECT(("入力シート!AH"&amp;$B269)),進捗評価!$M$2:$M$26,0)))</f>
        <v/>
      </c>
      <c r="AM269" s="69" t="str" cm="1">
        <f t="array" aca="1" ref="AM269" ca="1">IF(INDIRECT(("入力シート!AI"&amp;$B269))="","",INDEX(進捗評価!$N$2:$N$26,MATCH(INDIRECT(("入力シート!AI"&amp;$B269)),進捗評価!$M$2:$M$26,0)))</f>
        <v/>
      </c>
      <c r="AN269" s="69" t="str" cm="1">
        <f t="array" aca="1" ref="AN269" ca="1">IF(INDIRECT(("入力シート!AJ"&amp;$B269))="","",INDEX(進捗評価!$N$2:$N$26,MATCH(INDIRECT(("入力シート!AJ"&amp;$B269)),進捗評価!$M$2:$M$26,0)))</f>
        <v/>
      </c>
      <c r="AO269" s="69" t="str" cm="1">
        <f t="array" aca="1" ref="AO269" ca="1">IF(INDIRECT(("入力シート!AK"&amp;$B269))="","",INDEX(進捗評価!$N$2:$N$26,MATCH(INDIRECT(("入力シート!AK"&amp;$B269)),進捗評価!$M$2:$M$26,0)))</f>
        <v/>
      </c>
      <c r="AP269" s="69" t="str" cm="1">
        <f t="array" aca="1" ref="AP269" ca="1">IF(INDIRECT(("入力シート!AL"&amp;$B269))="","",INDEX(進捗評価!$N$2:$N$26,MATCH(INDIRECT(("入力シート!AL"&amp;$B269)),進捗評価!$M$2:$M$26,0)))</f>
        <v/>
      </c>
      <c r="AQ269" s="69" t="str" cm="1">
        <f t="array" aca="1" ref="AQ269" ca="1">IF(INDIRECT(("入力シート!AM"&amp;$B269))="","",INDEX(進捗評価!$N$2:$N$26,MATCH(INDIRECT(("入力シート!AM"&amp;$B269)),進捗評価!$M$2:$M$26,0)))</f>
        <v/>
      </c>
      <c r="AR269" s="69" t="str" cm="1">
        <f t="array" aca="1" ref="AR269" ca="1">IF(INDIRECT(("入力シート!AN"&amp;$B269))="","",INDEX(進捗評価!$N$2:$N$26,MATCH(INDIRECT(("入力シート!AN"&amp;$B269)),進捗評価!$M$2:$M$26,0)))</f>
        <v/>
      </c>
      <c r="AS269" s="77" t="str" cm="1">
        <f t="array" aca="1" ref="AS269" ca="1">IF(INDIRECT(("入力シート!AR"&amp;$B269))="","",(INDIRECT(("入力シート!AR"&amp;$B269))))</f>
        <v/>
      </c>
      <c r="AT269" s="77" t="str" cm="1">
        <f t="array" aca="1" ref="AT269" ca="1">IF(INDIRECT(("入力シート!AS"&amp;$B269))="","",(INDIRECT(("入力シート!AS"&amp;$B269))))</f>
        <v/>
      </c>
    </row>
    <row r="270" spans="2:46" ht="72" customHeight="1" x14ac:dyDescent="0.4">
      <c r="B270" s="51">
        <v>280</v>
      </c>
      <c r="C270" s="162"/>
      <c r="D270" s="212"/>
      <c r="E270" s="57" t="str" cm="1">
        <f t="array" aca="1" ref="E270" ca="1">IF(INDIRECT(("入力シート!D"&amp;$B270))="","",(INDIRECT(("入力シート!D"&amp;$B270))))</f>
        <v/>
      </c>
      <c r="F270" s="63" t="str" cm="1">
        <f t="array" aca="1" ref="F270" ca="1">IF(INDIRECT(("入力シート!E"&amp;$B270))="","",(INDIRECT(("入力シート!E"&amp;$B270))))</f>
        <v/>
      </c>
      <c r="G270" s="63" t="str" cm="1">
        <f t="array" aca="1" ref="G270" ca="1">IF(INDIRECT(("入力シート!F"&amp;$B270))="","",(INDIRECT(("入力シート!F"&amp;$B270))))</f>
        <v>〇〇〇、×××</v>
      </c>
      <c r="H270" s="76" t="str" cm="1">
        <f t="array" aca="1" ref="H270" ca="1">IF(INDIRECT(("入力シート!G"&amp;$B270))="","",(INDIRECT(("入力シート!G"&amp;$B270))))</f>
        <v/>
      </c>
      <c r="I270" s="67" t="str" cm="1">
        <f t="array" aca="1" ref="I270" ca="1">IF(INDIRECT(("入力シート!H"&amp;$B270))="","",(INDIRECT(("入力シート!H"&amp;$B270))))</f>
        <v/>
      </c>
      <c r="J270" s="58" t="str" cm="1">
        <f t="array" aca="1" ref="J270" ca="1">IF(INDIRECT(("入力シート!I"&amp;$B270))="","",(INDIRECT(("入力シート!I"&amp;$B270))))</f>
        <v/>
      </c>
      <c r="K270" s="58" t="str" cm="1">
        <f t="array" aca="1" ref="K270" ca="1">IF(INDIRECT(("入力シート!J"&amp;$B270))="","",(INDIRECT(("入力シート!J"&amp;$B270))))</f>
        <v/>
      </c>
      <c r="L270" s="60" t="str" cm="1">
        <f t="array" aca="1" ref="L270" ca="1">IF(INDIRECT(("入力シート!AO"&amp;$B270))="","",(INDIRECT(("入力シート！AO"&amp;$B270))))</f>
        <v/>
      </c>
      <c r="M270" s="60" t="str" cm="1">
        <f t="array" aca="1" ref="M270" ca="1">IF(INDIRECT(("入力シート!AP"&amp;$B270))="","",(INDIRECT(("入力シート！AP"&amp;$B270))))</f>
        <v/>
      </c>
      <c r="N270" s="61" t="str" cm="1">
        <f t="array" aca="1" ref="N270" ca="1">IF(INDIRECT(("入力シート!AQ"&amp;$B270))="","",(INDIRECT(("入力シート!AQ"&amp;$B270))))</f>
        <v/>
      </c>
      <c r="O270" s="70" t="str" cm="1">
        <f t="array" aca="1" ref="O270" ca="1">IF(INDIRECT(("入力シート!K"&amp;$B270))="","",INDEX(進捗評価!$N$2:$N$26,MATCH(INDIRECT(("入力シート!K"&amp;$B270)),進捗評価!$M$2:$M$26,0)))</f>
        <v/>
      </c>
      <c r="P270" s="69" t="str" cm="1">
        <f t="array" aca="1" ref="P270" ca="1">IF(INDIRECT(("入力シート!L"&amp;$B270))="","",INDEX(進捗評価!$N$2:$N$26,MATCH(INDIRECT(("入力シート!L"&amp;$B270)),進捗評価!$M$2:$M$26,0)))</f>
        <v/>
      </c>
      <c r="Q270" s="69" t="str" cm="1">
        <f t="array" aca="1" ref="Q270" ca="1">IF(INDIRECT(("入力シート!M"&amp;$B270))="","",INDEX(進捗評価!$N$2:$N$26,MATCH(INDIRECT(("入力シート!M"&amp;$B270)),進捗評価!$M$2:$M$26,0)))</f>
        <v/>
      </c>
      <c r="R270" s="69" t="str" cm="1">
        <f t="array" aca="1" ref="R270" ca="1">IF(INDIRECT(("入力シート!N"&amp;$B270))="","",INDEX(進捗評価!$N$2:$N$26,MATCH(INDIRECT(("入力シート!N"&amp;$B270)),進捗評価!$M$2:$M$26,0)))</f>
        <v/>
      </c>
      <c r="S270" s="75" t="str" cm="1">
        <f t="array" aca="1" ref="S270" ca="1">IF(INDIRECT(("入力シート!O"&amp;$B270))="","",INDEX(進捗評価!$N$2:$N$26,MATCH(INDIRECT(("入力シート!O"&amp;$B270)),進捗評価!$M$2:$M$26,0)))</f>
        <v/>
      </c>
      <c r="T270" s="70" t="str" cm="1">
        <f t="array" aca="1" ref="T270" ca="1">IF(INDIRECT(("入力シート!P"&amp;$B270))="","",INDEX(進捗評価!$N$2:$N$26,MATCH(INDIRECT(("入力シート!P"&amp;$B270)),進捗評価!$M$2:$M$26,0)))</f>
        <v/>
      </c>
      <c r="U270" s="69" t="str" cm="1">
        <f t="array" aca="1" ref="U270" ca="1">IF(INDIRECT(("入力シート!Q"&amp;$B270))="","",INDEX(進捗評価!$N$2:$N$26,MATCH(INDIRECT(("入力シート!Q"&amp;$B270)),進捗評価!$M$2:$M$26,0)))</f>
        <v/>
      </c>
      <c r="V270" s="69" t="str" cm="1">
        <f t="array" aca="1" ref="V270" ca="1">IF(INDIRECT(("入力シート!R"&amp;$B270))="","",INDEX(進捗評価!$N$2:$N$26,MATCH(INDIRECT(("入力シート!R"&amp;$B270)),進捗評価!$M$2:$M$26,0)))</f>
        <v/>
      </c>
      <c r="W270" s="69" t="str" cm="1">
        <f t="array" aca="1" ref="W270" ca="1">IF(INDIRECT(("入力シート!S"&amp;$B270))="","",INDEX(進捗評価!$N$2:$N$26,MATCH(INDIRECT(("入力シート!S"&amp;$B270)),進捗評価!$M$2:$M$26,0)))</f>
        <v/>
      </c>
      <c r="X270" s="75" t="str" cm="1">
        <f t="array" aca="1" ref="X270" ca="1">IF(INDIRECT(("入力シート!T"&amp;$B270))="","",INDEX(進捗評価!$N$2:$N$26,MATCH(INDIRECT(("入力シート!T"&amp;$B270)),進捗評価!$M$2:$M$26,0)))</f>
        <v/>
      </c>
      <c r="Y270" s="69" t="str" cm="1">
        <f t="array" aca="1" ref="Y270" ca="1">IF(INDIRECT(("入力シート!U"&amp;$B270))="","",INDEX(進捗評価!$N$2:$N$26,MATCH(INDIRECT(("入力シート!U"&amp;$B270)),進捗評価!$M$2:$M$26,0)))</f>
        <v/>
      </c>
      <c r="Z270" s="69" t="str" cm="1">
        <f t="array" aca="1" ref="Z270" ca="1">IF(INDIRECT(("入力シート!V"&amp;$B270))="","",INDEX(進捗評価!$N$2:$N$26,MATCH(INDIRECT(("入力シート!V"&amp;$B270)),進捗評価!$M$2:$M$26,0)))</f>
        <v/>
      </c>
      <c r="AA270" s="69" t="str" cm="1">
        <f t="array" aca="1" ref="AA270" ca="1">IF(INDIRECT(("入力シート!W"&amp;$B270))="","",INDEX(進捗評価!$N$2:$N$26,MATCH(INDIRECT(("入力シート!W"&amp;$B270)),進捗評価!$M$2:$M$26,0)))</f>
        <v/>
      </c>
      <c r="AB270" s="69" t="str" cm="1">
        <f t="array" aca="1" ref="AB270" ca="1">IF(INDIRECT(("入力シート!X"&amp;$B270))="","",INDEX(進捗評価!$N$2:$N$26,MATCH(INDIRECT(("入力シート!X"&amp;$B270)),進捗評価!$M$2:$M$26,0)))</f>
        <v/>
      </c>
      <c r="AC270" s="69" t="str" cm="1">
        <f t="array" aca="1" ref="AC270" ca="1">IF(INDIRECT(("入力シート!Y"&amp;$B270))="","",INDEX(進捗評価!$N$2:$N$26,MATCH(INDIRECT(("入力シート!Y"&amp;$B270)),進捗評価!$M$2:$M$26,0)))</f>
        <v/>
      </c>
      <c r="AD270" s="69" t="str" cm="1">
        <f t="array" aca="1" ref="AD270" ca="1">IF(INDIRECT(("入力シート!Z"&amp;$B270))="","",INDEX(進捗評価!$N$2:$N$26,MATCH(INDIRECT(("入力シート!Z"&amp;$B270)),進捗評価!$M$2:$M$26,0)))</f>
        <v/>
      </c>
      <c r="AE270" s="69" t="str" cm="1">
        <f t="array" aca="1" ref="AE270" ca="1">IF(INDIRECT(("入力シート!AA"&amp;$B270))="","",INDEX(進捗評価!$N$2:$N$26,MATCH(INDIRECT(("入力シート!AA"&amp;$B270)),進捗評価!$M$2:$M$26,0)))</f>
        <v/>
      </c>
      <c r="AF270" s="69" t="str" cm="1">
        <f t="array" aca="1" ref="AF270" ca="1">IF(INDIRECT(("入力シート!AB"&amp;$B270))="","",INDEX(進捗評価!$N$2:$N$26,MATCH(INDIRECT(("入力シート!AB"&amp;$B270)),進捗評価!$M$2:$M$26,0)))</f>
        <v/>
      </c>
      <c r="AG270" s="69" t="str" cm="1">
        <f t="array" aca="1" ref="AG270" ca="1">IF(INDIRECT(("入力シート!AC"&amp;$B270))="","",INDEX(進捗評価!$N$2:$N$26,MATCH(INDIRECT(("入力シート!AC"&amp;$B270)),進捗評価!$M$2:$M$26,0)))</f>
        <v/>
      </c>
      <c r="AH270" s="69" t="str" cm="1">
        <f t="array" aca="1" ref="AH270" ca="1">IF(INDIRECT(("入力シート!AD"&amp;$B270))="","",INDEX(進捗評価!$N$2:$N$26,MATCH(INDIRECT(("入力シート!AD"&amp;$B270)),進捗評価!$M$2:$M$26,0)))</f>
        <v/>
      </c>
      <c r="AI270" s="69" t="str" cm="1">
        <f t="array" aca="1" ref="AI270" ca="1">IF(INDIRECT(("入力シート!AE"&amp;$B270))="","",INDEX(進捗評価!$N$2:$N$26,MATCH(INDIRECT(("入力シート!AE"&amp;$B270)),進捗評価!$M$2:$M$26,0)))</f>
        <v/>
      </c>
      <c r="AJ270" s="69" t="str" cm="1">
        <f t="array" aca="1" ref="AJ270" ca="1">IF(INDIRECT(("入力シート!AF"&amp;$B270))="","",INDEX(進捗評価!$N$2:$N$26,MATCH(INDIRECT(("入力シート!AF"&amp;$B270)),進捗評価!$M$2:$M$26,0)))</f>
        <v/>
      </c>
      <c r="AK270" s="69" t="str" cm="1">
        <f t="array" aca="1" ref="AK270" ca="1">IF(INDIRECT(("入力シート!AG"&amp;$B270))="","",INDEX(進捗評価!$N$2:$N$26,MATCH(INDIRECT(("入力シート!AG"&amp;$B270)),進捗評価!$M$2:$M$26,0)))</f>
        <v/>
      </c>
      <c r="AL270" s="69" t="str" cm="1">
        <f t="array" aca="1" ref="AL270" ca="1">IF(INDIRECT(("入力シート!AH"&amp;$B270))="","",INDEX(進捗評価!$N$2:$N$26,MATCH(INDIRECT(("入力シート!AH"&amp;$B270)),進捗評価!$M$2:$M$26,0)))</f>
        <v/>
      </c>
      <c r="AM270" s="69" t="str" cm="1">
        <f t="array" aca="1" ref="AM270" ca="1">IF(INDIRECT(("入力シート!AI"&amp;$B270))="","",INDEX(進捗評価!$N$2:$N$26,MATCH(INDIRECT(("入力シート!AI"&amp;$B270)),進捗評価!$M$2:$M$26,0)))</f>
        <v/>
      </c>
      <c r="AN270" s="69" t="str" cm="1">
        <f t="array" aca="1" ref="AN270" ca="1">IF(INDIRECT(("入力シート!AJ"&amp;$B270))="","",INDEX(進捗評価!$N$2:$N$26,MATCH(INDIRECT(("入力シート!AJ"&amp;$B270)),進捗評価!$M$2:$M$26,0)))</f>
        <v/>
      </c>
      <c r="AO270" s="69" t="str" cm="1">
        <f t="array" aca="1" ref="AO270" ca="1">IF(INDIRECT(("入力シート!AK"&amp;$B270))="","",INDEX(進捗評価!$N$2:$N$26,MATCH(INDIRECT(("入力シート!AK"&amp;$B270)),進捗評価!$M$2:$M$26,0)))</f>
        <v/>
      </c>
      <c r="AP270" s="69" t="str" cm="1">
        <f t="array" aca="1" ref="AP270" ca="1">IF(INDIRECT(("入力シート!AL"&amp;$B270))="","",INDEX(進捗評価!$N$2:$N$26,MATCH(INDIRECT(("入力シート!AL"&amp;$B270)),進捗評価!$M$2:$M$26,0)))</f>
        <v/>
      </c>
      <c r="AQ270" s="69" t="str" cm="1">
        <f t="array" aca="1" ref="AQ270" ca="1">IF(INDIRECT(("入力シート!AM"&amp;$B270))="","",INDEX(進捗評価!$N$2:$N$26,MATCH(INDIRECT(("入力シート!AM"&amp;$B270)),進捗評価!$M$2:$M$26,0)))</f>
        <v/>
      </c>
      <c r="AR270" s="69" t="str" cm="1">
        <f t="array" aca="1" ref="AR270" ca="1">IF(INDIRECT(("入力シート!AN"&amp;$B270))="","",INDEX(進捗評価!$N$2:$N$26,MATCH(INDIRECT(("入力シート!AN"&amp;$B270)),進捗評価!$M$2:$M$26,0)))</f>
        <v/>
      </c>
      <c r="AS270" s="77" t="str" cm="1">
        <f t="array" aca="1" ref="AS270" ca="1">IF(INDIRECT(("入力シート!AR"&amp;$B270))="","",(INDIRECT(("入力シート!AR"&amp;$B270))))</f>
        <v/>
      </c>
      <c r="AT270" s="77" t="str" cm="1">
        <f t="array" aca="1" ref="AT270" ca="1">IF(INDIRECT(("入力シート!AS"&amp;$B270))="","",(INDIRECT(("入力シート!AS"&amp;$B270))))</f>
        <v/>
      </c>
    </row>
    <row r="271" spans="2:46" ht="72" customHeight="1" x14ac:dyDescent="0.4">
      <c r="B271" s="51">
        <v>281</v>
      </c>
      <c r="C271" s="162"/>
      <c r="D271" s="212"/>
      <c r="E271" s="57" t="str" cm="1">
        <f t="array" aca="1" ref="E271" ca="1">IF(INDIRECT(("入力シート!D"&amp;$B271))="","",(INDIRECT(("入力シート!D"&amp;$B271))))</f>
        <v/>
      </c>
      <c r="F271" s="63" t="str" cm="1">
        <f t="array" aca="1" ref="F271" ca="1">IF(INDIRECT(("入力シート!E"&amp;$B271))="","",(INDIRECT(("入力シート!E"&amp;$B271))))</f>
        <v/>
      </c>
      <c r="G271" s="63" t="str" cm="1">
        <f t="array" aca="1" ref="G271" ca="1">IF(INDIRECT(("入力シート!F"&amp;$B271))="","",(INDIRECT(("入力シート!F"&amp;$B271))))</f>
        <v>〇〇〇、×××</v>
      </c>
      <c r="H271" s="76" t="str" cm="1">
        <f t="array" aca="1" ref="H271" ca="1">IF(INDIRECT(("入力シート!G"&amp;$B271))="","",(INDIRECT(("入力シート!G"&amp;$B271))))</f>
        <v/>
      </c>
      <c r="I271" s="67" t="str" cm="1">
        <f t="array" aca="1" ref="I271" ca="1">IF(INDIRECT(("入力シート!H"&amp;$B271))="","",(INDIRECT(("入力シート!H"&amp;$B271))))</f>
        <v/>
      </c>
      <c r="J271" s="58" t="str" cm="1">
        <f t="array" aca="1" ref="J271" ca="1">IF(INDIRECT(("入力シート!I"&amp;$B271))="","",(INDIRECT(("入力シート!I"&amp;$B271))))</f>
        <v/>
      </c>
      <c r="K271" s="58" t="str" cm="1">
        <f t="array" aca="1" ref="K271" ca="1">IF(INDIRECT(("入力シート!J"&amp;$B271))="","",(INDIRECT(("入力シート!J"&amp;$B271))))</f>
        <v/>
      </c>
      <c r="L271" s="60" t="str" cm="1">
        <f t="array" aca="1" ref="L271" ca="1">IF(INDIRECT(("入力シート!AO"&amp;$B271))="","",(INDIRECT(("入力シート！AO"&amp;$B271))))</f>
        <v/>
      </c>
      <c r="M271" s="60" t="str" cm="1">
        <f t="array" aca="1" ref="M271" ca="1">IF(INDIRECT(("入力シート!AP"&amp;$B271))="","",(INDIRECT(("入力シート！AP"&amp;$B271))))</f>
        <v/>
      </c>
      <c r="N271" s="61" t="str" cm="1">
        <f t="array" aca="1" ref="N271" ca="1">IF(INDIRECT(("入力シート!AQ"&amp;$B271))="","",(INDIRECT(("入力シート!AQ"&amp;$B271))))</f>
        <v/>
      </c>
      <c r="O271" s="70" t="str" cm="1">
        <f t="array" aca="1" ref="O271" ca="1">IF(INDIRECT(("入力シート!K"&amp;$B271))="","",INDEX(進捗評価!$N$2:$N$26,MATCH(INDIRECT(("入力シート!K"&amp;$B271)),進捗評価!$M$2:$M$26,0)))</f>
        <v/>
      </c>
      <c r="P271" s="69" t="str" cm="1">
        <f t="array" aca="1" ref="P271" ca="1">IF(INDIRECT(("入力シート!L"&amp;$B271))="","",INDEX(進捗評価!$N$2:$N$26,MATCH(INDIRECT(("入力シート!L"&amp;$B271)),進捗評価!$M$2:$M$26,0)))</f>
        <v/>
      </c>
      <c r="Q271" s="69" t="str" cm="1">
        <f t="array" aca="1" ref="Q271" ca="1">IF(INDIRECT(("入力シート!M"&amp;$B271))="","",INDEX(進捗評価!$N$2:$N$26,MATCH(INDIRECT(("入力シート!M"&amp;$B271)),進捗評価!$M$2:$M$26,0)))</f>
        <v/>
      </c>
      <c r="R271" s="69" t="str" cm="1">
        <f t="array" aca="1" ref="R271" ca="1">IF(INDIRECT(("入力シート!N"&amp;$B271))="","",INDEX(進捗評価!$N$2:$N$26,MATCH(INDIRECT(("入力シート!N"&amp;$B271)),進捗評価!$M$2:$M$26,0)))</f>
        <v/>
      </c>
      <c r="S271" s="75" t="str" cm="1">
        <f t="array" aca="1" ref="S271" ca="1">IF(INDIRECT(("入力シート!O"&amp;$B271))="","",INDEX(進捗評価!$N$2:$N$26,MATCH(INDIRECT(("入力シート!O"&amp;$B271)),進捗評価!$M$2:$M$26,0)))</f>
        <v/>
      </c>
      <c r="T271" s="70" t="str" cm="1">
        <f t="array" aca="1" ref="T271" ca="1">IF(INDIRECT(("入力シート!P"&amp;$B271))="","",INDEX(進捗評価!$N$2:$N$26,MATCH(INDIRECT(("入力シート!P"&amp;$B271)),進捗評価!$M$2:$M$26,0)))</f>
        <v/>
      </c>
      <c r="U271" s="69" t="str" cm="1">
        <f t="array" aca="1" ref="U271" ca="1">IF(INDIRECT(("入力シート!Q"&amp;$B271))="","",INDEX(進捗評価!$N$2:$N$26,MATCH(INDIRECT(("入力シート!Q"&amp;$B271)),進捗評価!$M$2:$M$26,0)))</f>
        <v/>
      </c>
      <c r="V271" s="69" t="str" cm="1">
        <f t="array" aca="1" ref="V271" ca="1">IF(INDIRECT(("入力シート!R"&amp;$B271))="","",INDEX(進捗評価!$N$2:$N$26,MATCH(INDIRECT(("入力シート!R"&amp;$B271)),進捗評価!$M$2:$M$26,0)))</f>
        <v/>
      </c>
      <c r="W271" s="69" t="str" cm="1">
        <f t="array" aca="1" ref="W271" ca="1">IF(INDIRECT(("入力シート!S"&amp;$B271))="","",INDEX(進捗評価!$N$2:$N$26,MATCH(INDIRECT(("入力シート!S"&amp;$B271)),進捗評価!$M$2:$M$26,0)))</f>
        <v/>
      </c>
      <c r="X271" s="75" t="str" cm="1">
        <f t="array" aca="1" ref="X271" ca="1">IF(INDIRECT(("入力シート!T"&amp;$B271))="","",INDEX(進捗評価!$N$2:$N$26,MATCH(INDIRECT(("入力シート!T"&amp;$B271)),進捗評価!$M$2:$M$26,0)))</f>
        <v/>
      </c>
      <c r="Y271" s="69" t="str" cm="1">
        <f t="array" aca="1" ref="Y271" ca="1">IF(INDIRECT(("入力シート!U"&amp;$B271))="","",INDEX(進捗評価!$N$2:$N$26,MATCH(INDIRECT(("入力シート!U"&amp;$B271)),進捗評価!$M$2:$M$26,0)))</f>
        <v/>
      </c>
      <c r="Z271" s="69" t="str" cm="1">
        <f t="array" aca="1" ref="Z271" ca="1">IF(INDIRECT(("入力シート!V"&amp;$B271))="","",INDEX(進捗評価!$N$2:$N$26,MATCH(INDIRECT(("入力シート!V"&amp;$B271)),進捗評価!$M$2:$M$26,0)))</f>
        <v/>
      </c>
      <c r="AA271" s="69" t="str" cm="1">
        <f t="array" aca="1" ref="AA271" ca="1">IF(INDIRECT(("入力シート!W"&amp;$B271))="","",INDEX(進捗評価!$N$2:$N$26,MATCH(INDIRECT(("入力シート!W"&amp;$B271)),進捗評価!$M$2:$M$26,0)))</f>
        <v/>
      </c>
      <c r="AB271" s="69" t="str" cm="1">
        <f t="array" aca="1" ref="AB271" ca="1">IF(INDIRECT(("入力シート!X"&amp;$B271))="","",INDEX(進捗評価!$N$2:$N$26,MATCH(INDIRECT(("入力シート!X"&amp;$B271)),進捗評価!$M$2:$M$26,0)))</f>
        <v/>
      </c>
      <c r="AC271" s="69" t="str" cm="1">
        <f t="array" aca="1" ref="AC271" ca="1">IF(INDIRECT(("入力シート!Y"&amp;$B271))="","",INDEX(進捗評価!$N$2:$N$26,MATCH(INDIRECT(("入力シート!Y"&amp;$B271)),進捗評価!$M$2:$M$26,0)))</f>
        <v/>
      </c>
      <c r="AD271" s="69" t="str" cm="1">
        <f t="array" aca="1" ref="AD271" ca="1">IF(INDIRECT(("入力シート!Z"&amp;$B271))="","",INDEX(進捗評価!$N$2:$N$26,MATCH(INDIRECT(("入力シート!Z"&amp;$B271)),進捗評価!$M$2:$M$26,0)))</f>
        <v/>
      </c>
      <c r="AE271" s="69" t="str" cm="1">
        <f t="array" aca="1" ref="AE271" ca="1">IF(INDIRECT(("入力シート!AA"&amp;$B271))="","",INDEX(進捗評価!$N$2:$N$26,MATCH(INDIRECT(("入力シート!AA"&amp;$B271)),進捗評価!$M$2:$M$26,0)))</f>
        <v/>
      </c>
      <c r="AF271" s="69" t="str" cm="1">
        <f t="array" aca="1" ref="AF271" ca="1">IF(INDIRECT(("入力シート!AB"&amp;$B271))="","",INDEX(進捗評価!$N$2:$N$26,MATCH(INDIRECT(("入力シート!AB"&amp;$B271)),進捗評価!$M$2:$M$26,0)))</f>
        <v/>
      </c>
      <c r="AG271" s="69" t="str" cm="1">
        <f t="array" aca="1" ref="AG271" ca="1">IF(INDIRECT(("入力シート!AC"&amp;$B271))="","",INDEX(進捗評価!$N$2:$N$26,MATCH(INDIRECT(("入力シート!AC"&amp;$B271)),進捗評価!$M$2:$M$26,0)))</f>
        <v/>
      </c>
      <c r="AH271" s="69" t="str" cm="1">
        <f t="array" aca="1" ref="AH271" ca="1">IF(INDIRECT(("入力シート!AD"&amp;$B271))="","",INDEX(進捗評価!$N$2:$N$26,MATCH(INDIRECT(("入力シート!AD"&amp;$B271)),進捗評価!$M$2:$M$26,0)))</f>
        <v/>
      </c>
      <c r="AI271" s="69" t="str" cm="1">
        <f t="array" aca="1" ref="AI271" ca="1">IF(INDIRECT(("入力シート!AE"&amp;$B271))="","",INDEX(進捗評価!$N$2:$N$26,MATCH(INDIRECT(("入力シート!AE"&amp;$B271)),進捗評価!$M$2:$M$26,0)))</f>
        <v/>
      </c>
      <c r="AJ271" s="69" t="str" cm="1">
        <f t="array" aca="1" ref="AJ271" ca="1">IF(INDIRECT(("入力シート!AF"&amp;$B271))="","",INDEX(進捗評価!$N$2:$N$26,MATCH(INDIRECT(("入力シート!AF"&amp;$B271)),進捗評価!$M$2:$M$26,0)))</f>
        <v/>
      </c>
      <c r="AK271" s="69" t="str" cm="1">
        <f t="array" aca="1" ref="AK271" ca="1">IF(INDIRECT(("入力シート!AG"&amp;$B271))="","",INDEX(進捗評価!$N$2:$N$26,MATCH(INDIRECT(("入力シート!AG"&amp;$B271)),進捗評価!$M$2:$M$26,0)))</f>
        <v/>
      </c>
      <c r="AL271" s="69" t="str" cm="1">
        <f t="array" aca="1" ref="AL271" ca="1">IF(INDIRECT(("入力シート!AH"&amp;$B271))="","",INDEX(進捗評価!$N$2:$N$26,MATCH(INDIRECT(("入力シート!AH"&amp;$B271)),進捗評価!$M$2:$M$26,0)))</f>
        <v/>
      </c>
      <c r="AM271" s="69" t="str" cm="1">
        <f t="array" aca="1" ref="AM271" ca="1">IF(INDIRECT(("入力シート!AI"&amp;$B271))="","",INDEX(進捗評価!$N$2:$N$26,MATCH(INDIRECT(("入力シート!AI"&amp;$B271)),進捗評価!$M$2:$M$26,0)))</f>
        <v/>
      </c>
      <c r="AN271" s="69" t="str" cm="1">
        <f t="array" aca="1" ref="AN271" ca="1">IF(INDIRECT(("入力シート!AJ"&amp;$B271))="","",INDEX(進捗評価!$N$2:$N$26,MATCH(INDIRECT(("入力シート!AJ"&amp;$B271)),進捗評価!$M$2:$M$26,0)))</f>
        <v/>
      </c>
      <c r="AO271" s="69" t="str" cm="1">
        <f t="array" aca="1" ref="AO271" ca="1">IF(INDIRECT(("入力シート!AK"&amp;$B271))="","",INDEX(進捗評価!$N$2:$N$26,MATCH(INDIRECT(("入力シート!AK"&amp;$B271)),進捗評価!$M$2:$M$26,0)))</f>
        <v/>
      </c>
      <c r="AP271" s="69" t="str" cm="1">
        <f t="array" aca="1" ref="AP271" ca="1">IF(INDIRECT(("入力シート!AL"&amp;$B271))="","",INDEX(進捗評価!$N$2:$N$26,MATCH(INDIRECT(("入力シート!AL"&amp;$B271)),進捗評価!$M$2:$M$26,0)))</f>
        <v/>
      </c>
      <c r="AQ271" s="69" t="str" cm="1">
        <f t="array" aca="1" ref="AQ271" ca="1">IF(INDIRECT(("入力シート!AM"&amp;$B271))="","",INDEX(進捗評価!$N$2:$N$26,MATCH(INDIRECT(("入力シート!AM"&amp;$B271)),進捗評価!$M$2:$M$26,0)))</f>
        <v/>
      </c>
      <c r="AR271" s="69" t="str" cm="1">
        <f t="array" aca="1" ref="AR271" ca="1">IF(INDIRECT(("入力シート!AN"&amp;$B271))="","",INDEX(進捗評価!$N$2:$N$26,MATCH(INDIRECT(("入力シート!AN"&amp;$B271)),進捗評価!$M$2:$M$26,0)))</f>
        <v/>
      </c>
      <c r="AS271" s="77" t="str" cm="1">
        <f t="array" aca="1" ref="AS271" ca="1">IF(INDIRECT(("入力シート!AR"&amp;$B271))="","",(INDIRECT(("入力シート!AR"&amp;$B271))))</f>
        <v/>
      </c>
      <c r="AT271" s="77" t="str" cm="1">
        <f t="array" aca="1" ref="AT271" ca="1">IF(INDIRECT(("入力シート!AS"&amp;$B271))="","",(INDIRECT(("入力シート!AS"&amp;$B271))))</f>
        <v/>
      </c>
    </row>
    <row r="272" spans="2:46" ht="72" customHeight="1" x14ac:dyDescent="0.4">
      <c r="B272" s="51">
        <v>282</v>
      </c>
      <c r="C272" s="162"/>
      <c r="D272" s="212"/>
      <c r="E272" s="57" t="str" cm="1">
        <f t="array" aca="1" ref="E272" ca="1">IF(INDIRECT(("入力シート!D"&amp;$B272))="","",(INDIRECT(("入力シート!D"&amp;$B272))))</f>
        <v/>
      </c>
      <c r="F272" s="63" t="str" cm="1">
        <f t="array" aca="1" ref="F272" ca="1">IF(INDIRECT(("入力シート!E"&amp;$B272))="","",(INDIRECT(("入力シート!E"&amp;$B272))))</f>
        <v/>
      </c>
      <c r="G272" s="63" t="str" cm="1">
        <f t="array" aca="1" ref="G272" ca="1">IF(INDIRECT(("入力シート!F"&amp;$B272))="","",(INDIRECT(("入力シート!F"&amp;$B272))))</f>
        <v>〇〇〇、×××</v>
      </c>
      <c r="H272" s="76" t="str" cm="1">
        <f t="array" aca="1" ref="H272" ca="1">IF(INDIRECT(("入力シート!G"&amp;$B272))="","",(INDIRECT(("入力シート!G"&amp;$B272))))</f>
        <v/>
      </c>
      <c r="I272" s="67" t="str" cm="1">
        <f t="array" aca="1" ref="I272" ca="1">IF(INDIRECT(("入力シート!H"&amp;$B272))="","",(INDIRECT(("入力シート!H"&amp;$B272))))</f>
        <v/>
      </c>
      <c r="J272" s="58" t="str" cm="1">
        <f t="array" aca="1" ref="J272" ca="1">IF(INDIRECT(("入力シート!I"&amp;$B272))="","",(INDIRECT(("入力シート!I"&amp;$B272))))</f>
        <v/>
      </c>
      <c r="K272" s="58" t="str" cm="1">
        <f t="array" aca="1" ref="K272" ca="1">IF(INDIRECT(("入力シート!J"&amp;$B272))="","",(INDIRECT(("入力シート!J"&amp;$B272))))</f>
        <v/>
      </c>
      <c r="L272" s="60" t="str" cm="1">
        <f t="array" aca="1" ref="L272" ca="1">IF(INDIRECT(("入力シート!AO"&amp;$B272))="","",(INDIRECT(("入力シート！AO"&amp;$B272))))</f>
        <v/>
      </c>
      <c r="M272" s="60" t="str" cm="1">
        <f t="array" aca="1" ref="M272" ca="1">IF(INDIRECT(("入力シート!AP"&amp;$B272))="","",(INDIRECT(("入力シート！AP"&amp;$B272))))</f>
        <v/>
      </c>
      <c r="N272" s="61" t="str" cm="1">
        <f t="array" aca="1" ref="N272" ca="1">IF(INDIRECT(("入力シート!AQ"&amp;$B272))="","",(INDIRECT(("入力シート!AQ"&amp;$B272))))</f>
        <v/>
      </c>
      <c r="O272" s="70" t="str" cm="1">
        <f t="array" aca="1" ref="O272" ca="1">IF(INDIRECT(("入力シート!K"&amp;$B272))="","",INDEX(進捗評価!$N$2:$N$26,MATCH(INDIRECT(("入力シート!K"&amp;$B272)),進捗評価!$M$2:$M$26,0)))</f>
        <v/>
      </c>
      <c r="P272" s="69" t="str" cm="1">
        <f t="array" aca="1" ref="P272" ca="1">IF(INDIRECT(("入力シート!L"&amp;$B272))="","",INDEX(進捗評価!$N$2:$N$26,MATCH(INDIRECT(("入力シート!L"&amp;$B272)),進捗評価!$M$2:$M$26,0)))</f>
        <v/>
      </c>
      <c r="Q272" s="69" t="str" cm="1">
        <f t="array" aca="1" ref="Q272" ca="1">IF(INDIRECT(("入力シート!M"&amp;$B272))="","",INDEX(進捗評価!$N$2:$N$26,MATCH(INDIRECT(("入力シート!M"&amp;$B272)),進捗評価!$M$2:$M$26,0)))</f>
        <v/>
      </c>
      <c r="R272" s="69" t="str" cm="1">
        <f t="array" aca="1" ref="R272" ca="1">IF(INDIRECT(("入力シート!N"&amp;$B272))="","",INDEX(進捗評価!$N$2:$N$26,MATCH(INDIRECT(("入力シート!N"&amp;$B272)),進捗評価!$M$2:$M$26,0)))</f>
        <v/>
      </c>
      <c r="S272" s="75" t="str" cm="1">
        <f t="array" aca="1" ref="S272" ca="1">IF(INDIRECT(("入力シート!O"&amp;$B272))="","",INDEX(進捗評価!$N$2:$N$26,MATCH(INDIRECT(("入力シート!O"&amp;$B272)),進捗評価!$M$2:$M$26,0)))</f>
        <v/>
      </c>
      <c r="T272" s="70" t="str" cm="1">
        <f t="array" aca="1" ref="T272" ca="1">IF(INDIRECT(("入力シート!P"&amp;$B272))="","",INDEX(進捗評価!$N$2:$N$26,MATCH(INDIRECT(("入力シート!P"&amp;$B272)),進捗評価!$M$2:$M$26,0)))</f>
        <v/>
      </c>
      <c r="U272" s="69" t="str" cm="1">
        <f t="array" aca="1" ref="U272" ca="1">IF(INDIRECT(("入力シート!Q"&amp;$B272))="","",INDEX(進捗評価!$N$2:$N$26,MATCH(INDIRECT(("入力シート!Q"&amp;$B272)),進捗評価!$M$2:$M$26,0)))</f>
        <v/>
      </c>
      <c r="V272" s="69" t="str" cm="1">
        <f t="array" aca="1" ref="V272" ca="1">IF(INDIRECT(("入力シート!R"&amp;$B272))="","",INDEX(進捗評価!$N$2:$N$26,MATCH(INDIRECT(("入力シート!R"&amp;$B272)),進捗評価!$M$2:$M$26,0)))</f>
        <v/>
      </c>
      <c r="W272" s="69" t="str" cm="1">
        <f t="array" aca="1" ref="W272" ca="1">IF(INDIRECT(("入力シート!S"&amp;$B272))="","",INDEX(進捗評価!$N$2:$N$26,MATCH(INDIRECT(("入力シート!S"&amp;$B272)),進捗評価!$M$2:$M$26,0)))</f>
        <v/>
      </c>
      <c r="X272" s="75" t="str" cm="1">
        <f t="array" aca="1" ref="X272" ca="1">IF(INDIRECT(("入力シート!T"&amp;$B272))="","",INDEX(進捗評価!$N$2:$N$26,MATCH(INDIRECT(("入力シート!T"&amp;$B272)),進捗評価!$M$2:$M$26,0)))</f>
        <v/>
      </c>
      <c r="Y272" s="69" t="str" cm="1">
        <f t="array" aca="1" ref="Y272" ca="1">IF(INDIRECT(("入力シート!U"&amp;$B272))="","",INDEX(進捗評価!$N$2:$N$26,MATCH(INDIRECT(("入力シート!U"&amp;$B272)),進捗評価!$M$2:$M$26,0)))</f>
        <v/>
      </c>
      <c r="Z272" s="69" t="str" cm="1">
        <f t="array" aca="1" ref="Z272" ca="1">IF(INDIRECT(("入力シート!V"&amp;$B272))="","",INDEX(進捗評価!$N$2:$N$26,MATCH(INDIRECT(("入力シート!V"&amp;$B272)),進捗評価!$M$2:$M$26,0)))</f>
        <v/>
      </c>
      <c r="AA272" s="69" t="str" cm="1">
        <f t="array" aca="1" ref="AA272" ca="1">IF(INDIRECT(("入力シート!W"&amp;$B272))="","",INDEX(進捗評価!$N$2:$N$26,MATCH(INDIRECT(("入力シート!W"&amp;$B272)),進捗評価!$M$2:$M$26,0)))</f>
        <v/>
      </c>
      <c r="AB272" s="69" t="str" cm="1">
        <f t="array" aca="1" ref="AB272" ca="1">IF(INDIRECT(("入力シート!X"&amp;$B272))="","",INDEX(進捗評価!$N$2:$N$26,MATCH(INDIRECT(("入力シート!X"&amp;$B272)),進捗評価!$M$2:$M$26,0)))</f>
        <v/>
      </c>
      <c r="AC272" s="69" t="str" cm="1">
        <f t="array" aca="1" ref="AC272" ca="1">IF(INDIRECT(("入力シート!Y"&amp;$B272))="","",INDEX(進捗評価!$N$2:$N$26,MATCH(INDIRECT(("入力シート!Y"&amp;$B272)),進捗評価!$M$2:$M$26,0)))</f>
        <v/>
      </c>
      <c r="AD272" s="69" t="str" cm="1">
        <f t="array" aca="1" ref="AD272" ca="1">IF(INDIRECT(("入力シート!Z"&amp;$B272))="","",INDEX(進捗評価!$N$2:$N$26,MATCH(INDIRECT(("入力シート!Z"&amp;$B272)),進捗評価!$M$2:$M$26,0)))</f>
        <v/>
      </c>
      <c r="AE272" s="69" t="str" cm="1">
        <f t="array" aca="1" ref="AE272" ca="1">IF(INDIRECT(("入力シート!AA"&amp;$B272))="","",INDEX(進捗評価!$N$2:$N$26,MATCH(INDIRECT(("入力シート!AA"&amp;$B272)),進捗評価!$M$2:$M$26,0)))</f>
        <v/>
      </c>
      <c r="AF272" s="69" t="str" cm="1">
        <f t="array" aca="1" ref="AF272" ca="1">IF(INDIRECT(("入力シート!AB"&amp;$B272))="","",INDEX(進捗評価!$N$2:$N$26,MATCH(INDIRECT(("入力シート!AB"&amp;$B272)),進捗評価!$M$2:$M$26,0)))</f>
        <v/>
      </c>
      <c r="AG272" s="69" t="str" cm="1">
        <f t="array" aca="1" ref="AG272" ca="1">IF(INDIRECT(("入力シート!AC"&amp;$B272))="","",INDEX(進捗評価!$N$2:$N$26,MATCH(INDIRECT(("入力シート!AC"&amp;$B272)),進捗評価!$M$2:$M$26,0)))</f>
        <v/>
      </c>
      <c r="AH272" s="69" t="str" cm="1">
        <f t="array" aca="1" ref="AH272" ca="1">IF(INDIRECT(("入力シート!AD"&amp;$B272))="","",INDEX(進捗評価!$N$2:$N$26,MATCH(INDIRECT(("入力シート!AD"&amp;$B272)),進捗評価!$M$2:$M$26,0)))</f>
        <v/>
      </c>
      <c r="AI272" s="69" t="str" cm="1">
        <f t="array" aca="1" ref="AI272" ca="1">IF(INDIRECT(("入力シート!AE"&amp;$B272))="","",INDEX(進捗評価!$N$2:$N$26,MATCH(INDIRECT(("入力シート!AE"&amp;$B272)),進捗評価!$M$2:$M$26,0)))</f>
        <v/>
      </c>
      <c r="AJ272" s="69" t="str" cm="1">
        <f t="array" aca="1" ref="AJ272" ca="1">IF(INDIRECT(("入力シート!AF"&amp;$B272))="","",INDEX(進捗評価!$N$2:$N$26,MATCH(INDIRECT(("入力シート!AF"&amp;$B272)),進捗評価!$M$2:$M$26,0)))</f>
        <v/>
      </c>
      <c r="AK272" s="69" t="str" cm="1">
        <f t="array" aca="1" ref="AK272" ca="1">IF(INDIRECT(("入力シート!AG"&amp;$B272))="","",INDEX(進捗評価!$N$2:$N$26,MATCH(INDIRECT(("入力シート!AG"&amp;$B272)),進捗評価!$M$2:$M$26,0)))</f>
        <v/>
      </c>
      <c r="AL272" s="69" t="str" cm="1">
        <f t="array" aca="1" ref="AL272" ca="1">IF(INDIRECT(("入力シート!AH"&amp;$B272))="","",INDEX(進捗評価!$N$2:$N$26,MATCH(INDIRECT(("入力シート!AH"&amp;$B272)),進捗評価!$M$2:$M$26,0)))</f>
        <v/>
      </c>
      <c r="AM272" s="69" t="str" cm="1">
        <f t="array" aca="1" ref="AM272" ca="1">IF(INDIRECT(("入力シート!AI"&amp;$B272))="","",INDEX(進捗評価!$N$2:$N$26,MATCH(INDIRECT(("入力シート!AI"&amp;$B272)),進捗評価!$M$2:$M$26,0)))</f>
        <v/>
      </c>
      <c r="AN272" s="69" t="str" cm="1">
        <f t="array" aca="1" ref="AN272" ca="1">IF(INDIRECT(("入力シート!AJ"&amp;$B272))="","",INDEX(進捗評価!$N$2:$N$26,MATCH(INDIRECT(("入力シート!AJ"&amp;$B272)),進捗評価!$M$2:$M$26,0)))</f>
        <v/>
      </c>
      <c r="AO272" s="69" t="str" cm="1">
        <f t="array" aca="1" ref="AO272" ca="1">IF(INDIRECT(("入力シート!AK"&amp;$B272))="","",INDEX(進捗評価!$N$2:$N$26,MATCH(INDIRECT(("入力シート!AK"&amp;$B272)),進捗評価!$M$2:$M$26,0)))</f>
        <v/>
      </c>
      <c r="AP272" s="69" t="str" cm="1">
        <f t="array" aca="1" ref="AP272" ca="1">IF(INDIRECT(("入力シート!AL"&amp;$B272))="","",INDEX(進捗評価!$N$2:$N$26,MATCH(INDIRECT(("入力シート!AL"&amp;$B272)),進捗評価!$M$2:$M$26,0)))</f>
        <v/>
      </c>
      <c r="AQ272" s="69" t="str" cm="1">
        <f t="array" aca="1" ref="AQ272" ca="1">IF(INDIRECT(("入力シート!AM"&amp;$B272))="","",INDEX(進捗評価!$N$2:$N$26,MATCH(INDIRECT(("入力シート!AM"&amp;$B272)),進捗評価!$M$2:$M$26,0)))</f>
        <v/>
      </c>
      <c r="AR272" s="69" t="str" cm="1">
        <f t="array" aca="1" ref="AR272" ca="1">IF(INDIRECT(("入力シート!AN"&amp;$B272))="","",INDEX(進捗評価!$N$2:$N$26,MATCH(INDIRECT(("入力シート!AN"&amp;$B272)),進捗評価!$M$2:$M$26,0)))</f>
        <v/>
      </c>
      <c r="AS272" s="77" t="str" cm="1">
        <f t="array" aca="1" ref="AS272" ca="1">IF(INDIRECT(("入力シート!AR"&amp;$B272))="","",(INDIRECT(("入力シート!AR"&amp;$B272))))</f>
        <v/>
      </c>
      <c r="AT272" s="77" t="str" cm="1">
        <f t="array" aca="1" ref="AT272" ca="1">IF(INDIRECT(("入力シート!AS"&amp;$B272))="","",(INDIRECT(("入力シート!AS"&amp;$B272))))</f>
        <v/>
      </c>
    </row>
    <row r="273" spans="2:46" ht="72" customHeight="1" x14ac:dyDescent="0.4">
      <c r="B273" s="51">
        <v>283</v>
      </c>
      <c r="C273" s="162"/>
      <c r="D273" s="212"/>
      <c r="E273" s="57" t="str" cm="1">
        <f t="array" aca="1" ref="E273" ca="1">IF(INDIRECT(("入力シート!D"&amp;$B273))="","",(INDIRECT(("入力シート!D"&amp;$B273))))</f>
        <v/>
      </c>
      <c r="F273" s="63" t="str" cm="1">
        <f t="array" aca="1" ref="F273" ca="1">IF(INDIRECT(("入力シート!E"&amp;$B273))="","",(INDIRECT(("入力シート!E"&amp;$B273))))</f>
        <v/>
      </c>
      <c r="G273" s="63" t="str" cm="1">
        <f t="array" aca="1" ref="G273" ca="1">IF(INDIRECT(("入力シート!F"&amp;$B273))="","",(INDIRECT(("入力シート!F"&amp;$B273))))</f>
        <v>〇〇〇、×××</v>
      </c>
      <c r="H273" s="76" t="str" cm="1">
        <f t="array" aca="1" ref="H273" ca="1">IF(INDIRECT(("入力シート!G"&amp;$B273))="","",(INDIRECT(("入力シート!G"&amp;$B273))))</f>
        <v/>
      </c>
      <c r="I273" s="67" t="str" cm="1">
        <f t="array" aca="1" ref="I273" ca="1">IF(INDIRECT(("入力シート!H"&amp;$B273))="","",(INDIRECT(("入力シート!H"&amp;$B273))))</f>
        <v/>
      </c>
      <c r="J273" s="58" t="str" cm="1">
        <f t="array" aca="1" ref="J273" ca="1">IF(INDIRECT(("入力シート!I"&amp;$B273))="","",(INDIRECT(("入力シート!I"&amp;$B273))))</f>
        <v/>
      </c>
      <c r="K273" s="58" t="str" cm="1">
        <f t="array" aca="1" ref="K273" ca="1">IF(INDIRECT(("入力シート!J"&amp;$B273))="","",(INDIRECT(("入力シート!J"&amp;$B273))))</f>
        <v/>
      </c>
      <c r="L273" s="60" t="str" cm="1">
        <f t="array" aca="1" ref="L273" ca="1">IF(INDIRECT(("入力シート!AO"&amp;$B273))="","",(INDIRECT(("入力シート！AO"&amp;$B273))))</f>
        <v/>
      </c>
      <c r="M273" s="60" t="str" cm="1">
        <f t="array" aca="1" ref="M273" ca="1">IF(INDIRECT(("入力シート!AP"&amp;$B273))="","",(INDIRECT(("入力シート！AP"&amp;$B273))))</f>
        <v/>
      </c>
      <c r="N273" s="61" t="str" cm="1">
        <f t="array" aca="1" ref="N273" ca="1">IF(INDIRECT(("入力シート!AQ"&amp;$B273))="","",(INDIRECT(("入力シート!AQ"&amp;$B273))))</f>
        <v/>
      </c>
      <c r="O273" s="70" t="str" cm="1">
        <f t="array" aca="1" ref="O273" ca="1">IF(INDIRECT(("入力シート!K"&amp;$B273))="","",INDEX(進捗評価!$N$2:$N$26,MATCH(INDIRECT(("入力シート!K"&amp;$B273)),進捗評価!$M$2:$M$26,0)))</f>
        <v/>
      </c>
      <c r="P273" s="69" t="str" cm="1">
        <f t="array" aca="1" ref="P273" ca="1">IF(INDIRECT(("入力シート!L"&amp;$B273))="","",INDEX(進捗評価!$N$2:$N$26,MATCH(INDIRECT(("入力シート!L"&amp;$B273)),進捗評価!$M$2:$M$26,0)))</f>
        <v/>
      </c>
      <c r="Q273" s="69" t="str" cm="1">
        <f t="array" aca="1" ref="Q273" ca="1">IF(INDIRECT(("入力シート!M"&amp;$B273))="","",INDEX(進捗評価!$N$2:$N$26,MATCH(INDIRECT(("入力シート!M"&amp;$B273)),進捗評価!$M$2:$M$26,0)))</f>
        <v/>
      </c>
      <c r="R273" s="69" t="str" cm="1">
        <f t="array" aca="1" ref="R273" ca="1">IF(INDIRECT(("入力シート!N"&amp;$B273))="","",INDEX(進捗評価!$N$2:$N$26,MATCH(INDIRECT(("入力シート!N"&amp;$B273)),進捗評価!$M$2:$M$26,0)))</f>
        <v/>
      </c>
      <c r="S273" s="75" t="str" cm="1">
        <f t="array" aca="1" ref="S273" ca="1">IF(INDIRECT(("入力シート!O"&amp;$B273))="","",INDEX(進捗評価!$N$2:$N$26,MATCH(INDIRECT(("入力シート!O"&amp;$B273)),進捗評価!$M$2:$M$26,0)))</f>
        <v/>
      </c>
      <c r="T273" s="70" t="str" cm="1">
        <f t="array" aca="1" ref="T273" ca="1">IF(INDIRECT(("入力シート!P"&amp;$B273))="","",INDEX(進捗評価!$N$2:$N$26,MATCH(INDIRECT(("入力シート!P"&amp;$B273)),進捗評価!$M$2:$M$26,0)))</f>
        <v/>
      </c>
      <c r="U273" s="69" t="str" cm="1">
        <f t="array" aca="1" ref="U273" ca="1">IF(INDIRECT(("入力シート!Q"&amp;$B273))="","",INDEX(進捗評価!$N$2:$N$26,MATCH(INDIRECT(("入力シート!Q"&amp;$B273)),進捗評価!$M$2:$M$26,0)))</f>
        <v/>
      </c>
      <c r="V273" s="69" t="str" cm="1">
        <f t="array" aca="1" ref="V273" ca="1">IF(INDIRECT(("入力シート!R"&amp;$B273))="","",INDEX(進捗評価!$N$2:$N$26,MATCH(INDIRECT(("入力シート!R"&amp;$B273)),進捗評価!$M$2:$M$26,0)))</f>
        <v/>
      </c>
      <c r="W273" s="69" t="str" cm="1">
        <f t="array" aca="1" ref="W273" ca="1">IF(INDIRECT(("入力シート!S"&amp;$B273))="","",INDEX(進捗評価!$N$2:$N$26,MATCH(INDIRECT(("入力シート!S"&amp;$B273)),進捗評価!$M$2:$M$26,0)))</f>
        <v/>
      </c>
      <c r="X273" s="75" t="str" cm="1">
        <f t="array" aca="1" ref="X273" ca="1">IF(INDIRECT(("入力シート!T"&amp;$B273))="","",INDEX(進捗評価!$N$2:$N$26,MATCH(INDIRECT(("入力シート!T"&amp;$B273)),進捗評価!$M$2:$M$26,0)))</f>
        <v/>
      </c>
      <c r="Y273" s="69" t="str" cm="1">
        <f t="array" aca="1" ref="Y273" ca="1">IF(INDIRECT(("入力シート!U"&amp;$B273))="","",INDEX(進捗評価!$N$2:$N$26,MATCH(INDIRECT(("入力シート!U"&amp;$B273)),進捗評価!$M$2:$M$26,0)))</f>
        <v/>
      </c>
      <c r="Z273" s="69" t="str" cm="1">
        <f t="array" aca="1" ref="Z273" ca="1">IF(INDIRECT(("入力シート!V"&amp;$B273))="","",INDEX(進捗評価!$N$2:$N$26,MATCH(INDIRECT(("入力シート!V"&amp;$B273)),進捗評価!$M$2:$M$26,0)))</f>
        <v/>
      </c>
      <c r="AA273" s="69" t="str" cm="1">
        <f t="array" aca="1" ref="AA273" ca="1">IF(INDIRECT(("入力シート!W"&amp;$B273))="","",INDEX(進捗評価!$N$2:$N$26,MATCH(INDIRECT(("入力シート!W"&amp;$B273)),進捗評価!$M$2:$M$26,0)))</f>
        <v/>
      </c>
      <c r="AB273" s="69" t="str" cm="1">
        <f t="array" aca="1" ref="AB273" ca="1">IF(INDIRECT(("入力シート!X"&amp;$B273))="","",INDEX(進捗評価!$N$2:$N$26,MATCH(INDIRECT(("入力シート!X"&amp;$B273)),進捗評価!$M$2:$M$26,0)))</f>
        <v/>
      </c>
      <c r="AC273" s="69" t="str" cm="1">
        <f t="array" aca="1" ref="AC273" ca="1">IF(INDIRECT(("入力シート!Y"&amp;$B273))="","",INDEX(進捗評価!$N$2:$N$26,MATCH(INDIRECT(("入力シート!Y"&amp;$B273)),進捗評価!$M$2:$M$26,0)))</f>
        <v/>
      </c>
      <c r="AD273" s="69" t="str" cm="1">
        <f t="array" aca="1" ref="AD273" ca="1">IF(INDIRECT(("入力シート!Z"&amp;$B273))="","",INDEX(進捗評価!$N$2:$N$26,MATCH(INDIRECT(("入力シート!Z"&amp;$B273)),進捗評価!$M$2:$M$26,0)))</f>
        <v/>
      </c>
      <c r="AE273" s="69" t="str" cm="1">
        <f t="array" aca="1" ref="AE273" ca="1">IF(INDIRECT(("入力シート!AA"&amp;$B273))="","",INDEX(進捗評価!$N$2:$N$26,MATCH(INDIRECT(("入力シート!AA"&amp;$B273)),進捗評価!$M$2:$M$26,0)))</f>
        <v/>
      </c>
      <c r="AF273" s="69" t="str" cm="1">
        <f t="array" aca="1" ref="AF273" ca="1">IF(INDIRECT(("入力シート!AB"&amp;$B273))="","",INDEX(進捗評価!$N$2:$N$26,MATCH(INDIRECT(("入力シート!AB"&amp;$B273)),進捗評価!$M$2:$M$26,0)))</f>
        <v/>
      </c>
      <c r="AG273" s="69" t="str" cm="1">
        <f t="array" aca="1" ref="AG273" ca="1">IF(INDIRECT(("入力シート!AC"&amp;$B273))="","",INDEX(進捗評価!$N$2:$N$26,MATCH(INDIRECT(("入力シート!AC"&amp;$B273)),進捗評価!$M$2:$M$26,0)))</f>
        <v/>
      </c>
      <c r="AH273" s="69" t="str" cm="1">
        <f t="array" aca="1" ref="AH273" ca="1">IF(INDIRECT(("入力シート!AD"&amp;$B273))="","",INDEX(進捗評価!$N$2:$N$26,MATCH(INDIRECT(("入力シート!AD"&amp;$B273)),進捗評価!$M$2:$M$26,0)))</f>
        <v/>
      </c>
      <c r="AI273" s="69" t="str" cm="1">
        <f t="array" aca="1" ref="AI273" ca="1">IF(INDIRECT(("入力シート!AE"&amp;$B273))="","",INDEX(進捗評価!$N$2:$N$26,MATCH(INDIRECT(("入力シート!AE"&amp;$B273)),進捗評価!$M$2:$M$26,0)))</f>
        <v/>
      </c>
      <c r="AJ273" s="69" t="str" cm="1">
        <f t="array" aca="1" ref="AJ273" ca="1">IF(INDIRECT(("入力シート!AF"&amp;$B273))="","",INDEX(進捗評価!$N$2:$N$26,MATCH(INDIRECT(("入力シート!AF"&amp;$B273)),進捗評価!$M$2:$M$26,0)))</f>
        <v/>
      </c>
      <c r="AK273" s="69" t="str" cm="1">
        <f t="array" aca="1" ref="AK273" ca="1">IF(INDIRECT(("入力シート!AG"&amp;$B273))="","",INDEX(進捗評価!$N$2:$N$26,MATCH(INDIRECT(("入力シート!AG"&amp;$B273)),進捗評価!$M$2:$M$26,0)))</f>
        <v/>
      </c>
      <c r="AL273" s="69" t="str" cm="1">
        <f t="array" aca="1" ref="AL273" ca="1">IF(INDIRECT(("入力シート!AH"&amp;$B273))="","",INDEX(進捗評価!$N$2:$N$26,MATCH(INDIRECT(("入力シート!AH"&amp;$B273)),進捗評価!$M$2:$M$26,0)))</f>
        <v/>
      </c>
      <c r="AM273" s="69" t="str" cm="1">
        <f t="array" aca="1" ref="AM273" ca="1">IF(INDIRECT(("入力シート!AI"&amp;$B273))="","",INDEX(進捗評価!$N$2:$N$26,MATCH(INDIRECT(("入力シート!AI"&amp;$B273)),進捗評価!$M$2:$M$26,0)))</f>
        <v/>
      </c>
      <c r="AN273" s="69" t="str" cm="1">
        <f t="array" aca="1" ref="AN273" ca="1">IF(INDIRECT(("入力シート!AJ"&amp;$B273))="","",INDEX(進捗評価!$N$2:$N$26,MATCH(INDIRECT(("入力シート!AJ"&amp;$B273)),進捗評価!$M$2:$M$26,0)))</f>
        <v/>
      </c>
      <c r="AO273" s="69" t="str" cm="1">
        <f t="array" aca="1" ref="AO273" ca="1">IF(INDIRECT(("入力シート!AK"&amp;$B273))="","",INDEX(進捗評価!$N$2:$N$26,MATCH(INDIRECT(("入力シート!AK"&amp;$B273)),進捗評価!$M$2:$M$26,0)))</f>
        <v/>
      </c>
      <c r="AP273" s="69" t="str" cm="1">
        <f t="array" aca="1" ref="AP273" ca="1">IF(INDIRECT(("入力シート!AL"&amp;$B273))="","",INDEX(進捗評価!$N$2:$N$26,MATCH(INDIRECT(("入力シート!AL"&amp;$B273)),進捗評価!$M$2:$M$26,0)))</f>
        <v/>
      </c>
      <c r="AQ273" s="69" t="str" cm="1">
        <f t="array" aca="1" ref="AQ273" ca="1">IF(INDIRECT(("入力シート!AM"&amp;$B273))="","",INDEX(進捗評価!$N$2:$N$26,MATCH(INDIRECT(("入力シート!AM"&amp;$B273)),進捗評価!$M$2:$M$26,0)))</f>
        <v/>
      </c>
      <c r="AR273" s="69" t="str" cm="1">
        <f t="array" aca="1" ref="AR273" ca="1">IF(INDIRECT(("入力シート!AN"&amp;$B273))="","",INDEX(進捗評価!$N$2:$N$26,MATCH(INDIRECT(("入力シート!AN"&amp;$B273)),進捗評価!$M$2:$M$26,0)))</f>
        <v/>
      </c>
      <c r="AS273" s="77" t="str" cm="1">
        <f t="array" aca="1" ref="AS273" ca="1">IF(INDIRECT(("入力シート!AR"&amp;$B273))="","",(INDIRECT(("入力シート!AR"&amp;$B273))))</f>
        <v/>
      </c>
      <c r="AT273" s="77" t="str" cm="1">
        <f t="array" aca="1" ref="AT273" ca="1">IF(INDIRECT(("入力シート!AS"&amp;$B273))="","",(INDIRECT(("入力シート!AS"&amp;$B273))))</f>
        <v/>
      </c>
    </row>
    <row r="274" spans="2:46" ht="72" customHeight="1" x14ac:dyDescent="0.4">
      <c r="B274" s="51">
        <v>284</v>
      </c>
      <c r="C274" s="162"/>
      <c r="D274" s="212"/>
      <c r="E274" s="57" t="str" cm="1">
        <f t="array" aca="1" ref="E274" ca="1">IF(INDIRECT(("入力シート!D"&amp;$B274))="","",(INDIRECT(("入力シート!D"&amp;$B274))))</f>
        <v/>
      </c>
      <c r="F274" s="63" t="str" cm="1">
        <f t="array" aca="1" ref="F274" ca="1">IF(INDIRECT(("入力シート!E"&amp;$B274))="","",(INDIRECT(("入力シート!E"&amp;$B274))))</f>
        <v/>
      </c>
      <c r="G274" s="63" t="str" cm="1">
        <f t="array" aca="1" ref="G274" ca="1">IF(INDIRECT(("入力シート!F"&amp;$B274))="","",(INDIRECT(("入力シート!F"&amp;$B274))))</f>
        <v>〇〇〇、×××</v>
      </c>
      <c r="H274" s="76" t="str" cm="1">
        <f t="array" aca="1" ref="H274" ca="1">IF(INDIRECT(("入力シート!G"&amp;$B274))="","",(INDIRECT(("入力シート!G"&amp;$B274))))</f>
        <v/>
      </c>
      <c r="I274" s="67" t="str" cm="1">
        <f t="array" aca="1" ref="I274" ca="1">IF(INDIRECT(("入力シート!H"&amp;$B274))="","",(INDIRECT(("入力シート!H"&amp;$B274))))</f>
        <v/>
      </c>
      <c r="J274" s="58" t="str" cm="1">
        <f t="array" aca="1" ref="J274" ca="1">IF(INDIRECT(("入力シート!I"&amp;$B274))="","",(INDIRECT(("入力シート!I"&amp;$B274))))</f>
        <v/>
      </c>
      <c r="K274" s="58" t="str" cm="1">
        <f t="array" aca="1" ref="K274" ca="1">IF(INDIRECT(("入力シート!J"&amp;$B274))="","",(INDIRECT(("入力シート!J"&amp;$B274))))</f>
        <v/>
      </c>
      <c r="L274" s="60" t="str" cm="1">
        <f t="array" aca="1" ref="L274" ca="1">IF(INDIRECT(("入力シート!AO"&amp;$B274))="","",(INDIRECT(("入力シート！AO"&amp;$B274))))</f>
        <v/>
      </c>
      <c r="M274" s="60" t="str" cm="1">
        <f t="array" aca="1" ref="M274" ca="1">IF(INDIRECT(("入力シート!AP"&amp;$B274))="","",(INDIRECT(("入力シート！AP"&amp;$B274))))</f>
        <v/>
      </c>
      <c r="N274" s="61" t="str" cm="1">
        <f t="array" aca="1" ref="N274" ca="1">IF(INDIRECT(("入力シート!AQ"&amp;$B274))="","",(INDIRECT(("入力シート!AQ"&amp;$B274))))</f>
        <v/>
      </c>
      <c r="O274" s="70" t="str" cm="1">
        <f t="array" aca="1" ref="O274" ca="1">IF(INDIRECT(("入力シート!K"&amp;$B274))="","",INDEX(進捗評価!$N$2:$N$26,MATCH(INDIRECT(("入力シート!K"&amp;$B274)),進捗評価!$M$2:$M$26,0)))</f>
        <v/>
      </c>
      <c r="P274" s="69" t="str" cm="1">
        <f t="array" aca="1" ref="P274" ca="1">IF(INDIRECT(("入力シート!L"&amp;$B274))="","",INDEX(進捗評価!$N$2:$N$26,MATCH(INDIRECT(("入力シート!L"&amp;$B274)),進捗評価!$M$2:$M$26,0)))</f>
        <v/>
      </c>
      <c r="Q274" s="69" t="str" cm="1">
        <f t="array" aca="1" ref="Q274" ca="1">IF(INDIRECT(("入力シート!M"&amp;$B274))="","",INDEX(進捗評価!$N$2:$N$26,MATCH(INDIRECT(("入力シート!M"&amp;$B274)),進捗評価!$M$2:$M$26,0)))</f>
        <v/>
      </c>
      <c r="R274" s="69" t="str" cm="1">
        <f t="array" aca="1" ref="R274" ca="1">IF(INDIRECT(("入力シート!N"&amp;$B274))="","",INDEX(進捗評価!$N$2:$N$26,MATCH(INDIRECT(("入力シート!N"&amp;$B274)),進捗評価!$M$2:$M$26,0)))</f>
        <v/>
      </c>
      <c r="S274" s="75" t="str" cm="1">
        <f t="array" aca="1" ref="S274" ca="1">IF(INDIRECT(("入力シート!O"&amp;$B274))="","",INDEX(進捗評価!$N$2:$N$26,MATCH(INDIRECT(("入力シート!O"&amp;$B274)),進捗評価!$M$2:$M$26,0)))</f>
        <v/>
      </c>
      <c r="T274" s="70" t="str" cm="1">
        <f t="array" aca="1" ref="T274" ca="1">IF(INDIRECT(("入力シート!P"&amp;$B274))="","",INDEX(進捗評価!$N$2:$N$26,MATCH(INDIRECT(("入力シート!P"&amp;$B274)),進捗評価!$M$2:$M$26,0)))</f>
        <v/>
      </c>
      <c r="U274" s="69" t="str" cm="1">
        <f t="array" aca="1" ref="U274" ca="1">IF(INDIRECT(("入力シート!Q"&amp;$B274))="","",INDEX(進捗評価!$N$2:$N$26,MATCH(INDIRECT(("入力シート!Q"&amp;$B274)),進捗評価!$M$2:$M$26,0)))</f>
        <v/>
      </c>
      <c r="V274" s="69" t="str" cm="1">
        <f t="array" aca="1" ref="V274" ca="1">IF(INDIRECT(("入力シート!R"&amp;$B274))="","",INDEX(進捗評価!$N$2:$N$26,MATCH(INDIRECT(("入力シート!R"&amp;$B274)),進捗評価!$M$2:$M$26,0)))</f>
        <v/>
      </c>
      <c r="W274" s="69" t="str" cm="1">
        <f t="array" aca="1" ref="W274" ca="1">IF(INDIRECT(("入力シート!S"&amp;$B274))="","",INDEX(進捗評価!$N$2:$N$26,MATCH(INDIRECT(("入力シート!S"&amp;$B274)),進捗評価!$M$2:$M$26,0)))</f>
        <v/>
      </c>
      <c r="X274" s="75" t="str" cm="1">
        <f t="array" aca="1" ref="X274" ca="1">IF(INDIRECT(("入力シート!T"&amp;$B274))="","",INDEX(進捗評価!$N$2:$N$26,MATCH(INDIRECT(("入力シート!T"&amp;$B274)),進捗評価!$M$2:$M$26,0)))</f>
        <v/>
      </c>
      <c r="Y274" s="69" t="str" cm="1">
        <f t="array" aca="1" ref="Y274" ca="1">IF(INDIRECT(("入力シート!U"&amp;$B274))="","",INDEX(進捗評価!$N$2:$N$26,MATCH(INDIRECT(("入力シート!U"&amp;$B274)),進捗評価!$M$2:$M$26,0)))</f>
        <v/>
      </c>
      <c r="Z274" s="69" t="str" cm="1">
        <f t="array" aca="1" ref="Z274" ca="1">IF(INDIRECT(("入力シート!V"&amp;$B274))="","",INDEX(進捗評価!$N$2:$N$26,MATCH(INDIRECT(("入力シート!V"&amp;$B274)),進捗評価!$M$2:$M$26,0)))</f>
        <v/>
      </c>
      <c r="AA274" s="69" t="str" cm="1">
        <f t="array" aca="1" ref="AA274" ca="1">IF(INDIRECT(("入力シート!W"&amp;$B274))="","",INDEX(進捗評価!$N$2:$N$26,MATCH(INDIRECT(("入力シート!W"&amp;$B274)),進捗評価!$M$2:$M$26,0)))</f>
        <v/>
      </c>
      <c r="AB274" s="69" t="str" cm="1">
        <f t="array" aca="1" ref="AB274" ca="1">IF(INDIRECT(("入力シート!X"&amp;$B274))="","",INDEX(進捗評価!$N$2:$N$26,MATCH(INDIRECT(("入力シート!X"&amp;$B274)),進捗評価!$M$2:$M$26,0)))</f>
        <v/>
      </c>
      <c r="AC274" s="69" t="str" cm="1">
        <f t="array" aca="1" ref="AC274" ca="1">IF(INDIRECT(("入力シート!Y"&amp;$B274))="","",INDEX(進捗評価!$N$2:$N$26,MATCH(INDIRECT(("入力シート!Y"&amp;$B274)),進捗評価!$M$2:$M$26,0)))</f>
        <v/>
      </c>
      <c r="AD274" s="69" t="str" cm="1">
        <f t="array" aca="1" ref="AD274" ca="1">IF(INDIRECT(("入力シート!Z"&amp;$B274))="","",INDEX(進捗評価!$N$2:$N$26,MATCH(INDIRECT(("入力シート!Z"&amp;$B274)),進捗評価!$M$2:$M$26,0)))</f>
        <v/>
      </c>
      <c r="AE274" s="69" t="str" cm="1">
        <f t="array" aca="1" ref="AE274" ca="1">IF(INDIRECT(("入力シート!AA"&amp;$B274))="","",INDEX(進捗評価!$N$2:$N$26,MATCH(INDIRECT(("入力シート!AA"&amp;$B274)),進捗評価!$M$2:$M$26,0)))</f>
        <v/>
      </c>
      <c r="AF274" s="69" t="str" cm="1">
        <f t="array" aca="1" ref="AF274" ca="1">IF(INDIRECT(("入力シート!AB"&amp;$B274))="","",INDEX(進捗評価!$N$2:$N$26,MATCH(INDIRECT(("入力シート!AB"&amp;$B274)),進捗評価!$M$2:$M$26,0)))</f>
        <v/>
      </c>
      <c r="AG274" s="69" t="str" cm="1">
        <f t="array" aca="1" ref="AG274" ca="1">IF(INDIRECT(("入力シート!AC"&amp;$B274))="","",INDEX(進捗評価!$N$2:$N$26,MATCH(INDIRECT(("入力シート!AC"&amp;$B274)),進捗評価!$M$2:$M$26,0)))</f>
        <v/>
      </c>
      <c r="AH274" s="69" t="str" cm="1">
        <f t="array" aca="1" ref="AH274" ca="1">IF(INDIRECT(("入力シート!AD"&amp;$B274))="","",INDEX(進捗評価!$N$2:$N$26,MATCH(INDIRECT(("入力シート!AD"&amp;$B274)),進捗評価!$M$2:$M$26,0)))</f>
        <v/>
      </c>
      <c r="AI274" s="69" t="str" cm="1">
        <f t="array" aca="1" ref="AI274" ca="1">IF(INDIRECT(("入力シート!AE"&amp;$B274))="","",INDEX(進捗評価!$N$2:$N$26,MATCH(INDIRECT(("入力シート!AE"&amp;$B274)),進捗評価!$M$2:$M$26,0)))</f>
        <v/>
      </c>
      <c r="AJ274" s="69" t="str" cm="1">
        <f t="array" aca="1" ref="AJ274" ca="1">IF(INDIRECT(("入力シート!AF"&amp;$B274))="","",INDEX(進捗評価!$N$2:$N$26,MATCH(INDIRECT(("入力シート!AF"&amp;$B274)),進捗評価!$M$2:$M$26,0)))</f>
        <v/>
      </c>
      <c r="AK274" s="69" t="str" cm="1">
        <f t="array" aca="1" ref="AK274" ca="1">IF(INDIRECT(("入力シート!AG"&amp;$B274))="","",INDEX(進捗評価!$N$2:$N$26,MATCH(INDIRECT(("入力シート!AG"&amp;$B274)),進捗評価!$M$2:$M$26,0)))</f>
        <v/>
      </c>
      <c r="AL274" s="69" t="str" cm="1">
        <f t="array" aca="1" ref="AL274" ca="1">IF(INDIRECT(("入力シート!AH"&amp;$B274))="","",INDEX(進捗評価!$N$2:$N$26,MATCH(INDIRECT(("入力シート!AH"&amp;$B274)),進捗評価!$M$2:$M$26,0)))</f>
        <v/>
      </c>
      <c r="AM274" s="69" t="str" cm="1">
        <f t="array" aca="1" ref="AM274" ca="1">IF(INDIRECT(("入力シート!AI"&amp;$B274))="","",INDEX(進捗評価!$N$2:$N$26,MATCH(INDIRECT(("入力シート!AI"&amp;$B274)),進捗評価!$M$2:$M$26,0)))</f>
        <v/>
      </c>
      <c r="AN274" s="69" t="str" cm="1">
        <f t="array" aca="1" ref="AN274" ca="1">IF(INDIRECT(("入力シート!AJ"&amp;$B274))="","",INDEX(進捗評価!$N$2:$N$26,MATCH(INDIRECT(("入力シート!AJ"&amp;$B274)),進捗評価!$M$2:$M$26,0)))</f>
        <v/>
      </c>
      <c r="AO274" s="69" t="str" cm="1">
        <f t="array" aca="1" ref="AO274" ca="1">IF(INDIRECT(("入力シート!AK"&amp;$B274))="","",INDEX(進捗評価!$N$2:$N$26,MATCH(INDIRECT(("入力シート!AK"&amp;$B274)),進捗評価!$M$2:$M$26,0)))</f>
        <v/>
      </c>
      <c r="AP274" s="69" t="str" cm="1">
        <f t="array" aca="1" ref="AP274" ca="1">IF(INDIRECT(("入力シート!AL"&amp;$B274))="","",INDEX(進捗評価!$N$2:$N$26,MATCH(INDIRECT(("入力シート!AL"&amp;$B274)),進捗評価!$M$2:$M$26,0)))</f>
        <v/>
      </c>
      <c r="AQ274" s="69" t="str" cm="1">
        <f t="array" aca="1" ref="AQ274" ca="1">IF(INDIRECT(("入力シート!AM"&amp;$B274))="","",INDEX(進捗評価!$N$2:$N$26,MATCH(INDIRECT(("入力シート!AM"&amp;$B274)),進捗評価!$M$2:$M$26,0)))</f>
        <v/>
      </c>
      <c r="AR274" s="69" t="str" cm="1">
        <f t="array" aca="1" ref="AR274" ca="1">IF(INDIRECT(("入力シート!AN"&amp;$B274))="","",INDEX(進捗評価!$N$2:$N$26,MATCH(INDIRECT(("入力シート!AN"&amp;$B274)),進捗評価!$M$2:$M$26,0)))</f>
        <v/>
      </c>
      <c r="AS274" s="77" t="str" cm="1">
        <f t="array" aca="1" ref="AS274" ca="1">IF(INDIRECT(("入力シート!AR"&amp;$B274))="","",(INDIRECT(("入力シート!AR"&amp;$B274))))</f>
        <v/>
      </c>
      <c r="AT274" s="77" t="str" cm="1">
        <f t="array" aca="1" ref="AT274" ca="1">IF(INDIRECT(("入力シート!AS"&amp;$B274))="","",(INDIRECT(("入力シート!AS"&amp;$B274))))</f>
        <v/>
      </c>
    </row>
    <row r="275" spans="2:46" ht="72" customHeight="1" x14ac:dyDescent="0.4">
      <c r="B275" s="51">
        <v>285</v>
      </c>
      <c r="C275" s="162"/>
      <c r="D275" s="212"/>
      <c r="E275" s="57" t="str" cm="1">
        <f t="array" aca="1" ref="E275" ca="1">IF(INDIRECT(("入力シート!D"&amp;$B275))="","",(INDIRECT(("入力シート!D"&amp;$B275))))</f>
        <v/>
      </c>
      <c r="F275" s="63" t="str" cm="1">
        <f t="array" aca="1" ref="F275" ca="1">IF(INDIRECT(("入力シート!E"&amp;$B275))="","",(INDIRECT(("入力シート!E"&amp;$B275))))</f>
        <v/>
      </c>
      <c r="G275" s="63" t="str" cm="1">
        <f t="array" aca="1" ref="G275" ca="1">IF(INDIRECT(("入力シート!F"&amp;$B275))="","",(INDIRECT(("入力シート!F"&amp;$B275))))</f>
        <v>〇〇〇、×××</v>
      </c>
      <c r="H275" s="76" t="str" cm="1">
        <f t="array" aca="1" ref="H275" ca="1">IF(INDIRECT(("入力シート!G"&amp;$B275))="","",(INDIRECT(("入力シート!G"&amp;$B275))))</f>
        <v/>
      </c>
      <c r="I275" s="67" t="str" cm="1">
        <f t="array" aca="1" ref="I275" ca="1">IF(INDIRECT(("入力シート!H"&amp;$B275))="","",(INDIRECT(("入力シート!H"&amp;$B275))))</f>
        <v/>
      </c>
      <c r="J275" s="58" t="str" cm="1">
        <f t="array" aca="1" ref="J275" ca="1">IF(INDIRECT(("入力シート!I"&amp;$B275))="","",(INDIRECT(("入力シート!I"&amp;$B275))))</f>
        <v/>
      </c>
      <c r="K275" s="58" t="str" cm="1">
        <f t="array" aca="1" ref="K275" ca="1">IF(INDIRECT(("入力シート!J"&amp;$B275))="","",(INDIRECT(("入力シート!J"&amp;$B275))))</f>
        <v/>
      </c>
      <c r="L275" s="60" t="str" cm="1">
        <f t="array" aca="1" ref="L275" ca="1">IF(INDIRECT(("入力シート!AO"&amp;$B275))="","",(INDIRECT(("入力シート！AO"&amp;$B275))))</f>
        <v/>
      </c>
      <c r="M275" s="60" t="str" cm="1">
        <f t="array" aca="1" ref="M275" ca="1">IF(INDIRECT(("入力シート!AP"&amp;$B275))="","",(INDIRECT(("入力シート！AP"&amp;$B275))))</f>
        <v/>
      </c>
      <c r="N275" s="61" t="str" cm="1">
        <f t="array" aca="1" ref="N275" ca="1">IF(INDIRECT(("入力シート!AQ"&amp;$B275))="","",(INDIRECT(("入力シート!AQ"&amp;$B275))))</f>
        <v/>
      </c>
      <c r="O275" s="70" t="str" cm="1">
        <f t="array" aca="1" ref="O275" ca="1">IF(INDIRECT(("入力シート!K"&amp;$B275))="","",INDEX(進捗評価!$N$2:$N$26,MATCH(INDIRECT(("入力シート!K"&amp;$B275)),進捗評価!$M$2:$M$26,0)))</f>
        <v/>
      </c>
      <c r="P275" s="69" t="str" cm="1">
        <f t="array" aca="1" ref="P275" ca="1">IF(INDIRECT(("入力シート!L"&amp;$B275))="","",INDEX(進捗評価!$N$2:$N$26,MATCH(INDIRECT(("入力シート!L"&amp;$B275)),進捗評価!$M$2:$M$26,0)))</f>
        <v/>
      </c>
      <c r="Q275" s="69" t="str" cm="1">
        <f t="array" aca="1" ref="Q275" ca="1">IF(INDIRECT(("入力シート!M"&amp;$B275))="","",INDEX(進捗評価!$N$2:$N$26,MATCH(INDIRECT(("入力シート!M"&amp;$B275)),進捗評価!$M$2:$M$26,0)))</f>
        <v/>
      </c>
      <c r="R275" s="69" t="str" cm="1">
        <f t="array" aca="1" ref="R275" ca="1">IF(INDIRECT(("入力シート!N"&amp;$B275))="","",INDEX(進捗評価!$N$2:$N$26,MATCH(INDIRECT(("入力シート!N"&amp;$B275)),進捗評価!$M$2:$M$26,0)))</f>
        <v/>
      </c>
      <c r="S275" s="75" t="str" cm="1">
        <f t="array" aca="1" ref="S275" ca="1">IF(INDIRECT(("入力シート!O"&amp;$B275))="","",INDEX(進捗評価!$N$2:$N$26,MATCH(INDIRECT(("入力シート!O"&amp;$B275)),進捗評価!$M$2:$M$26,0)))</f>
        <v/>
      </c>
      <c r="T275" s="70" t="str" cm="1">
        <f t="array" aca="1" ref="T275" ca="1">IF(INDIRECT(("入力シート!P"&amp;$B275))="","",INDEX(進捗評価!$N$2:$N$26,MATCH(INDIRECT(("入力シート!P"&amp;$B275)),進捗評価!$M$2:$M$26,0)))</f>
        <v/>
      </c>
      <c r="U275" s="69" t="str" cm="1">
        <f t="array" aca="1" ref="U275" ca="1">IF(INDIRECT(("入力シート!Q"&amp;$B275))="","",INDEX(進捗評価!$N$2:$N$26,MATCH(INDIRECT(("入力シート!Q"&amp;$B275)),進捗評価!$M$2:$M$26,0)))</f>
        <v/>
      </c>
      <c r="V275" s="69" t="str" cm="1">
        <f t="array" aca="1" ref="V275" ca="1">IF(INDIRECT(("入力シート!R"&amp;$B275))="","",INDEX(進捗評価!$N$2:$N$26,MATCH(INDIRECT(("入力シート!R"&amp;$B275)),進捗評価!$M$2:$M$26,0)))</f>
        <v/>
      </c>
      <c r="W275" s="69" t="str" cm="1">
        <f t="array" aca="1" ref="W275" ca="1">IF(INDIRECT(("入力シート!S"&amp;$B275))="","",INDEX(進捗評価!$N$2:$N$26,MATCH(INDIRECT(("入力シート!S"&amp;$B275)),進捗評価!$M$2:$M$26,0)))</f>
        <v/>
      </c>
      <c r="X275" s="75" t="str" cm="1">
        <f t="array" aca="1" ref="X275" ca="1">IF(INDIRECT(("入力シート!T"&amp;$B275))="","",INDEX(進捗評価!$N$2:$N$26,MATCH(INDIRECT(("入力シート!T"&amp;$B275)),進捗評価!$M$2:$M$26,0)))</f>
        <v/>
      </c>
      <c r="Y275" s="69" t="str" cm="1">
        <f t="array" aca="1" ref="Y275" ca="1">IF(INDIRECT(("入力シート!U"&amp;$B275))="","",INDEX(進捗評価!$N$2:$N$26,MATCH(INDIRECT(("入力シート!U"&amp;$B275)),進捗評価!$M$2:$M$26,0)))</f>
        <v/>
      </c>
      <c r="Z275" s="69" t="str" cm="1">
        <f t="array" aca="1" ref="Z275" ca="1">IF(INDIRECT(("入力シート!V"&amp;$B275))="","",INDEX(進捗評価!$N$2:$N$26,MATCH(INDIRECT(("入力シート!V"&amp;$B275)),進捗評価!$M$2:$M$26,0)))</f>
        <v/>
      </c>
      <c r="AA275" s="69" t="str" cm="1">
        <f t="array" aca="1" ref="AA275" ca="1">IF(INDIRECT(("入力シート!W"&amp;$B275))="","",INDEX(進捗評価!$N$2:$N$26,MATCH(INDIRECT(("入力シート!W"&amp;$B275)),進捗評価!$M$2:$M$26,0)))</f>
        <v/>
      </c>
      <c r="AB275" s="69" t="str" cm="1">
        <f t="array" aca="1" ref="AB275" ca="1">IF(INDIRECT(("入力シート!X"&amp;$B275))="","",INDEX(進捗評価!$N$2:$N$26,MATCH(INDIRECT(("入力シート!X"&amp;$B275)),進捗評価!$M$2:$M$26,0)))</f>
        <v/>
      </c>
      <c r="AC275" s="69" t="str" cm="1">
        <f t="array" aca="1" ref="AC275" ca="1">IF(INDIRECT(("入力シート!Y"&amp;$B275))="","",INDEX(進捗評価!$N$2:$N$26,MATCH(INDIRECT(("入力シート!Y"&amp;$B275)),進捗評価!$M$2:$M$26,0)))</f>
        <v/>
      </c>
      <c r="AD275" s="69" t="str" cm="1">
        <f t="array" aca="1" ref="AD275" ca="1">IF(INDIRECT(("入力シート!Z"&amp;$B275))="","",INDEX(進捗評価!$N$2:$N$26,MATCH(INDIRECT(("入力シート!Z"&amp;$B275)),進捗評価!$M$2:$M$26,0)))</f>
        <v/>
      </c>
      <c r="AE275" s="69" t="str" cm="1">
        <f t="array" aca="1" ref="AE275" ca="1">IF(INDIRECT(("入力シート!AA"&amp;$B275))="","",INDEX(進捗評価!$N$2:$N$26,MATCH(INDIRECT(("入力シート!AA"&amp;$B275)),進捗評価!$M$2:$M$26,0)))</f>
        <v/>
      </c>
      <c r="AF275" s="69" t="str" cm="1">
        <f t="array" aca="1" ref="AF275" ca="1">IF(INDIRECT(("入力シート!AB"&amp;$B275))="","",INDEX(進捗評価!$N$2:$N$26,MATCH(INDIRECT(("入力シート!AB"&amp;$B275)),進捗評価!$M$2:$M$26,0)))</f>
        <v/>
      </c>
      <c r="AG275" s="69" t="str" cm="1">
        <f t="array" aca="1" ref="AG275" ca="1">IF(INDIRECT(("入力シート!AC"&amp;$B275))="","",INDEX(進捗評価!$N$2:$N$26,MATCH(INDIRECT(("入力シート!AC"&amp;$B275)),進捗評価!$M$2:$M$26,0)))</f>
        <v/>
      </c>
      <c r="AH275" s="69" t="str" cm="1">
        <f t="array" aca="1" ref="AH275" ca="1">IF(INDIRECT(("入力シート!AD"&amp;$B275))="","",INDEX(進捗評価!$N$2:$N$26,MATCH(INDIRECT(("入力シート!AD"&amp;$B275)),進捗評価!$M$2:$M$26,0)))</f>
        <v/>
      </c>
      <c r="AI275" s="69" t="str" cm="1">
        <f t="array" aca="1" ref="AI275" ca="1">IF(INDIRECT(("入力シート!AE"&amp;$B275))="","",INDEX(進捗評価!$N$2:$N$26,MATCH(INDIRECT(("入力シート!AE"&amp;$B275)),進捗評価!$M$2:$M$26,0)))</f>
        <v/>
      </c>
      <c r="AJ275" s="69" t="str" cm="1">
        <f t="array" aca="1" ref="AJ275" ca="1">IF(INDIRECT(("入力シート!AF"&amp;$B275))="","",INDEX(進捗評価!$N$2:$N$26,MATCH(INDIRECT(("入力シート!AF"&amp;$B275)),進捗評価!$M$2:$M$26,0)))</f>
        <v/>
      </c>
      <c r="AK275" s="69" t="str" cm="1">
        <f t="array" aca="1" ref="AK275" ca="1">IF(INDIRECT(("入力シート!AG"&amp;$B275))="","",INDEX(進捗評価!$N$2:$N$26,MATCH(INDIRECT(("入力シート!AG"&amp;$B275)),進捗評価!$M$2:$M$26,0)))</f>
        <v/>
      </c>
      <c r="AL275" s="69" t="str" cm="1">
        <f t="array" aca="1" ref="AL275" ca="1">IF(INDIRECT(("入力シート!AH"&amp;$B275))="","",INDEX(進捗評価!$N$2:$N$26,MATCH(INDIRECT(("入力シート!AH"&amp;$B275)),進捗評価!$M$2:$M$26,0)))</f>
        <v/>
      </c>
      <c r="AM275" s="69" t="str" cm="1">
        <f t="array" aca="1" ref="AM275" ca="1">IF(INDIRECT(("入力シート!AI"&amp;$B275))="","",INDEX(進捗評価!$N$2:$N$26,MATCH(INDIRECT(("入力シート!AI"&amp;$B275)),進捗評価!$M$2:$M$26,0)))</f>
        <v/>
      </c>
      <c r="AN275" s="69" t="str" cm="1">
        <f t="array" aca="1" ref="AN275" ca="1">IF(INDIRECT(("入力シート!AJ"&amp;$B275))="","",INDEX(進捗評価!$N$2:$N$26,MATCH(INDIRECT(("入力シート!AJ"&amp;$B275)),進捗評価!$M$2:$M$26,0)))</f>
        <v/>
      </c>
      <c r="AO275" s="69" t="str" cm="1">
        <f t="array" aca="1" ref="AO275" ca="1">IF(INDIRECT(("入力シート!AK"&amp;$B275))="","",INDEX(進捗評価!$N$2:$N$26,MATCH(INDIRECT(("入力シート!AK"&amp;$B275)),進捗評価!$M$2:$M$26,0)))</f>
        <v/>
      </c>
      <c r="AP275" s="69" t="str" cm="1">
        <f t="array" aca="1" ref="AP275" ca="1">IF(INDIRECT(("入力シート!AL"&amp;$B275))="","",INDEX(進捗評価!$N$2:$N$26,MATCH(INDIRECT(("入力シート!AL"&amp;$B275)),進捗評価!$M$2:$M$26,0)))</f>
        <v/>
      </c>
      <c r="AQ275" s="69" t="str" cm="1">
        <f t="array" aca="1" ref="AQ275" ca="1">IF(INDIRECT(("入力シート!AM"&amp;$B275))="","",INDEX(進捗評価!$N$2:$N$26,MATCH(INDIRECT(("入力シート!AM"&amp;$B275)),進捗評価!$M$2:$M$26,0)))</f>
        <v/>
      </c>
      <c r="AR275" s="69" t="str" cm="1">
        <f t="array" aca="1" ref="AR275" ca="1">IF(INDIRECT(("入力シート!AN"&amp;$B275))="","",INDEX(進捗評価!$N$2:$N$26,MATCH(INDIRECT(("入力シート!AN"&amp;$B275)),進捗評価!$M$2:$M$26,0)))</f>
        <v/>
      </c>
      <c r="AS275" s="77" t="str" cm="1">
        <f t="array" aca="1" ref="AS275" ca="1">IF(INDIRECT(("入力シート!AR"&amp;$B275))="","",(INDIRECT(("入力シート!AR"&amp;$B275))))</f>
        <v/>
      </c>
      <c r="AT275" s="77" t="str" cm="1">
        <f t="array" aca="1" ref="AT275" ca="1">IF(INDIRECT(("入力シート!AS"&amp;$B275))="","",(INDIRECT(("入力シート!AS"&amp;$B275))))</f>
        <v/>
      </c>
    </row>
    <row r="276" spans="2:46" ht="72" customHeight="1" x14ac:dyDescent="0.4">
      <c r="B276" s="51">
        <v>286</v>
      </c>
      <c r="C276" s="162"/>
      <c r="D276" s="212"/>
      <c r="E276" s="57" t="str" cm="1">
        <f t="array" aca="1" ref="E276" ca="1">IF(INDIRECT(("入力シート!D"&amp;$B276))="","",(INDIRECT(("入力シート!D"&amp;$B276))))</f>
        <v/>
      </c>
      <c r="F276" s="63" t="str" cm="1">
        <f t="array" aca="1" ref="F276" ca="1">IF(INDIRECT(("入力シート!E"&amp;$B276))="","",(INDIRECT(("入力シート!E"&amp;$B276))))</f>
        <v/>
      </c>
      <c r="G276" s="63" t="str" cm="1">
        <f t="array" aca="1" ref="G276" ca="1">IF(INDIRECT(("入力シート!F"&amp;$B276))="","",(INDIRECT(("入力シート!F"&amp;$B276))))</f>
        <v>〇〇〇、×××</v>
      </c>
      <c r="H276" s="76" t="str" cm="1">
        <f t="array" aca="1" ref="H276" ca="1">IF(INDIRECT(("入力シート!G"&amp;$B276))="","",(INDIRECT(("入力シート!G"&amp;$B276))))</f>
        <v/>
      </c>
      <c r="I276" s="67" t="str" cm="1">
        <f t="array" aca="1" ref="I276" ca="1">IF(INDIRECT(("入力シート!H"&amp;$B276))="","",(INDIRECT(("入力シート!H"&amp;$B276))))</f>
        <v/>
      </c>
      <c r="J276" s="58" t="str" cm="1">
        <f t="array" aca="1" ref="J276" ca="1">IF(INDIRECT(("入力シート!I"&amp;$B276))="","",(INDIRECT(("入力シート!I"&amp;$B276))))</f>
        <v/>
      </c>
      <c r="K276" s="58" t="str" cm="1">
        <f t="array" aca="1" ref="K276" ca="1">IF(INDIRECT(("入力シート!J"&amp;$B276))="","",(INDIRECT(("入力シート!J"&amp;$B276))))</f>
        <v/>
      </c>
      <c r="L276" s="60" t="str" cm="1">
        <f t="array" aca="1" ref="L276" ca="1">IF(INDIRECT(("入力シート!AO"&amp;$B276))="","",(INDIRECT(("入力シート！AO"&amp;$B276))))</f>
        <v/>
      </c>
      <c r="M276" s="60" t="str" cm="1">
        <f t="array" aca="1" ref="M276" ca="1">IF(INDIRECT(("入力シート!AP"&amp;$B276))="","",(INDIRECT(("入力シート！AP"&amp;$B276))))</f>
        <v/>
      </c>
      <c r="N276" s="61" t="str" cm="1">
        <f t="array" aca="1" ref="N276" ca="1">IF(INDIRECT(("入力シート!AQ"&amp;$B276))="","",(INDIRECT(("入力シート!AQ"&amp;$B276))))</f>
        <v/>
      </c>
      <c r="O276" s="70" t="str" cm="1">
        <f t="array" aca="1" ref="O276" ca="1">IF(INDIRECT(("入力シート!K"&amp;$B276))="","",INDEX(進捗評価!$N$2:$N$26,MATCH(INDIRECT(("入力シート!K"&amp;$B276)),進捗評価!$M$2:$M$26,0)))</f>
        <v/>
      </c>
      <c r="P276" s="69" t="str" cm="1">
        <f t="array" aca="1" ref="P276" ca="1">IF(INDIRECT(("入力シート!L"&amp;$B276))="","",INDEX(進捗評価!$N$2:$N$26,MATCH(INDIRECT(("入力シート!L"&amp;$B276)),進捗評価!$M$2:$M$26,0)))</f>
        <v/>
      </c>
      <c r="Q276" s="69" t="str" cm="1">
        <f t="array" aca="1" ref="Q276" ca="1">IF(INDIRECT(("入力シート!M"&amp;$B276))="","",INDEX(進捗評価!$N$2:$N$26,MATCH(INDIRECT(("入力シート!M"&amp;$B276)),進捗評価!$M$2:$M$26,0)))</f>
        <v/>
      </c>
      <c r="R276" s="69" t="str" cm="1">
        <f t="array" aca="1" ref="R276" ca="1">IF(INDIRECT(("入力シート!N"&amp;$B276))="","",INDEX(進捗評価!$N$2:$N$26,MATCH(INDIRECT(("入力シート!N"&amp;$B276)),進捗評価!$M$2:$M$26,0)))</f>
        <v/>
      </c>
      <c r="S276" s="75" t="str" cm="1">
        <f t="array" aca="1" ref="S276" ca="1">IF(INDIRECT(("入力シート!O"&amp;$B276))="","",INDEX(進捗評価!$N$2:$N$26,MATCH(INDIRECT(("入力シート!O"&amp;$B276)),進捗評価!$M$2:$M$26,0)))</f>
        <v/>
      </c>
      <c r="T276" s="70" t="str" cm="1">
        <f t="array" aca="1" ref="T276" ca="1">IF(INDIRECT(("入力シート!P"&amp;$B276))="","",INDEX(進捗評価!$N$2:$N$26,MATCH(INDIRECT(("入力シート!P"&amp;$B276)),進捗評価!$M$2:$M$26,0)))</f>
        <v/>
      </c>
      <c r="U276" s="69" t="str" cm="1">
        <f t="array" aca="1" ref="U276" ca="1">IF(INDIRECT(("入力シート!Q"&amp;$B276))="","",INDEX(進捗評価!$N$2:$N$26,MATCH(INDIRECT(("入力シート!Q"&amp;$B276)),進捗評価!$M$2:$M$26,0)))</f>
        <v/>
      </c>
      <c r="V276" s="69" t="str" cm="1">
        <f t="array" aca="1" ref="V276" ca="1">IF(INDIRECT(("入力シート!R"&amp;$B276))="","",INDEX(進捗評価!$N$2:$N$26,MATCH(INDIRECT(("入力シート!R"&amp;$B276)),進捗評価!$M$2:$M$26,0)))</f>
        <v/>
      </c>
      <c r="W276" s="69" t="str" cm="1">
        <f t="array" aca="1" ref="W276" ca="1">IF(INDIRECT(("入力シート!S"&amp;$B276))="","",INDEX(進捗評価!$N$2:$N$26,MATCH(INDIRECT(("入力シート!S"&amp;$B276)),進捗評価!$M$2:$M$26,0)))</f>
        <v/>
      </c>
      <c r="X276" s="75" t="str" cm="1">
        <f t="array" aca="1" ref="X276" ca="1">IF(INDIRECT(("入力シート!T"&amp;$B276))="","",INDEX(進捗評価!$N$2:$N$26,MATCH(INDIRECT(("入力シート!T"&amp;$B276)),進捗評価!$M$2:$M$26,0)))</f>
        <v/>
      </c>
      <c r="Y276" s="69" t="str" cm="1">
        <f t="array" aca="1" ref="Y276" ca="1">IF(INDIRECT(("入力シート!U"&amp;$B276))="","",INDEX(進捗評価!$N$2:$N$26,MATCH(INDIRECT(("入力シート!U"&amp;$B276)),進捗評価!$M$2:$M$26,0)))</f>
        <v/>
      </c>
      <c r="Z276" s="69" t="str" cm="1">
        <f t="array" aca="1" ref="Z276" ca="1">IF(INDIRECT(("入力シート!V"&amp;$B276))="","",INDEX(進捗評価!$N$2:$N$26,MATCH(INDIRECT(("入力シート!V"&amp;$B276)),進捗評価!$M$2:$M$26,0)))</f>
        <v/>
      </c>
      <c r="AA276" s="69" t="str" cm="1">
        <f t="array" aca="1" ref="AA276" ca="1">IF(INDIRECT(("入力シート!W"&amp;$B276))="","",INDEX(進捗評価!$N$2:$N$26,MATCH(INDIRECT(("入力シート!W"&amp;$B276)),進捗評価!$M$2:$M$26,0)))</f>
        <v/>
      </c>
      <c r="AB276" s="69" t="str" cm="1">
        <f t="array" aca="1" ref="AB276" ca="1">IF(INDIRECT(("入力シート!X"&amp;$B276))="","",INDEX(進捗評価!$N$2:$N$26,MATCH(INDIRECT(("入力シート!X"&amp;$B276)),進捗評価!$M$2:$M$26,0)))</f>
        <v/>
      </c>
      <c r="AC276" s="69" t="str" cm="1">
        <f t="array" aca="1" ref="AC276" ca="1">IF(INDIRECT(("入力シート!Y"&amp;$B276))="","",INDEX(進捗評価!$N$2:$N$26,MATCH(INDIRECT(("入力シート!Y"&amp;$B276)),進捗評価!$M$2:$M$26,0)))</f>
        <v/>
      </c>
      <c r="AD276" s="69" t="str" cm="1">
        <f t="array" aca="1" ref="AD276" ca="1">IF(INDIRECT(("入力シート!Z"&amp;$B276))="","",INDEX(進捗評価!$N$2:$N$26,MATCH(INDIRECT(("入力シート!Z"&amp;$B276)),進捗評価!$M$2:$M$26,0)))</f>
        <v/>
      </c>
      <c r="AE276" s="69" t="str" cm="1">
        <f t="array" aca="1" ref="AE276" ca="1">IF(INDIRECT(("入力シート!AA"&amp;$B276))="","",INDEX(進捗評価!$N$2:$N$26,MATCH(INDIRECT(("入力シート!AA"&amp;$B276)),進捗評価!$M$2:$M$26,0)))</f>
        <v/>
      </c>
      <c r="AF276" s="69" t="str" cm="1">
        <f t="array" aca="1" ref="AF276" ca="1">IF(INDIRECT(("入力シート!AB"&amp;$B276))="","",INDEX(進捗評価!$N$2:$N$26,MATCH(INDIRECT(("入力シート!AB"&amp;$B276)),進捗評価!$M$2:$M$26,0)))</f>
        <v/>
      </c>
      <c r="AG276" s="69" t="str" cm="1">
        <f t="array" aca="1" ref="AG276" ca="1">IF(INDIRECT(("入力シート!AC"&amp;$B276))="","",INDEX(進捗評価!$N$2:$N$26,MATCH(INDIRECT(("入力シート!AC"&amp;$B276)),進捗評価!$M$2:$M$26,0)))</f>
        <v/>
      </c>
      <c r="AH276" s="69" t="str" cm="1">
        <f t="array" aca="1" ref="AH276" ca="1">IF(INDIRECT(("入力シート!AD"&amp;$B276))="","",INDEX(進捗評価!$N$2:$N$26,MATCH(INDIRECT(("入力シート!AD"&amp;$B276)),進捗評価!$M$2:$M$26,0)))</f>
        <v/>
      </c>
      <c r="AI276" s="69" t="str" cm="1">
        <f t="array" aca="1" ref="AI276" ca="1">IF(INDIRECT(("入力シート!AE"&amp;$B276))="","",INDEX(進捗評価!$N$2:$N$26,MATCH(INDIRECT(("入力シート!AE"&amp;$B276)),進捗評価!$M$2:$M$26,0)))</f>
        <v/>
      </c>
      <c r="AJ276" s="69" t="str" cm="1">
        <f t="array" aca="1" ref="AJ276" ca="1">IF(INDIRECT(("入力シート!AF"&amp;$B276))="","",INDEX(進捗評価!$N$2:$N$26,MATCH(INDIRECT(("入力シート!AF"&amp;$B276)),進捗評価!$M$2:$M$26,0)))</f>
        <v/>
      </c>
      <c r="AK276" s="69" t="str" cm="1">
        <f t="array" aca="1" ref="AK276" ca="1">IF(INDIRECT(("入力シート!AG"&amp;$B276))="","",INDEX(進捗評価!$N$2:$N$26,MATCH(INDIRECT(("入力シート!AG"&amp;$B276)),進捗評価!$M$2:$M$26,0)))</f>
        <v/>
      </c>
      <c r="AL276" s="69" t="str" cm="1">
        <f t="array" aca="1" ref="AL276" ca="1">IF(INDIRECT(("入力シート!AH"&amp;$B276))="","",INDEX(進捗評価!$N$2:$N$26,MATCH(INDIRECT(("入力シート!AH"&amp;$B276)),進捗評価!$M$2:$M$26,0)))</f>
        <v/>
      </c>
      <c r="AM276" s="69" t="str" cm="1">
        <f t="array" aca="1" ref="AM276" ca="1">IF(INDIRECT(("入力シート!AI"&amp;$B276))="","",INDEX(進捗評価!$N$2:$N$26,MATCH(INDIRECT(("入力シート!AI"&amp;$B276)),進捗評価!$M$2:$M$26,0)))</f>
        <v/>
      </c>
      <c r="AN276" s="69" t="str" cm="1">
        <f t="array" aca="1" ref="AN276" ca="1">IF(INDIRECT(("入力シート!AJ"&amp;$B276))="","",INDEX(進捗評価!$N$2:$N$26,MATCH(INDIRECT(("入力シート!AJ"&amp;$B276)),進捗評価!$M$2:$M$26,0)))</f>
        <v/>
      </c>
      <c r="AO276" s="69" t="str" cm="1">
        <f t="array" aca="1" ref="AO276" ca="1">IF(INDIRECT(("入力シート!AK"&amp;$B276))="","",INDEX(進捗評価!$N$2:$N$26,MATCH(INDIRECT(("入力シート!AK"&amp;$B276)),進捗評価!$M$2:$M$26,0)))</f>
        <v/>
      </c>
      <c r="AP276" s="69" t="str" cm="1">
        <f t="array" aca="1" ref="AP276" ca="1">IF(INDIRECT(("入力シート!AL"&amp;$B276))="","",INDEX(進捗評価!$N$2:$N$26,MATCH(INDIRECT(("入力シート!AL"&amp;$B276)),進捗評価!$M$2:$M$26,0)))</f>
        <v/>
      </c>
      <c r="AQ276" s="69" t="str" cm="1">
        <f t="array" aca="1" ref="AQ276" ca="1">IF(INDIRECT(("入力シート!AM"&amp;$B276))="","",INDEX(進捗評価!$N$2:$N$26,MATCH(INDIRECT(("入力シート!AM"&amp;$B276)),進捗評価!$M$2:$M$26,0)))</f>
        <v/>
      </c>
      <c r="AR276" s="69" t="str" cm="1">
        <f t="array" aca="1" ref="AR276" ca="1">IF(INDIRECT(("入力シート!AN"&amp;$B276))="","",INDEX(進捗評価!$N$2:$N$26,MATCH(INDIRECT(("入力シート!AN"&amp;$B276)),進捗評価!$M$2:$M$26,0)))</f>
        <v/>
      </c>
      <c r="AS276" s="77" t="str" cm="1">
        <f t="array" aca="1" ref="AS276" ca="1">IF(INDIRECT(("入力シート!AR"&amp;$B276))="","",(INDIRECT(("入力シート!AR"&amp;$B276))))</f>
        <v/>
      </c>
      <c r="AT276" s="77" t="str" cm="1">
        <f t="array" aca="1" ref="AT276" ca="1">IF(INDIRECT(("入力シート!AS"&amp;$B276))="","",(INDIRECT(("入力シート!AS"&amp;$B276))))</f>
        <v/>
      </c>
    </row>
    <row r="277" spans="2:46" ht="72" customHeight="1" x14ac:dyDescent="0.4">
      <c r="B277" s="51">
        <v>287</v>
      </c>
      <c r="C277" s="162"/>
      <c r="D277" s="212"/>
      <c r="E277" s="57" t="str" cm="1">
        <f t="array" aca="1" ref="E277" ca="1">IF(INDIRECT(("入力シート!D"&amp;$B277))="","",(INDIRECT(("入力シート!D"&amp;$B277))))</f>
        <v/>
      </c>
      <c r="F277" s="63" t="str" cm="1">
        <f t="array" aca="1" ref="F277" ca="1">IF(INDIRECT(("入力シート!E"&amp;$B277))="","",(INDIRECT(("入力シート!E"&amp;$B277))))</f>
        <v/>
      </c>
      <c r="G277" s="63" t="str" cm="1">
        <f t="array" aca="1" ref="G277" ca="1">IF(INDIRECT(("入力シート!F"&amp;$B277))="","",(INDIRECT(("入力シート!F"&amp;$B277))))</f>
        <v>〇〇〇、×××</v>
      </c>
      <c r="H277" s="76" t="str" cm="1">
        <f t="array" aca="1" ref="H277" ca="1">IF(INDIRECT(("入力シート!G"&amp;$B277))="","",(INDIRECT(("入力シート!G"&amp;$B277))))</f>
        <v/>
      </c>
      <c r="I277" s="67" t="str" cm="1">
        <f t="array" aca="1" ref="I277" ca="1">IF(INDIRECT(("入力シート!H"&amp;$B277))="","",(INDIRECT(("入力シート!H"&amp;$B277))))</f>
        <v/>
      </c>
      <c r="J277" s="58" t="str" cm="1">
        <f t="array" aca="1" ref="J277" ca="1">IF(INDIRECT(("入力シート!I"&amp;$B277))="","",(INDIRECT(("入力シート!I"&amp;$B277))))</f>
        <v/>
      </c>
      <c r="K277" s="58" t="str" cm="1">
        <f t="array" aca="1" ref="K277" ca="1">IF(INDIRECT(("入力シート!J"&amp;$B277))="","",(INDIRECT(("入力シート!J"&amp;$B277))))</f>
        <v/>
      </c>
      <c r="L277" s="60" t="str" cm="1">
        <f t="array" aca="1" ref="L277" ca="1">IF(INDIRECT(("入力シート!AO"&amp;$B277))="","",(INDIRECT(("入力シート！AO"&amp;$B277))))</f>
        <v/>
      </c>
      <c r="M277" s="60" t="str" cm="1">
        <f t="array" aca="1" ref="M277" ca="1">IF(INDIRECT(("入力シート!AP"&amp;$B277))="","",(INDIRECT(("入力シート！AP"&amp;$B277))))</f>
        <v/>
      </c>
      <c r="N277" s="61" t="str" cm="1">
        <f t="array" aca="1" ref="N277" ca="1">IF(INDIRECT(("入力シート!AQ"&amp;$B277))="","",(INDIRECT(("入力シート!AQ"&amp;$B277))))</f>
        <v/>
      </c>
      <c r="O277" s="70" t="str" cm="1">
        <f t="array" aca="1" ref="O277" ca="1">IF(INDIRECT(("入力シート!K"&amp;$B277))="","",INDEX(進捗評価!$N$2:$N$26,MATCH(INDIRECT(("入力シート!K"&amp;$B277)),進捗評価!$M$2:$M$26,0)))</f>
        <v/>
      </c>
      <c r="P277" s="69" t="str" cm="1">
        <f t="array" aca="1" ref="P277" ca="1">IF(INDIRECT(("入力シート!L"&amp;$B277))="","",INDEX(進捗評価!$N$2:$N$26,MATCH(INDIRECT(("入力シート!L"&amp;$B277)),進捗評価!$M$2:$M$26,0)))</f>
        <v/>
      </c>
      <c r="Q277" s="69" t="str" cm="1">
        <f t="array" aca="1" ref="Q277" ca="1">IF(INDIRECT(("入力シート!M"&amp;$B277))="","",INDEX(進捗評価!$N$2:$N$26,MATCH(INDIRECT(("入力シート!M"&amp;$B277)),進捗評価!$M$2:$M$26,0)))</f>
        <v/>
      </c>
      <c r="R277" s="69" t="str" cm="1">
        <f t="array" aca="1" ref="R277" ca="1">IF(INDIRECT(("入力シート!N"&amp;$B277))="","",INDEX(進捗評価!$N$2:$N$26,MATCH(INDIRECT(("入力シート!N"&amp;$B277)),進捗評価!$M$2:$M$26,0)))</f>
        <v/>
      </c>
      <c r="S277" s="75" t="str" cm="1">
        <f t="array" aca="1" ref="S277" ca="1">IF(INDIRECT(("入力シート!O"&amp;$B277))="","",INDEX(進捗評価!$N$2:$N$26,MATCH(INDIRECT(("入力シート!O"&amp;$B277)),進捗評価!$M$2:$M$26,0)))</f>
        <v/>
      </c>
      <c r="T277" s="70" t="str" cm="1">
        <f t="array" aca="1" ref="T277" ca="1">IF(INDIRECT(("入力シート!P"&amp;$B277))="","",INDEX(進捗評価!$N$2:$N$26,MATCH(INDIRECT(("入力シート!P"&amp;$B277)),進捗評価!$M$2:$M$26,0)))</f>
        <v/>
      </c>
      <c r="U277" s="69" t="str" cm="1">
        <f t="array" aca="1" ref="U277" ca="1">IF(INDIRECT(("入力シート!Q"&amp;$B277))="","",INDEX(進捗評価!$N$2:$N$26,MATCH(INDIRECT(("入力シート!Q"&amp;$B277)),進捗評価!$M$2:$M$26,0)))</f>
        <v/>
      </c>
      <c r="V277" s="69" t="str" cm="1">
        <f t="array" aca="1" ref="V277" ca="1">IF(INDIRECT(("入力シート!R"&amp;$B277))="","",INDEX(進捗評価!$N$2:$N$26,MATCH(INDIRECT(("入力シート!R"&amp;$B277)),進捗評価!$M$2:$M$26,0)))</f>
        <v/>
      </c>
      <c r="W277" s="69" t="str" cm="1">
        <f t="array" aca="1" ref="W277" ca="1">IF(INDIRECT(("入力シート!S"&amp;$B277))="","",INDEX(進捗評価!$N$2:$N$26,MATCH(INDIRECT(("入力シート!S"&amp;$B277)),進捗評価!$M$2:$M$26,0)))</f>
        <v/>
      </c>
      <c r="X277" s="75" t="str" cm="1">
        <f t="array" aca="1" ref="X277" ca="1">IF(INDIRECT(("入力シート!T"&amp;$B277))="","",INDEX(進捗評価!$N$2:$N$26,MATCH(INDIRECT(("入力シート!T"&amp;$B277)),進捗評価!$M$2:$M$26,0)))</f>
        <v/>
      </c>
      <c r="Y277" s="69" t="str" cm="1">
        <f t="array" aca="1" ref="Y277" ca="1">IF(INDIRECT(("入力シート!U"&amp;$B277))="","",INDEX(進捗評価!$N$2:$N$26,MATCH(INDIRECT(("入力シート!U"&amp;$B277)),進捗評価!$M$2:$M$26,0)))</f>
        <v/>
      </c>
      <c r="Z277" s="69" t="str" cm="1">
        <f t="array" aca="1" ref="Z277" ca="1">IF(INDIRECT(("入力シート!V"&amp;$B277))="","",INDEX(進捗評価!$N$2:$N$26,MATCH(INDIRECT(("入力シート!V"&amp;$B277)),進捗評価!$M$2:$M$26,0)))</f>
        <v/>
      </c>
      <c r="AA277" s="69" t="str" cm="1">
        <f t="array" aca="1" ref="AA277" ca="1">IF(INDIRECT(("入力シート!W"&amp;$B277))="","",INDEX(進捗評価!$N$2:$N$26,MATCH(INDIRECT(("入力シート!W"&amp;$B277)),進捗評価!$M$2:$M$26,0)))</f>
        <v/>
      </c>
      <c r="AB277" s="69" t="str" cm="1">
        <f t="array" aca="1" ref="AB277" ca="1">IF(INDIRECT(("入力シート!X"&amp;$B277))="","",INDEX(進捗評価!$N$2:$N$26,MATCH(INDIRECT(("入力シート!X"&amp;$B277)),進捗評価!$M$2:$M$26,0)))</f>
        <v/>
      </c>
      <c r="AC277" s="69" t="str" cm="1">
        <f t="array" aca="1" ref="AC277" ca="1">IF(INDIRECT(("入力シート!Y"&amp;$B277))="","",INDEX(進捗評価!$N$2:$N$26,MATCH(INDIRECT(("入力シート!Y"&amp;$B277)),進捗評価!$M$2:$M$26,0)))</f>
        <v/>
      </c>
      <c r="AD277" s="69" t="str" cm="1">
        <f t="array" aca="1" ref="AD277" ca="1">IF(INDIRECT(("入力シート!Z"&amp;$B277))="","",INDEX(進捗評価!$N$2:$N$26,MATCH(INDIRECT(("入力シート!Z"&amp;$B277)),進捗評価!$M$2:$M$26,0)))</f>
        <v/>
      </c>
      <c r="AE277" s="69" t="str" cm="1">
        <f t="array" aca="1" ref="AE277" ca="1">IF(INDIRECT(("入力シート!AA"&amp;$B277))="","",INDEX(進捗評価!$N$2:$N$26,MATCH(INDIRECT(("入力シート!AA"&amp;$B277)),進捗評価!$M$2:$M$26,0)))</f>
        <v/>
      </c>
      <c r="AF277" s="69" t="str" cm="1">
        <f t="array" aca="1" ref="AF277" ca="1">IF(INDIRECT(("入力シート!AB"&amp;$B277))="","",INDEX(進捗評価!$N$2:$N$26,MATCH(INDIRECT(("入力シート!AB"&amp;$B277)),進捗評価!$M$2:$M$26,0)))</f>
        <v/>
      </c>
      <c r="AG277" s="69" t="str" cm="1">
        <f t="array" aca="1" ref="AG277" ca="1">IF(INDIRECT(("入力シート!AC"&amp;$B277))="","",INDEX(進捗評価!$N$2:$N$26,MATCH(INDIRECT(("入力シート!AC"&amp;$B277)),進捗評価!$M$2:$M$26,0)))</f>
        <v/>
      </c>
      <c r="AH277" s="69" t="str" cm="1">
        <f t="array" aca="1" ref="AH277" ca="1">IF(INDIRECT(("入力シート!AD"&amp;$B277))="","",INDEX(進捗評価!$N$2:$N$26,MATCH(INDIRECT(("入力シート!AD"&amp;$B277)),進捗評価!$M$2:$M$26,0)))</f>
        <v/>
      </c>
      <c r="AI277" s="69" t="str" cm="1">
        <f t="array" aca="1" ref="AI277" ca="1">IF(INDIRECT(("入力シート!AE"&amp;$B277))="","",INDEX(進捗評価!$N$2:$N$26,MATCH(INDIRECT(("入力シート!AE"&amp;$B277)),進捗評価!$M$2:$M$26,0)))</f>
        <v/>
      </c>
      <c r="AJ277" s="69" t="str" cm="1">
        <f t="array" aca="1" ref="AJ277" ca="1">IF(INDIRECT(("入力シート!AF"&amp;$B277))="","",INDEX(進捗評価!$N$2:$N$26,MATCH(INDIRECT(("入力シート!AF"&amp;$B277)),進捗評価!$M$2:$M$26,0)))</f>
        <v/>
      </c>
      <c r="AK277" s="69" t="str" cm="1">
        <f t="array" aca="1" ref="AK277" ca="1">IF(INDIRECT(("入力シート!AG"&amp;$B277))="","",INDEX(進捗評価!$N$2:$N$26,MATCH(INDIRECT(("入力シート!AG"&amp;$B277)),進捗評価!$M$2:$M$26,0)))</f>
        <v/>
      </c>
      <c r="AL277" s="69" t="str" cm="1">
        <f t="array" aca="1" ref="AL277" ca="1">IF(INDIRECT(("入力シート!AH"&amp;$B277))="","",INDEX(進捗評価!$N$2:$N$26,MATCH(INDIRECT(("入力シート!AH"&amp;$B277)),進捗評価!$M$2:$M$26,0)))</f>
        <v/>
      </c>
      <c r="AM277" s="69" t="str" cm="1">
        <f t="array" aca="1" ref="AM277" ca="1">IF(INDIRECT(("入力シート!AI"&amp;$B277))="","",INDEX(進捗評価!$N$2:$N$26,MATCH(INDIRECT(("入力シート!AI"&amp;$B277)),進捗評価!$M$2:$M$26,0)))</f>
        <v/>
      </c>
      <c r="AN277" s="69" t="str" cm="1">
        <f t="array" aca="1" ref="AN277" ca="1">IF(INDIRECT(("入力シート!AJ"&amp;$B277))="","",INDEX(進捗評価!$N$2:$N$26,MATCH(INDIRECT(("入力シート!AJ"&amp;$B277)),進捗評価!$M$2:$M$26,0)))</f>
        <v/>
      </c>
      <c r="AO277" s="69" t="str" cm="1">
        <f t="array" aca="1" ref="AO277" ca="1">IF(INDIRECT(("入力シート!AK"&amp;$B277))="","",INDEX(進捗評価!$N$2:$N$26,MATCH(INDIRECT(("入力シート!AK"&amp;$B277)),進捗評価!$M$2:$M$26,0)))</f>
        <v/>
      </c>
      <c r="AP277" s="69" t="str" cm="1">
        <f t="array" aca="1" ref="AP277" ca="1">IF(INDIRECT(("入力シート!AL"&amp;$B277))="","",INDEX(進捗評価!$N$2:$N$26,MATCH(INDIRECT(("入力シート!AL"&amp;$B277)),進捗評価!$M$2:$M$26,0)))</f>
        <v/>
      </c>
      <c r="AQ277" s="69" t="str" cm="1">
        <f t="array" aca="1" ref="AQ277" ca="1">IF(INDIRECT(("入力シート!AM"&amp;$B277))="","",INDEX(進捗評価!$N$2:$N$26,MATCH(INDIRECT(("入力シート!AM"&amp;$B277)),進捗評価!$M$2:$M$26,0)))</f>
        <v/>
      </c>
      <c r="AR277" s="69" t="str" cm="1">
        <f t="array" aca="1" ref="AR277" ca="1">IF(INDIRECT(("入力シート!AN"&amp;$B277))="","",INDEX(進捗評価!$N$2:$N$26,MATCH(INDIRECT(("入力シート!AN"&amp;$B277)),進捗評価!$M$2:$M$26,0)))</f>
        <v/>
      </c>
      <c r="AS277" s="77" t="str" cm="1">
        <f t="array" aca="1" ref="AS277" ca="1">IF(INDIRECT(("入力シート!AR"&amp;$B277))="","",(INDIRECT(("入力シート!AR"&amp;$B277))))</f>
        <v/>
      </c>
      <c r="AT277" s="77" t="str" cm="1">
        <f t="array" aca="1" ref="AT277" ca="1">IF(INDIRECT(("入力シート!AS"&amp;$B277))="","",(INDIRECT(("入力シート!AS"&amp;$B277))))</f>
        <v/>
      </c>
    </row>
    <row r="278" spans="2:46" ht="72" customHeight="1" x14ac:dyDescent="0.4">
      <c r="B278" s="51">
        <v>288</v>
      </c>
      <c r="C278" s="162"/>
      <c r="D278" s="212"/>
      <c r="E278" s="57" t="str" cm="1">
        <f t="array" aca="1" ref="E278" ca="1">IF(INDIRECT(("入力シート!D"&amp;$B278))="","",(INDIRECT(("入力シート!D"&amp;$B278))))</f>
        <v/>
      </c>
      <c r="F278" s="63" t="str" cm="1">
        <f t="array" aca="1" ref="F278" ca="1">IF(INDIRECT(("入力シート!E"&amp;$B278))="","",(INDIRECT(("入力シート!E"&amp;$B278))))</f>
        <v/>
      </c>
      <c r="G278" s="63" t="str" cm="1">
        <f t="array" aca="1" ref="G278" ca="1">IF(INDIRECT(("入力シート!F"&amp;$B278))="","",(INDIRECT(("入力シート!F"&amp;$B278))))</f>
        <v>〇〇〇、×××</v>
      </c>
      <c r="H278" s="76" t="str" cm="1">
        <f t="array" aca="1" ref="H278" ca="1">IF(INDIRECT(("入力シート!G"&amp;$B278))="","",(INDIRECT(("入力シート!G"&amp;$B278))))</f>
        <v/>
      </c>
      <c r="I278" s="67" t="str" cm="1">
        <f t="array" aca="1" ref="I278" ca="1">IF(INDIRECT(("入力シート!H"&amp;$B278))="","",(INDIRECT(("入力シート!H"&amp;$B278))))</f>
        <v/>
      </c>
      <c r="J278" s="58" t="str" cm="1">
        <f t="array" aca="1" ref="J278" ca="1">IF(INDIRECT(("入力シート!I"&amp;$B278))="","",(INDIRECT(("入力シート!I"&amp;$B278))))</f>
        <v/>
      </c>
      <c r="K278" s="58" t="str" cm="1">
        <f t="array" aca="1" ref="K278" ca="1">IF(INDIRECT(("入力シート!J"&amp;$B278))="","",(INDIRECT(("入力シート!J"&amp;$B278))))</f>
        <v/>
      </c>
      <c r="L278" s="60" t="str" cm="1">
        <f t="array" aca="1" ref="L278" ca="1">IF(INDIRECT(("入力シート!AO"&amp;$B278))="","",(INDIRECT(("入力シート！AO"&amp;$B278))))</f>
        <v/>
      </c>
      <c r="M278" s="60" t="str" cm="1">
        <f t="array" aca="1" ref="M278" ca="1">IF(INDIRECT(("入力シート!AP"&amp;$B278))="","",(INDIRECT(("入力シート！AP"&amp;$B278))))</f>
        <v/>
      </c>
      <c r="N278" s="61" t="str" cm="1">
        <f t="array" aca="1" ref="N278" ca="1">IF(INDIRECT(("入力シート!AQ"&amp;$B278))="","",(INDIRECT(("入力シート!AQ"&amp;$B278))))</f>
        <v/>
      </c>
      <c r="O278" s="70" t="str" cm="1">
        <f t="array" aca="1" ref="O278" ca="1">IF(INDIRECT(("入力シート!K"&amp;$B278))="","",INDEX(進捗評価!$N$2:$N$26,MATCH(INDIRECT(("入力シート!K"&amp;$B278)),進捗評価!$M$2:$M$26,0)))</f>
        <v/>
      </c>
      <c r="P278" s="69" t="str" cm="1">
        <f t="array" aca="1" ref="P278" ca="1">IF(INDIRECT(("入力シート!L"&amp;$B278))="","",INDEX(進捗評価!$N$2:$N$26,MATCH(INDIRECT(("入力シート!L"&amp;$B278)),進捗評価!$M$2:$M$26,0)))</f>
        <v/>
      </c>
      <c r="Q278" s="69" t="str" cm="1">
        <f t="array" aca="1" ref="Q278" ca="1">IF(INDIRECT(("入力シート!M"&amp;$B278))="","",INDEX(進捗評価!$N$2:$N$26,MATCH(INDIRECT(("入力シート!M"&amp;$B278)),進捗評価!$M$2:$M$26,0)))</f>
        <v/>
      </c>
      <c r="R278" s="69" t="str" cm="1">
        <f t="array" aca="1" ref="R278" ca="1">IF(INDIRECT(("入力シート!N"&amp;$B278))="","",INDEX(進捗評価!$N$2:$N$26,MATCH(INDIRECT(("入力シート!N"&amp;$B278)),進捗評価!$M$2:$M$26,0)))</f>
        <v/>
      </c>
      <c r="S278" s="75" t="str" cm="1">
        <f t="array" aca="1" ref="S278" ca="1">IF(INDIRECT(("入力シート!O"&amp;$B278))="","",INDEX(進捗評価!$N$2:$N$26,MATCH(INDIRECT(("入力シート!O"&amp;$B278)),進捗評価!$M$2:$M$26,0)))</f>
        <v/>
      </c>
      <c r="T278" s="70" t="str" cm="1">
        <f t="array" aca="1" ref="T278" ca="1">IF(INDIRECT(("入力シート!P"&amp;$B278))="","",INDEX(進捗評価!$N$2:$N$26,MATCH(INDIRECT(("入力シート!P"&amp;$B278)),進捗評価!$M$2:$M$26,0)))</f>
        <v/>
      </c>
      <c r="U278" s="69" t="str" cm="1">
        <f t="array" aca="1" ref="U278" ca="1">IF(INDIRECT(("入力シート!Q"&amp;$B278))="","",INDEX(進捗評価!$N$2:$N$26,MATCH(INDIRECT(("入力シート!Q"&amp;$B278)),進捗評価!$M$2:$M$26,0)))</f>
        <v/>
      </c>
      <c r="V278" s="69" t="str" cm="1">
        <f t="array" aca="1" ref="V278" ca="1">IF(INDIRECT(("入力シート!R"&amp;$B278))="","",INDEX(進捗評価!$N$2:$N$26,MATCH(INDIRECT(("入力シート!R"&amp;$B278)),進捗評価!$M$2:$M$26,0)))</f>
        <v/>
      </c>
      <c r="W278" s="69" t="str" cm="1">
        <f t="array" aca="1" ref="W278" ca="1">IF(INDIRECT(("入力シート!S"&amp;$B278))="","",INDEX(進捗評価!$N$2:$N$26,MATCH(INDIRECT(("入力シート!S"&amp;$B278)),進捗評価!$M$2:$M$26,0)))</f>
        <v/>
      </c>
      <c r="X278" s="75" t="str" cm="1">
        <f t="array" aca="1" ref="X278" ca="1">IF(INDIRECT(("入力シート!T"&amp;$B278))="","",INDEX(進捗評価!$N$2:$N$26,MATCH(INDIRECT(("入力シート!T"&amp;$B278)),進捗評価!$M$2:$M$26,0)))</f>
        <v/>
      </c>
      <c r="Y278" s="69" t="str" cm="1">
        <f t="array" aca="1" ref="Y278" ca="1">IF(INDIRECT(("入力シート!U"&amp;$B278))="","",INDEX(進捗評価!$N$2:$N$26,MATCH(INDIRECT(("入力シート!U"&amp;$B278)),進捗評価!$M$2:$M$26,0)))</f>
        <v/>
      </c>
      <c r="Z278" s="69" t="str" cm="1">
        <f t="array" aca="1" ref="Z278" ca="1">IF(INDIRECT(("入力シート!V"&amp;$B278))="","",INDEX(進捗評価!$N$2:$N$26,MATCH(INDIRECT(("入力シート!V"&amp;$B278)),進捗評価!$M$2:$M$26,0)))</f>
        <v/>
      </c>
      <c r="AA278" s="69" t="str" cm="1">
        <f t="array" aca="1" ref="AA278" ca="1">IF(INDIRECT(("入力シート!W"&amp;$B278))="","",INDEX(進捗評価!$N$2:$N$26,MATCH(INDIRECT(("入力シート!W"&amp;$B278)),進捗評価!$M$2:$M$26,0)))</f>
        <v/>
      </c>
      <c r="AB278" s="69" t="str" cm="1">
        <f t="array" aca="1" ref="AB278" ca="1">IF(INDIRECT(("入力シート!X"&amp;$B278))="","",INDEX(進捗評価!$N$2:$N$26,MATCH(INDIRECT(("入力シート!X"&amp;$B278)),進捗評価!$M$2:$M$26,0)))</f>
        <v/>
      </c>
      <c r="AC278" s="69" t="str" cm="1">
        <f t="array" aca="1" ref="AC278" ca="1">IF(INDIRECT(("入力シート!Y"&amp;$B278))="","",INDEX(進捗評価!$N$2:$N$26,MATCH(INDIRECT(("入力シート!Y"&amp;$B278)),進捗評価!$M$2:$M$26,0)))</f>
        <v/>
      </c>
      <c r="AD278" s="69" t="str" cm="1">
        <f t="array" aca="1" ref="AD278" ca="1">IF(INDIRECT(("入力シート!Z"&amp;$B278))="","",INDEX(進捗評価!$N$2:$N$26,MATCH(INDIRECT(("入力シート!Z"&amp;$B278)),進捗評価!$M$2:$M$26,0)))</f>
        <v/>
      </c>
      <c r="AE278" s="69" t="str" cm="1">
        <f t="array" aca="1" ref="AE278" ca="1">IF(INDIRECT(("入力シート!AA"&amp;$B278))="","",INDEX(進捗評価!$N$2:$N$26,MATCH(INDIRECT(("入力シート!AA"&amp;$B278)),進捗評価!$M$2:$M$26,0)))</f>
        <v/>
      </c>
      <c r="AF278" s="69" t="str" cm="1">
        <f t="array" aca="1" ref="AF278" ca="1">IF(INDIRECT(("入力シート!AB"&amp;$B278))="","",INDEX(進捗評価!$N$2:$N$26,MATCH(INDIRECT(("入力シート!AB"&amp;$B278)),進捗評価!$M$2:$M$26,0)))</f>
        <v/>
      </c>
      <c r="AG278" s="69" t="str" cm="1">
        <f t="array" aca="1" ref="AG278" ca="1">IF(INDIRECT(("入力シート!AC"&amp;$B278))="","",INDEX(進捗評価!$N$2:$N$26,MATCH(INDIRECT(("入力シート!AC"&amp;$B278)),進捗評価!$M$2:$M$26,0)))</f>
        <v/>
      </c>
      <c r="AH278" s="69" t="str" cm="1">
        <f t="array" aca="1" ref="AH278" ca="1">IF(INDIRECT(("入力シート!AD"&amp;$B278))="","",INDEX(進捗評価!$N$2:$N$26,MATCH(INDIRECT(("入力シート!AD"&amp;$B278)),進捗評価!$M$2:$M$26,0)))</f>
        <v/>
      </c>
      <c r="AI278" s="69" t="str" cm="1">
        <f t="array" aca="1" ref="AI278" ca="1">IF(INDIRECT(("入力シート!AE"&amp;$B278))="","",INDEX(進捗評価!$N$2:$N$26,MATCH(INDIRECT(("入力シート!AE"&amp;$B278)),進捗評価!$M$2:$M$26,0)))</f>
        <v/>
      </c>
      <c r="AJ278" s="69" t="str" cm="1">
        <f t="array" aca="1" ref="AJ278" ca="1">IF(INDIRECT(("入力シート!AF"&amp;$B278))="","",INDEX(進捗評価!$N$2:$N$26,MATCH(INDIRECT(("入力シート!AF"&amp;$B278)),進捗評価!$M$2:$M$26,0)))</f>
        <v/>
      </c>
      <c r="AK278" s="69" t="str" cm="1">
        <f t="array" aca="1" ref="AK278" ca="1">IF(INDIRECT(("入力シート!AG"&amp;$B278))="","",INDEX(進捗評価!$N$2:$N$26,MATCH(INDIRECT(("入力シート!AG"&amp;$B278)),進捗評価!$M$2:$M$26,0)))</f>
        <v/>
      </c>
      <c r="AL278" s="69" t="str" cm="1">
        <f t="array" aca="1" ref="AL278" ca="1">IF(INDIRECT(("入力シート!AH"&amp;$B278))="","",INDEX(進捗評価!$N$2:$N$26,MATCH(INDIRECT(("入力シート!AH"&amp;$B278)),進捗評価!$M$2:$M$26,0)))</f>
        <v/>
      </c>
      <c r="AM278" s="69" t="str" cm="1">
        <f t="array" aca="1" ref="AM278" ca="1">IF(INDIRECT(("入力シート!AI"&amp;$B278))="","",INDEX(進捗評価!$N$2:$N$26,MATCH(INDIRECT(("入力シート!AI"&amp;$B278)),進捗評価!$M$2:$M$26,0)))</f>
        <v/>
      </c>
      <c r="AN278" s="69" t="str" cm="1">
        <f t="array" aca="1" ref="AN278" ca="1">IF(INDIRECT(("入力シート!AJ"&amp;$B278))="","",INDEX(進捗評価!$N$2:$N$26,MATCH(INDIRECT(("入力シート!AJ"&amp;$B278)),進捗評価!$M$2:$M$26,0)))</f>
        <v/>
      </c>
      <c r="AO278" s="69" t="str" cm="1">
        <f t="array" aca="1" ref="AO278" ca="1">IF(INDIRECT(("入力シート!AK"&amp;$B278))="","",INDEX(進捗評価!$N$2:$N$26,MATCH(INDIRECT(("入力シート!AK"&amp;$B278)),進捗評価!$M$2:$M$26,0)))</f>
        <v/>
      </c>
      <c r="AP278" s="69" t="str" cm="1">
        <f t="array" aca="1" ref="AP278" ca="1">IF(INDIRECT(("入力シート!AL"&amp;$B278))="","",INDEX(進捗評価!$N$2:$N$26,MATCH(INDIRECT(("入力シート!AL"&amp;$B278)),進捗評価!$M$2:$M$26,0)))</f>
        <v/>
      </c>
      <c r="AQ278" s="69" t="str" cm="1">
        <f t="array" aca="1" ref="AQ278" ca="1">IF(INDIRECT(("入力シート!AM"&amp;$B278))="","",INDEX(進捗評価!$N$2:$N$26,MATCH(INDIRECT(("入力シート!AM"&amp;$B278)),進捗評価!$M$2:$M$26,0)))</f>
        <v/>
      </c>
      <c r="AR278" s="69" t="str" cm="1">
        <f t="array" aca="1" ref="AR278" ca="1">IF(INDIRECT(("入力シート!AN"&amp;$B278))="","",INDEX(進捗評価!$N$2:$N$26,MATCH(INDIRECT(("入力シート!AN"&amp;$B278)),進捗評価!$M$2:$M$26,0)))</f>
        <v/>
      </c>
      <c r="AS278" s="77" t="str" cm="1">
        <f t="array" aca="1" ref="AS278" ca="1">IF(INDIRECT(("入力シート!AR"&amp;$B278))="","",(INDIRECT(("入力シート!AR"&amp;$B278))))</f>
        <v/>
      </c>
      <c r="AT278" s="77" t="str" cm="1">
        <f t="array" aca="1" ref="AT278" ca="1">IF(INDIRECT(("入力シート!AS"&amp;$B278))="","",(INDIRECT(("入力シート!AS"&amp;$B278))))</f>
        <v/>
      </c>
    </row>
    <row r="279" spans="2:46" ht="72" customHeight="1" x14ac:dyDescent="0.4">
      <c r="B279" s="51">
        <v>289</v>
      </c>
      <c r="C279" s="162"/>
      <c r="D279" s="212"/>
      <c r="E279" s="57" t="str" cm="1">
        <f t="array" aca="1" ref="E279" ca="1">IF(INDIRECT(("入力シート!D"&amp;$B279))="","",(INDIRECT(("入力シート!D"&amp;$B279))))</f>
        <v/>
      </c>
      <c r="F279" s="63" t="str" cm="1">
        <f t="array" aca="1" ref="F279" ca="1">IF(INDIRECT(("入力シート!E"&amp;$B279))="","",(INDIRECT(("入力シート!E"&amp;$B279))))</f>
        <v/>
      </c>
      <c r="G279" s="63" t="str" cm="1">
        <f t="array" aca="1" ref="G279" ca="1">IF(INDIRECT(("入力シート!F"&amp;$B279))="","",(INDIRECT(("入力シート!F"&amp;$B279))))</f>
        <v>〇〇〇、×××</v>
      </c>
      <c r="H279" s="76" t="str" cm="1">
        <f t="array" aca="1" ref="H279" ca="1">IF(INDIRECT(("入力シート!G"&amp;$B279))="","",(INDIRECT(("入力シート!G"&amp;$B279))))</f>
        <v/>
      </c>
      <c r="I279" s="67" t="str" cm="1">
        <f t="array" aca="1" ref="I279" ca="1">IF(INDIRECT(("入力シート!H"&amp;$B279))="","",(INDIRECT(("入力シート!H"&amp;$B279))))</f>
        <v/>
      </c>
      <c r="J279" s="58" t="str" cm="1">
        <f t="array" aca="1" ref="J279" ca="1">IF(INDIRECT(("入力シート!I"&amp;$B279))="","",(INDIRECT(("入力シート!I"&amp;$B279))))</f>
        <v/>
      </c>
      <c r="K279" s="58" t="str" cm="1">
        <f t="array" aca="1" ref="K279" ca="1">IF(INDIRECT(("入力シート!J"&amp;$B279))="","",(INDIRECT(("入力シート!J"&amp;$B279))))</f>
        <v/>
      </c>
      <c r="L279" s="60" t="str" cm="1">
        <f t="array" aca="1" ref="L279" ca="1">IF(INDIRECT(("入力シート!AO"&amp;$B279))="","",(INDIRECT(("入力シート！AO"&amp;$B279))))</f>
        <v/>
      </c>
      <c r="M279" s="60" t="str" cm="1">
        <f t="array" aca="1" ref="M279" ca="1">IF(INDIRECT(("入力シート!AP"&amp;$B279))="","",(INDIRECT(("入力シート！AP"&amp;$B279))))</f>
        <v/>
      </c>
      <c r="N279" s="61" t="str" cm="1">
        <f t="array" aca="1" ref="N279" ca="1">IF(INDIRECT(("入力シート!AQ"&amp;$B279))="","",(INDIRECT(("入力シート!AQ"&amp;$B279))))</f>
        <v/>
      </c>
      <c r="O279" s="70" t="str" cm="1">
        <f t="array" aca="1" ref="O279" ca="1">IF(INDIRECT(("入力シート!K"&amp;$B279))="","",INDEX(進捗評価!$N$2:$N$26,MATCH(INDIRECT(("入力シート!K"&amp;$B279)),進捗評価!$M$2:$M$26,0)))</f>
        <v/>
      </c>
      <c r="P279" s="69" t="str" cm="1">
        <f t="array" aca="1" ref="P279" ca="1">IF(INDIRECT(("入力シート!L"&amp;$B279))="","",INDEX(進捗評価!$N$2:$N$26,MATCH(INDIRECT(("入力シート!L"&amp;$B279)),進捗評価!$M$2:$M$26,0)))</f>
        <v/>
      </c>
      <c r="Q279" s="69" t="str" cm="1">
        <f t="array" aca="1" ref="Q279" ca="1">IF(INDIRECT(("入力シート!M"&amp;$B279))="","",INDEX(進捗評価!$N$2:$N$26,MATCH(INDIRECT(("入力シート!M"&amp;$B279)),進捗評価!$M$2:$M$26,0)))</f>
        <v/>
      </c>
      <c r="R279" s="69" t="str" cm="1">
        <f t="array" aca="1" ref="R279" ca="1">IF(INDIRECT(("入力シート!N"&amp;$B279))="","",INDEX(進捗評価!$N$2:$N$26,MATCH(INDIRECT(("入力シート!N"&amp;$B279)),進捗評価!$M$2:$M$26,0)))</f>
        <v/>
      </c>
      <c r="S279" s="75" t="str" cm="1">
        <f t="array" aca="1" ref="S279" ca="1">IF(INDIRECT(("入力シート!O"&amp;$B279))="","",INDEX(進捗評価!$N$2:$N$26,MATCH(INDIRECT(("入力シート!O"&amp;$B279)),進捗評価!$M$2:$M$26,0)))</f>
        <v/>
      </c>
      <c r="T279" s="70" t="str" cm="1">
        <f t="array" aca="1" ref="T279" ca="1">IF(INDIRECT(("入力シート!P"&amp;$B279))="","",INDEX(進捗評価!$N$2:$N$26,MATCH(INDIRECT(("入力シート!P"&amp;$B279)),進捗評価!$M$2:$M$26,0)))</f>
        <v/>
      </c>
      <c r="U279" s="69" t="str" cm="1">
        <f t="array" aca="1" ref="U279" ca="1">IF(INDIRECT(("入力シート!Q"&amp;$B279))="","",INDEX(進捗評価!$N$2:$N$26,MATCH(INDIRECT(("入力シート!Q"&amp;$B279)),進捗評価!$M$2:$M$26,0)))</f>
        <v/>
      </c>
      <c r="V279" s="69" t="str" cm="1">
        <f t="array" aca="1" ref="V279" ca="1">IF(INDIRECT(("入力シート!R"&amp;$B279))="","",INDEX(進捗評価!$N$2:$N$26,MATCH(INDIRECT(("入力シート!R"&amp;$B279)),進捗評価!$M$2:$M$26,0)))</f>
        <v/>
      </c>
      <c r="W279" s="69" t="str" cm="1">
        <f t="array" aca="1" ref="W279" ca="1">IF(INDIRECT(("入力シート!S"&amp;$B279))="","",INDEX(進捗評価!$N$2:$N$26,MATCH(INDIRECT(("入力シート!S"&amp;$B279)),進捗評価!$M$2:$M$26,0)))</f>
        <v/>
      </c>
      <c r="X279" s="75" t="str" cm="1">
        <f t="array" aca="1" ref="X279" ca="1">IF(INDIRECT(("入力シート!T"&amp;$B279))="","",INDEX(進捗評価!$N$2:$N$26,MATCH(INDIRECT(("入力シート!T"&amp;$B279)),進捗評価!$M$2:$M$26,0)))</f>
        <v/>
      </c>
      <c r="Y279" s="69" t="str" cm="1">
        <f t="array" aca="1" ref="Y279" ca="1">IF(INDIRECT(("入力シート!U"&amp;$B279))="","",INDEX(進捗評価!$N$2:$N$26,MATCH(INDIRECT(("入力シート!U"&amp;$B279)),進捗評価!$M$2:$M$26,0)))</f>
        <v/>
      </c>
      <c r="Z279" s="69" t="str" cm="1">
        <f t="array" aca="1" ref="Z279" ca="1">IF(INDIRECT(("入力シート!V"&amp;$B279))="","",INDEX(進捗評価!$N$2:$N$26,MATCH(INDIRECT(("入力シート!V"&amp;$B279)),進捗評価!$M$2:$M$26,0)))</f>
        <v/>
      </c>
      <c r="AA279" s="69" t="str" cm="1">
        <f t="array" aca="1" ref="AA279" ca="1">IF(INDIRECT(("入力シート!W"&amp;$B279))="","",INDEX(進捗評価!$N$2:$N$26,MATCH(INDIRECT(("入力シート!W"&amp;$B279)),進捗評価!$M$2:$M$26,0)))</f>
        <v/>
      </c>
      <c r="AB279" s="69" t="str" cm="1">
        <f t="array" aca="1" ref="AB279" ca="1">IF(INDIRECT(("入力シート!X"&amp;$B279))="","",INDEX(進捗評価!$N$2:$N$26,MATCH(INDIRECT(("入力シート!X"&amp;$B279)),進捗評価!$M$2:$M$26,0)))</f>
        <v/>
      </c>
      <c r="AC279" s="69" t="str" cm="1">
        <f t="array" aca="1" ref="AC279" ca="1">IF(INDIRECT(("入力シート!Y"&amp;$B279))="","",INDEX(進捗評価!$N$2:$N$26,MATCH(INDIRECT(("入力シート!Y"&amp;$B279)),進捗評価!$M$2:$M$26,0)))</f>
        <v/>
      </c>
      <c r="AD279" s="69" t="str" cm="1">
        <f t="array" aca="1" ref="AD279" ca="1">IF(INDIRECT(("入力シート!Z"&amp;$B279))="","",INDEX(進捗評価!$N$2:$N$26,MATCH(INDIRECT(("入力シート!Z"&amp;$B279)),進捗評価!$M$2:$M$26,0)))</f>
        <v/>
      </c>
      <c r="AE279" s="69" t="str" cm="1">
        <f t="array" aca="1" ref="AE279" ca="1">IF(INDIRECT(("入力シート!AA"&amp;$B279))="","",INDEX(進捗評価!$N$2:$N$26,MATCH(INDIRECT(("入力シート!AA"&amp;$B279)),進捗評価!$M$2:$M$26,0)))</f>
        <v/>
      </c>
      <c r="AF279" s="69" t="str" cm="1">
        <f t="array" aca="1" ref="AF279" ca="1">IF(INDIRECT(("入力シート!AB"&amp;$B279))="","",INDEX(進捗評価!$N$2:$N$26,MATCH(INDIRECT(("入力シート!AB"&amp;$B279)),進捗評価!$M$2:$M$26,0)))</f>
        <v/>
      </c>
      <c r="AG279" s="69" t="str" cm="1">
        <f t="array" aca="1" ref="AG279" ca="1">IF(INDIRECT(("入力シート!AC"&amp;$B279))="","",INDEX(進捗評価!$N$2:$N$26,MATCH(INDIRECT(("入力シート!AC"&amp;$B279)),進捗評価!$M$2:$M$26,0)))</f>
        <v/>
      </c>
      <c r="AH279" s="69" t="str" cm="1">
        <f t="array" aca="1" ref="AH279" ca="1">IF(INDIRECT(("入力シート!AD"&amp;$B279))="","",INDEX(進捗評価!$N$2:$N$26,MATCH(INDIRECT(("入力シート!AD"&amp;$B279)),進捗評価!$M$2:$M$26,0)))</f>
        <v/>
      </c>
      <c r="AI279" s="69" t="str" cm="1">
        <f t="array" aca="1" ref="AI279" ca="1">IF(INDIRECT(("入力シート!AE"&amp;$B279))="","",INDEX(進捗評価!$N$2:$N$26,MATCH(INDIRECT(("入力シート!AE"&amp;$B279)),進捗評価!$M$2:$M$26,0)))</f>
        <v/>
      </c>
      <c r="AJ279" s="69" t="str" cm="1">
        <f t="array" aca="1" ref="AJ279" ca="1">IF(INDIRECT(("入力シート!AF"&amp;$B279))="","",INDEX(進捗評価!$N$2:$N$26,MATCH(INDIRECT(("入力シート!AF"&amp;$B279)),進捗評価!$M$2:$M$26,0)))</f>
        <v/>
      </c>
      <c r="AK279" s="69" t="str" cm="1">
        <f t="array" aca="1" ref="AK279" ca="1">IF(INDIRECT(("入力シート!AG"&amp;$B279))="","",INDEX(進捗評価!$N$2:$N$26,MATCH(INDIRECT(("入力シート!AG"&amp;$B279)),進捗評価!$M$2:$M$26,0)))</f>
        <v/>
      </c>
      <c r="AL279" s="69" t="str" cm="1">
        <f t="array" aca="1" ref="AL279" ca="1">IF(INDIRECT(("入力シート!AH"&amp;$B279))="","",INDEX(進捗評価!$N$2:$N$26,MATCH(INDIRECT(("入力シート!AH"&amp;$B279)),進捗評価!$M$2:$M$26,0)))</f>
        <v/>
      </c>
      <c r="AM279" s="69" t="str" cm="1">
        <f t="array" aca="1" ref="AM279" ca="1">IF(INDIRECT(("入力シート!AI"&amp;$B279))="","",INDEX(進捗評価!$N$2:$N$26,MATCH(INDIRECT(("入力シート!AI"&amp;$B279)),進捗評価!$M$2:$M$26,0)))</f>
        <v/>
      </c>
      <c r="AN279" s="69" t="str" cm="1">
        <f t="array" aca="1" ref="AN279" ca="1">IF(INDIRECT(("入力シート!AJ"&amp;$B279))="","",INDEX(進捗評価!$N$2:$N$26,MATCH(INDIRECT(("入力シート!AJ"&amp;$B279)),進捗評価!$M$2:$M$26,0)))</f>
        <v/>
      </c>
      <c r="AO279" s="69" t="str" cm="1">
        <f t="array" aca="1" ref="AO279" ca="1">IF(INDIRECT(("入力シート!AK"&amp;$B279))="","",INDEX(進捗評価!$N$2:$N$26,MATCH(INDIRECT(("入力シート!AK"&amp;$B279)),進捗評価!$M$2:$M$26,0)))</f>
        <v/>
      </c>
      <c r="AP279" s="69" t="str" cm="1">
        <f t="array" aca="1" ref="AP279" ca="1">IF(INDIRECT(("入力シート!AL"&amp;$B279))="","",INDEX(進捗評価!$N$2:$N$26,MATCH(INDIRECT(("入力シート!AL"&amp;$B279)),進捗評価!$M$2:$M$26,0)))</f>
        <v/>
      </c>
      <c r="AQ279" s="69" t="str" cm="1">
        <f t="array" aca="1" ref="AQ279" ca="1">IF(INDIRECT(("入力シート!AM"&amp;$B279))="","",INDEX(進捗評価!$N$2:$N$26,MATCH(INDIRECT(("入力シート!AM"&amp;$B279)),進捗評価!$M$2:$M$26,0)))</f>
        <v/>
      </c>
      <c r="AR279" s="69" t="str" cm="1">
        <f t="array" aca="1" ref="AR279" ca="1">IF(INDIRECT(("入力シート!AN"&amp;$B279))="","",INDEX(進捗評価!$N$2:$N$26,MATCH(INDIRECT(("入力シート!AN"&amp;$B279)),進捗評価!$M$2:$M$26,0)))</f>
        <v/>
      </c>
      <c r="AS279" s="77" t="str" cm="1">
        <f t="array" aca="1" ref="AS279" ca="1">IF(INDIRECT(("入力シート!AR"&amp;$B279))="","",(INDIRECT(("入力シート!AR"&amp;$B279))))</f>
        <v/>
      </c>
      <c r="AT279" s="77" t="str" cm="1">
        <f t="array" aca="1" ref="AT279" ca="1">IF(INDIRECT(("入力シート!AS"&amp;$B279))="","",(INDIRECT(("入力シート!AS"&amp;$B279))))</f>
        <v/>
      </c>
    </row>
    <row r="280" spans="2:46" ht="72" customHeight="1" x14ac:dyDescent="0.4">
      <c r="B280" s="51">
        <v>290</v>
      </c>
      <c r="C280" s="162"/>
      <c r="D280" s="212"/>
      <c r="E280" s="57" t="str" cm="1">
        <f t="array" aca="1" ref="E280" ca="1">IF(INDIRECT(("入力シート!D"&amp;$B280))="","",(INDIRECT(("入力シート!D"&amp;$B280))))</f>
        <v/>
      </c>
      <c r="F280" s="63" t="str" cm="1">
        <f t="array" aca="1" ref="F280" ca="1">IF(INDIRECT(("入力シート!E"&amp;$B280))="","",(INDIRECT(("入力シート!E"&amp;$B280))))</f>
        <v/>
      </c>
      <c r="G280" s="63" t="str" cm="1">
        <f t="array" aca="1" ref="G280" ca="1">IF(INDIRECT(("入力シート!F"&amp;$B280))="","",(INDIRECT(("入力シート!F"&amp;$B280))))</f>
        <v>〇〇〇、×××</v>
      </c>
      <c r="H280" s="76" t="str" cm="1">
        <f t="array" aca="1" ref="H280" ca="1">IF(INDIRECT(("入力シート!G"&amp;$B280))="","",(INDIRECT(("入力シート!G"&amp;$B280))))</f>
        <v/>
      </c>
      <c r="I280" s="67" t="str" cm="1">
        <f t="array" aca="1" ref="I280" ca="1">IF(INDIRECT(("入力シート!H"&amp;$B280))="","",(INDIRECT(("入力シート!H"&amp;$B280))))</f>
        <v/>
      </c>
      <c r="J280" s="58" t="str" cm="1">
        <f t="array" aca="1" ref="J280" ca="1">IF(INDIRECT(("入力シート!I"&amp;$B280))="","",(INDIRECT(("入力シート!I"&amp;$B280))))</f>
        <v/>
      </c>
      <c r="K280" s="58" t="str" cm="1">
        <f t="array" aca="1" ref="K280" ca="1">IF(INDIRECT(("入力シート!J"&amp;$B280))="","",(INDIRECT(("入力シート!J"&amp;$B280))))</f>
        <v/>
      </c>
      <c r="L280" s="60" t="str" cm="1">
        <f t="array" aca="1" ref="L280" ca="1">IF(INDIRECT(("入力シート!AO"&amp;$B280))="","",(INDIRECT(("入力シート！AO"&amp;$B280))))</f>
        <v/>
      </c>
      <c r="M280" s="60" t="str" cm="1">
        <f t="array" aca="1" ref="M280" ca="1">IF(INDIRECT(("入力シート!AP"&amp;$B280))="","",(INDIRECT(("入力シート！AP"&amp;$B280))))</f>
        <v/>
      </c>
      <c r="N280" s="61" t="str" cm="1">
        <f t="array" aca="1" ref="N280" ca="1">IF(INDIRECT(("入力シート!AQ"&amp;$B280))="","",(INDIRECT(("入力シート!AQ"&amp;$B280))))</f>
        <v/>
      </c>
      <c r="O280" s="70" t="str" cm="1">
        <f t="array" aca="1" ref="O280" ca="1">IF(INDIRECT(("入力シート!K"&amp;$B280))="","",INDEX(進捗評価!$N$2:$N$26,MATCH(INDIRECT(("入力シート!K"&amp;$B280)),進捗評価!$M$2:$M$26,0)))</f>
        <v/>
      </c>
      <c r="P280" s="69" t="str" cm="1">
        <f t="array" aca="1" ref="P280" ca="1">IF(INDIRECT(("入力シート!L"&amp;$B280))="","",INDEX(進捗評価!$N$2:$N$26,MATCH(INDIRECT(("入力シート!L"&amp;$B280)),進捗評価!$M$2:$M$26,0)))</f>
        <v/>
      </c>
      <c r="Q280" s="69" t="str" cm="1">
        <f t="array" aca="1" ref="Q280" ca="1">IF(INDIRECT(("入力シート!M"&amp;$B280))="","",INDEX(進捗評価!$N$2:$N$26,MATCH(INDIRECT(("入力シート!M"&amp;$B280)),進捗評価!$M$2:$M$26,0)))</f>
        <v/>
      </c>
      <c r="R280" s="69" t="str" cm="1">
        <f t="array" aca="1" ref="R280" ca="1">IF(INDIRECT(("入力シート!N"&amp;$B280))="","",INDEX(進捗評価!$N$2:$N$26,MATCH(INDIRECT(("入力シート!N"&amp;$B280)),進捗評価!$M$2:$M$26,0)))</f>
        <v/>
      </c>
      <c r="S280" s="75" t="str" cm="1">
        <f t="array" aca="1" ref="S280" ca="1">IF(INDIRECT(("入力シート!O"&amp;$B280))="","",INDEX(進捗評価!$N$2:$N$26,MATCH(INDIRECT(("入力シート!O"&amp;$B280)),進捗評価!$M$2:$M$26,0)))</f>
        <v/>
      </c>
      <c r="T280" s="70" t="str" cm="1">
        <f t="array" aca="1" ref="T280" ca="1">IF(INDIRECT(("入力シート!P"&amp;$B280))="","",INDEX(進捗評価!$N$2:$N$26,MATCH(INDIRECT(("入力シート!P"&amp;$B280)),進捗評価!$M$2:$M$26,0)))</f>
        <v/>
      </c>
      <c r="U280" s="69" t="str" cm="1">
        <f t="array" aca="1" ref="U280" ca="1">IF(INDIRECT(("入力シート!Q"&amp;$B280))="","",INDEX(進捗評価!$N$2:$N$26,MATCH(INDIRECT(("入力シート!Q"&amp;$B280)),進捗評価!$M$2:$M$26,0)))</f>
        <v/>
      </c>
      <c r="V280" s="69" t="str" cm="1">
        <f t="array" aca="1" ref="V280" ca="1">IF(INDIRECT(("入力シート!R"&amp;$B280))="","",INDEX(進捗評価!$N$2:$N$26,MATCH(INDIRECT(("入力シート!R"&amp;$B280)),進捗評価!$M$2:$M$26,0)))</f>
        <v/>
      </c>
      <c r="W280" s="69" t="str" cm="1">
        <f t="array" aca="1" ref="W280" ca="1">IF(INDIRECT(("入力シート!S"&amp;$B280))="","",INDEX(進捗評価!$N$2:$N$26,MATCH(INDIRECT(("入力シート!S"&amp;$B280)),進捗評価!$M$2:$M$26,0)))</f>
        <v/>
      </c>
      <c r="X280" s="75" t="str" cm="1">
        <f t="array" aca="1" ref="X280" ca="1">IF(INDIRECT(("入力シート!T"&amp;$B280))="","",INDEX(進捗評価!$N$2:$N$26,MATCH(INDIRECT(("入力シート!T"&amp;$B280)),進捗評価!$M$2:$M$26,0)))</f>
        <v/>
      </c>
      <c r="Y280" s="69" t="str" cm="1">
        <f t="array" aca="1" ref="Y280" ca="1">IF(INDIRECT(("入力シート!U"&amp;$B280))="","",INDEX(進捗評価!$N$2:$N$26,MATCH(INDIRECT(("入力シート!U"&amp;$B280)),進捗評価!$M$2:$M$26,0)))</f>
        <v/>
      </c>
      <c r="Z280" s="69" t="str" cm="1">
        <f t="array" aca="1" ref="Z280" ca="1">IF(INDIRECT(("入力シート!V"&amp;$B280))="","",INDEX(進捗評価!$N$2:$N$26,MATCH(INDIRECT(("入力シート!V"&amp;$B280)),進捗評価!$M$2:$M$26,0)))</f>
        <v/>
      </c>
      <c r="AA280" s="69" t="str" cm="1">
        <f t="array" aca="1" ref="AA280" ca="1">IF(INDIRECT(("入力シート!W"&amp;$B280))="","",INDEX(進捗評価!$N$2:$N$26,MATCH(INDIRECT(("入力シート!W"&amp;$B280)),進捗評価!$M$2:$M$26,0)))</f>
        <v/>
      </c>
      <c r="AB280" s="69" t="str" cm="1">
        <f t="array" aca="1" ref="AB280" ca="1">IF(INDIRECT(("入力シート!X"&amp;$B280))="","",INDEX(進捗評価!$N$2:$N$26,MATCH(INDIRECT(("入力シート!X"&amp;$B280)),進捗評価!$M$2:$M$26,0)))</f>
        <v/>
      </c>
      <c r="AC280" s="69" t="str" cm="1">
        <f t="array" aca="1" ref="AC280" ca="1">IF(INDIRECT(("入力シート!Y"&amp;$B280))="","",INDEX(進捗評価!$N$2:$N$26,MATCH(INDIRECT(("入力シート!Y"&amp;$B280)),進捗評価!$M$2:$M$26,0)))</f>
        <v/>
      </c>
      <c r="AD280" s="69" t="str" cm="1">
        <f t="array" aca="1" ref="AD280" ca="1">IF(INDIRECT(("入力シート!Z"&amp;$B280))="","",INDEX(進捗評価!$N$2:$N$26,MATCH(INDIRECT(("入力シート!Z"&amp;$B280)),進捗評価!$M$2:$M$26,0)))</f>
        <v/>
      </c>
      <c r="AE280" s="69" t="str" cm="1">
        <f t="array" aca="1" ref="AE280" ca="1">IF(INDIRECT(("入力シート!AA"&amp;$B280))="","",INDEX(進捗評価!$N$2:$N$26,MATCH(INDIRECT(("入力シート!AA"&amp;$B280)),進捗評価!$M$2:$M$26,0)))</f>
        <v/>
      </c>
      <c r="AF280" s="69" t="str" cm="1">
        <f t="array" aca="1" ref="AF280" ca="1">IF(INDIRECT(("入力シート!AB"&amp;$B280))="","",INDEX(進捗評価!$N$2:$N$26,MATCH(INDIRECT(("入力シート!AB"&amp;$B280)),進捗評価!$M$2:$M$26,0)))</f>
        <v/>
      </c>
      <c r="AG280" s="69" t="str" cm="1">
        <f t="array" aca="1" ref="AG280" ca="1">IF(INDIRECT(("入力シート!AC"&amp;$B280))="","",INDEX(進捗評価!$N$2:$N$26,MATCH(INDIRECT(("入力シート!AC"&amp;$B280)),進捗評価!$M$2:$M$26,0)))</f>
        <v/>
      </c>
      <c r="AH280" s="69" t="str" cm="1">
        <f t="array" aca="1" ref="AH280" ca="1">IF(INDIRECT(("入力シート!AD"&amp;$B280))="","",INDEX(進捗評価!$N$2:$N$26,MATCH(INDIRECT(("入力シート!AD"&amp;$B280)),進捗評価!$M$2:$M$26,0)))</f>
        <v/>
      </c>
      <c r="AI280" s="69" t="str" cm="1">
        <f t="array" aca="1" ref="AI280" ca="1">IF(INDIRECT(("入力シート!AE"&amp;$B280))="","",INDEX(進捗評価!$N$2:$N$26,MATCH(INDIRECT(("入力シート!AE"&amp;$B280)),進捗評価!$M$2:$M$26,0)))</f>
        <v/>
      </c>
      <c r="AJ280" s="69" t="str" cm="1">
        <f t="array" aca="1" ref="AJ280" ca="1">IF(INDIRECT(("入力シート!AF"&amp;$B280))="","",INDEX(進捗評価!$N$2:$N$26,MATCH(INDIRECT(("入力シート!AF"&amp;$B280)),進捗評価!$M$2:$M$26,0)))</f>
        <v/>
      </c>
      <c r="AK280" s="69" t="str" cm="1">
        <f t="array" aca="1" ref="AK280" ca="1">IF(INDIRECT(("入力シート!AG"&amp;$B280))="","",INDEX(進捗評価!$N$2:$N$26,MATCH(INDIRECT(("入力シート!AG"&amp;$B280)),進捗評価!$M$2:$M$26,0)))</f>
        <v/>
      </c>
      <c r="AL280" s="69" t="str" cm="1">
        <f t="array" aca="1" ref="AL280" ca="1">IF(INDIRECT(("入力シート!AH"&amp;$B280))="","",INDEX(進捗評価!$N$2:$N$26,MATCH(INDIRECT(("入力シート!AH"&amp;$B280)),進捗評価!$M$2:$M$26,0)))</f>
        <v/>
      </c>
      <c r="AM280" s="69" t="str" cm="1">
        <f t="array" aca="1" ref="AM280" ca="1">IF(INDIRECT(("入力シート!AI"&amp;$B280))="","",INDEX(進捗評価!$N$2:$N$26,MATCH(INDIRECT(("入力シート!AI"&amp;$B280)),進捗評価!$M$2:$M$26,0)))</f>
        <v/>
      </c>
      <c r="AN280" s="69" t="str" cm="1">
        <f t="array" aca="1" ref="AN280" ca="1">IF(INDIRECT(("入力シート!AJ"&amp;$B280))="","",INDEX(進捗評価!$N$2:$N$26,MATCH(INDIRECT(("入力シート!AJ"&amp;$B280)),進捗評価!$M$2:$M$26,0)))</f>
        <v/>
      </c>
      <c r="AO280" s="69" t="str" cm="1">
        <f t="array" aca="1" ref="AO280" ca="1">IF(INDIRECT(("入力シート!AK"&amp;$B280))="","",INDEX(進捗評価!$N$2:$N$26,MATCH(INDIRECT(("入力シート!AK"&amp;$B280)),進捗評価!$M$2:$M$26,0)))</f>
        <v/>
      </c>
      <c r="AP280" s="69" t="str" cm="1">
        <f t="array" aca="1" ref="AP280" ca="1">IF(INDIRECT(("入力シート!AL"&amp;$B280))="","",INDEX(進捗評価!$N$2:$N$26,MATCH(INDIRECT(("入力シート!AL"&amp;$B280)),進捗評価!$M$2:$M$26,0)))</f>
        <v/>
      </c>
      <c r="AQ280" s="69" t="str" cm="1">
        <f t="array" aca="1" ref="AQ280" ca="1">IF(INDIRECT(("入力シート!AM"&amp;$B280))="","",INDEX(進捗評価!$N$2:$N$26,MATCH(INDIRECT(("入力シート!AM"&amp;$B280)),進捗評価!$M$2:$M$26,0)))</f>
        <v/>
      </c>
      <c r="AR280" s="69" t="str" cm="1">
        <f t="array" aca="1" ref="AR280" ca="1">IF(INDIRECT(("入力シート!AN"&amp;$B280))="","",INDEX(進捗評価!$N$2:$N$26,MATCH(INDIRECT(("入力シート!AN"&amp;$B280)),進捗評価!$M$2:$M$26,0)))</f>
        <v/>
      </c>
      <c r="AS280" s="77" t="str" cm="1">
        <f t="array" aca="1" ref="AS280" ca="1">IF(INDIRECT(("入力シート!AR"&amp;$B280))="","",(INDIRECT(("入力シート!AR"&amp;$B280))))</f>
        <v/>
      </c>
      <c r="AT280" s="77" t="str" cm="1">
        <f t="array" aca="1" ref="AT280" ca="1">IF(INDIRECT(("入力シート!AS"&amp;$B280))="","",(INDIRECT(("入力シート!AS"&amp;$B280))))</f>
        <v/>
      </c>
    </row>
    <row r="281" spans="2:46" ht="72" customHeight="1" x14ac:dyDescent="0.4">
      <c r="B281" s="51">
        <v>291</v>
      </c>
      <c r="C281" s="162"/>
      <c r="D281" s="212"/>
      <c r="E281" s="57" t="str" cm="1">
        <f t="array" aca="1" ref="E281" ca="1">IF(INDIRECT(("入力シート!D"&amp;$B281))="","",(INDIRECT(("入力シート!D"&amp;$B281))))</f>
        <v/>
      </c>
      <c r="F281" s="63" t="str" cm="1">
        <f t="array" aca="1" ref="F281" ca="1">IF(INDIRECT(("入力シート!E"&amp;$B281))="","",(INDIRECT(("入力シート!E"&amp;$B281))))</f>
        <v/>
      </c>
      <c r="G281" s="63" t="str" cm="1">
        <f t="array" aca="1" ref="G281" ca="1">IF(INDIRECT(("入力シート!F"&amp;$B281))="","",(INDIRECT(("入力シート!F"&amp;$B281))))</f>
        <v>〇〇〇、×××</v>
      </c>
      <c r="H281" s="76" t="str" cm="1">
        <f t="array" aca="1" ref="H281" ca="1">IF(INDIRECT(("入力シート!G"&amp;$B281))="","",(INDIRECT(("入力シート!G"&amp;$B281))))</f>
        <v/>
      </c>
      <c r="I281" s="67" t="str" cm="1">
        <f t="array" aca="1" ref="I281" ca="1">IF(INDIRECT(("入力シート!H"&amp;$B281))="","",(INDIRECT(("入力シート!H"&amp;$B281))))</f>
        <v/>
      </c>
      <c r="J281" s="58" t="str" cm="1">
        <f t="array" aca="1" ref="J281" ca="1">IF(INDIRECT(("入力シート!I"&amp;$B281))="","",(INDIRECT(("入力シート!I"&amp;$B281))))</f>
        <v/>
      </c>
      <c r="K281" s="58" t="str" cm="1">
        <f t="array" aca="1" ref="K281" ca="1">IF(INDIRECT(("入力シート!J"&amp;$B281))="","",(INDIRECT(("入力シート!J"&amp;$B281))))</f>
        <v/>
      </c>
      <c r="L281" s="60" t="str" cm="1">
        <f t="array" aca="1" ref="L281" ca="1">IF(INDIRECT(("入力シート!AO"&amp;$B281))="","",(INDIRECT(("入力シート！AO"&amp;$B281))))</f>
        <v/>
      </c>
      <c r="M281" s="60" t="str" cm="1">
        <f t="array" aca="1" ref="M281" ca="1">IF(INDIRECT(("入力シート!AP"&amp;$B281))="","",(INDIRECT(("入力シート！AP"&amp;$B281))))</f>
        <v/>
      </c>
      <c r="N281" s="61" t="str" cm="1">
        <f t="array" aca="1" ref="N281" ca="1">IF(INDIRECT(("入力シート!AQ"&amp;$B281))="","",(INDIRECT(("入力シート!AQ"&amp;$B281))))</f>
        <v/>
      </c>
      <c r="O281" s="70" t="str" cm="1">
        <f t="array" aca="1" ref="O281" ca="1">IF(INDIRECT(("入力シート!K"&amp;$B281))="","",INDEX(進捗評価!$N$2:$N$26,MATCH(INDIRECT(("入力シート!K"&amp;$B281)),進捗評価!$M$2:$M$26,0)))</f>
        <v/>
      </c>
      <c r="P281" s="69" t="str" cm="1">
        <f t="array" aca="1" ref="P281" ca="1">IF(INDIRECT(("入力シート!L"&amp;$B281))="","",INDEX(進捗評価!$N$2:$N$26,MATCH(INDIRECT(("入力シート!L"&amp;$B281)),進捗評価!$M$2:$M$26,0)))</f>
        <v/>
      </c>
      <c r="Q281" s="69" t="str" cm="1">
        <f t="array" aca="1" ref="Q281" ca="1">IF(INDIRECT(("入力シート!M"&amp;$B281))="","",INDEX(進捗評価!$N$2:$N$26,MATCH(INDIRECT(("入力シート!M"&amp;$B281)),進捗評価!$M$2:$M$26,0)))</f>
        <v/>
      </c>
      <c r="R281" s="69" t="str" cm="1">
        <f t="array" aca="1" ref="R281" ca="1">IF(INDIRECT(("入力シート!N"&amp;$B281))="","",INDEX(進捗評価!$N$2:$N$26,MATCH(INDIRECT(("入力シート!N"&amp;$B281)),進捗評価!$M$2:$M$26,0)))</f>
        <v/>
      </c>
      <c r="S281" s="75" t="str" cm="1">
        <f t="array" aca="1" ref="S281" ca="1">IF(INDIRECT(("入力シート!O"&amp;$B281))="","",INDEX(進捗評価!$N$2:$N$26,MATCH(INDIRECT(("入力シート!O"&amp;$B281)),進捗評価!$M$2:$M$26,0)))</f>
        <v/>
      </c>
      <c r="T281" s="70" t="str" cm="1">
        <f t="array" aca="1" ref="T281" ca="1">IF(INDIRECT(("入力シート!P"&amp;$B281))="","",INDEX(進捗評価!$N$2:$N$26,MATCH(INDIRECT(("入力シート!P"&amp;$B281)),進捗評価!$M$2:$M$26,0)))</f>
        <v/>
      </c>
      <c r="U281" s="69" t="str" cm="1">
        <f t="array" aca="1" ref="U281" ca="1">IF(INDIRECT(("入力シート!Q"&amp;$B281))="","",INDEX(進捗評価!$N$2:$N$26,MATCH(INDIRECT(("入力シート!Q"&amp;$B281)),進捗評価!$M$2:$M$26,0)))</f>
        <v/>
      </c>
      <c r="V281" s="69" t="str" cm="1">
        <f t="array" aca="1" ref="V281" ca="1">IF(INDIRECT(("入力シート!R"&amp;$B281))="","",INDEX(進捗評価!$N$2:$N$26,MATCH(INDIRECT(("入力シート!R"&amp;$B281)),進捗評価!$M$2:$M$26,0)))</f>
        <v/>
      </c>
      <c r="W281" s="69" t="str" cm="1">
        <f t="array" aca="1" ref="W281" ca="1">IF(INDIRECT(("入力シート!S"&amp;$B281))="","",INDEX(進捗評価!$N$2:$N$26,MATCH(INDIRECT(("入力シート!S"&amp;$B281)),進捗評価!$M$2:$M$26,0)))</f>
        <v/>
      </c>
      <c r="X281" s="75" t="str" cm="1">
        <f t="array" aca="1" ref="X281" ca="1">IF(INDIRECT(("入力シート!T"&amp;$B281))="","",INDEX(進捗評価!$N$2:$N$26,MATCH(INDIRECT(("入力シート!T"&amp;$B281)),進捗評価!$M$2:$M$26,0)))</f>
        <v/>
      </c>
      <c r="Y281" s="69" t="str" cm="1">
        <f t="array" aca="1" ref="Y281" ca="1">IF(INDIRECT(("入力シート!U"&amp;$B281))="","",INDEX(進捗評価!$N$2:$N$26,MATCH(INDIRECT(("入力シート!U"&amp;$B281)),進捗評価!$M$2:$M$26,0)))</f>
        <v/>
      </c>
      <c r="Z281" s="69" t="str" cm="1">
        <f t="array" aca="1" ref="Z281" ca="1">IF(INDIRECT(("入力シート!V"&amp;$B281))="","",INDEX(進捗評価!$N$2:$N$26,MATCH(INDIRECT(("入力シート!V"&amp;$B281)),進捗評価!$M$2:$M$26,0)))</f>
        <v/>
      </c>
      <c r="AA281" s="69" t="str" cm="1">
        <f t="array" aca="1" ref="AA281" ca="1">IF(INDIRECT(("入力シート!W"&amp;$B281))="","",INDEX(進捗評価!$N$2:$N$26,MATCH(INDIRECT(("入力シート!W"&amp;$B281)),進捗評価!$M$2:$M$26,0)))</f>
        <v/>
      </c>
      <c r="AB281" s="69" t="str" cm="1">
        <f t="array" aca="1" ref="AB281" ca="1">IF(INDIRECT(("入力シート!X"&amp;$B281))="","",INDEX(進捗評価!$N$2:$N$26,MATCH(INDIRECT(("入力シート!X"&amp;$B281)),進捗評価!$M$2:$M$26,0)))</f>
        <v/>
      </c>
      <c r="AC281" s="69" t="str" cm="1">
        <f t="array" aca="1" ref="AC281" ca="1">IF(INDIRECT(("入力シート!Y"&amp;$B281))="","",INDEX(進捗評価!$N$2:$N$26,MATCH(INDIRECT(("入力シート!Y"&amp;$B281)),進捗評価!$M$2:$M$26,0)))</f>
        <v/>
      </c>
      <c r="AD281" s="69" t="str" cm="1">
        <f t="array" aca="1" ref="AD281" ca="1">IF(INDIRECT(("入力シート!Z"&amp;$B281))="","",INDEX(進捗評価!$N$2:$N$26,MATCH(INDIRECT(("入力シート!Z"&amp;$B281)),進捗評価!$M$2:$M$26,0)))</f>
        <v/>
      </c>
      <c r="AE281" s="69" t="str" cm="1">
        <f t="array" aca="1" ref="AE281" ca="1">IF(INDIRECT(("入力シート!AA"&amp;$B281))="","",INDEX(進捗評価!$N$2:$N$26,MATCH(INDIRECT(("入力シート!AA"&amp;$B281)),進捗評価!$M$2:$M$26,0)))</f>
        <v/>
      </c>
      <c r="AF281" s="69" t="str" cm="1">
        <f t="array" aca="1" ref="AF281" ca="1">IF(INDIRECT(("入力シート!AB"&amp;$B281))="","",INDEX(進捗評価!$N$2:$N$26,MATCH(INDIRECT(("入力シート!AB"&amp;$B281)),進捗評価!$M$2:$M$26,0)))</f>
        <v/>
      </c>
      <c r="AG281" s="69" t="str" cm="1">
        <f t="array" aca="1" ref="AG281" ca="1">IF(INDIRECT(("入力シート!AC"&amp;$B281))="","",INDEX(進捗評価!$N$2:$N$26,MATCH(INDIRECT(("入力シート!AC"&amp;$B281)),進捗評価!$M$2:$M$26,0)))</f>
        <v/>
      </c>
      <c r="AH281" s="69" t="str" cm="1">
        <f t="array" aca="1" ref="AH281" ca="1">IF(INDIRECT(("入力シート!AD"&amp;$B281))="","",INDEX(進捗評価!$N$2:$N$26,MATCH(INDIRECT(("入力シート!AD"&amp;$B281)),進捗評価!$M$2:$M$26,0)))</f>
        <v/>
      </c>
      <c r="AI281" s="69" t="str" cm="1">
        <f t="array" aca="1" ref="AI281" ca="1">IF(INDIRECT(("入力シート!AE"&amp;$B281))="","",INDEX(進捗評価!$N$2:$N$26,MATCH(INDIRECT(("入力シート!AE"&amp;$B281)),進捗評価!$M$2:$M$26,0)))</f>
        <v/>
      </c>
      <c r="AJ281" s="69" t="str" cm="1">
        <f t="array" aca="1" ref="AJ281" ca="1">IF(INDIRECT(("入力シート!AF"&amp;$B281))="","",INDEX(進捗評価!$N$2:$N$26,MATCH(INDIRECT(("入力シート!AF"&amp;$B281)),進捗評価!$M$2:$M$26,0)))</f>
        <v/>
      </c>
      <c r="AK281" s="69" t="str" cm="1">
        <f t="array" aca="1" ref="AK281" ca="1">IF(INDIRECT(("入力シート!AG"&amp;$B281))="","",INDEX(進捗評価!$N$2:$N$26,MATCH(INDIRECT(("入力シート!AG"&amp;$B281)),進捗評価!$M$2:$M$26,0)))</f>
        <v/>
      </c>
      <c r="AL281" s="69" t="str" cm="1">
        <f t="array" aca="1" ref="AL281" ca="1">IF(INDIRECT(("入力シート!AH"&amp;$B281))="","",INDEX(進捗評価!$N$2:$N$26,MATCH(INDIRECT(("入力シート!AH"&amp;$B281)),進捗評価!$M$2:$M$26,0)))</f>
        <v/>
      </c>
      <c r="AM281" s="69" t="str" cm="1">
        <f t="array" aca="1" ref="AM281" ca="1">IF(INDIRECT(("入力シート!AI"&amp;$B281))="","",INDEX(進捗評価!$N$2:$N$26,MATCH(INDIRECT(("入力シート!AI"&amp;$B281)),進捗評価!$M$2:$M$26,0)))</f>
        <v/>
      </c>
      <c r="AN281" s="69" t="str" cm="1">
        <f t="array" aca="1" ref="AN281" ca="1">IF(INDIRECT(("入力シート!AJ"&amp;$B281))="","",INDEX(進捗評価!$N$2:$N$26,MATCH(INDIRECT(("入力シート!AJ"&amp;$B281)),進捗評価!$M$2:$M$26,0)))</f>
        <v/>
      </c>
      <c r="AO281" s="69" t="str" cm="1">
        <f t="array" aca="1" ref="AO281" ca="1">IF(INDIRECT(("入力シート!AK"&amp;$B281))="","",INDEX(進捗評価!$N$2:$N$26,MATCH(INDIRECT(("入力シート!AK"&amp;$B281)),進捗評価!$M$2:$M$26,0)))</f>
        <v/>
      </c>
      <c r="AP281" s="69" t="str" cm="1">
        <f t="array" aca="1" ref="AP281" ca="1">IF(INDIRECT(("入力シート!AL"&amp;$B281))="","",INDEX(進捗評価!$N$2:$N$26,MATCH(INDIRECT(("入力シート!AL"&amp;$B281)),進捗評価!$M$2:$M$26,0)))</f>
        <v/>
      </c>
      <c r="AQ281" s="69" t="str" cm="1">
        <f t="array" aca="1" ref="AQ281" ca="1">IF(INDIRECT(("入力シート!AM"&amp;$B281))="","",INDEX(進捗評価!$N$2:$N$26,MATCH(INDIRECT(("入力シート!AM"&amp;$B281)),進捗評価!$M$2:$M$26,0)))</f>
        <v/>
      </c>
      <c r="AR281" s="69" t="str" cm="1">
        <f t="array" aca="1" ref="AR281" ca="1">IF(INDIRECT(("入力シート!AN"&amp;$B281))="","",INDEX(進捗評価!$N$2:$N$26,MATCH(INDIRECT(("入力シート!AN"&amp;$B281)),進捗評価!$M$2:$M$26,0)))</f>
        <v/>
      </c>
      <c r="AS281" s="77" t="str" cm="1">
        <f t="array" aca="1" ref="AS281" ca="1">IF(INDIRECT(("入力シート!AR"&amp;$B281))="","",(INDIRECT(("入力シート!AR"&amp;$B281))))</f>
        <v/>
      </c>
      <c r="AT281" s="77" t="str" cm="1">
        <f t="array" aca="1" ref="AT281" ca="1">IF(INDIRECT(("入力シート!AS"&amp;$B281))="","",(INDIRECT(("入力シート!AS"&amp;$B281))))</f>
        <v/>
      </c>
    </row>
    <row r="282" spans="2:46" ht="72" customHeight="1" x14ac:dyDescent="0.4">
      <c r="B282" s="51">
        <v>292</v>
      </c>
      <c r="C282" s="162"/>
      <c r="D282" s="212"/>
      <c r="E282" s="57" t="str" cm="1">
        <f t="array" aca="1" ref="E282" ca="1">IF(INDIRECT(("入力シート!D"&amp;$B282))="","",(INDIRECT(("入力シート!D"&amp;$B282))))</f>
        <v/>
      </c>
      <c r="F282" s="63" t="str" cm="1">
        <f t="array" aca="1" ref="F282" ca="1">IF(INDIRECT(("入力シート!E"&amp;$B282))="","",(INDIRECT(("入力シート!E"&amp;$B282))))</f>
        <v/>
      </c>
      <c r="G282" s="63" t="str" cm="1">
        <f t="array" aca="1" ref="G282" ca="1">IF(INDIRECT(("入力シート!F"&amp;$B282))="","",(INDIRECT(("入力シート!F"&amp;$B282))))</f>
        <v>〇〇〇、×××</v>
      </c>
      <c r="H282" s="76" t="str" cm="1">
        <f t="array" aca="1" ref="H282" ca="1">IF(INDIRECT(("入力シート!G"&amp;$B282))="","",(INDIRECT(("入力シート!G"&amp;$B282))))</f>
        <v/>
      </c>
      <c r="I282" s="67" t="str" cm="1">
        <f t="array" aca="1" ref="I282" ca="1">IF(INDIRECT(("入力シート!H"&amp;$B282))="","",(INDIRECT(("入力シート!H"&amp;$B282))))</f>
        <v/>
      </c>
      <c r="J282" s="58" t="str" cm="1">
        <f t="array" aca="1" ref="J282" ca="1">IF(INDIRECT(("入力シート!I"&amp;$B282))="","",(INDIRECT(("入力シート!I"&amp;$B282))))</f>
        <v/>
      </c>
      <c r="K282" s="58" t="str" cm="1">
        <f t="array" aca="1" ref="K282" ca="1">IF(INDIRECT(("入力シート!J"&amp;$B282))="","",(INDIRECT(("入力シート!J"&amp;$B282))))</f>
        <v/>
      </c>
      <c r="L282" s="60" t="str" cm="1">
        <f t="array" aca="1" ref="L282" ca="1">IF(INDIRECT(("入力シート!AO"&amp;$B282))="","",(INDIRECT(("入力シート！AO"&amp;$B282))))</f>
        <v/>
      </c>
      <c r="M282" s="60" t="str" cm="1">
        <f t="array" aca="1" ref="M282" ca="1">IF(INDIRECT(("入力シート!AP"&amp;$B282))="","",(INDIRECT(("入力シート！AP"&amp;$B282))))</f>
        <v/>
      </c>
      <c r="N282" s="61" t="str" cm="1">
        <f t="array" aca="1" ref="N282" ca="1">IF(INDIRECT(("入力シート!AQ"&amp;$B282))="","",(INDIRECT(("入力シート!AQ"&amp;$B282))))</f>
        <v/>
      </c>
      <c r="O282" s="70" t="str" cm="1">
        <f t="array" aca="1" ref="O282" ca="1">IF(INDIRECT(("入力シート!K"&amp;$B282))="","",INDEX(進捗評価!$N$2:$N$26,MATCH(INDIRECT(("入力シート!K"&amp;$B282)),進捗評価!$M$2:$M$26,0)))</f>
        <v/>
      </c>
      <c r="P282" s="69" t="str" cm="1">
        <f t="array" aca="1" ref="P282" ca="1">IF(INDIRECT(("入力シート!L"&amp;$B282))="","",INDEX(進捗評価!$N$2:$N$26,MATCH(INDIRECT(("入力シート!L"&amp;$B282)),進捗評価!$M$2:$M$26,0)))</f>
        <v/>
      </c>
      <c r="Q282" s="69" t="str" cm="1">
        <f t="array" aca="1" ref="Q282" ca="1">IF(INDIRECT(("入力シート!M"&amp;$B282))="","",INDEX(進捗評価!$N$2:$N$26,MATCH(INDIRECT(("入力シート!M"&amp;$B282)),進捗評価!$M$2:$M$26,0)))</f>
        <v/>
      </c>
      <c r="R282" s="69" t="str" cm="1">
        <f t="array" aca="1" ref="R282" ca="1">IF(INDIRECT(("入力シート!N"&amp;$B282))="","",INDEX(進捗評価!$N$2:$N$26,MATCH(INDIRECT(("入力シート!N"&amp;$B282)),進捗評価!$M$2:$M$26,0)))</f>
        <v/>
      </c>
      <c r="S282" s="75" t="str" cm="1">
        <f t="array" aca="1" ref="S282" ca="1">IF(INDIRECT(("入力シート!O"&amp;$B282))="","",INDEX(進捗評価!$N$2:$N$26,MATCH(INDIRECT(("入力シート!O"&amp;$B282)),進捗評価!$M$2:$M$26,0)))</f>
        <v/>
      </c>
      <c r="T282" s="70" t="str" cm="1">
        <f t="array" aca="1" ref="T282" ca="1">IF(INDIRECT(("入力シート!P"&amp;$B282))="","",INDEX(進捗評価!$N$2:$N$26,MATCH(INDIRECT(("入力シート!P"&amp;$B282)),進捗評価!$M$2:$M$26,0)))</f>
        <v/>
      </c>
      <c r="U282" s="69" t="str" cm="1">
        <f t="array" aca="1" ref="U282" ca="1">IF(INDIRECT(("入力シート!Q"&amp;$B282))="","",INDEX(進捗評価!$N$2:$N$26,MATCH(INDIRECT(("入力シート!Q"&amp;$B282)),進捗評価!$M$2:$M$26,0)))</f>
        <v/>
      </c>
      <c r="V282" s="69" t="str" cm="1">
        <f t="array" aca="1" ref="V282" ca="1">IF(INDIRECT(("入力シート!R"&amp;$B282))="","",INDEX(進捗評価!$N$2:$N$26,MATCH(INDIRECT(("入力シート!R"&amp;$B282)),進捗評価!$M$2:$M$26,0)))</f>
        <v/>
      </c>
      <c r="W282" s="69" t="str" cm="1">
        <f t="array" aca="1" ref="W282" ca="1">IF(INDIRECT(("入力シート!S"&amp;$B282))="","",INDEX(進捗評価!$N$2:$N$26,MATCH(INDIRECT(("入力シート!S"&amp;$B282)),進捗評価!$M$2:$M$26,0)))</f>
        <v/>
      </c>
      <c r="X282" s="75" t="str" cm="1">
        <f t="array" aca="1" ref="X282" ca="1">IF(INDIRECT(("入力シート!T"&amp;$B282))="","",INDEX(進捗評価!$N$2:$N$26,MATCH(INDIRECT(("入力シート!T"&amp;$B282)),進捗評価!$M$2:$M$26,0)))</f>
        <v/>
      </c>
      <c r="Y282" s="69" t="str" cm="1">
        <f t="array" aca="1" ref="Y282" ca="1">IF(INDIRECT(("入力シート!U"&amp;$B282))="","",INDEX(進捗評価!$N$2:$N$26,MATCH(INDIRECT(("入力シート!U"&amp;$B282)),進捗評価!$M$2:$M$26,0)))</f>
        <v/>
      </c>
      <c r="Z282" s="69" t="str" cm="1">
        <f t="array" aca="1" ref="Z282" ca="1">IF(INDIRECT(("入力シート!V"&amp;$B282))="","",INDEX(進捗評価!$N$2:$N$26,MATCH(INDIRECT(("入力シート!V"&amp;$B282)),進捗評価!$M$2:$M$26,0)))</f>
        <v/>
      </c>
      <c r="AA282" s="69" t="str" cm="1">
        <f t="array" aca="1" ref="AA282" ca="1">IF(INDIRECT(("入力シート!W"&amp;$B282))="","",INDEX(進捗評価!$N$2:$N$26,MATCH(INDIRECT(("入力シート!W"&amp;$B282)),進捗評価!$M$2:$M$26,0)))</f>
        <v/>
      </c>
      <c r="AB282" s="69" t="str" cm="1">
        <f t="array" aca="1" ref="AB282" ca="1">IF(INDIRECT(("入力シート!X"&amp;$B282))="","",INDEX(進捗評価!$N$2:$N$26,MATCH(INDIRECT(("入力シート!X"&amp;$B282)),進捗評価!$M$2:$M$26,0)))</f>
        <v/>
      </c>
      <c r="AC282" s="69" t="str" cm="1">
        <f t="array" aca="1" ref="AC282" ca="1">IF(INDIRECT(("入力シート!Y"&amp;$B282))="","",INDEX(進捗評価!$N$2:$N$26,MATCH(INDIRECT(("入力シート!Y"&amp;$B282)),進捗評価!$M$2:$M$26,0)))</f>
        <v/>
      </c>
      <c r="AD282" s="69" t="str" cm="1">
        <f t="array" aca="1" ref="AD282" ca="1">IF(INDIRECT(("入力シート!Z"&amp;$B282))="","",INDEX(進捗評価!$N$2:$N$26,MATCH(INDIRECT(("入力シート!Z"&amp;$B282)),進捗評価!$M$2:$M$26,0)))</f>
        <v/>
      </c>
      <c r="AE282" s="69" t="str" cm="1">
        <f t="array" aca="1" ref="AE282" ca="1">IF(INDIRECT(("入力シート!AA"&amp;$B282))="","",INDEX(進捗評価!$N$2:$N$26,MATCH(INDIRECT(("入力シート!AA"&amp;$B282)),進捗評価!$M$2:$M$26,0)))</f>
        <v/>
      </c>
      <c r="AF282" s="69" t="str" cm="1">
        <f t="array" aca="1" ref="AF282" ca="1">IF(INDIRECT(("入力シート!AB"&amp;$B282))="","",INDEX(進捗評価!$N$2:$N$26,MATCH(INDIRECT(("入力シート!AB"&amp;$B282)),進捗評価!$M$2:$M$26,0)))</f>
        <v/>
      </c>
      <c r="AG282" s="69" t="str" cm="1">
        <f t="array" aca="1" ref="AG282" ca="1">IF(INDIRECT(("入力シート!AC"&amp;$B282))="","",INDEX(進捗評価!$N$2:$N$26,MATCH(INDIRECT(("入力シート!AC"&amp;$B282)),進捗評価!$M$2:$M$26,0)))</f>
        <v/>
      </c>
      <c r="AH282" s="69" t="str" cm="1">
        <f t="array" aca="1" ref="AH282" ca="1">IF(INDIRECT(("入力シート!AD"&amp;$B282))="","",INDEX(進捗評価!$N$2:$N$26,MATCH(INDIRECT(("入力シート!AD"&amp;$B282)),進捗評価!$M$2:$M$26,0)))</f>
        <v/>
      </c>
      <c r="AI282" s="69" t="str" cm="1">
        <f t="array" aca="1" ref="AI282" ca="1">IF(INDIRECT(("入力シート!AE"&amp;$B282))="","",INDEX(進捗評価!$N$2:$N$26,MATCH(INDIRECT(("入力シート!AE"&amp;$B282)),進捗評価!$M$2:$M$26,0)))</f>
        <v/>
      </c>
      <c r="AJ282" s="69" t="str" cm="1">
        <f t="array" aca="1" ref="AJ282" ca="1">IF(INDIRECT(("入力シート!AF"&amp;$B282))="","",INDEX(進捗評価!$N$2:$N$26,MATCH(INDIRECT(("入力シート!AF"&amp;$B282)),進捗評価!$M$2:$M$26,0)))</f>
        <v/>
      </c>
      <c r="AK282" s="69" t="str" cm="1">
        <f t="array" aca="1" ref="AK282" ca="1">IF(INDIRECT(("入力シート!AG"&amp;$B282))="","",INDEX(進捗評価!$N$2:$N$26,MATCH(INDIRECT(("入力シート!AG"&amp;$B282)),進捗評価!$M$2:$M$26,0)))</f>
        <v/>
      </c>
      <c r="AL282" s="69" t="str" cm="1">
        <f t="array" aca="1" ref="AL282" ca="1">IF(INDIRECT(("入力シート!AH"&amp;$B282))="","",INDEX(進捗評価!$N$2:$N$26,MATCH(INDIRECT(("入力シート!AH"&amp;$B282)),進捗評価!$M$2:$M$26,0)))</f>
        <v/>
      </c>
      <c r="AM282" s="69" t="str" cm="1">
        <f t="array" aca="1" ref="AM282" ca="1">IF(INDIRECT(("入力シート!AI"&amp;$B282))="","",INDEX(進捗評価!$N$2:$N$26,MATCH(INDIRECT(("入力シート!AI"&amp;$B282)),進捗評価!$M$2:$M$26,0)))</f>
        <v/>
      </c>
      <c r="AN282" s="69" t="str" cm="1">
        <f t="array" aca="1" ref="AN282" ca="1">IF(INDIRECT(("入力シート!AJ"&amp;$B282))="","",INDEX(進捗評価!$N$2:$N$26,MATCH(INDIRECT(("入力シート!AJ"&amp;$B282)),進捗評価!$M$2:$M$26,0)))</f>
        <v/>
      </c>
      <c r="AO282" s="69" t="str" cm="1">
        <f t="array" aca="1" ref="AO282" ca="1">IF(INDIRECT(("入力シート!AK"&amp;$B282))="","",INDEX(進捗評価!$N$2:$N$26,MATCH(INDIRECT(("入力シート!AK"&amp;$B282)),進捗評価!$M$2:$M$26,0)))</f>
        <v/>
      </c>
      <c r="AP282" s="69" t="str" cm="1">
        <f t="array" aca="1" ref="AP282" ca="1">IF(INDIRECT(("入力シート!AL"&amp;$B282))="","",INDEX(進捗評価!$N$2:$N$26,MATCH(INDIRECT(("入力シート!AL"&amp;$B282)),進捗評価!$M$2:$M$26,0)))</f>
        <v/>
      </c>
      <c r="AQ282" s="69" t="str" cm="1">
        <f t="array" aca="1" ref="AQ282" ca="1">IF(INDIRECT(("入力シート!AM"&amp;$B282))="","",INDEX(進捗評価!$N$2:$N$26,MATCH(INDIRECT(("入力シート!AM"&amp;$B282)),進捗評価!$M$2:$M$26,0)))</f>
        <v/>
      </c>
      <c r="AR282" s="69" t="str" cm="1">
        <f t="array" aca="1" ref="AR282" ca="1">IF(INDIRECT(("入力シート!AN"&amp;$B282))="","",INDEX(進捗評価!$N$2:$N$26,MATCH(INDIRECT(("入力シート!AN"&amp;$B282)),進捗評価!$M$2:$M$26,0)))</f>
        <v/>
      </c>
      <c r="AS282" s="77" t="str" cm="1">
        <f t="array" aca="1" ref="AS282" ca="1">IF(INDIRECT(("入力シート!AR"&amp;$B282))="","",(INDIRECT(("入力シート!AR"&amp;$B282))))</f>
        <v/>
      </c>
      <c r="AT282" s="77" t="str" cm="1">
        <f t="array" aca="1" ref="AT282" ca="1">IF(INDIRECT(("入力シート!AS"&amp;$B282))="","",(INDIRECT(("入力シート!AS"&amp;$B282))))</f>
        <v/>
      </c>
    </row>
    <row r="283" spans="2:46" ht="72" customHeight="1" x14ac:dyDescent="0.4">
      <c r="B283" s="51">
        <v>293</v>
      </c>
      <c r="C283" s="162"/>
      <c r="D283" s="212"/>
      <c r="E283" s="57" t="str" cm="1">
        <f t="array" aca="1" ref="E283" ca="1">IF(INDIRECT(("入力シート!D"&amp;$B283))="","",(INDIRECT(("入力シート!D"&amp;$B283))))</f>
        <v/>
      </c>
      <c r="F283" s="63" t="str" cm="1">
        <f t="array" aca="1" ref="F283" ca="1">IF(INDIRECT(("入力シート!E"&amp;$B283))="","",(INDIRECT(("入力シート!E"&amp;$B283))))</f>
        <v/>
      </c>
      <c r="G283" s="63" t="str" cm="1">
        <f t="array" aca="1" ref="G283" ca="1">IF(INDIRECT(("入力シート!F"&amp;$B283))="","",(INDIRECT(("入力シート!F"&amp;$B283))))</f>
        <v>〇〇〇、×××</v>
      </c>
      <c r="H283" s="76" t="str" cm="1">
        <f t="array" aca="1" ref="H283" ca="1">IF(INDIRECT(("入力シート!G"&amp;$B283))="","",(INDIRECT(("入力シート!G"&amp;$B283))))</f>
        <v/>
      </c>
      <c r="I283" s="67" t="str" cm="1">
        <f t="array" aca="1" ref="I283" ca="1">IF(INDIRECT(("入力シート!H"&amp;$B283))="","",(INDIRECT(("入力シート!H"&amp;$B283))))</f>
        <v/>
      </c>
      <c r="J283" s="58" t="str" cm="1">
        <f t="array" aca="1" ref="J283" ca="1">IF(INDIRECT(("入力シート!I"&amp;$B283))="","",(INDIRECT(("入力シート!I"&amp;$B283))))</f>
        <v/>
      </c>
      <c r="K283" s="58" t="str" cm="1">
        <f t="array" aca="1" ref="K283" ca="1">IF(INDIRECT(("入力シート!J"&amp;$B283))="","",(INDIRECT(("入力シート!J"&amp;$B283))))</f>
        <v/>
      </c>
      <c r="L283" s="60" t="str" cm="1">
        <f t="array" aca="1" ref="L283" ca="1">IF(INDIRECT(("入力シート!AO"&amp;$B283))="","",(INDIRECT(("入力シート！AO"&amp;$B283))))</f>
        <v/>
      </c>
      <c r="M283" s="60" t="str" cm="1">
        <f t="array" aca="1" ref="M283" ca="1">IF(INDIRECT(("入力シート!AP"&amp;$B283))="","",(INDIRECT(("入力シート！AP"&amp;$B283))))</f>
        <v/>
      </c>
      <c r="N283" s="61" t="str" cm="1">
        <f t="array" aca="1" ref="N283" ca="1">IF(INDIRECT(("入力シート!AQ"&amp;$B283))="","",(INDIRECT(("入力シート!AQ"&amp;$B283))))</f>
        <v/>
      </c>
      <c r="O283" s="70" t="str" cm="1">
        <f t="array" aca="1" ref="O283" ca="1">IF(INDIRECT(("入力シート!K"&amp;$B283))="","",INDEX(進捗評価!$N$2:$N$26,MATCH(INDIRECT(("入力シート!K"&amp;$B283)),進捗評価!$M$2:$M$26,0)))</f>
        <v/>
      </c>
      <c r="P283" s="69" t="str" cm="1">
        <f t="array" aca="1" ref="P283" ca="1">IF(INDIRECT(("入力シート!L"&amp;$B283))="","",INDEX(進捗評価!$N$2:$N$26,MATCH(INDIRECT(("入力シート!L"&amp;$B283)),進捗評価!$M$2:$M$26,0)))</f>
        <v/>
      </c>
      <c r="Q283" s="69" t="str" cm="1">
        <f t="array" aca="1" ref="Q283" ca="1">IF(INDIRECT(("入力シート!M"&amp;$B283))="","",INDEX(進捗評価!$N$2:$N$26,MATCH(INDIRECT(("入力シート!M"&amp;$B283)),進捗評価!$M$2:$M$26,0)))</f>
        <v/>
      </c>
      <c r="R283" s="69" t="str" cm="1">
        <f t="array" aca="1" ref="R283" ca="1">IF(INDIRECT(("入力シート!N"&amp;$B283))="","",INDEX(進捗評価!$N$2:$N$26,MATCH(INDIRECT(("入力シート!N"&amp;$B283)),進捗評価!$M$2:$M$26,0)))</f>
        <v/>
      </c>
      <c r="S283" s="75" t="str" cm="1">
        <f t="array" aca="1" ref="S283" ca="1">IF(INDIRECT(("入力シート!O"&amp;$B283))="","",INDEX(進捗評価!$N$2:$N$26,MATCH(INDIRECT(("入力シート!O"&amp;$B283)),進捗評価!$M$2:$M$26,0)))</f>
        <v/>
      </c>
      <c r="T283" s="70" t="str" cm="1">
        <f t="array" aca="1" ref="T283" ca="1">IF(INDIRECT(("入力シート!P"&amp;$B283))="","",INDEX(進捗評価!$N$2:$N$26,MATCH(INDIRECT(("入力シート!P"&amp;$B283)),進捗評価!$M$2:$M$26,0)))</f>
        <v/>
      </c>
      <c r="U283" s="69" t="str" cm="1">
        <f t="array" aca="1" ref="U283" ca="1">IF(INDIRECT(("入力シート!Q"&amp;$B283))="","",INDEX(進捗評価!$N$2:$N$26,MATCH(INDIRECT(("入力シート!Q"&amp;$B283)),進捗評価!$M$2:$M$26,0)))</f>
        <v/>
      </c>
      <c r="V283" s="69" t="str" cm="1">
        <f t="array" aca="1" ref="V283" ca="1">IF(INDIRECT(("入力シート!R"&amp;$B283))="","",INDEX(進捗評価!$N$2:$N$26,MATCH(INDIRECT(("入力シート!R"&amp;$B283)),進捗評価!$M$2:$M$26,0)))</f>
        <v/>
      </c>
      <c r="W283" s="69" t="str" cm="1">
        <f t="array" aca="1" ref="W283" ca="1">IF(INDIRECT(("入力シート!S"&amp;$B283))="","",INDEX(進捗評価!$N$2:$N$26,MATCH(INDIRECT(("入力シート!S"&amp;$B283)),進捗評価!$M$2:$M$26,0)))</f>
        <v/>
      </c>
      <c r="X283" s="75" t="str" cm="1">
        <f t="array" aca="1" ref="X283" ca="1">IF(INDIRECT(("入力シート!T"&amp;$B283))="","",INDEX(進捗評価!$N$2:$N$26,MATCH(INDIRECT(("入力シート!T"&amp;$B283)),進捗評価!$M$2:$M$26,0)))</f>
        <v/>
      </c>
      <c r="Y283" s="69" t="str" cm="1">
        <f t="array" aca="1" ref="Y283" ca="1">IF(INDIRECT(("入力シート!U"&amp;$B283))="","",INDEX(進捗評価!$N$2:$N$26,MATCH(INDIRECT(("入力シート!U"&amp;$B283)),進捗評価!$M$2:$M$26,0)))</f>
        <v/>
      </c>
      <c r="Z283" s="69" t="str" cm="1">
        <f t="array" aca="1" ref="Z283" ca="1">IF(INDIRECT(("入力シート!V"&amp;$B283))="","",INDEX(進捗評価!$N$2:$N$26,MATCH(INDIRECT(("入力シート!V"&amp;$B283)),進捗評価!$M$2:$M$26,0)))</f>
        <v/>
      </c>
      <c r="AA283" s="69" t="str" cm="1">
        <f t="array" aca="1" ref="AA283" ca="1">IF(INDIRECT(("入力シート!W"&amp;$B283))="","",INDEX(進捗評価!$N$2:$N$26,MATCH(INDIRECT(("入力シート!W"&amp;$B283)),進捗評価!$M$2:$M$26,0)))</f>
        <v/>
      </c>
      <c r="AB283" s="69" t="str" cm="1">
        <f t="array" aca="1" ref="AB283" ca="1">IF(INDIRECT(("入力シート!X"&amp;$B283))="","",INDEX(進捗評価!$N$2:$N$26,MATCH(INDIRECT(("入力シート!X"&amp;$B283)),進捗評価!$M$2:$M$26,0)))</f>
        <v/>
      </c>
      <c r="AC283" s="69" t="str" cm="1">
        <f t="array" aca="1" ref="AC283" ca="1">IF(INDIRECT(("入力シート!Y"&amp;$B283))="","",INDEX(進捗評価!$N$2:$N$26,MATCH(INDIRECT(("入力シート!Y"&amp;$B283)),進捗評価!$M$2:$M$26,0)))</f>
        <v/>
      </c>
      <c r="AD283" s="69" t="str" cm="1">
        <f t="array" aca="1" ref="AD283" ca="1">IF(INDIRECT(("入力シート!Z"&amp;$B283))="","",INDEX(進捗評価!$N$2:$N$26,MATCH(INDIRECT(("入力シート!Z"&amp;$B283)),進捗評価!$M$2:$M$26,0)))</f>
        <v/>
      </c>
      <c r="AE283" s="69" t="str" cm="1">
        <f t="array" aca="1" ref="AE283" ca="1">IF(INDIRECT(("入力シート!AA"&amp;$B283))="","",INDEX(進捗評価!$N$2:$N$26,MATCH(INDIRECT(("入力シート!AA"&amp;$B283)),進捗評価!$M$2:$M$26,0)))</f>
        <v/>
      </c>
      <c r="AF283" s="69" t="str" cm="1">
        <f t="array" aca="1" ref="AF283" ca="1">IF(INDIRECT(("入力シート!AB"&amp;$B283))="","",INDEX(進捗評価!$N$2:$N$26,MATCH(INDIRECT(("入力シート!AB"&amp;$B283)),進捗評価!$M$2:$M$26,0)))</f>
        <v/>
      </c>
      <c r="AG283" s="69" t="str" cm="1">
        <f t="array" aca="1" ref="AG283" ca="1">IF(INDIRECT(("入力シート!AC"&amp;$B283))="","",INDEX(進捗評価!$N$2:$N$26,MATCH(INDIRECT(("入力シート!AC"&amp;$B283)),進捗評価!$M$2:$M$26,0)))</f>
        <v/>
      </c>
      <c r="AH283" s="69" t="str" cm="1">
        <f t="array" aca="1" ref="AH283" ca="1">IF(INDIRECT(("入力シート!AD"&amp;$B283))="","",INDEX(進捗評価!$N$2:$N$26,MATCH(INDIRECT(("入力シート!AD"&amp;$B283)),進捗評価!$M$2:$M$26,0)))</f>
        <v/>
      </c>
      <c r="AI283" s="69" t="str" cm="1">
        <f t="array" aca="1" ref="AI283" ca="1">IF(INDIRECT(("入力シート!AE"&amp;$B283))="","",INDEX(進捗評価!$N$2:$N$26,MATCH(INDIRECT(("入力シート!AE"&amp;$B283)),進捗評価!$M$2:$M$26,0)))</f>
        <v/>
      </c>
      <c r="AJ283" s="69" t="str" cm="1">
        <f t="array" aca="1" ref="AJ283" ca="1">IF(INDIRECT(("入力シート!AF"&amp;$B283))="","",INDEX(進捗評価!$N$2:$N$26,MATCH(INDIRECT(("入力シート!AF"&amp;$B283)),進捗評価!$M$2:$M$26,0)))</f>
        <v/>
      </c>
      <c r="AK283" s="69" t="str" cm="1">
        <f t="array" aca="1" ref="AK283" ca="1">IF(INDIRECT(("入力シート!AG"&amp;$B283))="","",INDEX(進捗評価!$N$2:$N$26,MATCH(INDIRECT(("入力シート!AG"&amp;$B283)),進捗評価!$M$2:$M$26,0)))</f>
        <v/>
      </c>
      <c r="AL283" s="69" t="str" cm="1">
        <f t="array" aca="1" ref="AL283" ca="1">IF(INDIRECT(("入力シート!AH"&amp;$B283))="","",INDEX(進捗評価!$N$2:$N$26,MATCH(INDIRECT(("入力シート!AH"&amp;$B283)),進捗評価!$M$2:$M$26,0)))</f>
        <v/>
      </c>
      <c r="AM283" s="69" t="str" cm="1">
        <f t="array" aca="1" ref="AM283" ca="1">IF(INDIRECT(("入力シート!AI"&amp;$B283))="","",INDEX(進捗評価!$N$2:$N$26,MATCH(INDIRECT(("入力シート!AI"&amp;$B283)),進捗評価!$M$2:$M$26,0)))</f>
        <v/>
      </c>
      <c r="AN283" s="69" t="str" cm="1">
        <f t="array" aca="1" ref="AN283" ca="1">IF(INDIRECT(("入力シート!AJ"&amp;$B283))="","",INDEX(進捗評価!$N$2:$N$26,MATCH(INDIRECT(("入力シート!AJ"&amp;$B283)),進捗評価!$M$2:$M$26,0)))</f>
        <v/>
      </c>
      <c r="AO283" s="69" t="str" cm="1">
        <f t="array" aca="1" ref="AO283" ca="1">IF(INDIRECT(("入力シート!AK"&amp;$B283))="","",INDEX(進捗評価!$N$2:$N$26,MATCH(INDIRECT(("入力シート!AK"&amp;$B283)),進捗評価!$M$2:$M$26,0)))</f>
        <v/>
      </c>
      <c r="AP283" s="69" t="str" cm="1">
        <f t="array" aca="1" ref="AP283" ca="1">IF(INDIRECT(("入力シート!AL"&amp;$B283))="","",INDEX(進捗評価!$N$2:$N$26,MATCH(INDIRECT(("入力シート!AL"&amp;$B283)),進捗評価!$M$2:$M$26,0)))</f>
        <v/>
      </c>
      <c r="AQ283" s="69" t="str" cm="1">
        <f t="array" aca="1" ref="AQ283" ca="1">IF(INDIRECT(("入力シート!AM"&amp;$B283))="","",INDEX(進捗評価!$N$2:$N$26,MATCH(INDIRECT(("入力シート!AM"&amp;$B283)),進捗評価!$M$2:$M$26,0)))</f>
        <v/>
      </c>
      <c r="AR283" s="69" t="str" cm="1">
        <f t="array" aca="1" ref="AR283" ca="1">IF(INDIRECT(("入力シート!AN"&amp;$B283))="","",INDEX(進捗評価!$N$2:$N$26,MATCH(INDIRECT(("入力シート!AN"&amp;$B283)),進捗評価!$M$2:$M$26,0)))</f>
        <v/>
      </c>
      <c r="AS283" s="77" t="str" cm="1">
        <f t="array" aca="1" ref="AS283" ca="1">IF(INDIRECT(("入力シート!AR"&amp;$B283))="","",(INDIRECT(("入力シート!AR"&amp;$B283))))</f>
        <v/>
      </c>
      <c r="AT283" s="77" t="str" cm="1">
        <f t="array" aca="1" ref="AT283" ca="1">IF(INDIRECT(("入力シート!AS"&amp;$B283))="","",(INDIRECT(("入力シート!AS"&amp;$B283))))</f>
        <v/>
      </c>
    </row>
    <row r="284" spans="2:46" ht="72" customHeight="1" x14ac:dyDescent="0.4">
      <c r="B284" s="51">
        <v>294</v>
      </c>
      <c r="C284" s="162"/>
      <c r="D284" s="212"/>
      <c r="E284" s="57" t="str" cm="1">
        <f t="array" aca="1" ref="E284" ca="1">IF(INDIRECT(("入力シート!D"&amp;$B284))="","",(INDIRECT(("入力シート!D"&amp;$B284))))</f>
        <v/>
      </c>
      <c r="F284" s="63" t="str" cm="1">
        <f t="array" aca="1" ref="F284" ca="1">IF(INDIRECT(("入力シート!E"&amp;$B284))="","",(INDIRECT(("入力シート!E"&amp;$B284))))</f>
        <v/>
      </c>
      <c r="G284" s="63" t="str" cm="1">
        <f t="array" aca="1" ref="G284" ca="1">IF(INDIRECT(("入力シート!F"&amp;$B284))="","",(INDIRECT(("入力シート!F"&amp;$B284))))</f>
        <v>〇〇〇、×××</v>
      </c>
      <c r="H284" s="76" t="str" cm="1">
        <f t="array" aca="1" ref="H284" ca="1">IF(INDIRECT(("入力シート!G"&amp;$B284))="","",(INDIRECT(("入力シート!G"&amp;$B284))))</f>
        <v/>
      </c>
      <c r="I284" s="67" t="str" cm="1">
        <f t="array" aca="1" ref="I284" ca="1">IF(INDIRECT(("入力シート!H"&amp;$B284))="","",(INDIRECT(("入力シート!H"&amp;$B284))))</f>
        <v/>
      </c>
      <c r="J284" s="58" t="str" cm="1">
        <f t="array" aca="1" ref="J284" ca="1">IF(INDIRECT(("入力シート!I"&amp;$B284))="","",(INDIRECT(("入力シート!I"&amp;$B284))))</f>
        <v/>
      </c>
      <c r="K284" s="58" t="str" cm="1">
        <f t="array" aca="1" ref="K284" ca="1">IF(INDIRECT(("入力シート!J"&amp;$B284))="","",(INDIRECT(("入力シート!J"&amp;$B284))))</f>
        <v/>
      </c>
      <c r="L284" s="60" t="str" cm="1">
        <f t="array" aca="1" ref="L284" ca="1">IF(INDIRECT(("入力シート!AO"&amp;$B284))="","",(INDIRECT(("入力シート！AO"&amp;$B284))))</f>
        <v/>
      </c>
      <c r="M284" s="60" t="str" cm="1">
        <f t="array" aca="1" ref="M284" ca="1">IF(INDIRECT(("入力シート!AP"&amp;$B284))="","",(INDIRECT(("入力シート！AP"&amp;$B284))))</f>
        <v/>
      </c>
      <c r="N284" s="61" t="str" cm="1">
        <f t="array" aca="1" ref="N284" ca="1">IF(INDIRECT(("入力シート!AQ"&amp;$B284))="","",(INDIRECT(("入力シート!AQ"&amp;$B284))))</f>
        <v/>
      </c>
      <c r="O284" s="70" t="str" cm="1">
        <f t="array" aca="1" ref="O284" ca="1">IF(INDIRECT(("入力シート!K"&amp;$B284))="","",INDEX(進捗評価!$N$2:$N$26,MATCH(INDIRECT(("入力シート!K"&amp;$B284)),進捗評価!$M$2:$M$26,0)))</f>
        <v/>
      </c>
      <c r="P284" s="69" t="str" cm="1">
        <f t="array" aca="1" ref="P284" ca="1">IF(INDIRECT(("入力シート!L"&amp;$B284))="","",INDEX(進捗評価!$N$2:$N$26,MATCH(INDIRECT(("入力シート!L"&amp;$B284)),進捗評価!$M$2:$M$26,0)))</f>
        <v/>
      </c>
      <c r="Q284" s="69" t="str" cm="1">
        <f t="array" aca="1" ref="Q284" ca="1">IF(INDIRECT(("入力シート!M"&amp;$B284))="","",INDEX(進捗評価!$N$2:$N$26,MATCH(INDIRECT(("入力シート!M"&amp;$B284)),進捗評価!$M$2:$M$26,0)))</f>
        <v/>
      </c>
      <c r="R284" s="69" t="str" cm="1">
        <f t="array" aca="1" ref="R284" ca="1">IF(INDIRECT(("入力シート!N"&amp;$B284))="","",INDEX(進捗評価!$N$2:$N$26,MATCH(INDIRECT(("入力シート!N"&amp;$B284)),進捗評価!$M$2:$M$26,0)))</f>
        <v/>
      </c>
      <c r="S284" s="75" t="str" cm="1">
        <f t="array" aca="1" ref="S284" ca="1">IF(INDIRECT(("入力シート!O"&amp;$B284))="","",INDEX(進捗評価!$N$2:$N$26,MATCH(INDIRECT(("入力シート!O"&amp;$B284)),進捗評価!$M$2:$M$26,0)))</f>
        <v/>
      </c>
      <c r="T284" s="70" t="str" cm="1">
        <f t="array" aca="1" ref="T284" ca="1">IF(INDIRECT(("入力シート!P"&amp;$B284))="","",INDEX(進捗評価!$N$2:$N$26,MATCH(INDIRECT(("入力シート!P"&amp;$B284)),進捗評価!$M$2:$M$26,0)))</f>
        <v/>
      </c>
      <c r="U284" s="69" t="str" cm="1">
        <f t="array" aca="1" ref="U284" ca="1">IF(INDIRECT(("入力シート!Q"&amp;$B284))="","",INDEX(進捗評価!$N$2:$N$26,MATCH(INDIRECT(("入力シート!Q"&amp;$B284)),進捗評価!$M$2:$M$26,0)))</f>
        <v/>
      </c>
      <c r="V284" s="69" t="str" cm="1">
        <f t="array" aca="1" ref="V284" ca="1">IF(INDIRECT(("入力シート!R"&amp;$B284))="","",INDEX(進捗評価!$N$2:$N$26,MATCH(INDIRECT(("入力シート!R"&amp;$B284)),進捗評価!$M$2:$M$26,0)))</f>
        <v/>
      </c>
      <c r="W284" s="69" t="str" cm="1">
        <f t="array" aca="1" ref="W284" ca="1">IF(INDIRECT(("入力シート!S"&amp;$B284))="","",INDEX(進捗評価!$N$2:$N$26,MATCH(INDIRECT(("入力シート!S"&amp;$B284)),進捗評価!$M$2:$M$26,0)))</f>
        <v/>
      </c>
      <c r="X284" s="75" t="str" cm="1">
        <f t="array" aca="1" ref="X284" ca="1">IF(INDIRECT(("入力シート!T"&amp;$B284))="","",INDEX(進捗評価!$N$2:$N$26,MATCH(INDIRECT(("入力シート!T"&amp;$B284)),進捗評価!$M$2:$M$26,0)))</f>
        <v/>
      </c>
      <c r="Y284" s="69" t="str" cm="1">
        <f t="array" aca="1" ref="Y284" ca="1">IF(INDIRECT(("入力シート!U"&amp;$B284))="","",INDEX(進捗評価!$N$2:$N$26,MATCH(INDIRECT(("入力シート!U"&amp;$B284)),進捗評価!$M$2:$M$26,0)))</f>
        <v/>
      </c>
      <c r="Z284" s="69" t="str" cm="1">
        <f t="array" aca="1" ref="Z284" ca="1">IF(INDIRECT(("入力シート!V"&amp;$B284))="","",INDEX(進捗評価!$N$2:$N$26,MATCH(INDIRECT(("入力シート!V"&amp;$B284)),進捗評価!$M$2:$M$26,0)))</f>
        <v/>
      </c>
      <c r="AA284" s="69" t="str" cm="1">
        <f t="array" aca="1" ref="AA284" ca="1">IF(INDIRECT(("入力シート!W"&amp;$B284))="","",INDEX(進捗評価!$N$2:$N$26,MATCH(INDIRECT(("入力シート!W"&amp;$B284)),進捗評価!$M$2:$M$26,0)))</f>
        <v/>
      </c>
      <c r="AB284" s="69" t="str" cm="1">
        <f t="array" aca="1" ref="AB284" ca="1">IF(INDIRECT(("入力シート!X"&amp;$B284))="","",INDEX(進捗評価!$N$2:$N$26,MATCH(INDIRECT(("入力シート!X"&amp;$B284)),進捗評価!$M$2:$M$26,0)))</f>
        <v/>
      </c>
      <c r="AC284" s="69" t="str" cm="1">
        <f t="array" aca="1" ref="AC284" ca="1">IF(INDIRECT(("入力シート!Y"&amp;$B284))="","",INDEX(進捗評価!$N$2:$N$26,MATCH(INDIRECT(("入力シート!Y"&amp;$B284)),進捗評価!$M$2:$M$26,0)))</f>
        <v/>
      </c>
      <c r="AD284" s="69" t="str" cm="1">
        <f t="array" aca="1" ref="AD284" ca="1">IF(INDIRECT(("入力シート!Z"&amp;$B284))="","",INDEX(進捗評価!$N$2:$N$26,MATCH(INDIRECT(("入力シート!Z"&amp;$B284)),進捗評価!$M$2:$M$26,0)))</f>
        <v/>
      </c>
      <c r="AE284" s="69" t="str" cm="1">
        <f t="array" aca="1" ref="AE284" ca="1">IF(INDIRECT(("入力シート!AA"&amp;$B284))="","",INDEX(進捗評価!$N$2:$N$26,MATCH(INDIRECT(("入力シート!AA"&amp;$B284)),進捗評価!$M$2:$M$26,0)))</f>
        <v/>
      </c>
      <c r="AF284" s="69" t="str" cm="1">
        <f t="array" aca="1" ref="AF284" ca="1">IF(INDIRECT(("入力シート!AB"&amp;$B284))="","",INDEX(進捗評価!$N$2:$N$26,MATCH(INDIRECT(("入力シート!AB"&amp;$B284)),進捗評価!$M$2:$M$26,0)))</f>
        <v/>
      </c>
      <c r="AG284" s="69" t="str" cm="1">
        <f t="array" aca="1" ref="AG284" ca="1">IF(INDIRECT(("入力シート!AC"&amp;$B284))="","",INDEX(進捗評価!$N$2:$N$26,MATCH(INDIRECT(("入力シート!AC"&amp;$B284)),進捗評価!$M$2:$M$26,0)))</f>
        <v/>
      </c>
      <c r="AH284" s="69" t="str" cm="1">
        <f t="array" aca="1" ref="AH284" ca="1">IF(INDIRECT(("入力シート!AD"&amp;$B284))="","",INDEX(進捗評価!$N$2:$N$26,MATCH(INDIRECT(("入力シート!AD"&amp;$B284)),進捗評価!$M$2:$M$26,0)))</f>
        <v/>
      </c>
      <c r="AI284" s="69" t="str" cm="1">
        <f t="array" aca="1" ref="AI284" ca="1">IF(INDIRECT(("入力シート!AE"&amp;$B284))="","",INDEX(進捗評価!$N$2:$N$26,MATCH(INDIRECT(("入力シート!AE"&amp;$B284)),進捗評価!$M$2:$M$26,0)))</f>
        <v/>
      </c>
      <c r="AJ284" s="69" t="str" cm="1">
        <f t="array" aca="1" ref="AJ284" ca="1">IF(INDIRECT(("入力シート!AF"&amp;$B284))="","",INDEX(進捗評価!$N$2:$N$26,MATCH(INDIRECT(("入力シート!AF"&amp;$B284)),進捗評価!$M$2:$M$26,0)))</f>
        <v/>
      </c>
      <c r="AK284" s="69" t="str" cm="1">
        <f t="array" aca="1" ref="AK284" ca="1">IF(INDIRECT(("入力シート!AG"&amp;$B284))="","",INDEX(進捗評価!$N$2:$N$26,MATCH(INDIRECT(("入力シート!AG"&amp;$B284)),進捗評価!$M$2:$M$26,0)))</f>
        <v/>
      </c>
      <c r="AL284" s="69" t="str" cm="1">
        <f t="array" aca="1" ref="AL284" ca="1">IF(INDIRECT(("入力シート!AH"&amp;$B284))="","",INDEX(進捗評価!$N$2:$N$26,MATCH(INDIRECT(("入力シート!AH"&amp;$B284)),進捗評価!$M$2:$M$26,0)))</f>
        <v/>
      </c>
      <c r="AM284" s="69" t="str" cm="1">
        <f t="array" aca="1" ref="AM284" ca="1">IF(INDIRECT(("入力シート!AI"&amp;$B284))="","",INDEX(進捗評価!$N$2:$N$26,MATCH(INDIRECT(("入力シート!AI"&amp;$B284)),進捗評価!$M$2:$M$26,0)))</f>
        <v/>
      </c>
      <c r="AN284" s="69" t="str" cm="1">
        <f t="array" aca="1" ref="AN284" ca="1">IF(INDIRECT(("入力シート!AJ"&amp;$B284))="","",INDEX(進捗評価!$N$2:$N$26,MATCH(INDIRECT(("入力シート!AJ"&amp;$B284)),進捗評価!$M$2:$M$26,0)))</f>
        <v/>
      </c>
      <c r="AO284" s="69" t="str" cm="1">
        <f t="array" aca="1" ref="AO284" ca="1">IF(INDIRECT(("入力シート!AK"&amp;$B284))="","",INDEX(進捗評価!$N$2:$N$26,MATCH(INDIRECT(("入力シート!AK"&amp;$B284)),進捗評価!$M$2:$M$26,0)))</f>
        <v/>
      </c>
      <c r="AP284" s="69" t="str" cm="1">
        <f t="array" aca="1" ref="AP284" ca="1">IF(INDIRECT(("入力シート!AL"&amp;$B284))="","",INDEX(進捗評価!$N$2:$N$26,MATCH(INDIRECT(("入力シート!AL"&amp;$B284)),進捗評価!$M$2:$M$26,0)))</f>
        <v/>
      </c>
      <c r="AQ284" s="69" t="str" cm="1">
        <f t="array" aca="1" ref="AQ284" ca="1">IF(INDIRECT(("入力シート!AM"&amp;$B284))="","",INDEX(進捗評価!$N$2:$N$26,MATCH(INDIRECT(("入力シート!AM"&amp;$B284)),進捗評価!$M$2:$M$26,0)))</f>
        <v/>
      </c>
      <c r="AR284" s="69" t="str" cm="1">
        <f t="array" aca="1" ref="AR284" ca="1">IF(INDIRECT(("入力シート!AN"&amp;$B284))="","",INDEX(進捗評価!$N$2:$N$26,MATCH(INDIRECT(("入力シート!AN"&amp;$B284)),進捗評価!$M$2:$M$26,0)))</f>
        <v/>
      </c>
      <c r="AS284" s="77" t="str" cm="1">
        <f t="array" aca="1" ref="AS284" ca="1">IF(INDIRECT(("入力シート!AR"&amp;$B284))="","",(INDIRECT(("入力シート!AR"&amp;$B284))))</f>
        <v/>
      </c>
      <c r="AT284" s="77" t="str" cm="1">
        <f t="array" aca="1" ref="AT284" ca="1">IF(INDIRECT(("入力シート!AS"&amp;$B284))="","",(INDIRECT(("入力シート!AS"&amp;$B284))))</f>
        <v/>
      </c>
    </row>
    <row r="285" spans="2:46" ht="72" customHeight="1" x14ac:dyDescent="0.4">
      <c r="B285" s="51">
        <v>295</v>
      </c>
      <c r="C285" s="162"/>
      <c r="D285" s="212"/>
      <c r="E285" s="57" t="str" cm="1">
        <f t="array" aca="1" ref="E285" ca="1">IF(INDIRECT(("入力シート!D"&amp;$B285))="","",(INDIRECT(("入力シート!D"&amp;$B285))))</f>
        <v/>
      </c>
      <c r="F285" s="63" t="str" cm="1">
        <f t="array" aca="1" ref="F285" ca="1">IF(INDIRECT(("入力シート!E"&amp;$B285))="","",(INDIRECT(("入力シート!E"&amp;$B285))))</f>
        <v/>
      </c>
      <c r="G285" s="63" t="str" cm="1">
        <f t="array" aca="1" ref="G285" ca="1">IF(INDIRECT(("入力シート!F"&amp;$B285))="","",(INDIRECT(("入力シート!F"&amp;$B285))))</f>
        <v>〇〇〇、×××</v>
      </c>
      <c r="H285" s="76" t="str" cm="1">
        <f t="array" aca="1" ref="H285" ca="1">IF(INDIRECT(("入力シート!G"&amp;$B285))="","",(INDIRECT(("入力シート!G"&amp;$B285))))</f>
        <v/>
      </c>
      <c r="I285" s="67" t="str" cm="1">
        <f t="array" aca="1" ref="I285" ca="1">IF(INDIRECT(("入力シート!H"&amp;$B285))="","",(INDIRECT(("入力シート!H"&amp;$B285))))</f>
        <v/>
      </c>
      <c r="J285" s="58" t="str" cm="1">
        <f t="array" aca="1" ref="J285" ca="1">IF(INDIRECT(("入力シート!I"&amp;$B285))="","",(INDIRECT(("入力シート!I"&amp;$B285))))</f>
        <v/>
      </c>
      <c r="K285" s="58" t="str" cm="1">
        <f t="array" aca="1" ref="K285" ca="1">IF(INDIRECT(("入力シート!J"&amp;$B285))="","",(INDIRECT(("入力シート!J"&amp;$B285))))</f>
        <v/>
      </c>
      <c r="L285" s="60" t="str" cm="1">
        <f t="array" aca="1" ref="L285" ca="1">IF(INDIRECT(("入力シート!AO"&amp;$B285))="","",(INDIRECT(("入力シート！AO"&amp;$B285))))</f>
        <v/>
      </c>
      <c r="M285" s="60" t="str" cm="1">
        <f t="array" aca="1" ref="M285" ca="1">IF(INDIRECT(("入力シート!AP"&amp;$B285))="","",(INDIRECT(("入力シート！AP"&amp;$B285))))</f>
        <v/>
      </c>
      <c r="N285" s="61" t="str" cm="1">
        <f t="array" aca="1" ref="N285" ca="1">IF(INDIRECT(("入力シート!AQ"&amp;$B285))="","",(INDIRECT(("入力シート!AQ"&amp;$B285))))</f>
        <v/>
      </c>
      <c r="O285" s="70" t="str" cm="1">
        <f t="array" aca="1" ref="O285" ca="1">IF(INDIRECT(("入力シート!K"&amp;$B285))="","",INDEX(進捗評価!$N$2:$N$26,MATCH(INDIRECT(("入力シート!K"&amp;$B285)),進捗評価!$M$2:$M$26,0)))</f>
        <v/>
      </c>
      <c r="P285" s="69" t="str" cm="1">
        <f t="array" aca="1" ref="P285" ca="1">IF(INDIRECT(("入力シート!L"&amp;$B285))="","",INDEX(進捗評価!$N$2:$N$26,MATCH(INDIRECT(("入力シート!L"&amp;$B285)),進捗評価!$M$2:$M$26,0)))</f>
        <v/>
      </c>
      <c r="Q285" s="69" t="str" cm="1">
        <f t="array" aca="1" ref="Q285" ca="1">IF(INDIRECT(("入力シート!M"&amp;$B285))="","",INDEX(進捗評価!$N$2:$N$26,MATCH(INDIRECT(("入力シート!M"&amp;$B285)),進捗評価!$M$2:$M$26,0)))</f>
        <v/>
      </c>
      <c r="R285" s="69" t="str" cm="1">
        <f t="array" aca="1" ref="R285" ca="1">IF(INDIRECT(("入力シート!N"&amp;$B285))="","",INDEX(進捗評価!$N$2:$N$26,MATCH(INDIRECT(("入力シート!N"&amp;$B285)),進捗評価!$M$2:$M$26,0)))</f>
        <v/>
      </c>
      <c r="S285" s="75" t="str" cm="1">
        <f t="array" aca="1" ref="S285" ca="1">IF(INDIRECT(("入力シート!O"&amp;$B285))="","",INDEX(進捗評価!$N$2:$N$26,MATCH(INDIRECT(("入力シート!O"&amp;$B285)),進捗評価!$M$2:$M$26,0)))</f>
        <v/>
      </c>
      <c r="T285" s="70" t="str" cm="1">
        <f t="array" aca="1" ref="T285" ca="1">IF(INDIRECT(("入力シート!P"&amp;$B285))="","",INDEX(進捗評価!$N$2:$N$26,MATCH(INDIRECT(("入力シート!P"&amp;$B285)),進捗評価!$M$2:$M$26,0)))</f>
        <v/>
      </c>
      <c r="U285" s="69" t="str" cm="1">
        <f t="array" aca="1" ref="U285" ca="1">IF(INDIRECT(("入力シート!Q"&amp;$B285))="","",INDEX(進捗評価!$N$2:$N$26,MATCH(INDIRECT(("入力シート!Q"&amp;$B285)),進捗評価!$M$2:$M$26,0)))</f>
        <v/>
      </c>
      <c r="V285" s="69" t="str" cm="1">
        <f t="array" aca="1" ref="V285" ca="1">IF(INDIRECT(("入力シート!R"&amp;$B285))="","",INDEX(進捗評価!$N$2:$N$26,MATCH(INDIRECT(("入力シート!R"&amp;$B285)),進捗評価!$M$2:$M$26,0)))</f>
        <v/>
      </c>
      <c r="W285" s="69" t="str" cm="1">
        <f t="array" aca="1" ref="W285" ca="1">IF(INDIRECT(("入力シート!S"&amp;$B285))="","",INDEX(進捗評価!$N$2:$N$26,MATCH(INDIRECT(("入力シート!S"&amp;$B285)),進捗評価!$M$2:$M$26,0)))</f>
        <v/>
      </c>
      <c r="X285" s="75" t="str" cm="1">
        <f t="array" aca="1" ref="X285" ca="1">IF(INDIRECT(("入力シート!T"&amp;$B285))="","",INDEX(進捗評価!$N$2:$N$26,MATCH(INDIRECT(("入力シート!T"&amp;$B285)),進捗評価!$M$2:$M$26,0)))</f>
        <v/>
      </c>
      <c r="Y285" s="69" t="str" cm="1">
        <f t="array" aca="1" ref="Y285" ca="1">IF(INDIRECT(("入力シート!U"&amp;$B285))="","",INDEX(進捗評価!$N$2:$N$26,MATCH(INDIRECT(("入力シート!U"&amp;$B285)),進捗評価!$M$2:$M$26,0)))</f>
        <v/>
      </c>
      <c r="Z285" s="69" t="str" cm="1">
        <f t="array" aca="1" ref="Z285" ca="1">IF(INDIRECT(("入力シート!V"&amp;$B285))="","",INDEX(進捗評価!$N$2:$N$26,MATCH(INDIRECT(("入力シート!V"&amp;$B285)),進捗評価!$M$2:$M$26,0)))</f>
        <v/>
      </c>
      <c r="AA285" s="69" t="str" cm="1">
        <f t="array" aca="1" ref="AA285" ca="1">IF(INDIRECT(("入力シート!W"&amp;$B285))="","",INDEX(進捗評価!$N$2:$N$26,MATCH(INDIRECT(("入力シート!W"&amp;$B285)),進捗評価!$M$2:$M$26,0)))</f>
        <v/>
      </c>
      <c r="AB285" s="69" t="str" cm="1">
        <f t="array" aca="1" ref="AB285" ca="1">IF(INDIRECT(("入力シート!X"&amp;$B285))="","",INDEX(進捗評価!$N$2:$N$26,MATCH(INDIRECT(("入力シート!X"&amp;$B285)),進捗評価!$M$2:$M$26,0)))</f>
        <v/>
      </c>
      <c r="AC285" s="69" t="str" cm="1">
        <f t="array" aca="1" ref="AC285" ca="1">IF(INDIRECT(("入力シート!Y"&amp;$B285))="","",INDEX(進捗評価!$N$2:$N$26,MATCH(INDIRECT(("入力シート!Y"&amp;$B285)),進捗評価!$M$2:$M$26,0)))</f>
        <v/>
      </c>
      <c r="AD285" s="69" t="str" cm="1">
        <f t="array" aca="1" ref="AD285" ca="1">IF(INDIRECT(("入力シート!Z"&amp;$B285))="","",INDEX(進捗評価!$N$2:$N$26,MATCH(INDIRECT(("入力シート!Z"&amp;$B285)),進捗評価!$M$2:$M$26,0)))</f>
        <v/>
      </c>
      <c r="AE285" s="69" t="str" cm="1">
        <f t="array" aca="1" ref="AE285" ca="1">IF(INDIRECT(("入力シート!AA"&amp;$B285))="","",INDEX(進捗評価!$N$2:$N$26,MATCH(INDIRECT(("入力シート!AA"&amp;$B285)),進捗評価!$M$2:$M$26,0)))</f>
        <v/>
      </c>
      <c r="AF285" s="69" t="str" cm="1">
        <f t="array" aca="1" ref="AF285" ca="1">IF(INDIRECT(("入力シート!AB"&amp;$B285))="","",INDEX(進捗評価!$N$2:$N$26,MATCH(INDIRECT(("入力シート!AB"&amp;$B285)),進捗評価!$M$2:$M$26,0)))</f>
        <v/>
      </c>
      <c r="AG285" s="69" t="str" cm="1">
        <f t="array" aca="1" ref="AG285" ca="1">IF(INDIRECT(("入力シート!AC"&amp;$B285))="","",INDEX(進捗評価!$N$2:$N$26,MATCH(INDIRECT(("入力シート!AC"&amp;$B285)),進捗評価!$M$2:$M$26,0)))</f>
        <v/>
      </c>
      <c r="AH285" s="69" t="str" cm="1">
        <f t="array" aca="1" ref="AH285" ca="1">IF(INDIRECT(("入力シート!AD"&amp;$B285))="","",INDEX(進捗評価!$N$2:$N$26,MATCH(INDIRECT(("入力シート!AD"&amp;$B285)),進捗評価!$M$2:$M$26,0)))</f>
        <v/>
      </c>
      <c r="AI285" s="69" t="str" cm="1">
        <f t="array" aca="1" ref="AI285" ca="1">IF(INDIRECT(("入力シート!AE"&amp;$B285))="","",INDEX(進捗評価!$N$2:$N$26,MATCH(INDIRECT(("入力シート!AE"&amp;$B285)),進捗評価!$M$2:$M$26,0)))</f>
        <v/>
      </c>
      <c r="AJ285" s="69" t="str" cm="1">
        <f t="array" aca="1" ref="AJ285" ca="1">IF(INDIRECT(("入力シート!AF"&amp;$B285))="","",INDEX(進捗評価!$N$2:$N$26,MATCH(INDIRECT(("入力シート!AF"&amp;$B285)),進捗評価!$M$2:$M$26,0)))</f>
        <v/>
      </c>
      <c r="AK285" s="69" t="str" cm="1">
        <f t="array" aca="1" ref="AK285" ca="1">IF(INDIRECT(("入力シート!AG"&amp;$B285))="","",INDEX(進捗評価!$N$2:$N$26,MATCH(INDIRECT(("入力シート!AG"&amp;$B285)),進捗評価!$M$2:$M$26,0)))</f>
        <v/>
      </c>
      <c r="AL285" s="69" t="str" cm="1">
        <f t="array" aca="1" ref="AL285" ca="1">IF(INDIRECT(("入力シート!AH"&amp;$B285))="","",INDEX(進捗評価!$N$2:$N$26,MATCH(INDIRECT(("入力シート!AH"&amp;$B285)),進捗評価!$M$2:$M$26,0)))</f>
        <v/>
      </c>
      <c r="AM285" s="69" t="str" cm="1">
        <f t="array" aca="1" ref="AM285" ca="1">IF(INDIRECT(("入力シート!AI"&amp;$B285))="","",INDEX(進捗評価!$N$2:$N$26,MATCH(INDIRECT(("入力シート!AI"&amp;$B285)),進捗評価!$M$2:$M$26,0)))</f>
        <v/>
      </c>
      <c r="AN285" s="69" t="str" cm="1">
        <f t="array" aca="1" ref="AN285" ca="1">IF(INDIRECT(("入力シート!AJ"&amp;$B285))="","",INDEX(進捗評価!$N$2:$N$26,MATCH(INDIRECT(("入力シート!AJ"&amp;$B285)),進捗評価!$M$2:$M$26,0)))</f>
        <v/>
      </c>
      <c r="AO285" s="69" t="str" cm="1">
        <f t="array" aca="1" ref="AO285" ca="1">IF(INDIRECT(("入力シート!AK"&amp;$B285))="","",INDEX(進捗評価!$N$2:$N$26,MATCH(INDIRECT(("入力シート!AK"&amp;$B285)),進捗評価!$M$2:$M$26,0)))</f>
        <v/>
      </c>
      <c r="AP285" s="69" t="str" cm="1">
        <f t="array" aca="1" ref="AP285" ca="1">IF(INDIRECT(("入力シート!AL"&amp;$B285))="","",INDEX(進捗評価!$N$2:$N$26,MATCH(INDIRECT(("入力シート!AL"&amp;$B285)),進捗評価!$M$2:$M$26,0)))</f>
        <v/>
      </c>
      <c r="AQ285" s="69" t="str" cm="1">
        <f t="array" aca="1" ref="AQ285" ca="1">IF(INDIRECT(("入力シート!AM"&amp;$B285))="","",INDEX(進捗評価!$N$2:$N$26,MATCH(INDIRECT(("入力シート!AM"&amp;$B285)),進捗評価!$M$2:$M$26,0)))</f>
        <v/>
      </c>
      <c r="AR285" s="69" t="str" cm="1">
        <f t="array" aca="1" ref="AR285" ca="1">IF(INDIRECT(("入力シート!AN"&amp;$B285))="","",INDEX(進捗評価!$N$2:$N$26,MATCH(INDIRECT(("入力シート!AN"&amp;$B285)),進捗評価!$M$2:$M$26,0)))</f>
        <v/>
      </c>
      <c r="AS285" s="77" t="str" cm="1">
        <f t="array" aca="1" ref="AS285" ca="1">IF(INDIRECT(("入力シート!AR"&amp;$B285))="","",(INDIRECT(("入力シート!AR"&amp;$B285))))</f>
        <v/>
      </c>
      <c r="AT285" s="77" t="str" cm="1">
        <f t="array" aca="1" ref="AT285" ca="1">IF(INDIRECT(("入力シート!AS"&amp;$B285))="","",(INDIRECT(("入力シート!AS"&amp;$B285))))</f>
        <v/>
      </c>
    </row>
    <row r="286" spans="2:46" ht="72" customHeight="1" x14ac:dyDescent="0.4">
      <c r="B286" s="51">
        <v>296</v>
      </c>
      <c r="C286" s="162"/>
      <c r="D286" s="212"/>
      <c r="E286" s="57" t="str" cm="1">
        <f t="array" aca="1" ref="E286" ca="1">IF(INDIRECT(("入力シート!D"&amp;$B286))="","",(INDIRECT(("入力シート!D"&amp;$B286))))</f>
        <v/>
      </c>
      <c r="F286" s="63" t="str" cm="1">
        <f t="array" aca="1" ref="F286" ca="1">IF(INDIRECT(("入力シート!E"&amp;$B286))="","",(INDIRECT(("入力シート!E"&amp;$B286))))</f>
        <v/>
      </c>
      <c r="G286" s="63" t="str" cm="1">
        <f t="array" aca="1" ref="G286" ca="1">IF(INDIRECT(("入力シート!F"&amp;$B286))="","",(INDIRECT(("入力シート!F"&amp;$B286))))</f>
        <v>〇〇〇、×××</v>
      </c>
      <c r="H286" s="76" t="str" cm="1">
        <f t="array" aca="1" ref="H286" ca="1">IF(INDIRECT(("入力シート!G"&amp;$B286))="","",(INDIRECT(("入力シート!G"&amp;$B286))))</f>
        <v/>
      </c>
      <c r="I286" s="67" t="str" cm="1">
        <f t="array" aca="1" ref="I286" ca="1">IF(INDIRECT(("入力シート!H"&amp;$B286))="","",(INDIRECT(("入力シート!H"&amp;$B286))))</f>
        <v/>
      </c>
      <c r="J286" s="58" t="str" cm="1">
        <f t="array" aca="1" ref="J286" ca="1">IF(INDIRECT(("入力シート!I"&amp;$B286))="","",(INDIRECT(("入力シート!I"&amp;$B286))))</f>
        <v/>
      </c>
      <c r="K286" s="58" t="str" cm="1">
        <f t="array" aca="1" ref="K286" ca="1">IF(INDIRECT(("入力シート!J"&amp;$B286))="","",(INDIRECT(("入力シート!J"&amp;$B286))))</f>
        <v/>
      </c>
      <c r="L286" s="60" t="str" cm="1">
        <f t="array" aca="1" ref="L286" ca="1">IF(INDIRECT(("入力シート!AO"&amp;$B286))="","",(INDIRECT(("入力シート！AO"&amp;$B286))))</f>
        <v/>
      </c>
      <c r="M286" s="60" t="str" cm="1">
        <f t="array" aca="1" ref="M286" ca="1">IF(INDIRECT(("入力シート!AP"&amp;$B286))="","",(INDIRECT(("入力シート！AP"&amp;$B286))))</f>
        <v/>
      </c>
      <c r="N286" s="61" t="str" cm="1">
        <f t="array" aca="1" ref="N286" ca="1">IF(INDIRECT(("入力シート!AQ"&amp;$B286))="","",(INDIRECT(("入力シート!AQ"&amp;$B286))))</f>
        <v/>
      </c>
      <c r="O286" s="70" t="str" cm="1">
        <f t="array" aca="1" ref="O286" ca="1">IF(INDIRECT(("入力シート!K"&amp;$B286))="","",INDEX(進捗評価!$N$2:$N$26,MATCH(INDIRECT(("入力シート!K"&amp;$B286)),進捗評価!$M$2:$M$26,0)))</f>
        <v/>
      </c>
      <c r="P286" s="69" t="str" cm="1">
        <f t="array" aca="1" ref="P286" ca="1">IF(INDIRECT(("入力シート!L"&amp;$B286))="","",INDEX(進捗評価!$N$2:$N$26,MATCH(INDIRECT(("入力シート!L"&amp;$B286)),進捗評価!$M$2:$M$26,0)))</f>
        <v/>
      </c>
      <c r="Q286" s="69" t="str" cm="1">
        <f t="array" aca="1" ref="Q286" ca="1">IF(INDIRECT(("入力シート!M"&amp;$B286))="","",INDEX(進捗評価!$N$2:$N$26,MATCH(INDIRECT(("入力シート!M"&amp;$B286)),進捗評価!$M$2:$M$26,0)))</f>
        <v/>
      </c>
      <c r="R286" s="69" t="str" cm="1">
        <f t="array" aca="1" ref="R286" ca="1">IF(INDIRECT(("入力シート!N"&amp;$B286))="","",INDEX(進捗評価!$N$2:$N$26,MATCH(INDIRECT(("入力シート!N"&amp;$B286)),進捗評価!$M$2:$M$26,0)))</f>
        <v/>
      </c>
      <c r="S286" s="75" t="str" cm="1">
        <f t="array" aca="1" ref="S286" ca="1">IF(INDIRECT(("入力シート!O"&amp;$B286))="","",INDEX(進捗評価!$N$2:$N$26,MATCH(INDIRECT(("入力シート!O"&amp;$B286)),進捗評価!$M$2:$M$26,0)))</f>
        <v/>
      </c>
      <c r="T286" s="70" t="str" cm="1">
        <f t="array" aca="1" ref="T286" ca="1">IF(INDIRECT(("入力シート!P"&amp;$B286))="","",INDEX(進捗評価!$N$2:$N$26,MATCH(INDIRECT(("入力シート!P"&amp;$B286)),進捗評価!$M$2:$M$26,0)))</f>
        <v/>
      </c>
      <c r="U286" s="69" t="str" cm="1">
        <f t="array" aca="1" ref="U286" ca="1">IF(INDIRECT(("入力シート!Q"&amp;$B286))="","",INDEX(進捗評価!$N$2:$N$26,MATCH(INDIRECT(("入力シート!Q"&amp;$B286)),進捗評価!$M$2:$M$26,0)))</f>
        <v/>
      </c>
      <c r="V286" s="69" t="str" cm="1">
        <f t="array" aca="1" ref="V286" ca="1">IF(INDIRECT(("入力シート!R"&amp;$B286))="","",INDEX(進捗評価!$N$2:$N$26,MATCH(INDIRECT(("入力シート!R"&amp;$B286)),進捗評価!$M$2:$M$26,0)))</f>
        <v/>
      </c>
      <c r="W286" s="69" t="str" cm="1">
        <f t="array" aca="1" ref="W286" ca="1">IF(INDIRECT(("入力シート!S"&amp;$B286))="","",INDEX(進捗評価!$N$2:$N$26,MATCH(INDIRECT(("入力シート!S"&amp;$B286)),進捗評価!$M$2:$M$26,0)))</f>
        <v/>
      </c>
      <c r="X286" s="75" t="str" cm="1">
        <f t="array" aca="1" ref="X286" ca="1">IF(INDIRECT(("入力シート!T"&amp;$B286))="","",INDEX(進捗評価!$N$2:$N$26,MATCH(INDIRECT(("入力シート!T"&amp;$B286)),進捗評価!$M$2:$M$26,0)))</f>
        <v/>
      </c>
      <c r="Y286" s="69" t="str" cm="1">
        <f t="array" aca="1" ref="Y286" ca="1">IF(INDIRECT(("入力シート!U"&amp;$B286))="","",INDEX(進捗評価!$N$2:$N$26,MATCH(INDIRECT(("入力シート!U"&amp;$B286)),進捗評価!$M$2:$M$26,0)))</f>
        <v/>
      </c>
      <c r="Z286" s="69" t="str" cm="1">
        <f t="array" aca="1" ref="Z286" ca="1">IF(INDIRECT(("入力シート!V"&amp;$B286))="","",INDEX(進捗評価!$N$2:$N$26,MATCH(INDIRECT(("入力シート!V"&amp;$B286)),進捗評価!$M$2:$M$26,0)))</f>
        <v/>
      </c>
      <c r="AA286" s="69" t="str" cm="1">
        <f t="array" aca="1" ref="AA286" ca="1">IF(INDIRECT(("入力シート!W"&amp;$B286))="","",INDEX(進捗評価!$N$2:$N$26,MATCH(INDIRECT(("入力シート!W"&amp;$B286)),進捗評価!$M$2:$M$26,0)))</f>
        <v/>
      </c>
      <c r="AB286" s="69" t="str" cm="1">
        <f t="array" aca="1" ref="AB286" ca="1">IF(INDIRECT(("入力シート!X"&amp;$B286))="","",INDEX(進捗評価!$N$2:$N$26,MATCH(INDIRECT(("入力シート!X"&amp;$B286)),進捗評価!$M$2:$M$26,0)))</f>
        <v/>
      </c>
      <c r="AC286" s="69" t="str" cm="1">
        <f t="array" aca="1" ref="AC286" ca="1">IF(INDIRECT(("入力シート!Y"&amp;$B286))="","",INDEX(進捗評価!$N$2:$N$26,MATCH(INDIRECT(("入力シート!Y"&amp;$B286)),進捗評価!$M$2:$M$26,0)))</f>
        <v/>
      </c>
      <c r="AD286" s="69" t="str" cm="1">
        <f t="array" aca="1" ref="AD286" ca="1">IF(INDIRECT(("入力シート!Z"&amp;$B286))="","",INDEX(進捗評価!$N$2:$N$26,MATCH(INDIRECT(("入力シート!Z"&amp;$B286)),進捗評価!$M$2:$M$26,0)))</f>
        <v/>
      </c>
      <c r="AE286" s="69" t="str" cm="1">
        <f t="array" aca="1" ref="AE286" ca="1">IF(INDIRECT(("入力シート!AA"&amp;$B286))="","",INDEX(進捗評価!$N$2:$N$26,MATCH(INDIRECT(("入力シート!AA"&amp;$B286)),進捗評価!$M$2:$M$26,0)))</f>
        <v/>
      </c>
      <c r="AF286" s="69" t="str" cm="1">
        <f t="array" aca="1" ref="AF286" ca="1">IF(INDIRECT(("入力シート!AB"&amp;$B286))="","",INDEX(進捗評価!$N$2:$N$26,MATCH(INDIRECT(("入力シート!AB"&amp;$B286)),進捗評価!$M$2:$M$26,0)))</f>
        <v/>
      </c>
      <c r="AG286" s="69" t="str" cm="1">
        <f t="array" aca="1" ref="AG286" ca="1">IF(INDIRECT(("入力シート!AC"&amp;$B286))="","",INDEX(進捗評価!$N$2:$N$26,MATCH(INDIRECT(("入力シート!AC"&amp;$B286)),進捗評価!$M$2:$M$26,0)))</f>
        <v/>
      </c>
      <c r="AH286" s="69" t="str" cm="1">
        <f t="array" aca="1" ref="AH286" ca="1">IF(INDIRECT(("入力シート!AD"&amp;$B286))="","",INDEX(進捗評価!$N$2:$N$26,MATCH(INDIRECT(("入力シート!AD"&amp;$B286)),進捗評価!$M$2:$M$26,0)))</f>
        <v/>
      </c>
      <c r="AI286" s="69" t="str" cm="1">
        <f t="array" aca="1" ref="AI286" ca="1">IF(INDIRECT(("入力シート!AE"&amp;$B286))="","",INDEX(進捗評価!$N$2:$N$26,MATCH(INDIRECT(("入力シート!AE"&amp;$B286)),進捗評価!$M$2:$M$26,0)))</f>
        <v/>
      </c>
      <c r="AJ286" s="69" t="str" cm="1">
        <f t="array" aca="1" ref="AJ286" ca="1">IF(INDIRECT(("入力シート!AF"&amp;$B286))="","",INDEX(進捗評価!$N$2:$N$26,MATCH(INDIRECT(("入力シート!AF"&amp;$B286)),進捗評価!$M$2:$M$26,0)))</f>
        <v/>
      </c>
      <c r="AK286" s="69" t="str" cm="1">
        <f t="array" aca="1" ref="AK286" ca="1">IF(INDIRECT(("入力シート!AG"&amp;$B286))="","",INDEX(進捗評価!$N$2:$N$26,MATCH(INDIRECT(("入力シート!AG"&amp;$B286)),進捗評価!$M$2:$M$26,0)))</f>
        <v/>
      </c>
      <c r="AL286" s="69" t="str" cm="1">
        <f t="array" aca="1" ref="AL286" ca="1">IF(INDIRECT(("入力シート!AH"&amp;$B286))="","",INDEX(進捗評価!$N$2:$N$26,MATCH(INDIRECT(("入力シート!AH"&amp;$B286)),進捗評価!$M$2:$M$26,0)))</f>
        <v/>
      </c>
      <c r="AM286" s="69" t="str" cm="1">
        <f t="array" aca="1" ref="AM286" ca="1">IF(INDIRECT(("入力シート!AI"&amp;$B286))="","",INDEX(進捗評価!$N$2:$N$26,MATCH(INDIRECT(("入力シート!AI"&amp;$B286)),進捗評価!$M$2:$M$26,0)))</f>
        <v/>
      </c>
      <c r="AN286" s="69" t="str" cm="1">
        <f t="array" aca="1" ref="AN286" ca="1">IF(INDIRECT(("入力シート!AJ"&amp;$B286))="","",INDEX(進捗評価!$N$2:$N$26,MATCH(INDIRECT(("入力シート!AJ"&amp;$B286)),進捗評価!$M$2:$M$26,0)))</f>
        <v/>
      </c>
      <c r="AO286" s="69" t="str" cm="1">
        <f t="array" aca="1" ref="AO286" ca="1">IF(INDIRECT(("入力シート!AK"&amp;$B286))="","",INDEX(進捗評価!$N$2:$N$26,MATCH(INDIRECT(("入力シート!AK"&amp;$B286)),進捗評価!$M$2:$M$26,0)))</f>
        <v/>
      </c>
      <c r="AP286" s="69" t="str" cm="1">
        <f t="array" aca="1" ref="AP286" ca="1">IF(INDIRECT(("入力シート!AL"&amp;$B286))="","",INDEX(進捗評価!$N$2:$N$26,MATCH(INDIRECT(("入力シート!AL"&amp;$B286)),進捗評価!$M$2:$M$26,0)))</f>
        <v/>
      </c>
      <c r="AQ286" s="69" t="str" cm="1">
        <f t="array" aca="1" ref="AQ286" ca="1">IF(INDIRECT(("入力シート!AM"&amp;$B286))="","",INDEX(進捗評価!$N$2:$N$26,MATCH(INDIRECT(("入力シート!AM"&amp;$B286)),進捗評価!$M$2:$M$26,0)))</f>
        <v/>
      </c>
      <c r="AR286" s="69" t="str" cm="1">
        <f t="array" aca="1" ref="AR286" ca="1">IF(INDIRECT(("入力シート!AN"&amp;$B286))="","",INDEX(進捗評価!$N$2:$N$26,MATCH(INDIRECT(("入力シート!AN"&amp;$B286)),進捗評価!$M$2:$M$26,0)))</f>
        <v/>
      </c>
      <c r="AS286" s="77" t="str" cm="1">
        <f t="array" aca="1" ref="AS286" ca="1">IF(INDIRECT(("入力シート!AR"&amp;$B286))="","",(INDIRECT(("入力シート!AR"&amp;$B286))))</f>
        <v/>
      </c>
      <c r="AT286" s="77" t="str" cm="1">
        <f t="array" aca="1" ref="AT286" ca="1">IF(INDIRECT(("入力シート!AS"&amp;$B286))="","",(INDIRECT(("入力シート!AS"&amp;$B286))))</f>
        <v/>
      </c>
    </row>
    <row r="287" spans="2:46" ht="72" customHeight="1" x14ac:dyDescent="0.4">
      <c r="B287" s="51">
        <v>297</v>
      </c>
      <c r="C287" s="162"/>
      <c r="D287" s="212"/>
      <c r="E287" s="57" t="str" cm="1">
        <f t="array" aca="1" ref="E287" ca="1">IF(INDIRECT(("入力シート!D"&amp;$B287))="","",(INDIRECT(("入力シート!D"&amp;$B287))))</f>
        <v/>
      </c>
      <c r="F287" s="63" t="str" cm="1">
        <f t="array" aca="1" ref="F287" ca="1">IF(INDIRECT(("入力シート!E"&amp;$B287))="","",(INDIRECT(("入力シート!E"&amp;$B287))))</f>
        <v/>
      </c>
      <c r="G287" s="63" t="str" cm="1">
        <f t="array" aca="1" ref="G287" ca="1">IF(INDIRECT(("入力シート!F"&amp;$B287))="","",(INDIRECT(("入力シート!F"&amp;$B287))))</f>
        <v>〇〇〇、×××</v>
      </c>
      <c r="H287" s="76" t="str" cm="1">
        <f t="array" aca="1" ref="H287" ca="1">IF(INDIRECT(("入力シート!G"&amp;$B287))="","",(INDIRECT(("入力シート!G"&amp;$B287))))</f>
        <v/>
      </c>
      <c r="I287" s="67" t="str" cm="1">
        <f t="array" aca="1" ref="I287" ca="1">IF(INDIRECT(("入力シート!H"&amp;$B287))="","",(INDIRECT(("入力シート!H"&amp;$B287))))</f>
        <v/>
      </c>
      <c r="J287" s="58" t="str" cm="1">
        <f t="array" aca="1" ref="J287" ca="1">IF(INDIRECT(("入力シート!I"&amp;$B287))="","",(INDIRECT(("入力シート!I"&amp;$B287))))</f>
        <v/>
      </c>
      <c r="K287" s="58" t="str" cm="1">
        <f t="array" aca="1" ref="K287" ca="1">IF(INDIRECT(("入力シート!J"&amp;$B287))="","",(INDIRECT(("入力シート!J"&amp;$B287))))</f>
        <v/>
      </c>
      <c r="L287" s="60" t="str" cm="1">
        <f t="array" aca="1" ref="L287" ca="1">IF(INDIRECT(("入力シート!AO"&amp;$B287))="","",(INDIRECT(("入力シート！AO"&amp;$B287))))</f>
        <v/>
      </c>
      <c r="M287" s="60" t="str" cm="1">
        <f t="array" aca="1" ref="M287" ca="1">IF(INDIRECT(("入力シート!AP"&amp;$B287))="","",(INDIRECT(("入力シート！AP"&amp;$B287))))</f>
        <v/>
      </c>
      <c r="N287" s="61" t="str" cm="1">
        <f t="array" aca="1" ref="N287" ca="1">IF(INDIRECT(("入力シート!AQ"&amp;$B287))="","",(INDIRECT(("入力シート!AQ"&amp;$B287))))</f>
        <v/>
      </c>
      <c r="O287" s="70" t="str" cm="1">
        <f t="array" aca="1" ref="O287" ca="1">IF(INDIRECT(("入力シート!K"&amp;$B287))="","",INDEX(進捗評価!$N$2:$N$26,MATCH(INDIRECT(("入力シート!K"&amp;$B287)),進捗評価!$M$2:$M$26,0)))</f>
        <v/>
      </c>
      <c r="P287" s="69" t="str" cm="1">
        <f t="array" aca="1" ref="P287" ca="1">IF(INDIRECT(("入力シート!L"&amp;$B287))="","",INDEX(進捗評価!$N$2:$N$26,MATCH(INDIRECT(("入力シート!L"&amp;$B287)),進捗評価!$M$2:$M$26,0)))</f>
        <v/>
      </c>
      <c r="Q287" s="69" t="str" cm="1">
        <f t="array" aca="1" ref="Q287" ca="1">IF(INDIRECT(("入力シート!M"&amp;$B287))="","",INDEX(進捗評価!$N$2:$N$26,MATCH(INDIRECT(("入力シート!M"&amp;$B287)),進捗評価!$M$2:$M$26,0)))</f>
        <v/>
      </c>
      <c r="R287" s="69" t="str" cm="1">
        <f t="array" aca="1" ref="R287" ca="1">IF(INDIRECT(("入力シート!N"&amp;$B287))="","",INDEX(進捗評価!$N$2:$N$26,MATCH(INDIRECT(("入力シート!N"&amp;$B287)),進捗評価!$M$2:$M$26,0)))</f>
        <v/>
      </c>
      <c r="S287" s="75" t="str" cm="1">
        <f t="array" aca="1" ref="S287" ca="1">IF(INDIRECT(("入力シート!O"&amp;$B287))="","",INDEX(進捗評価!$N$2:$N$26,MATCH(INDIRECT(("入力シート!O"&amp;$B287)),進捗評価!$M$2:$M$26,0)))</f>
        <v/>
      </c>
      <c r="T287" s="70" t="str" cm="1">
        <f t="array" aca="1" ref="T287" ca="1">IF(INDIRECT(("入力シート!P"&amp;$B287))="","",INDEX(進捗評価!$N$2:$N$26,MATCH(INDIRECT(("入力シート!P"&amp;$B287)),進捗評価!$M$2:$M$26,0)))</f>
        <v/>
      </c>
      <c r="U287" s="69" t="str" cm="1">
        <f t="array" aca="1" ref="U287" ca="1">IF(INDIRECT(("入力シート!Q"&amp;$B287))="","",INDEX(進捗評価!$N$2:$N$26,MATCH(INDIRECT(("入力シート!Q"&amp;$B287)),進捗評価!$M$2:$M$26,0)))</f>
        <v/>
      </c>
      <c r="V287" s="69" t="str" cm="1">
        <f t="array" aca="1" ref="V287" ca="1">IF(INDIRECT(("入力シート!R"&amp;$B287))="","",INDEX(進捗評価!$N$2:$N$26,MATCH(INDIRECT(("入力シート!R"&amp;$B287)),進捗評価!$M$2:$M$26,0)))</f>
        <v/>
      </c>
      <c r="W287" s="69" t="str" cm="1">
        <f t="array" aca="1" ref="W287" ca="1">IF(INDIRECT(("入力シート!S"&amp;$B287))="","",INDEX(進捗評価!$N$2:$N$26,MATCH(INDIRECT(("入力シート!S"&amp;$B287)),進捗評価!$M$2:$M$26,0)))</f>
        <v/>
      </c>
      <c r="X287" s="75" t="str" cm="1">
        <f t="array" aca="1" ref="X287" ca="1">IF(INDIRECT(("入力シート!T"&amp;$B287))="","",INDEX(進捗評価!$N$2:$N$26,MATCH(INDIRECT(("入力シート!T"&amp;$B287)),進捗評価!$M$2:$M$26,0)))</f>
        <v/>
      </c>
      <c r="Y287" s="69" t="str" cm="1">
        <f t="array" aca="1" ref="Y287" ca="1">IF(INDIRECT(("入力シート!U"&amp;$B287))="","",INDEX(進捗評価!$N$2:$N$26,MATCH(INDIRECT(("入力シート!U"&amp;$B287)),進捗評価!$M$2:$M$26,0)))</f>
        <v/>
      </c>
      <c r="Z287" s="69" t="str" cm="1">
        <f t="array" aca="1" ref="Z287" ca="1">IF(INDIRECT(("入力シート!V"&amp;$B287))="","",INDEX(進捗評価!$N$2:$N$26,MATCH(INDIRECT(("入力シート!V"&amp;$B287)),進捗評価!$M$2:$M$26,0)))</f>
        <v/>
      </c>
      <c r="AA287" s="69" t="str" cm="1">
        <f t="array" aca="1" ref="AA287" ca="1">IF(INDIRECT(("入力シート!W"&amp;$B287))="","",INDEX(進捗評価!$N$2:$N$26,MATCH(INDIRECT(("入力シート!W"&amp;$B287)),進捗評価!$M$2:$M$26,0)))</f>
        <v/>
      </c>
      <c r="AB287" s="69" t="str" cm="1">
        <f t="array" aca="1" ref="AB287" ca="1">IF(INDIRECT(("入力シート!X"&amp;$B287))="","",INDEX(進捗評価!$N$2:$N$26,MATCH(INDIRECT(("入力シート!X"&amp;$B287)),進捗評価!$M$2:$M$26,0)))</f>
        <v/>
      </c>
      <c r="AC287" s="69" t="str" cm="1">
        <f t="array" aca="1" ref="AC287" ca="1">IF(INDIRECT(("入力シート!Y"&amp;$B287))="","",INDEX(進捗評価!$N$2:$N$26,MATCH(INDIRECT(("入力シート!Y"&amp;$B287)),進捗評価!$M$2:$M$26,0)))</f>
        <v/>
      </c>
      <c r="AD287" s="69" t="str" cm="1">
        <f t="array" aca="1" ref="AD287" ca="1">IF(INDIRECT(("入力シート!Z"&amp;$B287))="","",INDEX(進捗評価!$N$2:$N$26,MATCH(INDIRECT(("入力シート!Z"&amp;$B287)),進捗評価!$M$2:$M$26,0)))</f>
        <v/>
      </c>
      <c r="AE287" s="69" t="str" cm="1">
        <f t="array" aca="1" ref="AE287" ca="1">IF(INDIRECT(("入力シート!AA"&amp;$B287))="","",INDEX(進捗評価!$N$2:$N$26,MATCH(INDIRECT(("入力シート!AA"&amp;$B287)),進捗評価!$M$2:$M$26,0)))</f>
        <v/>
      </c>
      <c r="AF287" s="69" t="str" cm="1">
        <f t="array" aca="1" ref="AF287" ca="1">IF(INDIRECT(("入力シート!AB"&amp;$B287))="","",INDEX(進捗評価!$N$2:$N$26,MATCH(INDIRECT(("入力シート!AB"&amp;$B287)),進捗評価!$M$2:$M$26,0)))</f>
        <v/>
      </c>
      <c r="AG287" s="69" t="str" cm="1">
        <f t="array" aca="1" ref="AG287" ca="1">IF(INDIRECT(("入力シート!AC"&amp;$B287))="","",INDEX(進捗評価!$N$2:$N$26,MATCH(INDIRECT(("入力シート!AC"&amp;$B287)),進捗評価!$M$2:$M$26,0)))</f>
        <v/>
      </c>
      <c r="AH287" s="69" t="str" cm="1">
        <f t="array" aca="1" ref="AH287" ca="1">IF(INDIRECT(("入力シート!AD"&amp;$B287))="","",INDEX(進捗評価!$N$2:$N$26,MATCH(INDIRECT(("入力シート!AD"&amp;$B287)),進捗評価!$M$2:$M$26,0)))</f>
        <v/>
      </c>
      <c r="AI287" s="69" t="str" cm="1">
        <f t="array" aca="1" ref="AI287" ca="1">IF(INDIRECT(("入力シート!AE"&amp;$B287))="","",INDEX(進捗評価!$N$2:$N$26,MATCH(INDIRECT(("入力シート!AE"&amp;$B287)),進捗評価!$M$2:$M$26,0)))</f>
        <v/>
      </c>
      <c r="AJ287" s="69" t="str" cm="1">
        <f t="array" aca="1" ref="AJ287" ca="1">IF(INDIRECT(("入力シート!AF"&amp;$B287))="","",INDEX(進捗評価!$N$2:$N$26,MATCH(INDIRECT(("入力シート!AF"&amp;$B287)),進捗評価!$M$2:$M$26,0)))</f>
        <v/>
      </c>
      <c r="AK287" s="69" t="str" cm="1">
        <f t="array" aca="1" ref="AK287" ca="1">IF(INDIRECT(("入力シート!AG"&amp;$B287))="","",INDEX(進捗評価!$N$2:$N$26,MATCH(INDIRECT(("入力シート!AG"&amp;$B287)),進捗評価!$M$2:$M$26,0)))</f>
        <v/>
      </c>
      <c r="AL287" s="69" t="str" cm="1">
        <f t="array" aca="1" ref="AL287" ca="1">IF(INDIRECT(("入力シート!AH"&amp;$B287))="","",INDEX(進捗評価!$N$2:$N$26,MATCH(INDIRECT(("入力シート!AH"&amp;$B287)),進捗評価!$M$2:$M$26,0)))</f>
        <v/>
      </c>
      <c r="AM287" s="69" t="str" cm="1">
        <f t="array" aca="1" ref="AM287" ca="1">IF(INDIRECT(("入力シート!AI"&amp;$B287))="","",INDEX(進捗評価!$N$2:$N$26,MATCH(INDIRECT(("入力シート!AI"&amp;$B287)),進捗評価!$M$2:$M$26,0)))</f>
        <v/>
      </c>
      <c r="AN287" s="69" t="str" cm="1">
        <f t="array" aca="1" ref="AN287" ca="1">IF(INDIRECT(("入力シート!AJ"&amp;$B287))="","",INDEX(進捗評価!$N$2:$N$26,MATCH(INDIRECT(("入力シート!AJ"&amp;$B287)),進捗評価!$M$2:$M$26,0)))</f>
        <v/>
      </c>
      <c r="AO287" s="69" t="str" cm="1">
        <f t="array" aca="1" ref="AO287" ca="1">IF(INDIRECT(("入力シート!AK"&amp;$B287))="","",INDEX(進捗評価!$N$2:$N$26,MATCH(INDIRECT(("入力シート!AK"&amp;$B287)),進捗評価!$M$2:$M$26,0)))</f>
        <v/>
      </c>
      <c r="AP287" s="69" t="str" cm="1">
        <f t="array" aca="1" ref="AP287" ca="1">IF(INDIRECT(("入力シート!AL"&amp;$B287))="","",INDEX(進捗評価!$N$2:$N$26,MATCH(INDIRECT(("入力シート!AL"&amp;$B287)),進捗評価!$M$2:$M$26,0)))</f>
        <v/>
      </c>
      <c r="AQ287" s="69" t="str" cm="1">
        <f t="array" aca="1" ref="AQ287" ca="1">IF(INDIRECT(("入力シート!AM"&amp;$B287))="","",INDEX(進捗評価!$N$2:$N$26,MATCH(INDIRECT(("入力シート!AM"&amp;$B287)),進捗評価!$M$2:$M$26,0)))</f>
        <v/>
      </c>
      <c r="AR287" s="69" t="str" cm="1">
        <f t="array" aca="1" ref="AR287" ca="1">IF(INDIRECT(("入力シート!AN"&amp;$B287))="","",INDEX(進捗評価!$N$2:$N$26,MATCH(INDIRECT(("入力シート!AN"&amp;$B287)),進捗評価!$M$2:$M$26,0)))</f>
        <v/>
      </c>
      <c r="AS287" s="77" t="str" cm="1">
        <f t="array" aca="1" ref="AS287" ca="1">IF(INDIRECT(("入力シート!AR"&amp;$B287))="","",(INDIRECT(("入力シート!AR"&amp;$B287))))</f>
        <v/>
      </c>
      <c r="AT287" s="77" t="str" cm="1">
        <f t="array" aca="1" ref="AT287" ca="1">IF(INDIRECT(("入力シート!AS"&amp;$B287))="","",(INDIRECT(("入力シート!AS"&amp;$B287))))</f>
        <v/>
      </c>
    </row>
    <row r="288" spans="2:46" ht="72" customHeight="1" x14ac:dyDescent="0.4">
      <c r="B288" s="51">
        <v>298</v>
      </c>
      <c r="C288" s="162"/>
      <c r="D288" s="212"/>
      <c r="E288" s="57" t="str" cm="1">
        <f t="array" aca="1" ref="E288" ca="1">IF(INDIRECT(("入力シート!D"&amp;$B288))="","",(INDIRECT(("入力シート!D"&amp;$B288))))</f>
        <v/>
      </c>
      <c r="F288" s="63" t="str" cm="1">
        <f t="array" aca="1" ref="F288" ca="1">IF(INDIRECT(("入力シート!E"&amp;$B288))="","",(INDIRECT(("入力シート!E"&amp;$B288))))</f>
        <v/>
      </c>
      <c r="G288" s="63" t="str" cm="1">
        <f t="array" aca="1" ref="G288" ca="1">IF(INDIRECT(("入力シート!F"&amp;$B288))="","",(INDIRECT(("入力シート!F"&amp;$B288))))</f>
        <v>〇〇〇、×××</v>
      </c>
      <c r="H288" s="76" t="str" cm="1">
        <f t="array" aca="1" ref="H288" ca="1">IF(INDIRECT(("入力シート!G"&amp;$B288))="","",(INDIRECT(("入力シート!G"&amp;$B288))))</f>
        <v/>
      </c>
      <c r="I288" s="67" t="str" cm="1">
        <f t="array" aca="1" ref="I288" ca="1">IF(INDIRECT(("入力シート!H"&amp;$B288))="","",(INDIRECT(("入力シート!H"&amp;$B288))))</f>
        <v/>
      </c>
      <c r="J288" s="58" t="str" cm="1">
        <f t="array" aca="1" ref="J288" ca="1">IF(INDIRECT(("入力シート!I"&amp;$B288))="","",(INDIRECT(("入力シート!I"&amp;$B288))))</f>
        <v/>
      </c>
      <c r="K288" s="58" t="str" cm="1">
        <f t="array" aca="1" ref="K288" ca="1">IF(INDIRECT(("入力シート!J"&amp;$B288))="","",(INDIRECT(("入力シート!J"&amp;$B288))))</f>
        <v/>
      </c>
      <c r="L288" s="60" t="str" cm="1">
        <f t="array" aca="1" ref="L288" ca="1">IF(INDIRECT(("入力シート!AO"&amp;$B288))="","",(INDIRECT(("入力シート！AO"&amp;$B288))))</f>
        <v/>
      </c>
      <c r="M288" s="60" t="str" cm="1">
        <f t="array" aca="1" ref="M288" ca="1">IF(INDIRECT(("入力シート!AP"&amp;$B288))="","",(INDIRECT(("入力シート！AP"&amp;$B288))))</f>
        <v/>
      </c>
      <c r="N288" s="61" t="str" cm="1">
        <f t="array" aca="1" ref="N288" ca="1">IF(INDIRECT(("入力シート!AQ"&amp;$B288))="","",(INDIRECT(("入力シート!AQ"&amp;$B288))))</f>
        <v/>
      </c>
      <c r="O288" s="70" t="str" cm="1">
        <f t="array" aca="1" ref="O288" ca="1">IF(INDIRECT(("入力シート!K"&amp;$B288))="","",INDEX(進捗評価!$N$2:$N$26,MATCH(INDIRECT(("入力シート!K"&amp;$B288)),進捗評価!$M$2:$M$26,0)))</f>
        <v/>
      </c>
      <c r="P288" s="69" t="str" cm="1">
        <f t="array" aca="1" ref="P288" ca="1">IF(INDIRECT(("入力シート!L"&amp;$B288))="","",INDEX(進捗評価!$N$2:$N$26,MATCH(INDIRECT(("入力シート!L"&amp;$B288)),進捗評価!$M$2:$M$26,0)))</f>
        <v/>
      </c>
      <c r="Q288" s="69" t="str" cm="1">
        <f t="array" aca="1" ref="Q288" ca="1">IF(INDIRECT(("入力シート!M"&amp;$B288))="","",INDEX(進捗評価!$N$2:$N$26,MATCH(INDIRECT(("入力シート!M"&amp;$B288)),進捗評価!$M$2:$M$26,0)))</f>
        <v/>
      </c>
      <c r="R288" s="69" t="str" cm="1">
        <f t="array" aca="1" ref="R288" ca="1">IF(INDIRECT(("入力シート!N"&amp;$B288))="","",INDEX(進捗評価!$N$2:$N$26,MATCH(INDIRECT(("入力シート!N"&amp;$B288)),進捗評価!$M$2:$M$26,0)))</f>
        <v/>
      </c>
      <c r="S288" s="75" t="str" cm="1">
        <f t="array" aca="1" ref="S288" ca="1">IF(INDIRECT(("入力シート!O"&amp;$B288))="","",INDEX(進捗評価!$N$2:$N$26,MATCH(INDIRECT(("入力シート!O"&amp;$B288)),進捗評価!$M$2:$M$26,0)))</f>
        <v/>
      </c>
      <c r="T288" s="70" t="str" cm="1">
        <f t="array" aca="1" ref="T288" ca="1">IF(INDIRECT(("入力シート!P"&amp;$B288))="","",INDEX(進捗評価!$N$2:$N$26,MATCH(INDIRECT(("入力シート!P"&amp;$B288)),進捗評価!$M$2:$M$26,0)))</f>
        <v/>
      </c>
      <c r="U288" s="69" t="str" cm="1">
        <f t="array" aca="1" ref="U288" ca="1">IF(INDIRECT(("入力シート!Q"&amp;$B288))="","",INDEX(進捗評価!$N$2:$N$26,MATCH(INDIRECT(("入力シート!Q"&amp;$B288)),進捗評価!$M$2:$M$26,0)))</f>
        <v/>
      </c>
      <c r="V288" s="69" t="str" cm="1">
        <f t="array" aca="1" ref="V288" ca="1">IF(INDIRECT(("入力シート!R"&amp;$B288))="","",INDEX(進捗評価!$N$2:$N$26,MATCH(INDIRECT(("入力シート!R"&amp;$B288)),進捗評価!$M$2:$M$26,0)))</f>
        <v/>
      </c>
      <c r="W288" s="69" t="str" cm="1">
        <f t="array" aca="1" ref="W288" ca="1">IF(INDIRECT(("入力シート!S"&amp;$B288))="","",INDEX(進捗評価!$N$2:$N$26,MATCH(INDIRECT(("入力シート!S"&amp;$B288)),進捗評価!$M$2:$M$26,0)))</f>
        <v/>
      </c>
      <c r="X288" s="75" t="str" cm="1">
        <f t="array" aca="1" ref="X288" ca="1">IF(INDIRECT(("入力シート!T"&amp;$B288))="","",INDEX(進捗評価!$N$2:$N$26,MATCH(INDIRECT(("入力シート!T"&amp;$B288)),進捗評価!$M$2:$M$26,0)))</f>
        <v/>
      </c>
      <c r="Y288" s="69" t="str" cm="1">
        <f t="array" aca="1" ref="Y288" ca="1">IF(INDIRECT(("入力シート!U"&amp;$B288))="","",INDEX(進捗評価!$N$2:$N$26,MATCH(INDIRECT(("入力シート!U"&amp;$B288)),進捗評価!$M$2:$M$26,0)))</f>
        <v/>
      </c>
      <c r="Z288" s="69" t="str" cm="1">
        <f t="array" aca="1" ref="Z288" ca="1">IF(INDIRECT(("入力シート!V"&amp;$B288))="","",INDEX(進捗評価!$N$2:$N$26,MATCH(INDIRECT(("入力シート!V"&amp;$B288)),進捗評価!$M$2:$M$26,0)))</f>
        <v/>
      </c>
      <c r="AA288" s="69" t="str" cm="1">
        <f t="array" aca="1" ref="AA288" ca="1">IF(INDIRECT(("入力シート!W"&amp;$B288))="","",INDEX(進捗評価!$N$2:$N$26,MATCH(INDIRECT(("入力シート!W"&amp;$B288)),進捗評価!$M$2:$M$26,0)))</f>
        <v/>
      </c>
      <c r="AB288" s="69" t="str" cm="1">
        <f t="array" aca="1" ref="AB288" ca="1">IF(INDIRECT(("入力シート!X"&amp;$B288))="","",INDEX(進捗評価!$N$2:$N$26,MATCH(INDIRECT(("入力シート!X"&amp;$B288)),進捗評価!$M$2:$M$26,0)))</f>
        <v/>
      </c>
      <c r="AC288" s="69" t="str" cm="1">
        <f t="array" aca="1" ref="AC288" ca="1">IF(INDIRECT(("入力シート!Y"&amp;$B288))="","",INDEX(進捗評価!$N$2:$N$26,MATCH(INDIRECT(("入力シート!Y"&amp;$B288)),進捗評価!$M$2:$M$26,0)))</f>
        <v/>
      </c>
      <c r="AD288" s="69" t="str" cm="1">
        <f t="array" aca="1" ref="AD288" ca="1">IF(INDIRECT(("入力シート!Z"&amp;$B288))="","",INDEX(進捗評価!$N$2:$N$26,MATCH(INDIRECT(("入力シート!Z"&amp;$B288)),進捗評価!$M$2:$M$26,0)))</f>
        <v/>
      </c>
      <c r="AE288" s="69" t="str" cm="1">
        <f t="array" aca="1" ref="AE288" ca="1">IF(INDIRECT(("入力シート!AA"&amp;$B288))="","",INDEX(進捗評価!$N$2:$N$26,MATCH(INDIRECT(("入力シート!AA"&amp;$B288)),進捗評価!$M$2:$M$26,0)))</f>
        <v/>
      </c>
      <c r="AF288" s="69" t="str" cm="1">
        <f t="array" aca="1" ref="AF288" ca="1">IF(INDIRECT(("入力シート!AB"&amp;$B288))="","",INDEX(進捗評価!$N$2:$N$26,MATCH(INDIRECT(("入力シート!AB"&amp;$B288)),進捗評価!$M$2:$M$26,0)))</f>
        <v/>
      </c>
      <c r="AG288" s="69" t="str" cm="1">
        <f t="array" aca="1" ref="AG288" ca="1">IF(INDIRECT(("入力シート!AC"&amp;$B288))="","",INDEX(進捗評価!$N$2:$N$26,MATCH(INDIRECT(("入力シート!AC"&amp;$B288)),進捗評価!$M$2:$M$26,0)))</f>
        <v/>
      </c>
      <c r="AH288" s="69" t="str" cm="1">
        <f t="array" aca="1" ref="AH288" ca="1">IF(INDIRECT(("入力シート!AD"&amp;$B288))="","",INDEX(進捗評価!$N$2:$N$26,MATCH(INDIRECT(("入力シート!AD"&amp;$B288)),進捗評価!$M$2:$M$26,0)))</f>
        <v/>
      </c>
      <c r="AI288" s="69" t="str" cm="1">
        <f t="array" aca="1" ref="AI288" ca="1">IF(INDIRECT(("入力シート!AE"&amp;$B288))="","",INDEX(進捗評価!$N$2:$N$26,MATCH(INDIRECT(("入力シート!AE"&amp;$B288)),進捗評価!$M$2:$M$26,0)))</f>
        <v/>
      </c>
      <c r="AJ288" s="69" t="str" cm="1">
        <f t="array" aca="1" ref="AJ288" ca="1">IF(INDIRECT(("入力シート!AF"&amp;$B288))="","",INDEX(進捗評価!$N$2:$N$26,MATCH(INDIRECT(("入力シート!AF"&amp;$B288)),進捗評価!$M$2:$M$26,0)))</f>
        <v/>
      </c>
      <c r="AK288" s="69" t="str" cm="1">
        <f t="array" aca="1" ref="AK288" ca="1">IF(INDIRECT(("入力シート!AG"&amp;$B288))="","",INDEX(進捗評価!$N$2:$N$26,MATCH(INDIRECT(("入力シート!AG"&amp;$B288)),進捗評価!$M$2:$M$26,0)))</f>
        <v/>
      </c>
      <c r="AL288" s="69" t="str" cm="1">
        <f t="array" aca="1" ref="AL288" ca="1">IF(INDIRECT(("入力シート!AH"&amp;$B288))="","",INDEX(進捗評価!$N$2:$N$26,MATCH(INDIRECT(("入力シート!AH"&amp;$B288)),進捗評価!$M$2:$M$26,0)))</f>
        <v/>
      </c>
      <c r="AM288" s="69" t="str" cm="1">
        <f t="array" aca="1" ref="AM288" ca="1">IF(INDIRECT(("入力シート!AI"&amp;$B288))="","",INDEX(進捗評価!$N$2:$N$26,MATCH(INDIRECT(("入力シート!AI"&amp;$B288)),進捗評価!$M$2:$M$26,0)))</f>
        <v/>
      </c>
      <c r="AN288" s="69" t="str" cm="1">
        <f t="array" aca="1" ref="AN288" ca="1">IF(INDIRECT(("入力シート!AJ"&amp;$B288))="","",INDEX(進捗評価!$N$2:$N$26,MATCH(INDIRECT(("入力シート!AJ"&amp;$B288)),進捗評価!$M$2:$M$26,0)))</f>
        <v/>
      </c>
      <c r="AO288" s="69" t="str" cm="1">
        <f t="array" aca="1" ref="AO288" ca="1">IF(INDIRECT(("入力シート!AK"&amp;$B288))="","",INDEX(進捗評価!$N$2:$N$26,MATCH(INDIRECT(("入力シート!AK"&amp;$B288)),進捗評価!$M$2:$M$26,0)))</f>
        <v/>
      </c>
      <c r="AP288" s="69" t="str" cm="1">
        <f t="array" aca="1" ref="AP288" ca="1">IF(INDIRECT(("入力シート!AL"&amp;$B288))="","",INDEX(進捗評価!$N$2:$N$26,MATCH(INDIRECT(("入力シート!AL"&amp;$B288)),進捗評価!$M$2:$M$26,0)))</f>
        <v/>
      </c>
      <c r="AQ288" s="69" t="str" cm="1">
        <f t="array" aca="1" ref="AQ288" ca="1">IF(INDIRECT(("入力シート!AM"&amp;$B288))="","",INDEX(進捗評価!$N$2:$N$26,MATCH(INDIRECT(("入力シート!AM"&amp;$B288)),進捗評価!$M$2:$M$26,0)))</f>
        <v/>
      </c>
      <c r="AR288" s="69" t="str" cm="1">
        <f t="array" aca="1" ref="AR288" ca="1">IF(INDIRECT(("入力シート!AN"&amp;$B288))="","",INDEX(進捗評価!$N$2:$N$26,MATCH(INDIRECT(("入力シート!AN"&amp;$B288)),進捗評価!$M$2:$M$26,0)))</f>
        <v/>
      </c>
      <c r="AS288" s="77" t="str" cm="1">
        <f t="array" aca="1" ref="AS288" ca="1">IF(INDIRECT(("入力シート!AR"&amp;$B288))="","",(INDIRECT(("入力シート!AR"&amp;$B288))))</f>
        <v/>
      </c>
      <c r="AT288" s="77" t="str" cm="1">
        <f t="array" aca="1" ref="AT288" ca="1">IF(INDIRECT(("入力シート!AS"&amp;$B288))="","",(INDIRECT(("入力シート!AS"&amp;$B288))))</f>
        <v/>
      </c>
    </row>
    <row r="289" spans="2:46" ht="72" customHeight="1" x14ac:dyDescent="0.4">
      <c r="B289" s="51">
        <v>299</v>
      </c>
      <c r="C289" s="162"/>
      <c r="D289" s="212"/>
      <c r="E289" s="57" t="str" cm="1">
        <f t="array" aca="1" ref="E289" ca="1">IF(INDIRECT(("入力シート!D"&amp;$B289))="","",(INDIRECT(("入力シート!D"&amp;$B289))))</f>
        <v/>
      </c>
      <c r="F289" s="63" t="str" cm="1">
        <f t="array" aca="1" ref="F289" ca="1">IF(INDIRECT(("入力シート!E"&amp;$B289))="","",(INDIRECT(("入力シート!E"&amp;$B289))))</f>
        <v/>
      </c>
      <c r="G289" s="63" t="str" cm="1">
        <f t="array" aca="1" ref="G289" ca="1">IF(INDIRECT(("入力シート!F"&amp;$B289))="","",(INDIRECT(("入力シート!F"&amp;$B289))))</f>
        <v>〇〇〇、×××</v>
      </c>
      <c r="H289" s="76" t="str" cm="1">
        <f t="array" aca="1" ref="H289" ca="1">IF(INDIRECT(("入力シート!G"&amp;$B289))="","",(INDIRECT(("入力シート!G"&amp;$B289))))</f>
        <v/>
      </c>
      <c r="I289" s="67" t="str" cm="1">
        <f t="array" aca="1" ref="I289" ca="1">IF(INDIRECT(("入力シート!H"&amp;$B289))="","",(INDIRECT(("入力シート!H"&amp;$B289))))</f>
        <v/>
      </c>
      <c r="J289" s="58" t="str" cm="1">
        <f t="array" aca="1" ref="J289" ca="1">IF(INDIRECT(("入力シート!I"&amp;$B289))="","",(INDIRECT(("入力シート!I"&amp;$B289))))</f>
        <v/>
      </c>
      <c r="K289" s="58" t="str" cm="1">
        <f t="array" aca="1" ref="K289" ca="1">IF(INDIRECT(("入力シート!J"&amp;$B289))="","",(INDIRECT(("入力シート!J"&amp;$B289))))</f>
        <v/>
      </c>
      <c r="L289" s="60" t="str" cm="1">
        <f t="array" aca="1" ref="L289" ca="1">IF(INDIRECT(("入力シート!AO"&amp;$B289))="","",(INDIRECT(("入力シート！AO"&amp;$B289))))</f>
        <v/>
      </c>
      <c r="M289" s="60" t="str" cm="1">
        <f t="array" aca="1" ref="M289" ca="1">IF(INDIRECT(("入力シート!AP"&amp;$B289))="","",(INDIRECT(("入力シート！AP"&amp;$B289))))</f>
        <v/>
      </c>
      <c r="N289" s="61" t="str" cm="1">
        <f t="array" aca="1" ref="N289" ca="1">IF(INDIRECT(("入力シート!AQ"&amp;$B289))="","",(INDIRECT(("入力シート!AQ"&amp;$B289))))</f>
        <v/>
      </c>
      <c r="O289" s="70" t="str" cm="1">
        <f t="array" aca="1" ref="O289" ca="1">IF(INDIRECT(("入力シート!K"&amp;$B289))="","",INDEX(進捗評価!$N$2:$N$26,MATCH(INDIRECT(("入力シート!K"&amp;$B289)),進捗評価!$M$2:$M$26,0)))</f>
        <v/>
      </c>
      <c r="P289" s="69" t="str" cm="1">
        <f t="array" aca="1" ref="P289" ca="1">IF(INDIRECT(("入力シート!L"&amp;$B289))="","",INDEX(進捗評価!$N$2:$N$26,MATCH(INDIRECT(("入力シート!L"&amp;$B289)),進捗評価!$M$2:$M$26,0)))</f>
        <v/>
      </c>
      <c r="Q289" s="69" t="str" cm="1">
        <f t="array" aca="1" ref="Q289" ca="1">IF(INDIRECT(("入力シート!M"&amp;$B289))="","",INDEX(進捗評価!$N$2:$N$26,MATCH(INDIRECT(("入力シート!M"&amp;$B289)),進捗評価!$M$2:$M$26,0)))</f>
        <v/>
      </c>
      <c r="R289" s="69" t="str" cm="1">
        <f t="array" aca="1" ref="R289" ca="1">IF(INDIRECT(("入力シート!N"&amp;$B289))="","",INDEX(進捗評価!$N$2:$N$26,MATCH(INDIRECT(("入力シート!N"&amp;$B289)),進捗評価!$M$2:$M$26,0)))</f>
        <v/>
      </c>
      <c r="S289" s="75" t="str" cm="1">
        <f t="array" aca="1" ref="S289" ca="1">IF(INDIRECT(("入力シート!O"&amp;$B289))="","",INDEX(進捗評価!$N$2:$N$26,MATCH(INDIRECT(("入力シート!O"&amp;$B289)),進捗評価!$M$2:$M$26,0)))</f>
        <v/>
      </c>
      <c r="T289" s="70" t="str" cm="1">
        <f t="array" aca="1" ref="T289" ca="1">IF(INDIRECT(("入力シート!P"&amp;$B289))="","",INDEX(進捗評価!$N$2:$N$26,MATCH(INDIRECT(("入力シート!P"&amp;$B289)),進捗評価!$M$2:$M$26,0)))</f>
        <v/>
      </c>
      <c r="U289" s="69" t="str" cm="1">
        <f t="array" aca="1" ref="U289" ca="1">IF(INDIRECT(("入力シート!Q"&amp;$B289))="","",INDEX(進捗評価!$N$2:$N$26,MATCH(INDIRECT(("入力シート!Q"&amp;$B289)),進捗評価!$M$2:$M$26,0)))</f>
        <v/>
      </c>
      <c r="V289" s="69" t="str" cm="1">
        <f t="array" aca="1" ref="V289" ca="1">IF(INDIRECT(("入力シート!R"&amp;$B289))="","",INDEX(進捗評価!$N$2:$N$26,MATCH(INDIRECT(("入力シート!R"&amp;$B289)),進捗評価!$M$2:$M$26,0)))</f>
        <v/>
      </c>
      <c r="W289" s="69" t="str" cm="1">
        <f t="array" aca="1" ref="W289" ca="1">IF(INDIRECT(("入力シート!S"&amp;$B289))="","",INDEX(進捗評価!$N$2:$N$26,MATCH(INDIRECT(("入力シート!S"&amp;$B289)),進捗評価!$M$2:$M$26,0)))</f>
        <v/>
      </c>
      <c r="X289" s="75" t="str" cm="1">
        <f t="array" aca="1" ref="X289" ca="1">IF(INDIRECT(("入力シート!T"&amp;$B289))="","",INDEX(進捗評価!$N$2:$N$26,MATCH(INDIRECT(("入力シート!T"&amp;$B289)),進捗評価!$M$2:$M$26,0)))</f>
        <v/>
      </c>
      <c r="Y289" s="69" t="str" cm="1">
        <f t="array" aca="1" ref="Y289" ca="1">IF(INDIRECT(("入力シート!U"&amp;$B289))="","",INDEX(進捗評価!$N$2:$N$26,MATCH(INDIRECT(("入力シート!U"&amp;$B289)),進捗評価!$M$2:$M$26,0)))</f>
        <v/>
      </c>
      <c r="Z289" s="69" t="str" cm="1">
        <f t="array" aca="1" ref="Z289" ca="1">IF(INDIRECT(("入力シート!V"&amp;$B289))="","",INDEX(進捗評価!$N$2:$N$26,MATCH(INDIRECT(("入力シート!V"&amp;$B289)),進捗評価!$M$2:$M$26,0)))</f>
        <v/>
      </c>
      <c r="AA289" s="69" t="str" cm="1">
        <f t="array" aca="1" ref="AA289" ca="1">IF(INDIRECT(("入力シート!W"&amp;$B289))="","",INDEX(進捗評価!$N$2:$N$26,MATCH(INDIRECT(("入力シート!W"&amp;$B289)),進捗評価!$M$2:$M$26,0)))</f>
        <v/>
      </c>
      <c r="AB289" s="69" t="str" cm="1">
        <f t="array" aca="1" ref="AB289" ca="1">IF(INDIRECT(("入力シート!X"&amp;$B289))="","",INDEX(進捗評価!$N$2:$N$26,MATCH(INDIRECT(("入力シート!X"&amp;$B289)),進捗評価!$M$2:$M$26,0)))</f>
        <v/>
      </c>
      <c r="AC289" s="69" t="str" cm="1">
        <f t="array" aca="1" ref="AC289" ca="1">IF(INDIRECT(("入力シート!Y"&amp;$B289))="","",INDEX(進捗評価!$N$2:$N$26,MATCH(INDIRECT(("入力シート!Y"&amp;$B289)),進捗評価!$M$2:$M$26,0)))</f>
        <v/>
      </c>
      <c r="AD289" s="69" t="str" cm="1">
        <f t="array" aca="1" ref="AD289" ca="1">IF(INDIRECT(("入力シート!Z"&amp;$B289))="","",INDEX(進捗評価!$N$2:$N$26,MATCH(INDIRECT(("入力シート!Z"&amp;$B289)),進捗評価!$M$2:$M$26,0)))</f>
        <v/>
      </c>
      <c r="AE289" s="69" t="str" cm="1">
        <f t="array" aca="1" ref="AE289" ca="1">IF(INDIRECT(("入力シート!AA"&amp;$B289))="","",INDEX(進捗評価!$N$2:$N$26,MATCH(INDIRECT(("入力シート!AA"&amp;$B289)),進捗評価!$M$2:$M$26,0)))</f>
        <v/>
      </c>
      <c r="AF289" s="69" t="str" cm="1">
        <f t="array" aca="1" ref="AF289" ca="1">IF(INDIRECT(("入力シート!AB"&amp;$B289))="","",INDEX(進捗評価!$N$2:$N$26,MATCH(INDIRECT(("入力シート!AB"&amp;$B289)),進捗評価!$M$2:$M$26,0)))</f>
        <v/>
      </c>
      <c r="AG289" s="69" t="str" cm="1">
        <f t="array" aca="1" ref="AG289" ca="1">IF(INDIRECT(("入力シート!AC"&amp;$B289))="","",INDEX(進捗評価!$N$2:$N$26,MATCH(INDIRECT(("入力シート!AC"&amp;$B289)),進捗評価!$M$2:$M$26,0)))</f>
        <v/>
      </c>
      <c r="AH289" s="69" t="str" cm="1">
        <f t="array" aca="1" ref="AH289" ca="1">IF(INDIRECT(("入力シート!AD"&amp;$B289))="","",INDEX(進捗評価!$N$2:$N$26,MATCH(INDIRECT(("入力シート!AD"&amp;$B289)),進捗評価!$M$2:$M$26,0)))</f>
        <v/>
      </c>
      <c r="AI289" s="69" t="str" cm="1">
        <f t="array" aca="1" ref="AI289" ca="1">IF(INDIRECT(("入力シート!AE"&amp;$B289))="","",INDEX(進捗評価!$N$2:$N$26,MATCH(INDIRECT(("入力シート!AE"&amp;$B289)),進捗評価!$M$2:$M$26,0)))</f>
        <v/>
      </c>
      <c r="AJ289" s="69" t="str" cm="1">
        <f t="array" aca="1" ref="AJ289" ca="1">IF(INDIRECT(("入力シート!AF"&amp;$B289))="","",INDEX(進捗評価!$N$2:$N$26,MATCH(INDIRECT(("入力シート!AF"&amp;$B289)),進捗評価!$M$2:$M$26,0)))</f>
        <v/>
      </c>
      <c r="AK289" s="69" t="str" cm="1">
        <f t="array" aca="1" ref="AK289" ca="1">IF(INDIRECT(("入力シート!AG"&amp;$B289))="","",INDEX(進捗評価!$N$2:$N$26,MATCH(INDIRECT(("入力シート!AG"&amp;$B289)),進捗評価!$M$2:$M$26,0)))</f>
        <v/>
      </c>
      <c r="AL289" s="69" t="str" cm="1">
        <f t="array" aca="1" ref="AL289" ca="1">IF(INDIRECT(("入力シート!AH"&amp;$B289))="","",INDEX(進捗評価!$N$2:$N$26,MATCH(INDIRECT(("入力シート!AH"&amp;$B289)),進捗評価!$M$2:$M$26,0)))</f>
        <v/>
      </c>
      <c r="AM289" s="69" t="str" cm="1">
        <f t="array" aca="1" ref="AM289" ca="1">IF(INDIRECT(("入力シート!AI"&amp;$B289))="","",INDEX(進捗評価!$N$2:$N$26,MATCH(INDIRECT(("入力シート!AI"&amp;$B289)),進捗評価!$M$2:$M$26,0)))</f>
        <v/>
      </c>
      <c r="AN289" s="69" t="str" cm="1">
        <f t="array" aca="1" ref="AN289" ca="1">IF(INDIRECT(("入力シート!AJ"&amp;$B289))="","",INDEX(進捗評価!$N$2:$N$26,MATCH(INDIRECT(("入力シート!AJ"&amp;$B289)),進捗評価!$M$2:$M$26,0)))</f>
        <v/>
      </c>
      <c r="AO289" s="69" t="str" cm="1">
        <f t="array" aca="1" ref="AO289" ca="1">IF(INDIRECT(("入力シート!AK"&amp;$B289))="","",INDEX(進捗評価!$N$2:$N$26,MATCH(INDIRECT(("入力シート!AK"&amp;$B289)),進捗評価!$M$2:$M$26,0)))</f>
        <v/>
      </c>
      <c r="AP289" s="69" t="str" cm="1">
        <f t="array" aca="1" ref="AP289" ca="1">IF(INDIRECT(("入力シート!AL"&amp;$B289))="","",INDEX(進捗評価!$N$2:$N$26,MATCH(INDIRECT(("入力シート!AL"&amp;$B289)),進捗評価!$M$2:$M$26,0)))</f>
        <v/>
      </c>
      <c r="AQ289" s="69" t="str" cm="1">
        <f t="array" aca="1" ref="AQ289" ca="1">IF(INDIRECT(("入力シート!AM"&amp;$B289))="","",INDEX(進捗評価!$N$2:$N$26,MATCH(INDIRECT(("入力シート!AM"&amp;$B289)),進捗評価!$M$2:$M$26,0)))</f>
        <v/>
      </c>
      <c r="AR289" s="69" t="str" cm="1">
        <f t="array" aca="1" ref="AR289" ca="1">IF(INDIRECT(("入力シート!AN"&amp;$B289))="","",INDEX(進捗評価!$N$2:$N$26,MATCH(INDIRECT(("入力シート!AN"&amp;$B289)),進捗評価!$M$2:$M$26,0)))</f>
        <v/>
      </c>
      <c r="AS289" s="77" t="str" cm="1">
        <f t="array" aca="1" ref="AS289" ca="1">IF(INDIRECT(("入力シート!AR"&amp;$B289))="","",(INDIRECT(("入力シート!AR"&amp;$B289))))</f>
        <v/>
      </c>
      <c r="AT289" s="77" t="str" cm="1">
        <f t="array" aca="1" ref="AT289" ca="1">IF(INDIRECT(("入力シート!AS"&amp;$B289))="","",(INDIRECT(("入力シート!AS"&amp;$B289))))</f>
        <v/>
      </c>
    </row>
    <row r="290" spans="2:46" ht="72" customHeight="1" x14ac:dyDescent="0.4">
      <c r="B290" s="51">
        <v>300</v>
      </c>
      <c r="C290" s="162"/>
      <c r="D290" s="212"/>
      <c r="E290" s="57" t="str" cm="1">
        <f t="array" aca="1" ref="E290" ca="1">IF(INDIRECT(("入力シート!D"&amp;$B290))="","",(INDIRECT(("入力シート!D"&amp;$B290))))</f>
        <v/>
      </c>
      <c r="F290" s="63" t="str" cm="1">
        <f t="array" aca="1" ref="F290" ca="1">IF(INDIRECT(("入力シート!E"&amp;$B290))="","",(INDIRECT(("入力シート!E"&amp;$B290))))</f>
        <v/>
      </c>
      <c r="G290" s="63" t="str" cm="1">
        <f t="array" aca="1" ref="G290" ca="1">IF(INDIRECT(("入力シート!F"&amp;$B290))="","",(INDIRECT(("入力シート!F"&amp;$B290))))</f>
        <v>〇〇〇、×××</v>
      </c>
      <c r="H290" s="76" t="str" cm="1">
        <f t="array" aca="1" ref="H290" ca="1">IF(INDIRECT(("入力シート!G"&amp;$B290))="","",(INDIRECT(("入力シート!G"&amp;$B290))))</f>
        <v/>
      </c>
      <c r="I290" s="67" t="str" cm="1">
        <f t="array" aca="1" ref="I290" ca="1">IF(INDIRECT(("入力シート!H"&amp;$B290))="","",(INDIRECT(("入力シート!H"&amp;$B290))))</f>
        <v/>
      </c>
      <c r="J290" s="58" t="str" cm="1">
        <f t="array" aca="1" ref="J290" ca="1">IF(INDIRECT(("入力シート!I"&amp;$B290))="","",(INDIRECT(("入力シート!I"&amp;$B290))))</f>
        <v/>
      </c>
      <c r="K290" s="58" t="str" cm="1">
        <f t="array" aca="1" ref="K290" ca="1">IF(INDIRECT(("入力シート!J"&amp;$B290))="","",(INDIRECT(("入力シート!J"&amp;$B290))))</f>
        <v/>
      </c>
      <c r="L290" s="60" t="str" cm="1">
        <f t="array" aca="1" ref="L290" ca="1">IF(INDIRECT(("入力シート!AO"&amp;$B290))="","",(INDIRECT(("入力シート！AO"&amp;$B290))))</f>
        <v/>
      </c>
      <c r="M290" s="60" t="str" cm="1">
        <f t="array" aca="1" ref="M290" ca="1">IF(INDIRECT(("入力シート!AP"&amp;$B290))="","",(INDIRECT(("入力シート！AP"&amp;$B290))))</f>
        <v/>
      </c>
      <c r="N290" s="61" t="str" cm="1">
        <f t="array" aca="1" ref="N290" ca="1">IF(INDIRECT(("入力シート!AQ"&amp;$B290))="","",(INDIRECT(("入力シート!AQ"&amp;$B290))))</f>
        <v/>
      </c>
      <c r="O290" s="70" t="str" cm="1">
        <f t="array" aca="1" ref="O290" ca="1">IF(INDIRECT(("入力シート!K"&amp;$B290))="","",INDEX(進捗評価!$N$2:$N$26,MATCH(INDIRECT(("入力シート!K"&amp;$B290)),進捗評価!$M$2:$M$26,0)))</f>
        <v/>
      </c>
      <c r="P290" s="69" t="str" cm="1">
        <f t="array" aca="1" ref="P290" ca="1">IF(INDIRECT(("入力シート!L"&amp;$B290))="","",INDEX(進捗評価!$N$2:$N$26,MATCH(INDIRECT(("入力シート!L"&amp;$B290)),進捗評価!$M$2:$M$26,0)))</f>
        <v/>
      </c>
      <c r="Q290" s="69" t="str" cm="1">
        <f t="array" aca="1" ref="Q290" ca="1">IF(INDIRECT(("入力シート!M"&amp;$B290))="","",INDEX(進捗評価!$N$2:$N$26,MATCH(INDIRECT(("入力シート!M"&amp;$B290)),進捗評価!$M$2:$M$26,0)))</f>
        <v/>
      </c>
      <c r="R290" s="69" t="str" cm="1">
        <f t="array" aca="1" ref="R290" ca="1">IF(INDIRECT(("入力シート!N"&amp;$B290))="","",INDEX(進捗評価!$N$2:$N$26,MATCH(INDIRECT(("入力シート!N"&amp;$B290)),進捗評価!$M$2:$M$26,0)))</f>
        <v/>
      </c>
      <c r="S290" s="75" t="str" cm="1">
        <f t="array" aca="1" ref="S290" ca="1">IF(INDIRECT(("入力シート!O"&amp;$B290))="","",INDEX(進捗評価!$N$2:$N$26,MATCH(INDIRECT(("入力シート!O"&amp;$B290)),進捗評価!$M$2:$M$26,0)))</f>
        <v/>
      </c>
      <c r="T290" s="70" t="str" cm="1">
        <f t="array" aca="1" ref="T290" ca="1">IF(INDIRECT(("入力シート!P"&amp;$B290))="","",INDEX(進捗評価!$N$2:$N$26,MATCH(INDIRECT(("入力シート!P"&amp;$B290)),進捗評価!$M$2:$M$26,0)))</f>
        <v/>
      </c>
      <c r="U290" s="69" t="str" cm="1">
        <f t="array" aca="1" ref="U290" ca="1">IF(INDIRECT(("入力シート!Q"&amp;$B290))="","",INDEX(進捗評価!$N$2:$N$26,MATCH(INDIRECT(("入力シート!Q"&amp;$B290)),進捗評価!$M$2:$M$26,0)))</f>
        <v/>
      </c>
      <c r="V290" s="69" t="str" cm="1">
        <f t="array" aca="1" ref="V290" ca="1">IF(INDIRECT(("入力シート!R"&amp;$B290))="","",INDEX(進捗評価!$N$2:$N$26,MATCH(INDIRECT(("入力シート!R"&amp;$B290)),進捗評価!$M$2:$M$26,0)))</f>
        <v/>
      </c>
      <c r="W290" s="69" t="str" cm="1">
        <f t="array" aca="1" ref="W290" ca="1">IF(INDIRECT(("入力シート!S"&amp;$B290))="","",INDEX(進捗評価!$N$2:$N$26,MATCH(INDIRECT(("入力シート!S"&amp;$B290)),進捗評価!$M$2:$M$26,0)))</f>
        <v/>
      </c>
      <c r="X290" s="75" t="str" cm="1">
        <f t="array" aca="1" ref="X290" ca="1">IF(INDIRECT(("入力シート!T"&amp;$B290))="","",INDEX(進捗評価!$N$2:$N$26,MATCH(INDIRECT(("入力シート!T"&amp;$B290)),進捗評価!$M$2:$M$26,0)))</f>
        <v/>
      </c>
      <c r="Y290" s="69" t="str" cm="1">
        <f t="array" aca="1" ref="Y290" ca="1">IF(INDIRECT(("入力シート!U"&amp;$B290))="","",INDEX(進捗評価!$N$2:$N$26,MATCH(INDIRECT(("入力シート!U"&amp;$B290)),進捗評価!$M$2:$M$26,0)))</f>
        <v/>
      </c>
      <c r="Z290" s="69" t="str" cm="1">
        <f t="array" aca="1" ref="Z290" ca="1">IF(INDIRECT(("入力シート!V"&amp;$B290))="","",INDEX(進捗評価!$N$2:$N$26,MATCH(INDIRECT(("入力シート!V"&amp;$B290)),進捗評価!$M$2:$M$26,0)))</f>
        <v/>
      </c>
      <c r="AA290" s="69" t="str" cm="1">
        <f t="array" aca="1" ref="AA290" ca="1">IF(INDIRECT(("入力シート!W"&amp;$B290))="","",INDEX(進捗評価!$N$2:$N$26,MATCH(INDIRECT(("入力シート!W"&amp;$B290)),進捗評価!$M$2:$M$26,0)))</f>
        <v/>
      </c>
      <c r="AB290" s="69" t="str" cm="1">
        <f t="array" aca="1" ref="AB290" ca="1">IF(INDIRECT(("入力シート!X"&amp;$B290))="","",INDEX(進捗評価!$N$2:$N$26,MATCH(INDIRECT(("入力シート!X"&amp;$B290)),進捗評価!$M$2:$M$26,0)))</f>
        <v/>
      </c>
      <c r="AC290" s="69" t="str" cm="1">
        <f t="array" aca="1" ref="AC290" ca="1">IF(INDIRECT(("入力シート!Y"&amp;$B290))="","",INDEX(進捗評価!$N$2:$N$26,MATCH(INDIRECT(("入力シート!Y"&amp;$B290)),進捗評価!$M$2:$M$26,0)))</f>
        <v/>
      </c>
      <c r="AD290" s="69" t="str" cm="1">
        <f t="array" aca="1" ref="AD290" ca="1">IF(INDIRECT(("入力シート!Z"&amp;$B290))="","",INDEX(進捗評価!$N$2:$N$26,MATCH(INDIRECT(("入力シート!Z"&amp;$B290)),進捗評価!$M$2:$M$26,0)))</f>
        <v/>
      </c>
      <c r="AE290" s="69" t="str" cm="1">
        <f t="array" aca="1" ref="AE290" ca="1">IF(INDIRECT(("入力シート!AA"&amp;$B290))="","",INDEX(進捗評価!$N$2:$N$26,MATCH(INDIRECT(("入力シート!AA"&amp;$B290)),進捗評価!$M$2:$M$26,0)))</f>
        <v/>
      </c>
      <c r="AF290" s="69" t="str" cm="1">
        <f t="array" aca="1" ref="AF290" ca="1">IF(INDIRECT(("入力シート!AB"&amp;$B290))="","",INDEX(進捗評価!$N$2:$N$26,MATCH(INDIRECT(("入力シート!AB"&amp;$B290)),進捗評価!$M$2:$M$26,0)))</f>
        <v/>
      </c>
      <c r="AG290" s="69" t="str" cm="1">
        <f t="array" aca="1" ref="AG290" ca="1">IF(INDIRECT(("入力シート!AC"&amp;$B290))="","",INDEX(進捗評価!$N$2:$N$26,MATCH(INDIRECT(("入力シート!AC"&amp;$B290)),進捗評価!$M$2:$M$26,0)))</f>
        <v/>
      </c>
      <c r="AH290" s="69" t="str" cm="1">
        <f t="array" aca="1" ref="AH290" ca="1">IF(INDIRECT(("入力シート!AD"&amp;$B290))="","",INDEX(進捗評価!$N$2:$N$26,MATCH(INDIRECT(("入力シート!AD"&amp;$B290)),進捗評価!$M$2:$M$26,0)))</f>
        <v/>
      </c>
      <c r="AI290" s="69" t="str" cm="1">
        <f t="array" aca="1" ref="AI290" ca="1">IF(INDIRECT(("入力シート!AE"&amp;$B290))="","",INDEX(進捗評価!$N$2:$N$26,MATCH(INDIRECT(("入力シート!AE"&amp;$B290)),進捗評価!$M$2:$M$26,0)))</f>
        <v/>
      </c>
      <c r="AJ290" s="69" t="str" cm="1">
        <f t="array" aca="1" ref="AJ290" ca="1">IF(INDIRECT(("入力シート!AF"&amp;$B290))="","",INDEX(進捗評価!$N$2:$N$26,MATCH(INDIRECT(("入力シート!AF"&amp;$B290)),進捗評価!$M$2:$M$26,0)))</f>
        <v/>
      </c>
      <c r="AK290" s="69" t="str" cm="1">
        <f t="array" aca="1" ref="AK290" ca="1">IF(INDIRECT(("入力シート!AG"&amp;$B290))="","",INDEX(進捗評価!$N$2:$N$26,MATCH(INDIRECT(("入力シート!AG"&amp;$B290)),進捗評価!$M$2:$M$26,0)))</f>
        <v/>
      </c>
      <c r="AL290" s="69" t="str" cm="1">
        <f t="array" aca="1" ref="AL290" ca="1">IF(INDIRECT(("入力シート!AH"&amp;$B290))="","",INDEX(進捗評価!$N$2:$N$26,MATCH(INDIRECT(("入力シート!AH"&amp;$B290)),進捗評価!$M$2:$M$26,0)))</f>
        <v/>
      </c>
      <c r="AM290" s="69" t="str" cm="1">
        <f t="array" aca="1" ref="AM290" ca="1">IF(INDIRECT(("入力シート!AI"&amp;$B290))="","",INDEX(進捗評価!$N$2:$N$26,MATCH(INDIRECT(("入力シート!AI"&amp;$B290)),進捗評価!$M$2:$M$26,0)))</f>
        <v/>
      </c>
      <c r="AN290" s="69" t="str" cm="1">
        <f t="array" aca="1" ref="AN290" ca="1">IF(INDIRECT(("入力シート!AJ"&amp;$B290))="","",INDEX(進捗評価!$N$2:$N$26,MATCH(INDIRECT(("入力シート!AJ"&amp;$B290)),進捗評価!$M$2:$M$26,0)))</f>
        <v/>
      </c>
      <c r="AO290" s="69" t="str" cm="1">
        <f t="array" aca="1" ref="AO290" ca="1">IF(INDIRECT(("入力シート!AK"&amp;$B290))="","",INDEX(進捗評価!$N$2:$N$26,MATCH(INDIRECT(("入力シート!AK"&amp;$B290)),進捗評価!$M$2:$M$26,0)))</f>
        <v/>
      </c>
      <c r="AP290" s="69" t="str" cm="1">
        <f t="array" aca="1" ref="AP290" ca="1">IF(INDIRECT(("入力シート!AL"&amp;$B290))="","",INDEX(進捗評価!$N$2:$N$26,MATCH(INDIRECT(("入力シート!AL"&amp;$B290)),進捗評価!$M$2:$M$26,0)))</f>
        <v/>
      </c>
      <c r="AQ290" s="69" t="str" cm="1">
        <f t="array" aca="1" ref="AQ290" ca="1">IF(INDIRECT(("入力シート!AM"&amp;$B290))="","",INDEX(進捗評価!$N$2:$N$26,MATCH(INDIRECT(("入力シート!AM"&amp;$B290)),進捗評価!$M$2:$M$26,0)))</f>
        <v/>
      </c>
      <c r="AR290" s="69" t="str" cm="1">
        <f t="array" aca="1" ref="AR290" ca="1">IF(INDIRECT(("入力シート!AN"&amp;$B290))="","",INDEX(進捗評価!$N$2:$N$26,MATCH(INDIRECT(("入力シート!AN"&amp;$B290)),進捗評価!$M$2:$M$26,0)))</f>
        <v/>
      </c>
      <c r="AS290" s="77" t="str" cm="1">
        <f t="array" aca="1" ref="AS290" ca="1">IF(INDIRECT(("入力シート!AR"&amp;$B290))="","",(INDIRECT(("入力シート!AR"&amp;$B290))))</f>
        <v/>
      </c>
      <c r="AT290" s="77" t="str" cm="1">
        <f t="array" aca="1" ref="AT290" ca="1">IF(INDIRECT(("入力シート!AS"&amp;$B290))="","",(INDIRECT(("入力シート!AS"&amp;$B290))))</f>
        <v/>
      </c>
    </row>
    <row r="291" spans="2:46" ht="72" customHeight="1" x14ac:dyDescent="0.4">
      <c r="B291" s="51">
        <v>301</v>
      </c>
      <c r="C291" s="162"/>
      <c r="D291" s="212"/>
      <c r="E291" s="57" t="str" cm="1">
        <f t="array" aca="1" ref="E291" ca="1">IF(INDIRECT(("入力シート!D"&amp;$B291))="","",(INDIRECT(("入力シート!D"&amp;$B291))))</f>
        <v/>
      </c>
      <c r="F291" s="63" t="str" cm="1">
        <f t="array" aca="1" ref="F291" ca="1">IF(INDIRECT(("入力シート!E"&amp;$B291))="","",(INDIRECT(("入力シート!E"&amp;$B291))))</f>
        <v/>
      </c>
      <c r="G291" s="63" t="str" cm="1">
        <f t="array" aca="1" ref="G291" ca="1">IF(INDIRECT(("入力シート!F"&amp;$B291))="","",(INDIRECT(("入力シート!F"&amp;$B291))))</f>
        <v>〇〇〇、×××</v>
      </c>
      <c r="H291" s="76" t="str" cm="1">
        <f t="array" aca="1" ref="H291" ca="1">IF(INDIRECT(("入力シート!G"&amp;$B291))="","",(INDIRECT(("入力シート!G"&amp;$B291))))</f>
        <v/>
      </c>
      <c r="I291" s="67" t="str" cm="1">
        <f t="array" aca="1" ref="I291" ca="1">IF(INDIRECT(("入力シート!H"&amp;$B291))="","",(INDIRECT(("入力シート!H"&amp;$B291))))</f>
        <v/>
      </c>
      <c r="J291" s="58" t="str" cm="1">
        <f t="array" aca="1" ref="J291" ca="1">IF(INDIRECT(("入力シート!I"&amp;$B291))="","",(INDIRECT(("入力シート!I"&amp;$B291))))</f>
        <v/>
      </c>
      <c r="K291" s="58" t="str" cm="1">
        <f t="array" aca="1" ref="K291" ca="1">IF(INDIRECT(("入力シート!J"&amp;$B291))="","",(INDIRECT(("入力シート!J"&amp;$B291))))</f>
        <v/>
      </c>
      <c r="L291" s="60" t="str" cm="1">
        <f t="array" aca="1" ref="L291" ca="1">IF(INDIRECT(("入力シート!AO"&amp;$B291))="","",(INDIRECT(("入力シート！AO"&amp;$B291))))</f>
        <v/>
      </c>
      <c r="M291" s="60" t="str" cm="1">
        <f t="array" aca="1" ref="M291" ca="1">IF(INDIRECT(("入力シート!AP"&amp;$B291))="","",(INDIRECT(("入力シート！AP"&amp;$B291))))</f>
        <v/>
      </c>
      <c r="N291" s="61" t="str" cm="1">
        <f t="array" aca="1" ref="N291" ca="1">IF(INDIRECT(("入力シート!AQ"&amp;$B291))="","",(INDIRECT(("入力シート!AQ"&amp;$B291))))</f>
        <v/>
      </c>
      <c r="O291" s="70" t="str" cm="1">
        <f t="array" aca="1" ref="O291" ca="1">IF(INDIRECT(("入力シート!K"&amp;$B291))="","",INDEX(進捗評価!$N$2:$N$26,MATCH(INDIRECT(("入力シート!K"&amp;$B291)),進捗評価!$M$2:$M$26,0)))</f>
        <v/>
      </c>
      <c r="P291" s="69" t="str" cm="1">
        <f t="array" aca="1" ref="P291" ca="1">IF(INDIRECT(("入力シート!L"&amp;$B291))="","",INDEX(進捗評価!$N$2:$N$26,MATCH(INDIRECT(("入力シート!L"&amp;$B291)),進捗評価!$M$2:$M$26,0)))</f>
        <v/>
      </c>
      <c r="Q291" s="69" t="str" cm="1">
        <f t="array" aca="1" ref="Q291" ca="1">IF(INDIRECT(("入力シート!M"&amp;$B291))="","",INDEX(進捗評価!$N$2:$N$26,MATCH(INDIRECT(("入力シート!M"&amp;$B291)),進捗評価!$M$2:$M$26,0)))</f>
        <v/>
      </c>
      <c r="R291" s="69" t="str" cm="1">
        <f t="array" aca="1" ref="R291" ca="1">IF(INDIRECT(("入力シート!N"&amp;$B291))="","",INDEX(進捗評価!$N$2:$N$26,MATCH(INDIRECT(("入力シート!N"&amp;$B291)),進捗評価!$M$2:$M$26,0)))</f>
        <v/>
      </c>
      <c r="S291" s="75" t="str" cm="1">
        <f t="array" aca="1" ref="S291" ca="1">IF(INDIRECT(("入力シート!O"&amp;$B291))="","",INDEX(進捗評価!$N$2:$N$26,MATCH(INDIRECT(("入力シート!O"&amp;$B291)),進捗評価!$M$2:$M$26,0)))</f>
        <v/>
      </c>
      <c r="T291" s="70" t="str" cm="1">
        <f t="array" aca="1" ref="T291" ca="1">IF(INDIRECT(("入力シート!P"&amp;$B291))="","",INDEX(進捗評価!$N$2:$N$26,MATCH(INDIRECT(("入力シート!P"&amp;$B291)),進捗評価!$M$2:$M$26,0)))</f>
        <v/>
      </c>
      <c r="U291" s="69" t="str" cm="1">
        <f t="array" aca="1" ref="U291" ca="1">IF(INDIRECT(("入力シート!Q"&amp;$B291))="","",INDEX(進捗評価!$N$2:$N$26,MATCH(INDIRECT(("入力シート!Q"&amp;$B291)),進捗評価!$M$2:$M$26,0)))</f>
        <v/>
      </c>
      <c r="V291" s="69" t="str" cm="1">
        <f t="array" aca="1" ref="V291" ca="1">IF(INDIRECT(("入力シート!R"&amp;$B291))="","",INDEX(進捗評価!$N$2:$N$26,MATCH(INDIRECT(("入力シート!R"&amp;$B291)),進捗評価!$M$2:$M$26,0)))</f>
        <v/>
      </c>
      <c r="W291" s="69" t="str" cm="1">
        <f t="array" aca="1" ref="W291" ca="1">IF(INDIRECT(("入力シート!S"&amp;$B291))="","",INDEX(進捗評価!$N$2:$N$26,MATCH(INDIRECT(("入力シート!S"&amp;$B291)),進捗評価!$M$2:$M$26,0)))</f>
        <v/>
      </c>
      <c r="X291" s="75" t="str" cm="1">
        <f t="array" aca="1" ref="X291" ca="1">IF(INDIRECT(("入力シート!T"&amp;$B291))="","",INDEX(進捗評価!$N$2:$N$26,MATCH(INDIRECT(("入力シート!T"&amp;$B291)),進捗評価!$M$2:$M$26,0)))</f>
        <v/>
      </c>
      <c r="Y291" s="69" t="str" cm="1">
        <f t="array" aca="1" ref="Y291" ca="1">IF(INDIRECT(("入力シート!U"&amp;$B291))="","",INDEX(進捗評価!$N$2:$N$26,MATCH(INDIRECT(("入力シート!U"&amp;$B291)),進捗評価!$M$2:$M$26,0)))</f>
        <v/>
      </c>
      <c r="Z291" s="69" t="str" cm="1">
        <f t="array" aca="1" ref="Z291" ca="1">IF(INDIRECT(("入力シート!V"&amp;$B291))="","",INDEX(進捗評価!$N$2:$N$26,MATCH(INDIRECT(("入力シート!V"&amp;$B291)),進捗評価!$M$2:$M$26,0)))</f>
        <v/>
      </c>
      <c r="AA291" s="69" t="str" cm="1">
        <f t="array" aca="1" ref="AA291" ca="1">IF(INDIRECT(("入力シート!W"&amp;$B291))="","",INDEX(進捗評価!$N$2:$N$26,MATCH(INDIRECT(("入力シート!W"&amp;$B291)),進捗評価!$M$2:$M$26,0)))</f>
        <v/>
      </c>
      <c r="AB291" s="69" t="str" cm="1">
        <f t="array" aca="1" ref="AB291" ca="1">IF(INDIRECT(("入力シート!X"&amp;$B291))="","",INDEX(進捗評価!$N$2:$N$26,MATCH(INDIRECT(("入力シート!X"&amp;$B291)),進捗評価!$M$2:$M$26,0)))</f>
        <v/>
      </c>
      <c r="AC291" s="69" t="str" cm="1">
        <f t="array" aca="1" ref="AC291" ca="1">IF(INDIRECT(("入力シート!Y"&amp;$B291))="","",INDEX(進捗評価!$N$2:$N$26,MATCH(INDIRECT(("入力シート!Y"&amp;$B291)),進捗評価!$M$2:$M$26,0)))</f>
        <v/>
      </c>
      <c r="AD291" s="69" t="str" cm="1">
        <f t="array" aca="1" ref="AD291" ca="1">IF(INDIRECT(("入力シート!Z"&amp;$B291))="","",INDEX(進捗評価!$N$2:$N$26,MATCH(INDIRECT(("入力シート!Z"&amp;$B291)),進捗評価!$M$2:$M$26,0)))</f>
        <v/>
      </c>
      <c r="AE291" s="69" t="str" cm="1">
        <f t="array" aca="1" ref="AE291" ca="1">IF(INDIRECT(("入力シート!AA"&amp;$B291))="","",INDEX(進捗評価!$N$2:$N$26,MATCH(INDIRECT(("入力シート!AA"&amp;$B291)),進捗評価!$M$2:$M$26,0)))</f>
        <v/>
      </c>
      <c r="AF291" s="69" t="str" cm="1">
        <f t="array" aca="1" ref="AF291" ca="1">IF(INDIRECT(("入力シート!AB"&amp;$B291))="","",INDEX(進捗評価!$N$2:$N$26,MATCH(INDIRECT(("入力シート!AB"&amp;$B291)),進捗評価!$M$2:$M$26,0)))</f>
        <v/>
      </c>
      <c r="AG291" s="69" t="str" cm="1">
        <f t="array" aca="1" ref="AG291" ca="1">IF(INDIRECT(("入力シート!AC"&amp;$B291))="","",INDEX(進捗評価!$N$2:$N$26,MATCH(INDIRECT(("入力シート!AC"&amp;$B291)),進捗評価!$M$2:$M$26,0)))</f>
        <v/>
      </c>
      <c r="AH291" s="69" t="str" cm="1">
        <f t="array" aca="1" ref="AH291" ca="1">IF(INDIRECT(("入力シート!AD"&amp;$B291))="","",INDEX(進捗評価!$N$2:$N$26,MATCH(INDIRECT(("入力シート!AD"&amp;$B291)),進捗評価!$M$2:$M$26,0)))</f>
        <v/>
      </c>
      <c r="AI291" s="69" t="str" cm="1">
        <f t="array" aca="1" ref="AI291" ca="1">IF(INDIRECT(("入力シート!AE"&amp;$B291))="","",INDEX(進捗評価!$N$2:$N$26,MATCH(INDIRECT(("入力シート!AE"&amp;$B291)),進捗評価!$M$2:$M$26,0)))</f>
        <v/>
      </c>
      <c r="AJ291" s="69" t="str" cm="1">
        <f t="array" aca="1" ref="AJ291" ca="1">IF(INDIRECT(("入力シート!AF"&amp;$B291))="","",INDEX(進捗評価!$N$2:$N$26,MATCH(INDIRECT(("入力シート!AF"&amp;$B291)),進捗評価!$M$2:$M$26,0)))</f>
        <v/>
      </c>
      <c r="AK291" s="69" t="str" cm="1">
        <f t="array" aca="1" ref="AK291" ca="1">IF(INDIRECT(("入力シート!AG"&amp;$B291))="","",INDEX(進捗評価!$N$2:$N$26,MATCH(INDIRECT(("入力シート!AG"&amp;$B291)),進捗評価!$M$2:$M$26,0)))</f>
        <v/>
      </c>
      <c r="AL291" s="69" t="str" cm="1">
        <f t="array" aca="1" ref="AL291" ca="1">IF(INDIRECT(("入力シート!AH"&amp;$B291))="","",INDEX(進捗評価!$N$2:$N$26,MATCH(INDIRECT(("入力シート!AH"&amp;$B291)),進捗評価!$M$2:$M$26,0)))</f>
        <v/>
      </c>
      <c r="AM291" s="69" t="str" cm="1">
        <f t="array" aca="1" ref="AM291" ca="1">IF(INDIRECT(("入力シート!AI"&amp;$B291))="","",INDEX(進捗評価!$N$2:$N$26,MATCH(INDIRECT(("入力シート!AI"&amp;$B291)),進捗評価!$M$2:$M$26,0)))</f>
        <v/>
      </c>
      <c r="AN291" s="69" t="str" cm="1">
        <f t="array" aca="1" ref="AN291" ca="1">IF(INDIRECT(("入力シート!AJ"&amp;$B291))="","",INDEX(進捗評価!$N$2:$N$26,MATCH(INDIRECT(("入力シート!AJ"&amp;$B291)),進捗評価!$M$2:$M$26,0)))</f>
        <v/>
      </c>
      <c r="AO291" s="69" t="str" cm="1">
        <f t="array" aca="1" ref="AO291" ca="1">IF(INDIRECT(("入力シート!AK"&amp;$B291))="","",INDEX(進捗評価!$N$2:$N$26,MATCH(INDIRECT(("入力シート!AK"&amp;$B291)),進捗評価!$M$2:$M$26,0)))</f>
        <v/>
      </c>
      <c r="AP291" s="69" t="str" cm="1">
        <f t="array" aca="1" ref="AP291" ca="1">IF(INDIRECT(("入力シート!AL"&amp;$B291))="","",INDEX(進捗評価!$N$2:$N$26,MATCH(INDIRECT(("入力シート!AL"&amp;$B291)),進捗評価!$M$2:$M$26,0)))</f>
        <v/>
      </c>
      <c r="AQ291" s="69" t="str" cm="1">
        <f t="array" aca="1" ref="AQ291" ca="1">IF(INDIRECT(("入力シート!AM"&amp;$B291))="","",INDEX(進捗評価!$N$2:$N$26,MATCH(INDIRECT(("入力シート!AM"&amp;$B291)),進捗評価!$M$2:$M$26,0)))</f>
        <v/>
      </c>
      <c r="AR291" s="69" t="str" cm="1">
        <f t="array" aca="1" ref="AR291" ca="1">IF(INDIRECT(("入力シート!AN"&amp;$B291))="","",INDEX(進捗評価!$N$2:$N$26,MATCH(INDIRECT(("入力シート!AN"&amp;$B291)),進捗評価!$M$2:$M$26,0)))</f>
        <v/>
      </c>
      <c r="AS291" s="77" t="str" cm="1">
        <f t="array" aca="1" ref="AS291" ca="1">IF(INDIRECT(("入力シート!AR"&amp;$B291))="","",(INDIRECT(("入力シート!AR"&amp;$B291))))</f>
        <v/>
      </c>
      <c r="AT291" s="77" t="str" cm="1">
        <f t="array" aca="1" ref="AT291" ca="1">IF(INDIRECT(("入力シート!AS"&amp;$B291))="","",(INDIRECT(("入力シート!AS"&amp;$B291))))</f>
        <v/>
      </c>
    </row>
    <row r="292" spans="2:46" ht="72" customHeight="1" x14ac:dyDescent="0.4">
      <c r="B292" s="51">
        <v>302</v>
      </c>
      <c r="C292" s="162"/>
      <c r="D292" s="212"/>
      <c r="E292" s="57" t="str" cm="1">
        <f t="array" aca="1" ref="E292" ca="1">IF(INDIRECT(("入力シート!D"&amp;$B292))="","",(INDIRECT(("入力シート!D"&amp;$B292))))</f>
        <v/>
      </c>
      <c r="F292" s="63" t="str" cm="1">
        <f t="array" aca="1" ref="F292" ca="1">IF(INDIRECT(("入力シート!E"&amp;$B292))="","",(INDIRECT(("入力シート!E"&amp;$B292))))</f>
        <v/>
      </c>
      <c r="G292" s="63" t="str" cm="1">
        <f t="array" aca="1" ref="G292" ca="1">IF(INDIRECT(("入力シート!F"&amp;$B292))="","",(INDIRECT(("入力シート!F"&amp;$B292))))</f>
        <v>〇〇〇、×××</v>
      </c>
      <c r="H292" s="76" t="str" cm="1">
        <f t="array" aca="1" ref="H292" ca="1">IF(INDIRECT(("入力シート!G"&amp;$B292))="","",(INDIRECT(("入力シート!G"&amp;$B292))))</f>
        <v/>
      </c>
      <c r="I292" s="67" t="str" cm="1">
        <f t="array" aca="1" ref="I292" ca="1">IF(INDIRECT(("入力シート!H"&amp;$B292))="","",(INDIRECT(("入力シート!H"&amp;$B292))))</f>
        <v/>
      </c>
      <c r="J292" s="58" t="str" cm="1">
        <f t="array" aca="1" ref="J292" ca="1">IF(INDIRECT(("入力シート!I"&amp;$B292))="","",(INDIRECT(("入力シート!I"&amp;$B292))))</f>
        <v/>
      </c>
      <c r="K292" s="58" t="str" cm="1">
        <f t="array" aca="1" ref="K292" ca="1">IF(INDIRECT(("入力シート!J"&amp;$B292))="","",(INDIRECT(("入力シート!J"&amp;$B292))))</f>
        <v/>
      </c>
      <c r="L292" s="60" t="str" cm="1">
        <f t="array" aca="1" ref="L292" ca="1">IF(INDIRECT(("入力シート!AO"&amp;$B292))="","",(INDIRECT(("入力シート！AO"&amp;$B292))))</f>
        <v/>
      </c>
      <c r="M292" s="60" t="str" cm="1">
        <f t="array" aca="1" ref="M292" ca="1">IF(INDIRECT(("入力シート!AP"&amp;$B292))="","",(INDIRECT(("入力シート！AP"&amp;$B292))))</f>
        <v/>
      </c>
      <c r="N292" s="61" t="str" cm="1">
        <f t="array" aca="1" ref="N292" ca="1">IF(INDIRECT(("入力シート!AQ"&amp;$B292))="","",(INDIRECT(("入力シート!AQ"&amp;$B292))))</f>
        <v/>
      </c>
      <c r="O292" s="70" t="str" cm="1">
        <f t="array" aca="1" ref="O292" ca="1">IF(INDIRECT(("入力シート!K"&amp;$B292))="","",INDEX(進捗評価!$N$2:$N$26,MATCH(INDIRECT(("入力シート!K"&amp;$B292)),進捗評価!$M$2:$M$26,0)))</f>
        <v/>
      </c>
      <c r="P292" s="69" t="str" cm="1">
        <f t="array" aca="1" ref="P292" ca="1">IF(INDIRECT(("入力シート!L"&amp;$B292))="","",INDEX(進捗評価!$N$2:$N$26,MATCH(INDIRECT(("入力シート!L"&amp;$B292)),進捗評価!$M$2:$M$26,0)))</f>
        <v/>
      </c>
      <c r="Q292" s="69" t="str" cm="1">
        <f t="array" aca="1" ref="Q292" ca="1">IF(INDIRECT(("入力シート!M"&amp;$B292))="","",INDEX(進捗評価!$N$2:$N$26,MATCH(INDIRECT(("入力シート!M"&amp;$B292)),進捗評価!$M$2:$M$26,0)))</f>
        <v/>
      </c>
      <c r="R292" s="69" t="str" cm="1">
        <f t="array" aca="1" ref="R292" ca="1">IF(INDIRECT(("入力シート!N"&amp;$B292))="","",INDEX(進捗評価!$N$2:$N$26,MATCH(INDIRECT(("入力シート!N"&amp;$B292)),進捗評価!$M$2:$M$26,0)))</f>
        <v/>
      </c>
      <c r="S292" s="75" t="str" cm="1">
        <f t="array" aca="1" ref="S292" ca="1">IF(INDIRECT(("入力シート!O"&amp;$B292))="","",INDEX(進捗評価!$N$2:$N$26,MATCH(INDIRECT(("入力シート!O"&amp;$B292)),進捗評価!$M$2:$M$26,0)))</f>
        <v/>
      </c>
      <c r="T292" s="70" t="str" cm="1">
        <f t="array" aca="1" ref="T292" ca="1">IF(INDIRECT(("入力シート!P"&amp;$B292))="","",INDEX(進捗評価!$N$2:$N$26,MATCH(INDIRECT(("入力シート!P"&amp;$B292)),進捗評価!$M$2:$M$26,0)))</f>
        <v/>
      </c>
      <c r="U292" s="69" t="str" cm="1">
        <f t="array" aca="1" ref="U292" ca="1">IF(INDIRECT(("入力シート!Q"&amp;$B292))="","",INDEX(進捗評価!$N$2:$N$26,MATCH(INDIRECT(("入力シート!Q"&amp;$B292)),進捗評価!$M$2:$M$26,0)))</f>
        <v/>
      </c>
      <c r="V292" s="69" t="str" cm="1">
        <f t="array" aca="1" ref="V292" ca="1">IF(INDIRECT(("入力シート!R"&amp;$B292))="","",INDEX(進捗評価!$N$2:$N$26,MATCH(INDIRECT(("入力シート!R"&amp;$B292)),進捗評価!$M$2:$M$26,0)))</f>
        <v/>
      </c>
      <c r="W292" s="69" t="str" cm="1">
        <f t="array" aca="1" ref="W292" ca="1">IF(INDIRECT(("入力シート!S"&amp;$B292))="","",INDEX(進捗評価!$N$2:$N$26,MATCH(INDIRECT(("入力シート!S"&amp;$B292)),進捗評価!$M$2:$M$26,0)))</f>
        <v/>
      </c>
      <c r="X292" s="75" t="str" cm="1">
        <f t="array" aca="1" ref="X292" ca="1">IF(INDIRECT(("入力シート!T"&amp;$B292))="","",INDEX(進捗評価!$N$2:$N$26,MATCH(INDIRECT(("入力シート!T"&amp;$B292)),進捗評価!$M$2:$M$26,0)))</f>
        <v/>
      </c>
      <c r="Y292" s="69" t="str" cm="1">
        <f t="array" aca="1" ref="Y292" ca="1">IF(INDIRECT(("入力シート!U"&amp;$B292))="","",INDEX(進捗評価!$N$2:$N$26,MATCH(INDIRECT(("入力シート!U"&amp;$B292)),進捗評価!$M$2:$M$26,0)))</f>
        <v/>
      </c>
      <c r="Z292" s="69" t="str" cm="1">
        <f t="array" aca="1" ref="Z292" ca="1">IF(INDIRECT(("入力シート!V"&amp;$B292))="","",INDEX(進捗評価!$N$2:$N$26,MATCH(INDIRECT(("入力シート!V"&amp;$B292)),進捗評価!$M$2:$M$26,0)))</f>
        <v/>
      </c>
      <c r="AA292" s="69" t="str" cm="1">
        <f t="array" aca="1" ref="AA292" ca="1">IF(INDIRECT(("入力シート!W"&amp;$B292))="","",INDEX(進捗評価!$N$2:$N$26,MATCH(INDIRECT(("入力シート!W"&amp;$B292)),進捗評価!$M$2:$M$26,0)))</f>
        <v/>
      </c>
      <c r="AB292" s="69" t="str" cm="1">
        <f t="array" aca="1" ref="AB292" ca="1">IF(INDIRECT(("入力シート!X"&amp;$B292))="","",INDEX(進捗評価!$N$2:$N$26,MATCH(INDIRECT(("入力シート!X"&amp;$B292)),進捗評価!$M$2:$M$26,0)))</f>
        <v/>
      </c>
      <c r="AC292" s="69" t="str" cm="1">
        <f t="array" aca="1" ref="AC292" ca="1">IF(INDIRECT(("入力シート!Y"&amp;$B292))="","",INDEX(進捗評価!$N$2:$N$26,MATCH(INDIRECT(("入力シート!Y"&amp;$B292)),進捗評価!$M$2:$M$26,0)))</f>
        <v/>
      </c>
      <c r="AD292" s="69" t="str" cm="1">
        <f t="array" aca="1" ref="AD292" ca="1">IF(INDIRECT(("入力シート!Z"&amp;$B292))="","",INDEX(進捗評価!$N$2:$N$26,MATCH(INDIRECT(("入力シート!Z"&amp;$B292)),進捗評価!$M$2:$M$26,0)))</f>
        <v/>
      </c>
      <c r="AE292" s="69" t="str" cm="1">
        <f t="array" aca="1" ref="AE292" ca="1">IF(INDIRECT(("入力シート!AA"&amp;$B292))="","",INDEX(進捗評価!$N$2:$N$26,MATCH(INDIRECT(("入力シート!AA"&amp;$B292)),進捗評価!$M$2:$M$26,0)))</f>
        <v/>
      </c>
      <c r="AF292" s="69" t="str" cm="1">
        <f t="array" aca="1" ref="AF292" ca="1">IF(INDIRECT(("入力シート!AB"&amp;$B292))="","",INDEX(進捗評価!$N$2:$N$26,MATCH(INDIRECT(("入力シート!AB"&amp;$B292)),進捗評価!$M$2:$M$26,0)))</f>
        <v/>
      </c>
      <c r="AG292" s="69" t="str" cm="1">
        <f t="array" aca="1" ref="AG292" ca="1">IF(INDIRECT(("入力シート!AC"&amp;$B292))="","",INDEX(進捗評価!$N$2:$N$26,MATCH(INDIRECT(("入力シート!AC"&amp;$B292)),進捗評価!$M$2:$M$26,0)))</f>
        <v/>
      </c>
      <c r="AH292" s="69" t="str" cm="1">
        <f t="array" aca="1" ref="AH292" ca="1">IF(INDIRECT(("入力シート!AD"&amp;$B292))="","",INDEX(進捗評価!$N$2:$N$26,MATCH(INDIRECT(("入力シート!AD"&amp;$B292)),進捗評価!$M$2:$M$26,0)))</f>
        <v/>
      </c>
      <c r="AI292" s="69" t="str" cm="1">
        <f t="array" aca="1" ref="AI292" ca="1">IF(INDIRECT(("入力シート!AE"&amp;$B292))="","",INDEX(進捗評価!$N$2:$N$26,MATCH(INDIRECT(("入力シート!AE"&amp;$B292)),進捗評価!$M$2:$M$26,0)))</f>
        <v/>
      </c>
      <c r="AJ292" s="69" t="str" cm="1">
        <f t="array" aca="1" ref="AJ292" ca="1">IF(INDIRECT(("入力シート!AF"&amp;$B292))="","",INDEX(進捗評価!$N$2:$N$26,MATCH(INDIRECT(("入力シート!AF"&amp;$B292)),進捗評価!$M$2:$M$26,0)))</f>
        <v/>
      </c>
      <c r="AK292" s="69" t="str" cm="1">
        <f t="array" aca="1" ref="AK292" ca="1">IF(INDIRECT(("入力シート!AG"&amp;$B292))="","",INDEX(進捗評価!$N$2:$N$26,MATCH(INDIRECT(("入力シート!AG"&amp;$B292)),進捗評価!$M$2:$M$26,0)))</f>
        <v/>
      </c>
      <c r="AL292" s="69" t="str" cm="1">
        <f t="array" aca="1" ref="AL292" ca="1">IF(INDIRECT(("入力シート!AH"&amp;$B292))="","",INDEX(進捗評価!$N$2:$N$26,MATCH(INDIRECT(("入力シート!AH"&amp;$B292)),進捗評価!$M$2:$M$26,0)))</f>
        <v/>
      </c>
      <c r="AM292" s="69" t="str" cm="1">
        <f t="array" aca="1" ref="AM292" ca="1">IF(INDIRECT(("入力シート!AI"&amp;$B292))="","",INDEX(進捗評価!$N$2:$N$26,MATCH(INDIRECT(("入力シート!AI"&amp;$B292)),進捗評価!$M$2:$M$26,0)))</f>
        <v/>
      </c>
      <c r="AN292" s="69" t="str" cm="1">
        <f t="array" aca="1" ref="AN292" ca="1">IF(INDIRECT(("入力シート!AJ"&amp;$B292))="","",INDEX(進捗評価!$N$2:$N$26,MATCH(INDIRECT(("入力シート!AJ"&amp;$B292)),進捗評価!$M$2:$M$26,0)))</f>
        <v/>
      </c>
      <c r="AO292" s="69" t="str" cm="1">
        <f t="array" aca="1" ref="AO292" ca="1">IF(INDIRECT(("入力シート!AK"&amp;$B292))="","",INDEX(進捗評価!$N$2:$N$26,MATCH(INDIRECT(("入力シート!AK"&amp;$B292)),進捗評価!$M$2:$M$26,0)))</f>
        <v/>
      </c>
      <c r="AP292" s="69" t="str" cm="1">
        <f t="array" aca="1" ref="AP292" ca="1">IF(INDIRECT(("入力シート!AL"&amp;$B292))="","",INDEX(進捗評価!$N$2:$N$26,MATCH(INDIRECT(("入力シート!AL"&amp;$B292)),進捗評価!$M$2:$M$26,0)))</f>
        <v/>
      </c>
      <c r="AQ292" s="69" t="str" cm="1">
        <f t="array" aca="1" ref="AQ292" ca="1">IF(INDIRECT(("入力シート!AM"&amp;$B292))="","",INDEX(進捗評価!$N$2:$N$26,MATCH(INDIRECT(("入力シート!AM"&amp;$B292)),進捗評価!$M$2:$M$26,0)))</f>
        <v/>
      </c>
      <c r="AR292" s="69" t="str" cm="1">
        <f t="array" aca="1" ref="AR292" ca="1">IF(INDIRECT(("入力シート!AN"&amp;$B292))="","",INDEX(進捗評価!$N$2:$N$26,MATCH(INDIRECT(("入力シート!AN"&amp;$B292)),進捗評価!$M$2:$M$26,0)))</f>
        <v/>
      </c>
      <c r="AS292" s="77" t="str" cm="1">
        <f t="array" aca="1" ref="AS292" ca="1">IF(INDIRECT(("入力シート!AR"&amp;$B292))="","",(INDIRECT(("入力シート!AR"&amp;$B292))))</f>
        <v/>
      </c>
      <c r="AT292" s="77" t="str" cm="1">
        <f t="array" aca="1" ref="AT292" ca="1">IF(INDIRECT(("入力シート!AS"&amp;$B292))="","",(INDIRECT(("入力シート!AS"&amp;$B292))))</f>
        <v/>
      </c>
    </row>
    <row r="293" spans="2:46" ht="72" customHeight="1" x14ac:dyDescent="0.4">
      <c r="B293" s="51">
        <v>303</v>
      </c>
      <c r="C293" s="162"/>
      <c r="D293" s="212"/>
      <c r="E293" s="57" t="str" cm="1">
        <f t="array" aca="1" ref="E293" ca="1">IF(INDIRECT(("入力シート!D"&amp;$B293))="","",(INDIRECT(("入力シート!D"&amp;$B293))))</f>
        <v/>
      </c>
      <c r="F293" s="63" t="str" cm="1">
        <f t="array" aca="1" ref="F293" ca="1">IF(INDIRECT(("入力シート!E"&amp;$B293))="","",(INDIRECT(("入力シート!E"&amp;$B293))))</f>
        <v/>
      </c>
      <c r="G293" s="63" t="str" cm="1">
        <f t="array" aca="1" ref="G293" ca="1">IF(INDIRECT(("入力シート!F"&amp;$B293))="","",(INDIRECT(("入力シート!F"&amp;$B293))))</f>
        <v>〇〇〇、×××</v>
      </c>
      <c r="H293" s="76" t="str" cm="1">
        <f t="array" aca="1" ref="H293" ca="1">IF(INDIRECT(("入力シート!G"&amp;$B293))="","",(INDIRECT(("入力シート!G"&amp;$B293))))</f>
        <v/>
      </c>
      <c r="I293" s="67" t="str" cm="1">
        <f t="array" aca="1" ref="I293" ca="1">IF(INDIRECT(("入力シート!H"&amp;$B293))="","",(INDIRECT(("入力シート!H"&amp;$B293))))</f>
        <v/>
      </c>
      <c r="J293" s="58" t="str" cm="1">
        <f t="array" aca="1" ref="J293" ca="1">IF(INDIRECT(("入力シート!I"&amp;$B293))="","",(INDIRECT(("入力シート!I"&amp;$B293))))</f>
        <v/>
      </c>
      <c r="K293" s="58" t="str" cm="1">
        <f t="array" aca="1" ref="K293" ca="1">IF(INDIRECT(("入力シート!J"&amp;$B293))="","",(INDIRECT(("入力シート!J"&amp;$B293))))</f>
        <v/>
      </c>
      <c r="L293" s="60" t="str" cm="1">
        <f t="array" aca="1" ref="L293" ca="1">IF(INDIRECT(("入力シート!AO"&amp;$B293))="","",(INDIRECT(("入力シート！AO"&amp;$B293))))</f>
        <v/>
      </c>
      <c r="M293" s="60" t="str" cm="1">
        <f t="array" aca="1" ref="M293" ca="1">IF(INDIRECT(("入力シート!AP"&amp;$B293))="","",(INDIRECT(("入力シート！AP"&amp;$B293))))</f>
        <v/>
      </c>
      <c r="N293" s="61" t="str" cm="1">
        <f t="array" aca="1" ref="N293" ca="1">IF(INDIRECT(("入力シート!AQ"&amp;$B293))="","",(INDIRECT(("入力シート!AQ"&amp;$B293))))</f>
        <v/>
      </c>
      <c r="O293" s="70" t="str" cm="1">
        <f t="array" aca="1" ref="O293" ca="1">IF(INDIRECT(("入力シート!K"&amp;$B293))="","",INDEX(進捗評価!$N$2:$N$26,MATCH(INDIRECT(("入力シート!K"&amp;$B293)),進捗評価!$M$2:$M$26,0)))</f>
        <v/>
      </c>
      <c r="P293" s="69" t="str" cm="1">
        <f t="array" aca="1" ref="P293" ca="1">IF(INDIRECT(("入力シート!L"&amp;$B293))="","",INDEX(進捗評価!$N$2:$N$26,MATCH(INDIRECT(("入力シート!L"&amp;$B293)),進捗評価!$M$2:$M$26,0)))</f>
        <v/>
      </c>
      <c r="Q293" s="69" t="str" cm="1">
        <f t="array" aca="1" ref="Q293" ca="1">IF(INDIRECT(("入力シート!M"&amp;$B293))="","",INDEX(進捗評価!$N$2:$N$26,MATCH(INDIRECT(("入力シート!M"&amp;$B293)),進捗評価!$M$2:$M$26,0)))</f>
        <v/>
      </c>
      <c r="R293" s="69" t="str" cm="1">
        <f t="array" aca="1" ref="R293" ca="1">IF(INDIRECT(("入力シート!N"&amp;$B293))="","",INDEX(進捗評価!$N$2:$N$26,MATCH(INDIRECT(("入力シート!N"&amp;$B293)),進捗評価!$M$2:$M$26,0)))</f>
        <v/>
      </c>
      <c r="S293" s="75" t="str" cm="1">
        <f t="array" aca="1" ref="S293" ca="1">IF(INDIRECT(("入力シート!O"&amp;$B293))="","",INDEX(進捗評価!$N$2:$N$26,MATCH(INDIRECT(("入力シート!O"&amp;$B293)),進捗評価!$M$2:$M$26,0)))</f>
        <v/>
      </c>
      <c r="T293" s="70" t="str" cm="1">
        <f t="array" aca="1" ref="T293" ca="1">IF(INDIRECT(("入力シート!P"&amp;$B293))="","",INDEX(進捗評価!$N$2:$N$26,MATCH(INDIRECT(("入力シート!P"&amp;$B293)),進捗評価!$M$2:$M$26,0)))</f>
        <v/>
      </c>
      <c r="U293" s="69" t="str" cm="1">
        <f t="array" aca="1" ref="U293" ca="1">IF(INDIRECT(("入力シート!Q"&amp;$B293))="","",INDEX(進捗評価!$N$2:$N$26,MATCH(INDIRECT(("入力シート!Q"&amp;$B293)),進捗評価!$M$2:$M$26,0)))</f>
        <v/>
      </c>
      <c r="V293" s="69" t="str" cm="1">
        <f t="array" aca="1" ref="V293" ca="1">IF(INDIRECT(("入力シート!R"&amp;$B293))="","",INDEX(進捗評価!$N$2:$N$26,MATCH(INDIRECT(("入力シート!R"&amp;$B293)),進捗評価!$M$2:$M$26,0)))</f>
        <v/>
      </c>
      <c r="W293" s="69" t="str" cm="1">
        <f t="array" aca="1" ref="W293" ca="1">IF(INDIRECT(("入力シート!S"&amp;$B293))="","",INDEX(進捗評価!$N$2:$N$26,MATCH(INDIRECT(("入力シート!S"&amp;$B293)),進捗評価!$M$2:$M$26,0)))</f>
        <v/>
      </c>
      <c r="X293" s="75" t="str" cm="1">
        <f t="array" aca="1" ref="X293" ca="1">IF(INDIRECT(("入力シート!T"&amp;$B293))="","",INDEX(進捗評価!$N$2:$N$26,MATCH(INDIRECT(("入力シート!T"&amp;$B293)),進捗評価!$M$2:$M$26,0)))</f>
        <v/>
      </c>
      <c r="Y293" s="69" t="str" cm="1">
        <f t="array" aca="1" ref="Y293" ca="1">IF(INDIRECT(("入力シート!U"&amp;$B293))="","",INDEX(進捗評価!$N$2:$N$26,MATCH(INDIRECT(("入力シート!U"&amp;$B293)),進捗評価!$M$2:$M$26,0)))</f>
        <v/>
      </c>
      <c r="Z293" s="69" t="str" cm="1">
        <f t="array" aca="1" ref="Z293" ca="1">IF(INDIRECT(("入力シート!V"&amp;$B293))="","",INDEX(進捗評価!$N$2:$N$26,MATCH(INDIRECT(("入力シート!V"&amp;$B293)),進捗評価!$M$2:$M$26,0)))</f>
        <v/>
      </c>
      <c r="AA293" s="69" t="str" cm="1">
        <f t="array" aca="1" ref="AA293" ca="1">IF(INDIRECT(("入力シート!W"&amp;$B293))="","",INDEX(進捗評価!$N$2:$N$26,MATCH(INDIRECT(("入力シート!W"&amp;$B293)),進捗評価!$M$2:$M$26,0)))</f>
        <v/>
      </c>
      <c r="AB293" s="69" t="str" cm="1">
        <f t="array" aca="1" ref="AB293" ca="1">IF(INDIRECT(("入力シート!X"&amp;$B293))="","",INDEX(進捗評価!$N$2:$N$26,MATCH(INDIRECT(("入力シート!X"&amp;$B293)),進捗評価!$M$2:$M$26,0)))</f>
        <v/>
      </c>
      <c r="AC293" s="69" t="str" cm="1">
        <f t="array" aca="1" ref="AC293" ca="1">IF(INDIRECT(("入力シート!Y"&amp;$B293))="","",INDEX(進捗評価!$N$2:$N$26,MATCH(INDIRECT(("入力シート!Y"&amp;$B293)),進捗評価!$M$2:$M$26,0)))</f>
        <v/>
      </c>
      <c r="AD293" s="69" t="str" cm="1">
        <f t="array" aca="1" ref="AD293" ca="1">IF(INDIRECT(("入力シート!Z"&amp;$B293))="","",INDEX(進捗評価!$N$2:$N$26,MATCH(INDIRECT(("入力シート!Z"&amp;$B293)),進捗評価!$M$2:$M$26,0)))</f>
        <v/>
      </c>
      <c r="AE293" s="69" t="str" cm="1">
        <f t="array" aca="1" ref="AE293" ca="1">IF(INDIRECT(("入力シート!AA"&amp;$B293))="","",INDEX(進捗評価!$N$2:$N$26,MATCH(INDIRECT(("入力シート!AA"&amp;$B293)),進捗評価!$M$2:$M$26,0)))</f>
        <v/>
      </c>
      <c r="AF293" s="69" t="str" cm="1">
        <f t="array" aca="1" ref="AF293" ca="1">IF(INDIRECT(("入力シート!AB"&amp;$B293))="","",INDEX(進捗評価!$N$2:$N$26,MATCH(INDIRECT(("入力シート!AB"&amp;$B293)),進捗評価!$M$2:$M$26,0)))</f>
        <v/>
      </c>
      <c r="AG293" s="69" t="str" cm="1">
        <f t="array" aca="1" ref="AG293" ca="1">IF(INDIRECT(("入力シート!AC"&amp;$B293))="","",INDEX(進捗評価!$N$2:$N$26,MATCH(INDIRECT(("入力シート!AC"&amp;$B293)),進捗評価!$M$2:$M$26,0)))</f>
        <v/>
      </c>
      <c r="AH293" s="69" t="str" cm="1">
        <f t="array" aca="1" ref="AH293" ca="1">IF(INDIRECT(("入力シート!AD"&amp;$B293))="","",INDEX(進捗評価!$N$2:$N$26,MATCH(INDIRECT(("入力シート!AD"&amp;$B293)),進捗評価!$M$2:$M$26,0)))</f>
        <v/>
      </c>
      <c r="AI293" s="69" t="str" cm="1">
        <f t="array" aca="1" ref="AI293" ca="1">IF(INDIRECT(("入力シート!AE"&amp;$B293))="","",INDEX(進捗評価!$N$2:$N$26,MATCH(INDIRECT(("入力シート!AE"&amp;$B293)),進捗評価!$M$2:$M$26,0)))</f>
        <v/>
      </c>
      <c r="AJ293" s="69" t="str" cm="1">
        <f t="array" aca="1" ref="AJ293" ca="1">IF(INDIRECT(("入力シート!AF"&amp;$B293))="","",INDEX(進捗評価!$N$2:$N$26,MATCH(INDIRECT(("入力シート!AF"&amp;$B293)),進捗評価!$M$2:$M$26,0)))</f>
        <v/>
      </c>
      <c r="AK293" s="69" t="str" cm="1">
        <f t="array" aca="1" ref="AK293" ca="1">IF(INDIRECT(("入力シート!AG"&amp;$B293))="","",INDEX(進捗評価!$N$2:$N$26,MATCH(INDIRECT(("入力シート!AG"&amp;$B293)),進捗評価!$M$2:$M$26,0)))</f>
        <v/>
      </c>
      <c r="AL293" s="69" t="str" cm="1">
        <f t="array" aca="1" ref="AL293" ca="1">IF(INDIRECT(("入力シート!AH"&amp;$B293))="","",INDEX(進捗評価!$N$2:$N$26,MATCH(INDIRECT(("入力シート!AH"&amp;$B293)),進捗評価!$M$2:$M$26,0)))</f>
        <v/>
      </c>
      <c r="AM293" s="69" t="str" cm="1">
        <f t="array" aca="1" ref="AM293" ca="1">IF(INDIRECT(("入力シート!AI"&amp;$B293))="","",INDEX(進捗評価!$N$2:$N$26,MATCH(INDIRECT(("入力シート!AI"&amp;$B293)),進捗評価!$M$2:$M$26,0)))</f>
        <v/>
      </c>
      <c r="AN293" s="69" t="str" cm="1">
        <f t="array" aca="1" ref="AN293" ca="1">IF(INDIRECT(("入力シート!AJ"&amp;$B293))="","",INDEX(進捗評価!$N$2:$N$26,MATCH(INDIRECT(("入力シート!AJ"&amp;$B293)),進捗評価!$M$2:$M$26,0)))</f>
        <v/>
      </c>
      <c r="AO293" s="69" t="str" cm="1">
        <f t="array" aca="1" ref="AO293" ca="1">IF(INDIRECT(("入力シート!AK"&amp;$B293))="","",INDEX(進捗評価!$N$2:$N$26,MATCH(INDIRECT(("入力シート!AK"&amp;$B293)),進捗評価!$M$2:$M$26,0)))</f>
        <v/>
      </c>
      <c r="AP293" s="69" t="str" cm="1">
        <f t="array" aca="1" ref="AP293" ca="1">IF(INDIRECT(("入力シート!AL"&amp;$B293))="","",INDEX(進捗評価!$N$2:$N$26,MATCH(INDIRECT(("入力シート!AL"&amp;$B293)),進捗評価!$M$2:$M$26,0)))</f>
        <v/>
      </c>
      <c r="AQ293" s="69" t="str" cm="1">
        <f t="array" aca="1" ref="AQ293" ca="1">IF(INDIRECT(("入力シート!AM"&amp;$B293))="","",INDEX(進捗評価!$N$2:$N$26,MATCH(INDIRECT(("入力シート!AM"&amp;$B293)),進捗評価!$M$2:$M$26,0)))</f>
        <v/>
      </c>
      <c r="AR293" s="69" t="str" cm="1">
        <f t="array" aca="1" ref="AR293" ca="1">IF(INDIRECT(("入力シート!AN"&amp;$B293))="","",INDEX(進捗評価!$N$2:$N$26,MATCH(INDIRECT(("入力シート!AN"&amp;$B293)),進捗評価!$M$2:$M$26,0)))</f>
        <v/>
      </c>
      <c r="AS293" s="77" t="str" cm="1">
        <f t="array" aca="1" ref="AS293" ca="1">IF(INDIRECT(("入力シート!AR"&amp;$B293))="","",(INDIRECT(("入力シート!AR"&amp;$B293))))</f>
        <v/>
      </c>
      <c r="AT293" s="77" t="str" cm="1">
        <f t="array" aca="1" ref="AT293" ca="1">IF(INDIRECT(("入力シート!AS"&amp;$B293))="","",(INDIRECT(("入力シート!AS"&amp;$B293))))</f>
        <v/>
      </c>
    </row>
    <row r="294" spans="2:46" ht="72" customHeight="1" x14ac:dyDescent="0.4">
      <c r="B294" s="51">
        <v>304</v>
      </c>
      <c r="C294" s="162"/>
      <c r="D294" s="212"/>
      <c r="E294" s="57" t="str" cm="1">
        <f t="array" aca="1" ref="E294" ca="1">IF(INDIRECT(("入力シート!D"&amp;$B294))="","",(INDIRECT(("入力シート!D"&amp;$B294))))</f>
        <v/>
      </c>
      <c r="F294" s="63" t="str" cm="1">
        <f t="array" aca="1" ref="F294" ca="1">IF(INDIRECT(("入力シート!E"&amp;$B294))="","",(INDIRECT(("入力シート!E"&amp;$B294))))</f>
        <v/>
      </c>
      <c r="G294" s="63" t="str" cm="1">
        <f t="array" aca="1" ref="G294" ca="1">IF(INDIRECT(("入力シート!F"&amp;$B294))="","",(INDIRECT(("入力シート!F"&amp;$B294))))</f>
        <v>〇〇〇、×××</v>
      </c>
      <c r="H294" s="76" t="str" cm="1">
        <f t="array" aca="1" ref="H294" ca="1">IF(INDIRECT(("入力シート!G"&amp;$B294))="","",(INDIRECT(("入力シート!G"&amp;$B294))))</f>
        <v/>
      </c>
      <c r="I294" s="67" t="str" cm="1">
        <f t="array" aca="1" ref="I294" ca="1">IF(INDIRECT(("入力シート!H"&amp;$B294))="","",(INDIRECT(("入力シート!H"&amp;$B294))))</f>
        <v/>
      </c>
      <c r="J294" s="58" t="str" cm="1">
        <f t="array" aca="1" ref="J294" ca="1">IF(INDIRECT(("入力シート!I"&amp;$B294))="","",(INDIRECT(("入力シート!I"&amp;$B294))))</f>
        <v/>
      </c>
      <c r="K294" s="58" t="str" cm="1">
        <f t="array" aca="1" ref="K294" ca="1">IF(INDIRECT(("入力シート!J"&amp;$B294))="","",(INDIRECT(("入力シート!J"&amp;$B294))))</f>
        <v/>
      </c>
      <c r="L294" s="60" t="str" cm="1">
        <f t="array" aca="1" ref="L294" ca="1">IF(INDIRECT(("入力シート!AO"&amp;$B294))="","",(INDIRECT(("入力シート！AO"&amp;$B294))))</f>
        <v/>
      </c>
      <c r="M294" s="60" t="str" cm="1">
        <f t="array" aca="1" ref="M294" ca="1">IF(INDIRECT(("入力シート!AP"&amp;$B294))="","",(INDIRECT(("入力シート！AP"&amp;$B294))))</f>
        <v/>
      </c>
      <c r="N294" s="61" t="str" cm="1">
        <f t="array" aca="1" ref="N294" ca="1">IF(INDIRECT(("入力シート!AQ"&amp;$B294))="","",(INDIRECT(("入力シート!AQ"&amp;$B294))))</f>
        <v/>
      </c>
      <c r="O294" s="70" t="str" cm="1">
        <f t="array" aca="1" ref="O294" ca="1">IF(INDIRECT(("入力シート!K"&amp;$B294))="","",INDEX(進捗評価!$N$2:$N$26,MATCH(INDIRECT(("入力シート!K"&amp;$B294)),進捗評価!$M$2:$M$26,0)))</f>
        <v/>
      </c>
      <c r="P294" s="69" t="str" cm="1">
        <f t="array" aca="1" ref="P294" ca="1">IF(INDIRECT(("入力シート!L"&amp;$B294))="","",INDEX(進捗評価!$N$2:$N$26,MATCH(INDIRECT(("入力シート!L"&amp;$B294)),進捗評価!$M$2:$M$26,0)))</f>
        <v/>
      </c>
      <c r="Q294" s="69" t="str" cm="1">
        <f t="array" aca="1" ref="Q294" ca="1">IF(INDIRECT(("入力シート!M"&amp;$B294))="","",INDEX(進捗評価!$N$2:$N$26,MATCH(INDIRECT(("入力シート!M"&amp;$B294)),進捗評価!$M$2:$M$26,0)))</f>
        <v/>
      </c>
      <c r="R294" s="69" t="str" cm="1">
        <f t="array" aca="1" ref="R294" ca="1">IF(INDIRECT(("入力シート!N"&amp;$B294))="","",INDEX(進捗評価!$N$2:$N$26,MATCH(INDIRECT(("入力シート!N"&amp;$B294)),進捗評価!$M$2:$M$26,0)))</f>
        <v/>
      </c>
      <c r="S294" s="75" t="str" cm="1">
        <f t="array" aca="1" ref="S294" ca="1">IF(INDIRECT(("入力シート!O"&amp;$B294))="","",INDEX(進捗評価!$N$2:$N$26,MATCH(INDIRECT(("入力シート!O"&amp;$B294)),進捗評価!$M$2:$M$26,0)))</f>
        <v/>
      </c>
      <c r="T294" s="70" t="str" cm="1">
        <f t="array" aca="1" ref="T294" ca="1">IF(INDIRECT(("入力シート!P"&amp;$B294))="","",INDEX(進捗評価!$N$2:$N$26,MATCH(INDIRECT(("入力シート!P"&amp;$B294)),進捗評価!$M$2:$M$26,0)))</f>
        <v/>
      </c>
      <c r="U294" s="69" t="str" cm="1">
        <f t="array" aca="1" ref="U294" ca="1">IF(INDIRECT(("入力シート!Q"&amp;$B294))="","",INDEX(進捗評価!$N$2:$N$26,MATCH(INDIRECT(("入力シート!Q"&amp;$B294)),進捗評価!$M$2:$M$26,0)))</f>
        <v/>
      </c>
      <c r="V294" s="69" t="str" cm="1">
        <f t="array" aca="1" ref="V294" ca="1">IF(INDIRECT(("入力シート!R"&amp;$B294))="","",INDEX(進捗評価!$N$2:$N$26,MATCH(INDIRECT(("入力シート!R"&amp;$B294)),進捗評価!$M$2:$M$26,0)))</f>
        <v/>
      </c>
      <c r="W294" s="69" t="str" cm="1">
        <f t="array" aca="1" ref="W294" ca="1">IF(INDIRECT(("入力シート!S"&amp;$B294))="","",INDEX(進捗評価!$N$2:$N$26,MATCH(INDIRECT(("入力シート!S"&amp;$B294)),進捗評価!$M$2:$M$26,0)))</f>
        <v/>
      </c>
      <c r="X294" s="75" t="str" cm="1">
        <f t="array" aca="1" ref="X294" ca="1">IF(INDIRECT(("入力シート!T"&amp;$B294))="","",INDEX(進捗評価!$N$2:$N$26,MATCH(INDIRECT(("入力シート!T"&amp;$B294)),進捗評価!$M$2:$M$26,0)))</f>
        <v/>
      </c>
      <c r="Y294" s="69" t="str" cm="1">
        <f t="array" aca="1" ref="Y294" ca="1">IF(INDIRECT(("入力シート!U"&amp;$B294))="","",INDEX(進捗評価!$N$2:$N$26,MATCH(INDIRECT(("入力シート!U"&amp;$B294)),進捗評価!$M$2:$M$26,0)))</f>
        <v/>
      </c>
      <c r="Z294" s="69" t="str" cm="1">
        <f t="array" aca="1" ref="Z294" ca="1">IF(INDIRECT(("入力シート!V"&amp;$B294))="","",INDEX(進捗評価!$N$2:$N$26,MATCH(INDIRECT(("入力シート!V"&amp;$B294)),進捗評価!$M$2:$M$26,0)))</f>
        <v/>
      </c>
      <c r="AA294" s="69" t="str" cm="1">
        <f t="array" aca="1" ref="AA294" ca="1">IF(INDIRECT(("入力シート!W"&amp;$B294))="","",INDEX(進捗評価!$N$2:$N$26,MATCH(INDIRECT(("入力シート!W"&amp;$B294)),進捗評価!$M$2:$M$26,0)))</f>
        <v/>
      </c>
      <c r="AB294" s="69" t="str" cm="1">
        <f t="array" aca="1" ref="AB294" ca="1">IF(INDIRECT(("入力シート!X"&amp;$B294))="","",INDEX(進捗評価!$N$2:$N$26,MATCH(INDIRECT(("入力シート!X"&amp;$B294)),進捗評価!$M$2:$M$26,0)))</f>
        <v/>
      </c>
      <c r="AC294" s="69" t="str" cm="1">
        <f t="array" aca="1" ref="AC294" ca="1">IF(INDIRECT(("入力シート!Y"&amp;$B294))="","",INDEX(進捗評価!$N$2:$N$26,MATCH(INDIRECT(("入力シート!Y"&amp;$B294)),進捗評価!$M$2:$M$26,0)))</f>
        <v/>
      </c>
      <c r="AD294" s="69" t="str" cm="1">
        <f t="array" aca="1" ref="AD294" ca="1">IF(INDIRECT(("入力シート!Z"&amp;$B294))="","",INDEX(進捗評価!$N$2:$N$26,MATCH(INDIRECT(("入力シート!Z"&amp;$B294)),進捗評価!$M$2:$M$26,0)))</f>
        <v/>
      </c>
      <c r="AE294" s="69" t="str" cm="1">
        <f t="array" aca="1" ref="AE294" ca="1">IF(INDIRECT(("入力シート!AA"&amp;$B294))="","",INDEX(進捗評価!$N$2:$N$26,MATCH(INDIRECT(("入力シート!AA"&amp;$B294)),進捗評価!$M$2:$M$26,0)))</f>
        <v/>
      </c>
      <c r="AF294" s="69" t="str" cm="1">
        <f t="array" aca="1" ref="AF294" ca="1">IF(INDIRECT(("入力シート!AB"&amp;$B294))="","",INDEX(進捗評価!$N$2:$N$26,MATCH(INDIRECT(("入力シート!AB"&amp;$B294)),進捗評価!$M$2:$M$26,0)))</f>
        <v/>
      </c>
      <c r="AG294" s="69" t="str" cm="1">
        <f t="array" aca="1" ref="AG294" ca="1">IF(INDIRECT(("入力シート!AC"&amp;$B294))="","",INDEX(進捗評価!$N$2:$N$26,MATCH(INDIRECT(("入力シート!AC"&amp;$B294)),進捗評価!$M$2:$M$26,0)))</f>
        <v/>
      </c>
      <c r="AH294" s="69" t="str" cm="1">
        <f t="array" aca="1" ref="AH294" ca="1">IF(INDIRECT(("入力シート!AD"&amp;$B294))="","",INDEX(進捗評価!$N$2:$N$26,MATCH(INDIRECT(("入力シート!AD"&amp;$B294)),進捗評価!$M$2:$M$26,0)))</f>
        <v/>
      </c>
      <c r="AI294" s="69" t="str" cm="1">
        <f t="array" aca="1" ref="AI294" ca="1">IF(INDIRECT(("入力シート!AE"&amp;$B294))="","",INDEX(進捗評価!$N$2:$N$26,MATCH(INDIRECT(("入力シート!AE"&amp;$B294)),進捗評価!$M$2:$M$26,0)))</f>
        <v/>
      </c>
      <c r="AJ294" s="69" t="str" cm="1">
        <f t="array" aca="1" ref="AJ294" ca="1">IF(INDIRECT(("入力シート!AF"&amp;$B294))="","",INDEX(進捗評価!$N$2:$N$26,MATCH(INDIRECT(("入力シート!AF"&amp;$B294)),進捗評価!$M$2:$M$26,0)))</f>
        <v/>
      </c>
      <c r="AK294" s="69" t="str" cm="1">
        <f t="array" aca="1" ref="AK294" ca="1">IF(INDIRECT(("入力シート!AG"&amp;$B294))="","",INDEX(進捗評価!$N$2:$N$26,MATCH(INDIRECT(("入力シート!AG"&amp;$B294)),進捗評価!$M$2:$M$26,0)))</f>
        <v/>
      </c>
      <c r="AL294" s="69" t="str" cm="1">
        <f t="array" aca="1" ref="AL294" ca="1">IF(INDIRECT(("入力シート!AH"&amp;$B294))="","",INDEX(進捗評価!$N$2:$N$26,MATCH(INDIRECT(("入力シート!AH"&amp;$B294)),進捗評価!$M$2:$M$26,0)))</f>
        <v/>
      </c>
      <c r="AM294" s="69" t="str" cm="1">
        <f t="array" aca="1" ref="AM294" ca="1">IF(INDIRECT(("入力シート!AI"&amp;$B294))="","",INDEX(進捗評価!$N$2:$N$26,MATCH(INDIRECT(("入力シート!AI"&amp;$B294)),進捗評価!$M$2:$M$26,0)))</f>
        <v/>
      </c>
      <c r="AN294" s="69" t="str" cm="1">
        <f t="array" aca="1" ref="AN294" ca="1">IF(INDIRECT(("入力シート!AJ"&amp;$B294))="","",INDEX(進捗評価!$N$2:$N$26,MATCH(INDIRECT(("入力シート!AJ"&amp;$B294)),進捗評価!$M$2:$M$26,0)))</f>
        <v/>
      </c>
      <c r="AO294" s="69" t="str" cm="1">
        <f t="array" aca="1" ref="AO294" ca="1">IF(INDIRECT(("入力シート!AK"&amp;$B294))="","",INDEX(進捗評価!$N$2:$N$26,MATCH(INDIRECT(("入力シート!AK"&amp;$B294)),進捗評価!$M$2:$M$26,0)))</f>
        <v/>
      </c>
      <c r="AP294" s="69" t="str" cm="1">
        <f t="array" aca="1" ref="AP294" ca="1">IF(INDIRECT(("入力シート!AL"&amp;$B294))="","",INDEX(進捗評価!$N$2:$N$26,MATCH(INDIRECT(("入力シート!AL"&amp;$B294)),進捗評価!$M$2:$M$26,0)))</f>
        <v/>
      </c>
      <c r="AQ294" s="69" t="str" cm="1">
        <f t="array" aca="1" ref="AQ294" ca="1">IF(INDIRECT(("入力シート!AM"&amp;$B294))="","",INDEX(進捗評価!$N$2:$N$26,MATCH(INDIRECT(("入力シート!AM"&amp;$B294)),進捗評価!$M$2:$M$26,0)))</f>
        <v/>
      </c>
      <c r="AR294" s="69" t="str" cm="1">
        <f t="array" aca="1" ref="AR294" ca="1">IF(INDIRECT(("入力シート!AN"&amp;$B294))="","",INDEX(進捗評価!$N$2:$N$26,MATCH(INDIRECT(("入力シート!AN"&amp;$B294)),進捗評価!$M$2:$M$26,0)))</f>
        <v/>
      </c>
      <c r="AS294" s="77" t="str" cm="1">
        <f t="array" aca="1" ref="AS294" ca="1">IF(INDIRECT(("入力シート!AR"&amp;$B294))="","",(INDIRECT(("入力シート!AR"&amp;$B294))))</f>
        <v/>
      </c>
      <c r="AT294" s="77" t="str" cm="1">
        <f t="array" aca="1" ref="AT294" ca="1">IF(INDIRECT(("入力シート!AS"&amp;$B294))="","",(INDIRECT(("入力シート!AS"&amp;$B294))))</f>
        <v/>
      </c>
    </row>
    <row r="295" spans="2:46" ht="72" customHeight="1" x14ac:dyDescent="0.4">
      <c r="B295" s="51">
        <v>305</v>
      </c>
      <c r="C295" s="162"/>
      <c r="D295" s="212"/>
      <c r="E295" s="57" t="str" cm="1">
        <f t="array" aca="1" ref="E295" ca="1">IF(INDIRECT(("入力シート!D"&amp;$B295))="","",(INDIRECT(("入力シート!D"&amp;$B295))))</f>
        <v/>
      </c>
      <c r="F295" s="63" t="str" cm="1">
        <f t="array" aca="1" ref="F295" ca="1">IF(INDIRECT(("入力シート!E"&amp;$B295))="","",(INDIRECT(("入力シート!E"&amp;$B295))))</f>
        <v/>
      </c>
      <c r="G295" s="63" t="str" cm="1">
        <f t="array" aca="1" ref="G295" ca="1">IF(INDIRECT(("入力シート!F"&amp;$B295))="","",(INDIRECT(("入力シート!F"&amp;$B295))))</f>
        <v>〇〇〇、×××</v>
      </c>
      <c r="H295" s="76" t="str" cm="1">
        <f t="array" aca="1" ref="H295" ca="1">IF(INDIRECT(("入力シート!G"&amp;$B295))="","",(INDIRECT(("入力シート!G"&amp;$B295))))</f>
        <v/>
      </c>
      <c r="I295" s="67" t="str" cm="1">
        <f t="array" aca="1" ref="I295" ca="1">IF(INDIRECT(("入力シート!H"&amp;$B295))="","",(INDIRECT(("入力シート!H"&amp;$B295))))</f>
        <v/>
      </c>
      <c r="J295" s="58" t="str" cm="1">
        <f t="array" aca="1" ref="J295" ca="1">IF(INDIRECT(("入力シート!I"&amp;$B295))="","",(INDIRECT(("入力シート!I"&amp;$B295))))</f>
        <v/>
      </c>
      <c r="K295" s="58" t="str" cm="1">
        <f t="array" aca="1" ref="K295" ca="1">IF(INDIRECT(("入力シート!J"&amp;$B295))="","",(INDIRECT(("入力シート!J"&amp;$B295))))</f>
        <v/>
      </c>
      <c r="L295" s="60" t="str" cm="1">
        <f t="array" aca="1" ref="L295" ca="1">IF(INDIRECT(("入力シート!AO"&amp;$B295))="","",(INDIRECT(("入力シート！AO"&amp;$B295))))</f>
        <v/>
      </c>
      <c r="M295" s="60" t="str" cm="1">
        <f t="array" aca="1" ref="M295" ca="1">IF(INDIRECT(("入力シート!AP"&amp;$B295))="","",(INDIRECT(("入力シート！AP"&amp;$B295))))</f>
        <v/>
      </c>
      <c r="N295" s="61" t="str" cm="1">
        <f t="array" aca="1" ref="N295" ca="1">IF(INDIRECT(("入力シート!AQ"&amp;$B295))="","",(INDIRECT(("入力シート!AQ"&amp;$B295))))</f>
        <v/>
      </c>
      <c r="O295" s="70" t="str" cm="1">
        <f t="array" aca="1" ref="O295" ca="1">IF(INDIRECT(("入力シート!K"&amp;$B295))="","",INDEX(進捗評価!$N$2:$N$26,MATCH(INDIRECT(("入力シート!K"&amp;$B295)),進捗評価!$M$2:$M$26,0)))</f>
        <v/>
      </c>
      <c r="P295" s="69" t="str" cm="1">
        <f t="array" aca="1" ref="P295" ca="1">IF(INDIRECT(("入力シート!L"&amp;$B295))="","",INDEX(進捗評価!$N$2:$N$26,MATCH(INDIRECT(("入力シート!L"&amp;$B295)),進捗評価!$M$2:$M$26,0)))</f>
        <v/>
      </c>
      <c r="Q295" s="69" t="str" cm="1">
        <f t="array" aca="1" ref="Q295" ca="1">IF(INDIRECT(("入力シート!M"&amp;$B295))="","",INDEX(進捗評価!$N$2:$N$26,MATCH(INDIRECT(("入力シート!M"&amp;$B295)),進捗評価!$M$2:$M$26,0)))</f>
        <v/>
      </c>
      <c r="R295" s="69" t="str" cm="1">
        <f t="array" aca="1" ref="R295" ca="1">IF(INDIRECT(("入力シート!N"&amp;$B295))="","",INDEX(進捗評価!$N$2:$N$26,MATCH(INDIRECT(("入力シート!N"&amp;$B295)),進捗評価!$M$2:$M$26,0)))</f>
        <v/>
      </c>
      <c r="S295" s="75" t="str" cm="1">
        <f t="array" aca="1" ref="S295" ca="1">IF(INDIRECT(("入力シート!O"&amp;$B295))="","",INDEX(進捗評価!$N$2:$N$26,MATCH(INDIRECT(("入力シート!O"&amp;$B295)),進捗評価!$M$2:$M$26,0)))</f>
        <v/>
      </c>
      <c r="T295" s="70" t="str" cm="1">
        <f t="array" aca="1" ref="T295" ca="1">IF(INDIRECT(("入力シート!P"&amp;$B295))="","",INDEX(進捗評価!$N$2:$N$26,MATCH(INDIRECT(("入力シート!P"&amp;$B295)),進捗評価!$M$2:$M$26,0)))</f>
        <v/>
      </c>
      <c r="U295" s="69" t="str" cm="1">
        <f t="array" aca="1" ref="U295" ca="1">IF(INDIRECT(("入力シート!Q"&amp;$B295))="","",INDEX(進捗評価!$N$2:$N$26,MATCH(INDIRECT(("入力シート!Q"&amp;$B295)),進捗評価!$M$2:$M$26,0)))</f>
        <v/>
      </c>
      <c r="V295" s="69" t="str" cm="1">
        <f t="array" aca="1" ref="V295" ca="1">IF(INDIRECT(("入力シート!R"&amp;$B295))="","",INDEX(進捗評価!$N$2:$N$26,MATCH(INDIRECT(("入力シート!R"&amp;$B295)),進捗評価!$M$2:$M$26,0)))</f>
        <v/>
      </c>
      <c r="W295" s="69" t="str" cm="1">
        <f t="array" aca="1" ref="W295" ca="1">IF(INDIRECT(("入力シート!S"&amp;$B295))="","",INDEX(進捗評価!$N$2:$N$26,MATCH(INDIRECT(("入力シート!S"&amp;$B295)),進捗評価!$M$2:$M$26,0)))</f>
        <v/>
      </c>
      <c r="X295" s="75" t="str" cm="1">
        <f t="array" aca="1" ref="X295" ca="1">IF(INDIRECT(("入力シート!T"&amp;$B295))="","",INDEX(進捗評価!$N$2:$N$26,MATCH(INDIRECT(("入力シート!T"&amp;$B295)),進捗評価!$M$2:$M$26,0)))</f>
        <v/>
      </c>
      <c r="Y295" s="69" t="str" cm="1">
        <f t="array" aca="1" ref="Y295" ca="1">IF(INDIRECT(("入力シート!U"&amp;$B295))="","",INDEX(進捗評価!$N$2:$N$26,MATCH(INDIRECT(("入力シート!U"&amp;$B295)),進捗評価!$M$2:$M$26,0)))</f>
        <v/>
      </c>
      <c r="Z295" s="69" t="str" cm="1">
        <f t="array" aca="1" ref="Z295" ca="1">IF(INDIRECT(("入力シート!V"&amp;$B295))="","",INDEX(進捗評価!$N$2:$N$26,MATCH(INDIRECT(("入力シート!V"&amp;$B295)),進捗評価!$M$2:$M$26,0)))</f>
        <v/>
      </c>
      <c r="AA295" s="69" t="str" cm="1">
        <f t="array" aca="1" ref="AA295" ca="1">IF(INDIRECT(("入力シート!W"&amp;$B295))="","",INDEX(進捗評価!$N$2:$N$26,MATCH(INDIRECT(("入力シート!W"&amp;$B295)),進捗評価!$M$2:$M$26,0)))</f>
        <v/>
      </c>
      <c r="AB295" s="69" t="str" cm="1">
        <f t="array" aca="1" ref="AB295" ca="1">IF(INDIRECT(("入力シート!X"&amp;$B295))="","",INDEX(進捗評価!$N$2:$N$26,MATCH(INDIRECT(("入力シート!X"&amp;$B295)),進捗評価!$M$2:$M$26,0)))</f>
        <v/>
      </c>
      <c r="AC295" s="69" t="str" cm="1">
        <f t="array" aca="1" ref="AC295" ca="1">IF(INDIRECT(("入力シート!Y"&amp;$B295))="","",INDEX(進捗評価!$N$2:$N$26,MATCH(INDIRECT(("入力シート!Y"&amp;$B295)),進捗評価!$M$2:$M$26,0)))</f>
        <v/>
      </c>
      <c r="AD295" s="69" t="str" cm="1">
        <f t="array" aca="1" ref="AD295" ca="1">IF(INDIRECT(("入力シート!Z"&amp;$B295))="","",INDEX(進捗評価!$N$2:$N$26,MATCH(INDIRECT(("入力シート!Z"&amp;$B295)),進捗評価!$M$2:$M$26,0)))</f>
        <v/>
      </c>
      <c r="AE295" s="69" t="str" cm="1">
        <f t="array" aca="1" ref="AE295" ca="1">IF(INDIRECT(("入力シート!AA"&amp;$B295))="","",INDEX(進捗評価!$N$2:$N$26,MATCH(INDIRECT(("入力シート!AA"&amp;$B295)),進捗評価!$M$2:$M$26,0)))</f>
        <v/>
      </c>
      <c r="AF295" s="69" t="str" cm="1">
        <f t="array" aca="1" ref="AF295" ca="1">IF(INDIRECT(("入力シート!AB"&amp;$B295))="","",INDEX(進捗評価!$N$2:$N$26,MATCH(INDIRECT(("入力シート!AB"&amp;$B295)),進捗評価!$M$2:$M$26,0)))</f>
        <v/>
      </c>
      <c r="AG295" s="69" t="str" cm="1">
        <f t="array" aca="1" ref="AG295" ca="1">IF(INDIRECT(("入力シート!AC"&amp;$B295))="","",INDEX(進捗評価!$N$2:$N$26,MATCH(INDIRECT(("入力シート!AC"&amp;$B295)),進捗評価!$M$2:$M$26,0)))</f>
        <v/>
      </c>
      <c r="AH295" s="69" t="str" cm="1">
        <f t="array" aca="1" ref="AH295" ca="1">IF(INDIRECT(("入力シート!AD"&amp;$B295))="","",INDEX(進捗評価!$N$2:$N$26,MATCH(INDIRECT(("入力シート!AD"&amp;$B295)),進捗評価!$M$2:$M$26,0)))</f>
        <v/>
      </c>
      <c r="AI295" s="69" t="str" cm="1">
        <f t="array" aca="1" ref="AI295" ca="1">IF(INDIRECT(("入力シート!AE"&amp;$B295))="","",INDEX(進捗評価!$N$2:$N$26,MATCH(INDIRECT(("入力シート!AE"&amp;$B295)),進捗評価!$M$2:$M$26,0)))</f>
        <v/>
      </c>
      <c r="AJ295" s="69" t="str" cm="1">
        <f t="array" aca="1" ref="AJ295" ca="1">IF(INDIRECT(("入力シート!AF"&amp;$B295))="","",INDEX(進捗評価!$N$2:$N$26,MATCH(INDIRECT(("入力シート!AF"&amp;$B295)),進捗評価!$M$2:$M$26,0)))</f>
        <v/>
      </c>
      <c r="AK295" s="69" t="str" cm="1">
        <f t="array" aca="1" ref="AK295" ca="1">IF(INDIRECT(("入力シート!AG"&amp;$B295))="","",INDEX(進捗評価!$N$2:$N$26,MATCH(INDIRECT(("入力シート!AG"&amp;$B295)),進捗評価!$M$2:$M$26,0)))</f>
        <v/>
      </c>
      <c r="AL295" s="69" t="str" cm="1">
        <f t="array" aca="1" ref="AL295" ca="1">IF(INDIRECT(("入力シート!AH"&amp;$B295))="","",INDEX(進捗評価!$N$2:$N$26,MATCH(INDIRECT(("入力シート!AH"&amp;$B295)),進捗評価!$M$2:$M$26,0)))</f>
        <v/>
      </c>
      <c r="AM295" s="69" t="str" cm="1">
        <f t="array" aca="1" ref="AM295" ca="1">IF(INDIRECT(("入力シート!AI"&amp;$B295))="","",INDEX(進捗評価!$N$2:$N$26,MATCH(INDIRECT(("入力シート!AI"&amp;$B295)),進捗評価!$M$2:$M$26,0)))</f>
        <v/>
      </c>
      <c r="AN295" s="69" t="str" cm="1">
        <f t="array" aca="1" ref="AN295" ca="1">IF(INDIRECT(("入力シート!AJ"&amp;$B295))="","",INDEX(進捗評価!$N$2:$N$26,MATCH(INDIRECT(("入力シート!AJ"&amp;$B295)),進捗評価!$M$2:$M$26,0)))</f>
        <v/>
      </c>
      <c r="AO295" s="69" t="str" cm="1">
        <f t="array" aca="1" ref="AO295" ca="1">IF(INDIRECT(("入力シート!AK"&amp;$B295))="","",INDEX(進捗評価!$N$2:$N$26,MATCH(INDIRECT(("入力シート!AK"&amp;$B295)),進捗評価!$M$2:$M$26,0)))</f>
        <v/>
      </c>
      <c r="AP295" s="69" t="str" cm="1">
        <f t="array" aca="1" ref="AP295" ca="1">IF(INDIRECT(("入力シート!AL"&amp;$B295))="","",INDEX(進捗評価!$N$2:$N$26,MATCH(INDIRECT(("入力シート!AL"&amp;$B295)),進捗評価!$M$2:$M$26,0)))</f>
        <v/>
      </c>
      <c r="AQ295" s="69" t="str" cm="1">
        <f t="array" aca="1" ref="AQ295" ca="1">IF(INDIRECT(("入力シート!AM"&amp;$B295))="","",INDEX(進捗評価!$N$2:$N$26,MATCH(INDIRECT(("入力シート!AM"&amp;$B295)),進捗評価!$M$2:$M$26,0)))</f>
        <v/>
      </c>
      <c r="AR295" s="69" t="str" cm="1">
        <f t="array" aca="1" ref="AR295" ca="1">IF(INDIRECT(("入力シート!AN"&amp;$B295))="","",INDEX(進捗評価!$N$2:$N$26,MATCH(INDIRECT(("入力シート!AN"&amp;$B295)),進捗評価!$M$2:$M$26,0)))</f>
        <v/>
      </c>
      <c r="AS295" s="77" t="str" cm="1">
        <f t="array" aca="1" ref="AS295" ca="1">IF(INDIRECT(("入力シート!AR"&amp;$B295))="","",(INDIRECT(("入力シート!AR"&amp;$B295))))</f>
        <v/>
      </c>
      <c r="AT295" s="77" t="str" cm="1">
        <f t="array" aca="1" ref="AT295" ca="1">IF(INDIRECT(("入力シート!AS"&amp;$B295))="","",(INDIRECT(("入力シート!AS"&amp;$B295))))</f>
        <v/>
      </c>
    </row>
    <row r="296" spans="2:46" ht="72" customHeight="1" x14ac:dyDescent="0.4">
      <c r="B296" s="51">
        <v>306</v>
      </c>
      <c r="C296" s="162"/>
      <c r="D296" s="212"/>
      <c r="E296" s="57" t="str" cm="1">
        <f t="array" aca="1" ref="E296" ca="1">IF(INDIRECT(("入力シート!D"&amp;$B296))="","",(INDIRECT(("入力シート!D"&amp;$B296))))</f>
        <v/>
      </c>
      <c r="F296" s="63" t="str" cm="1">
        <f t="array" aca="1" ref="F296" ca="1">IF(INDIRECT(("入力シート!E"&amp;$B296))="","",(INDIRECT(("入力シート!E"&amp;$B296))))</f>
        <v/>
      </c>
      <c r="G296" s="63" t="str" cm="1">
        <f t="array" aca="1" ref="G296" ca="1">IF(INDIRECT(("入力シート!F"&amp;$B296))="","",(INDIRECT(("入力シート!F"&amp;$B296))))</f>
        <v>〇〇〇、×××</v>
      </c>
      <c r="H296" s="76" t="str" cm="1">
        <f t="array" aca="1" ref="H296" ca="1">IF(INDIRECT(("入力シート!G"&amp;$B296))="","",(INDIRECT(("入力シート!G"&amp;$B296))))</f>
        <v/>
      </c>
      <c r="I296" s="67" t="str" cm="1">
        <f t="array" aca="1" ref="I296" ca="1">IF(INDIRECT(("入力シート!H"&amp;$B296))="","",(INDIRECT(("入力シート!H"&amp;$B296))))</f>
        <v/>
      </c>
      <c r="J296" s="58" t="str" cm="1">
        <f t="array" aca="1" ref="J296" ca="1">IF(INDIRECT(("入力シート!I"&amp;$B296))="","",(INDIRECT(("入力シート!I"&amp;$B296))))</f>
        <v/>
      </c>
      <c r="K296" s="58" t="str" cm="1">
        <f t="array" aca="1" ref="K296" ca="1">IF(INDIRECT(("入力シート!J"&amp;$B296))="","",(INDIRECT(("入力シート!J"&amp;$B296))))</f>
        <v/>
      </c>
      <c r="L296" s="60" t="str" cm="1">
        <f t="array" aca="1" ref="L296" ca="1">IF(INDIRECT(("入力シート!AO"&amp;$B296))="","",(INDIRECT(("入力シート！AO"&amp;$B296))))</f>
        <v/>
      </c>
      <c r="M296" s="60" t="str" cm="1">
        <f t="array" aca="1" ref="M296" ca="1">IF(INDIRECT(("入力シート!AP"&amp;$B296))="","",(INDIRECT(("入力シート！AP"&amp;$B296))))</f>
        <v/>
      </c>
      <c r="N296" s="61" t="str" cm="1">
        <f t="array" aca="1" ref="N296" ca="1">IF(INDIRECT(("入力シート!AQ"&amp;$B296))="","",(INDIRECT(("入力シート!AQ"&amp;$B296))))</f>
        <v/>
      </c>
      <c r="O296" s="70" t="str" cm="1">
        <f t="array" aca="1" ref="O296" ca="1">IF(INDIRECT(("入力シート!K"&amp;$B296))="","",INDEX(進捗評価!$N$2:$N$26,MATCH(INDIRECT(("入力シート!K"&amp;$B296)),進捗評価!$M$2:$M$26,0)))</f>
        <v/>
      </c>
      <c r="P296" s="69" t="str" cm="1">
        <f t="array" aca="1" ref="P296" ca="1">IF(INDIRECT(("入力シート!L"&amp;$B296))="","",INDEX(進捗評価!$N$2:$N$26,MATCH(INDIRECT(("入力シート!L"&amp;$B296)),進捗評価!$M$2:$M$26,0)))</f>
        <v/>
      </c>
      <c r="Q296" s="69" t="str" cm="1">
        <f t="array" aca="1" ref="Q296" ca="1">IF(INDIRECT(("入力シート!M"&amp;$B296))="","",INDEX(進捗評価!$N$2:$N$26,MATCH(INDIRECT(("入力シート!M"&amp;$B296)),進捗評価!$M$2:$M$26,0)))</f>
        <v/>
      </c>
      <c r="R296" s="69" t="str" cm="1">
        <f t="array" aca="1" ref="R296" ca="1">IF(INDIRECT(("入力シート!N"&amp;$B296))="","",INDEX(進捗評価!$N$2:$N$26,MATCH(INDIRECT(("入力シート!N"&amp;$B296)),進捗評価!$M$2:$M$26,0)))</f>
        <v/>
      </c>
      <c r="S296" s="75" t="str" cm="1">
        <f t="array" aca="1" ref="S296" ca="1">IF(INDIRECT(("入力シート!O"&amp;$B296))="","",INDEX(進捗評価!$N$2:$N$26,MATCH(INDIRECT(("入力シート!O"&amp;$B296)),進捗評価!$M$2:$M$26,0)))</f>
        <v/>
      </c>
      <c r="T296" s="70" t="str" cm="1">
        <f t="array" aca="1" ref="T296" ca="1">IF(INDIRECT(("入力シート!P"&amp;$B296))="","",INDEX(進捗評価!$N$2:$N$26,MATCH(INDIRECT(("入力シート!P"&amp;$B296)),進捗評価!$M$2:$M$26,0)))</f>
        <v/>
      </c>
      <c r="U296" s="69" t="str" cm="1">
        <f t="array" aca="1" ref="U296" ca="1">IF(INDIRECT(("入力シート!Q"&amp;$B296))="","",INDEX(進捗評価!$N$2:$N$26,MATCH(INDIRECT(("入力シート!Q"&amp;$B296)),進捗評価!$M$2:$M$26,0)))</f>
        <v/>
      </c>
      <c r="V296" s="69" t="str" cm="1">
        <f t="array" aca="1" ref="V296" ca="1">IF(INDIRECT(("入力シート!R"&amp;$B296))="","",INDEX(進捗評価!$N$2:$N$26,MATCH(INDIRECT(("入力シート!R"&amp;$B296)),進捗評価!$M$2:$M$26,0)))</f>
        <v/>
      </c>
      <c r="W296" s="69" t="str" cm="1">
        <f t="array" aca="1" ref="W296" ca="1">IF(INDIRECT(("入力シート!S"&amp;$B296))="","",INDEX(進捗評価!$N$2:$N$26,MATCH(INDIRECT(("入力シート!S"&amp;$B296)),進捗評価!$M$2:$M$26,0)))</f>
        <v/>
      </c>
      <c r="X296" s="75" t="str" cm="1">
        <f t="array" aca="1" ref="X296" ca="1">IF(INDIRECT(("入力シート!T"&amp;$B296))="","",INDEX(進捗評価!$N$2:$N$26,MATCH(INDIRECT(("入力シート!T"&amp;$B296)),進捗評価!$M$2:$M$26,0)))</f>
        <v/>
      </c>
      <c r="Y296" s="69" t="str" cm="1">
        <f t="array" aca="1" ref="Y296" ca="1">IF(INDIRECT(("入力シート!U"&amp;$B296))="","",INDEX(進捗評価!$N$2:$N$26,MATCH(INDIRECT(("入力シート!U"&amp;$B296)),進捗評価!$M$2:$M$26,0)))</f>
        <v/>
      </c>
      <c r="Z296" s="69" t="str" cm="1">
        <f t="array" aca="1" ref="Z296" ca="1">IF(INDIRECT(("入力シート!V"&amp;$B296))="","",INDEX(進捗評価!$N$2:$N$26,MATCH(INDIRECT(("入力シート!V"&amp;$B296)),進捗評価!$M$2:$M$26,0)))</f>
        <v/>
      </c>
      <c r="AA296" s="69" t="str" cm="1">
        <f t="array" aca="1" ref="AA296" ca="1">IF(INDIRECT(("入力シート!W"&amp;$B296))="","",INDEX(進捗評価!$N$2:$N$26,MATCH(INDIRECT(("入力シート!W"&amp;$B296)),進捗評価!$M$2:$M$26,0)))</f>
        <v/>
      </c>
      <c r="AB296" s="69" t="str" cm="1">
        <f t="array" aca="1" ref="AB296" ca="1">IF(INDIRECT(("入力シート!X"&amp;$B296))="","",INDEX(進捗評価!$N$2:$N$26,MATCH(INDIRECT(("入力シート!X"&amp;$B296)),進捗評価!$M$2:$M$26,0)))</f>
        <v/>
      </c>
      <c r="AC296" s="69" t="str" cm="1">
        <f t="array" aca="1" ref="AC296" ca="1">IF(INDIRECT(("入力シート!Y"&amp;$B296))="","",INDEX(進捗評価!$N$2:$N$26,MATCH(INDIRECT(("入力シート!Y"&amp;$B296)),進捗評価!$M$2:$M$26,0)))</f>
        <v/>
      </c>
      <c r="AD296" s="69" t="str" cm="1">
        <f t="array" aca="1" ref="AD296" ca="1">IF(INDIRECT(("入力シート!Z"&amp;$B296))="","",INDEX(進捗評価!$N$2:$N$26,MATCH(INDIRECT(("入力シート!Z"&amp;$B296)),進捗評価!$M$2:$M$26,0)))</f>
        <v/>
      </c>
      <c r="AE296" s="69" t="str" cm="1">
        <f t="array" aca="1" ref="AE296" ca="1">IF(INDIRECT(("入力シート!AA"&amp;$B296))="","",INDEX(進捗評価!$N$2:$N$26,MATCH(INDIRECT(("入力シート!AA"&amp;$B296)),進捗評価!$M$2:$M$26,0)))</f>
        <v/>
      </c>
      <c r="AF296" s="69" t="str" cm="1">
        <f t="array" aca="1" ref="AF296" ca="1">IF(INDIRECT(("入力シート!AB"&amp;$B296))="","",INDEX(進捗評価!$N$2:$N$26,MATCH(INDIRECT(("入力シート!AB"&amp;$B296)),進捗評価!$M$2:$M$26,0)))</f>
        <v/>
      </c>
      <c r="AG296" s="69" t="str" cm="1">
        <f t="array" aca="1" ref="AG296" ca="1">IF(INDIRECT(("入力シート!AC"&amp;$B296))="","",INDEX(進捗評価!$N$2:$N$26,MATCH(INDIRECT(("入力シート!AC"&amp;$B296)),進捗評価!$M$2:$M$26,0)))</f>
        <v/>
      </c>
      <c r="AH296" s="69" t="str" cm="1">
        <f t="array" aca="1" ref="AH296" ca="1">IF(INDIRECT(("入力シート!AD"&amp;$B296))="","",INDEX(進捗評価!$N$2:$N$26,MATCH(INDIRECT(("入力シート!AD"&amp;$B296)),進捗評価!$M$2:$M$26,0)))</f>
        <v/>
      </c>
      <c r="AI296" s="69" t="str" cm="1">
        <f t="array" aca="1" ref="AI296" ca="1">IF(INDIRECT(("入力シート!AE"&amp;$B296))="","",INDEX(進捗評価!$N$2:$N$26,MATCH(INDIRECT(("入力シート!AE"&amp;$B296)),進捗評価!$M$2:$M$26,0)))</f>
        <v/>
      </c>
      <c r="AJ296" s="69" t="str" cm="1">
        <f t="array" aca="1" ref="AJ296" ca="1">IF(INDIRECT(("入力シート!AF"&amp;$B296))="","",INDEX(進捗評価!$N$2:$N$26,MATCH(INDIRECT(("入力シート!AF"&amp;$B296)),進捗評価!$M$2:$M$26,0)))</f>
        <v/>
      </c>
      <c r="AK296" s="69" t="str" cm="1">
        <f t="array" aca="1" ref="AK296" ca="1">IF(INDIRECT(("入力シート!AG"&amp;$B296))="","",INDEX(進捗評価!$N$2:$N$26,MATCH(INDIRECT(("入力シート!AG"&amp;$B296)),進捗評価!$M$2:$M$26,0)))</f>
        <v/>
      </c>
      <c r="AL296" s="69" t="str" cm="1">
        <f t="array" aca="1" ref="AL296" ca="1">IF(INDIRECT(("入力シート!AH"&amp;$B296))="","",INDEX(進捗評価!$N$2:$N$26,MATCH(INDIRECT(("入力シート!AH"&amp;$B296)),進捗評価!$M$2:$M$26,0)))</f>
        <v/>
      </c>
      <c r="AM296" s="69" t="str" cm="1">
        <f t="array" aca="1" ref="AM296" ca="1">IF(INDIRECT(("入力シート!AI"&amp;$B296))="","",INDEX(進捗評価!$N$2:$N$26,MATCH(INDIRECT(("入力シート!AI"&amp;$B296)),進捗評価!$M$2:$M$26,0)))</f>
        <v/>
      </c>
      <c r="AN296" s="69" t="str" cm="1">
        <f t="array" aca="1" ref="AN296" ca="1">IF(INDIRECT(("入力シート!AJ"&amp;$B296))="","",INDEX(進捗評価!$N$2:$N$26,MATCH(INDIRECT(("入力シート!AJ"&amp;$B296)),進捗評価!$M$2:$M$26,0)))</f>
        <v/>
      </c>
      <c r="AO296" s="69" t="str" cm="1">
        <f t="array" aca="1" ref="AO296" ca="1">IF(INDIRECT(("入力シート!AK"&amp;$B296))="","",INDEX(進捗評価!$N$2:$N$26,MATCH(INDIRECT(("入力シート!AK"&amp;$B296)),進捗評価!$M$2:$M$26,0)))</f>
        <v/>
      </c>
      <c r="AP296" s="69" t="str" cm="1">
        <f t="array" aca="1" ref="AP296" ca="1">IF(INDIRECT(("入力シート!AL"&amp;$B296))="","",INDEX(進捗評価!$N$2:$N$26,MATCH(INDIRECT(("入力シート!AL"&amp;$B296)),進捗評価!$M$2:$M$26,0)))</f>
        <v/>
      </c>
      <c r="AQ296" s="69" t="str" cm="1">
        <f t="array" aca="1" ref="AQ296" ca="1">IF(INDIRECT(("入力シート!AM"&amp;$B296))="","",INDEX(進捗評価!$N$2:$N$26,MATCH(INDIRECT(("入力シート!AM"&amp;$B296)),進捗評価!$M$2:$M$26,0)))</f>
        <v/>
      </c>
      <c r="AR296" s="69" t="str" cm="1">
        <f t="array" aca="1" ref="AR296" ca="1">IF(INDIRECT(("入力シート!AN"&amp;$B296))="","",INDEX(進捗評価!$N$2:$N$26,MATCH(INDIRECT(("入力シート!AN"&amp;$B296)),進捗評価!$M$2:$M$26,0)))</f>
        <v/>
      </c>
      <c r="AS296" s="77" t="str" cm="1">
        <f t="array" aca="1" ref="AS296" ca="1">IF(INDIRECT(("入力シート!AR"&amp;$B296))="","",(INDIRECT(("入力シート!AR"&amp;$B296))))</f>
        <v/>
      </c>
      <c r="AT296" s="77" t="str" cm="1">
        <f t="array" aca="1" ref="AT296" ca="1">IF(INDIRECT(("入力シート!AS"&amp;$B296))="","",(INDIRECT(("入力シート!AS"&amp;$B296))))</f>
        <v/>
      </c>
    </row>
    <row r="297" spans="2:46" ht="72" customHeight="1" x14ac:dyDescent="0.4">
      <c r="B297" s="51">
        <v>307</v>
      </c>
      <c r="C297" s="162"/>
      <c r="D297" s="212"/>
      <c r="E297" s="57" t="str" cm="1">
        <f t="array" aca="1" ref="E297" ca="1">IF(INDIRECT(("入力シート!D"&amp;$B297))="","",(INDIRECT(("入力シート!D"&amp;$B297))))</f>
        <v/>
      </c>
      <c r="F297" s="63" t="str" cm="1">
        <f t="array" aca="1" ref="F297" ca="1">IF(INDIRECT(("入力シート!E"&amp;$B297))="","",(INDIRECT(("入力シート!E"&amp;$B297))))</f>
        <v/>
      </c>
      <c r="G297" s="63" t="str" cm="1">
        <f t="array" aca="1" ref="G297" ca="1">IF(INDIRECT(("入力シート!F"&amp;$B297))="","",(INDIRECT(("入力シート!F"&amp;$B297))))</f>
        <v>〇〇〇、×××</v>
      </c>
      <c r="H297" s="76" t="str" cm="1">
        <f t="array" aca="1" ref="H297" ca="1">IF(INDIRECT(("入力シート!G"&amp;$B297))="","",(INDIRECT(("入力シート!G"&amp;$B297))))</f>
        <v/>
      </c>
      <c r="I297" s="67" t="str" cm="1">
        <f t="array" aca="1" ref="I297" ca="1">IF(INDIRECT(("入力シート!H"&amp;$B297))="","",(INDIRECT(("入力シート!H"&amp;$B297))))</f>
        <v/>
      </c>
      <c r="J297" s="58" t="str" cm="1">
        <f t="array" aca="1" ref="J297" ca="1">IF(INDIRECT(("入力シート!I"&amp;$B297))="","",(INDIRECT(("入力シート!I"&amp;$B297))))</f>
        <v/>
      </c>
      <c r="K297" s="58" t="str" cm="1">
        <f t="array" aca="1" ref="K297" ca="1">IF(INDIRECT(("入力シート!J"&amp;$B297))="","",(INDIRECT(("入力シート!J"&amp;$B297))))</f>
        <v/>
      </c>
      <c r="L297" s="60" t="str" cm="1">
        <f t="array" aca="1" ref="L297" ca="1">IF(INDIRECT(("入力シート!AO"&amp;$B297))="","",(INDIRECT(("入力シート！AO"&amp;$B297))))</f>
        <v/>
      </c>
      <c r="M297" s="60" t="str" cm="1">
        <f t="array" aca="1" ref="M297" ca="1">IF(INDIRECT(("入力シート!AP"&amp;$B297))="","",(INDIRECT(("入力シート！AP"&amp;$B297))))</f>
        <v/>
      </c>
      <c r="N297" s="61" t="str" cm="1">
        <f t="array" aca="1" ref="N297" ca="1">IF(INDIRECT(("入力シート!AQ"&amp;$B297))="","",(INDIRECT(("入力シート!AQ"&amp;$B297))))</f>
        <v/>
      </c>
      <c r="O297" s="70" t="str" cm="1">
        <f t="array" aca="1" ref="O297" ca="1">IF(INDIRECT(("入力シート!K"&amp;$B297))="","",INDEX(進捗評価!$N$2:$N$26,MATCH(INDIRECT(("入力シート!K"&amp;$B297)),進捗評価!$M$2:$M$26,0)))</f>
        <v/>
      </c>
      <c r="P297" s="69" t="str" cm="1">
        <f t="array" aca="1" ref="P297" ca="1">IF(INDIRECT(("入力シート!L"&amp;$B297))="","",INDEX(進捗評価!$N$2:$N$26,MATCH(INDIRECT(("入力シート!L"&amp;$B297)),進捗評価!$M$2:$M$26,0)))</f>
        <v/>
      </c>
      <c r="Q297" s="69" t="str" cm="1">
        <f t="array" aca="1" ref="Q297" ca="1">IF(INDIRECT(("入力シート!M"&amp;$B297))="","",INDEX(進捗評価!$N$2:$N$26,MATCH(INDIRECT(("入力シート!M"&amp;$B297)),進捗評価!$M$2:$M$26,0)))</f>
        <v/>
      </c>
      <c r="R297" s="69" t="str" cm="1">
        <f t="array" aca="1" ref="R297" ca="1">IF(INDIRECT(("入力シート!N"&amp;$B297))="","",INDEX(進捗評価!$N$2:$N$26,MATCH(INDIRECT(("入力シート!N"&amp;$B297)),進捗評価!$M$2:$M$26,0)))</f>
        <v/>
      </c>
      <c r="S297" s="75" t="str" cm="1">
        <f t="array" aca="1" ref="S297" ca="1">IF(INDIRECT(("入力シート!O"&amp;$B297))="","",INDEX(進捗評価!$N$2:$N$26,MATCH(INDIRECT(("入力シート!O"&amp;$B297)),進捗評価!$M$2:$M$26,0)))</f>
        <v/>
      </c>
      <c r="T297" s="70" t="str" cm="1">
        <f t="array" aca="1" ref="T297" ca="1">IF(INDIRECT(("入力シート!P"&amp;$B297))="","",INDEX(進捗評価!$N$2:$N$26,MATCH(INDIRECT(("入力シート!P"&amp;$B297)),進捗評価!$M$2:$M$26,0)))</f>
        <v/>
      </c>
      <c r="U297" s="69" t="str" cm="1">
        <f t="array" aca="1" ref="U297" ca="1">IF(INDIRECT(("入力シート!Q"&amp;$B297))="","",INDEX(進捗評価!$N$2:$N$26,MATCH(INDIRECT(("入力シート!Q"&amp;$B297)),進捗評価!$M$2:$M$26,0)))</f>
        <v/>
      </c>
      <c r="V297" s="69" t="str" cm="1">
        <f t="array" aca="1" ref="V297" ca="1">IF(INDIRECT(("入力シート!R"&amp;$B297))="","",INDEX(進捗評価!$N$2:$N$26,MATCH(INDIRECT(("入力シート!R"&amp;$B297)),進捗評価!$M$2:$M$26,0)))</f>
        <v/>
      </c>
      <c r="W297" s="69" t="str" cm="1">
        <f t="array" aca="1" ref="W297" ca="1">IF(INDIRECT(("入力シート!S"&amp;$B297))="","",INDEX(進捗評価!$N$2:$N$26,MATCH(INDIRECT(("入力シート!S"&amp;$B297)),進捗評価!$M$2:$M$26,0)))</f>
        <v/>
      </c>
      <c r="X297" s="75" t="str" cm="1">
        <f t="array" aca="1" ref="X297" ca="1">IF(INDIRECT(("入力シート!T"&amp;$B297))="","",INDEX(進捗評価!$N$2:$N$26,MATCH(INDIRECT(("入力シート!T"&amp;$B297)),進捗評価!$M$2:$M$26,0)))</f>
        <v/>
      </c>
      <c r="Y297" s="69" t="str" cm="1">
        <f t="array" aca="1" ref="Y297" ca="1">IF(INDIRECT(("入力シート!U"&amp;$B297))="","",INDEX(進捗評価!$N$2:$N$26,MATCH(INDIRECT(("入力シート!U"&amp;$B297)),進捗評価!$M$2:$M$26,0)))</f>
        <v/>
      </c>
      <c r="Z297" s="69" t="str" cm="1">
        <f t="array" aca="1" ref="Z297" ca="1">IF(INDIRECT(("入力シート!V"&amp;$B297))="","",INDEX(進捗評価!$N$2:$N$26,MATCH(INDIRECT(("入力シート!V"&amp;$B297)),進捗評価!$M$2:$M$26,0)))</f>
        <v/>
      </c>
      <c r="AA297" s="69" t="str" cm="1">
        <f t="array" aca="1" ref="AA297" ca="1">IF(INDIRECT(("入力シート!W"&amp;$B297))="","",INDEX(進捗評価!$N$2:$N$26,MATCH(INDIRECT(("入力シート!W"&amp;$B297)),進捗評価!$M$2:$M$26,0)))</f>
        <v/>
      </c>
      <c r="AB297" s="69" t="str" cm="1">
        <f t="array" aca="1" ref="AB297" ca="1">IF(INDIRECT(("入力シート!X"&amp;$B297))="","",INDEX(進捗評価!$N$2:$N$26,MATCH(INDIRECT(("入力シート!X"&amp;$B297)),進捗評価!$M$2:$M$26,0)))</f>
        <v/>
      </c>
      <c r="AC297" s="69" t="str" cm="1">
        <f t="array" aca="1" ref="AC297" ca="1">IF(INDIRECT(("入力シート!Y"&amp;$B297))="","",INDEX(進捗評価!$N$2:$N$26,MATCH(INDIRECT(("入力シート!Y"&amp;$B297)),進捗評価!$M$2:$M$26,0)))</f>
        <v/>
      </c>
      <c r="AD297" s="69" t="str" cm="1">
        <f t="array" aca="1" ref="AD297" ca="1">IF(INDIRECT(("入力シート!Z"&amp;$B297))="","",INDEX(進捗評価!$N$2:$N$26,MATCH(INDIRECT(("入力シート!Z"&amp;$B297)),進捗評価!$M$2:$M$26,0)))</f>
        <v/>
      </c>
      <c r="AE297" s="69" t="str" cm="1">
        <f t="array" aca="1" ref="AE297" ca="1">IF(INDIRECT(("入力シート!AA"&amp;$B297))="","",INDEX(進捗評価!$N$2:$N$26,MATCH(INDIRECT(("入力シート!AA"&amp;$B297)),進捗評価!$M$2:$M$26,0)))</f>
        <v/>
      </c>
      <c r="AF297" s="69" t="str" cm="1">
        <f t="array" aca="1" ref="AF297" ca="1">IF(INDIRECT(("入力シート!AB"&amp;$B297))="","",INDEX(進捗評価!$N$2:$N$26,MATCH(INDIRECT(("入力シート!AB"&amp;$B297)),進捗評価!$M$2:$M$26,0)))</f>
        <v/>
      </c>
      <c r="AG297" s="69" t="str" cm="1">
        <f t="array" aca="1" ref="AG297" ca="1">IF(INDIRECT(("入力シート!AC"&amp;$B297))="","",INDEX(進捗評価!$N$2:$N$26,MATCH(INDIRECT(("入力シート!AC"&amp;$B297)),進捗評価!$M$2:$M$26,0)))</f>
        <v/>
      </c>
      <c r="AH297" s="69" t="str" cm="1">
        <f t="array" aca="1" ref="AH297" ca="1">IF(INDIRECT(("入力シート!AD"&amp;$B297))="","",INDEX(進捗評価!$N$2:$N$26,MATCH(INDIRECT(("入力シート!AD"&amp;$B297)),進捗評価!$M$2:$M$26,0)))</f>
        <v/>
      </c>
      <c r="AI297" s="69" t="str" cm="1">
        <f t="array" aca="1" ref="AI297" ca="1">IF(INDIRECT(("入力シート!AE"&amp;$B297))="","",INDEX(進捗評価!$N$2:$N$26,MATCH(INDIRECT(("入力シート!AE"&amp;$B297)),進捗評価!$M$2:$M$26,0)))</f>
        <v/>
      </c>
      <c r="AJ297" s="69" t="str" cm="1">
        <f t="array" aca="1" ref="AJ297" ca="1">IF(INDIRECT(("入力シート!AF"&amp;$B297))="","",INDEX(進捗評価!$N$2:$N$26,MATCH(INDIRECT(("入力シート!AF"&amp;$B297)),進捗評価!$M$2:$M$26,0)))</f>
        <v/>
      </c>
      <c r="AK297" s="69" t="str" cm="1">
        <f t="array" aca="1" ref="AK297" ca="1">IF(INDIRECT(("入力シート!AG"&amp;$B297))="","",INDEX(進捗評価!$N$2:$N$26,MATCH(INDIRECT(("入力シート!AG"&amp;$B297)),進捗評価!$M$2:$M$26,0)))</f>
        <v/>
      </c>
      <c r="AL297" s="69" t="str" cm="1">
        <f t="array" aca="1" ref="AL297" ca="1">IF(INDIRECT(("入力シート!AH"&amp;$B297))="","",INDEX(進捗評価!$N$2:$N$26,MATCH(INDIRECT(("入力シート!AH"&amp;$B297)),進捗評価!$M$2:$M$26,0)))</f>
        <v/>
      </c>
      <c r="AM297" s="69" t="str" cm="1">
        <f t="array" aca="1" ref="AM297" ca="1">IF(INDIRECT(("入力シート!AI"&amp;$B297))="","",INDEX(進捗評価!$N$2:$N$26,MATCH(INDIRECT(("入力シート!AI"&amp;$B297)),進捗評価!$M$2:$M$26,0)))</f>
        <v/>
      </c>
      <c r="AN297" s="69" t="str" cm="1">
        <f t="array" aca="1" ref="AN297" ca="1">IF(INDIRECT(("入力シート!AJ"&amp;$B297))="","",INDEX(進捗評価!$N$2:$N$26,MATCH(INDIRECT(("入力シート!AJ"&amp;$B297)),進捗評価!$M$2:$M$26,0)))</f>
        <v/>
      </c>
      <c r="AO297" s="69" t="str" cm="1">
        <f t="array" aca="1" ref="AO297" ca="1">IF(INDIRECT(("入力シート!AK"&amp;$B297))="","",INDEX(進捗評価!$N$2:$N$26,MATCH(INDIRECT(("入力シート!AK"&amp;$B297)),進捗評価!$M$2:$M$26,0)))</f>
        <v/>
      </c>
      <c r="AP297" s="69" t="str" cm="1">
        <f t="array" aca="1" ref="AP297" ca="1">IF(INDIRECT(("入力シート!AL"&amp;$B297))="","",INDEX(進捗評価!$N$2:$N$26,MATCH(INDIRECT(("入力シート!AL"&amp;$B297)),進捗評価!$M$2:$M$26,0)))</f>
        <v/>
      </c>
      <c r="AQ297" s="69" t="str" cm="1">
        <f t="array" aca="1" ref="AQ297" ca="1">IF(INDIRECT(("入力シート!AM"&amp;$B297))="","",INDEX(進捗評価!$N$2:$N$26,MATCH(INDIRECT(("入力シート!AM"&amp;$B297)),進捗評価!$M$2:$M$26,0)))</f>
        <v/>
      </c>
      <c r="AR297" s="69" t="str" cm="1">
        <f t="array" aca="1" ref="AR297" ca="1">IF(INDIRECT(("入力シート!AN"&amp;$B297))="","",INDEX(進捗評価!$N$2:$N$26,MATCH(INDIRECT(("入力シート!AN"&amp;$B297)),進捗評価!$M$2:$M$26,0)))</f>
        <v/>
      </c>
      <c r="AS297" s="77" t="str" cm="1">
        <f t="array" aca="1" ref="AS297" ca="1">IF(INDIRECT(("入力シート!AR"&amp;$B297))="","",(INDIRECT(("入力シート!AR"&amp;$B297))))</f>
        <v/>
      </c>
      <c r="AT297" s="77" t="str" cm="1">
        <f t="array" aca="1" ref="AT297" ca="1">IF(INDIRECT(("入力シート!AS"&amp;$B297))="","",(INDIRECT(("入力シート!AS"&amp;$B297))))</f>
        <v/>
      </c>
    </row>
    <row r="298" spans="2:46" ht="72" customHeight="1" x14ac:dyDescent="0.4">
      <c r="B298" s="51">
        <v>308</v>
      </c>
      <c r="C298" s="162"/>
      <c r="D298" s="212"/>
      <c r="E298" s="57" t="str" cm="1">
        <f t="array" aca="1" ref="E298" ca="1">IF(INDIRECT(("入力シート!D"&amp;$B298))="","",(INDIRECT(("入力シート!D"&amp;$B298))))</f>
        <v/>
      </c>
      <c r="F298" s="63" t="str" cm="1">
        <f t="array" aca="1" ref="F298" ca="1">IF(INDIRECT(("入力シート!E"&amp;$B298))="","",(INDIRECT(("入力シート!E"&amp;$B298))))</f>
        <v/>
      </c>
      <c r="G298" s="63" t="str" cm="1">
        <f t="array" aca="1" ref="G298" ca="1">IF(INDIRECT(("入力シート!F"&amp;$B298))="","",(INDIRECT(("入力シート!F"&amp;$B298))))</f>
        <v>〇〇〇、×××</v>
      </c>
      <c r="H298" s="76" t="str" cm="1">
        <f t="array" aca="1" ref="H298" ca="1">IF(INDIRECT(("入力シート!G"&amp;$B298))="","",(INDIRECT(("入力シート!G"&amp;$B298))))</f>
        <v/>
      </c>
      <c r="I298" s="67" t="str" cm="1">
        <f t="array" aca="1" ref="I298" ca="1">IF(INDIRECT(("入力シート!H"&amp;$B298))="","",(INDIRECT(("入力シート!H"&amp;$B298))))</f>
        <v/>
      </c>
      <c r="J298" s="58" t="str" cm="1">
        <f t="array" aca="1" ref="J298" ca="1">IF(INDIRECT(("入力シート!I"&amp;$B298))="","",(INDIRECT(("入力シート!I"&amp;$B298))))</f>
        <v/>
      </c>
      <c r="K298" s="58" t="str" cm="1">
        <f t="array" aca="1" ref="K298" ca="1">IF(INDIRECT(("入力シート!J"&amp;$B298))="","",(INDIRECT(("入力シート!J"&amp;$B298))))</f>
        <v/>
      </c>
      <c r="L298" s="60" t="str" cm="1">
        <f t="array" aca="1" ref="L298" ca="1">IF(INDIRECT(("入力シート!AO"&amp;$B298))="","",(INDIRECT(("入力シート！AO"&amp;$B298))))</f>
        <v/>
      </c>
      <c r="M298" s="60" t="str" cm="1">
        <f t="array" aca="1" ref="M298" ca="1">IF(INDIRECT(("入力シート!AP"&amp;$B298))="","",(INDIRECT(("入力シート！AP"&amp;$B298))))</f>
        <v/>
      </c>
      <c r="N298" s="61" t="str" cm="1">
        <f t="array" aca="1" ref="N298" ca="1">IF(INDIRECT(("入力シート!AQ"&amp;$B298))="","",(INDIRECT(("入力シート!AQ"&amp;$B298))))</f>
        <v/>
      </c>
      <c r="O298" s="70" t="str" cm="1">
        <f t="array" aca="1" ref="O298" ca="1">IF(INDIRECT(("入力シート!K"&amp;$B298))="","",INDEX(進捗評価!$N$2:$N$26,MATCH(INDIRECT(("入力シート!K"&amp;$B298)),進捗評価!$M$2:$M$26,0)))</f>
        <v/>
      </c>
      <c r="P298" s="69" t="str" cm="1">
        <f t="array" aca="1" ref="P298" ca="1">IF(INDIRECT(("入力シート!L"&amp;$B298))="","",INDEX(進捗評価!$N$2:$N$26,MATCH(INDIRECT(("入力シート!L"&amp;$B298)),進捗評価!$M$2:$M$26,0)))</f>
        <v/>
      </c>
      <c r="Q298" s="69" t="str" cm="1">
        <f t="array" aca="1" ref="Q298" ca="1">IF(INDIRECT(("入力シート!M"&amp;$B298))="","",INDEX(進捗評価!$N$2:$N$26,MATCH(INDIRECT(("入力シート!M"&amp;$B298)),進捗評価!$M$2:$M$26,0)))</f>
        <v/>
      </c>
      <c r="R298" s="69" t="str" cm="1">
        <f t="array" aca="1" ref="R298" ca="1">IF(INDIRECT(("入力シート!N"&amp;$B298))="","",INDEX(進捗評価!$N$2:$N$26,MATCH(INDIRECT(("入力シート!N"&amp;$B298)),進捗評価!$M$2:$M$26,0)))</f>
        <v/>
      </c>
      <c r="S298" s="75" t="str" cm="1">
        <f t="array" aca="1" ref="S298" ca="1">IF(INDIRECT(("入力シート!O"&amp;$B298))="","",INDEX(進捗評価!$N$2:$N$26,MATCH(INDIRECT(("入力シート!O"&amp;$B298)),進捗評価!$M$2:$M$26,0)))</f>
        <v/>
      </c>
      <c r="T298" s="70" t="str" cm="1">
        <f t="array" aca="1" ref="T298" ca="1">IF(INDIRECT(("入力シート!P"&amp;$B298))="","",INDEX(進捗評価!$N$2:$N$26,MATCH(INDIRECT(("入力シート!P"&amp;$B298)),進捗評価!$M$2:$M$26,0)))</f>
        <v/>
      </c>
      <c r="U298" s="69" t="str" cm="1">
        <f t="array" aca="1" ref="U298" ca="1">IF(INDIRECT(("入力シート!Q"&amp;$B298))="","",INDEX(進捗評価!$N$2:$N$26,MATCH(INDIRECT(("入力シート!Q"&amp;$B298)),進捗評価!$M$2:$M$26,0)))</f>
        <v/>
      </c>
      <c r="V298" s="69" t="str" cm="1">
        <f t="array" aca="1" ref="V298" ca="1">IF(INDIRECT(("入力シート!R"&amp;$B298))="","",INDEX(進捗評価!$N$2:$N$26,MATCH(INDIRECT(("入力シート!R"&amp;$B298)),進捗評価!$M$2:$M$26,0)))</f>
        <v/>
      </c>
      <c r="W298" s="69" t="str" cm="1">
        <f t="array" aca="1" ref="W298" ca="1">IF(INDIRECT(("入力シート!S"&amp;$B298))="","",INDEX(進捗評価!$N$2:$N$26,MATCH(INDIRECT(("入力シート!S"&amp;$B298)),進捗評価!$M$2:$M$26,0)))</f>
        <v/>
      </c>
      <c r="X298" s="75" t="str" cm="1">
        <f t="array" aca="1" ref="X298" ca="1">IF(INDIRECT(("入力シート!T"&amp;$B298))="","",INDEX(進捗評価!$N$2:$N$26,MATCH(INDIRECT(("入力シート!T"&amp;$B298)),進捗評価!$M$2:$M$26,0)))</f>
        <v/>
      </c>
      <c r="Y298" s="69" t="str" cm="1">
        <f t="array" aca="1" ref="Y298" ca="1">IF(INDIRECT(("入力シート!U"&amp;$B298))="","",INDEX(進捗評価!$N$2:$N$26,MATCH(INDIRECT(("入力シート!U"&amp;$B298)),進捗評価!$M$2:$M$26,0)))</f>
        <v/>
      </c>
      <c r="Z298" s="69" t="str" cm="1">
        <f t="array" aca="1" ref="Z298" ca="1">IF(INDIRECT(("入力シート!V"&amp;$B298))="","",INDEX(進捗評価!$N$2:$N$26,MATCH(INDIRECT(("入力シート!V"&amp;$B298)),進捗評価!$M$2:$M$26,0)))</f>
        <v/>
      </c>
      <c r="AA298" s="69" t="str" cm="1">
        <f t="array" aca="1" ref="AA298" ca="1">IF(INDIRECT(("入力シート!W"&amp;$B298))="","",INDEX(進捗評価!$N$2:$N$26,MATCH(INDIRECT(("入力シート!W"&amp;$B298)),進捗評価!$M$2:$M$26,0)))</f>
        <v/>
      </c>
      <c r="AB298" s="69" t="str" cm="1">
        <f t="array" aca="1" ref="AB298" ca="1">IF(INDIRECT(("入力シート!X"&amp;$B298))="","",INDEX(進捗評価!$N$2:$N$26,MATCH(INDIRECT(("入力シート!X"&amp;$B298)),進捗評価!$M$2:$M$26,0)))</f>
        <v/>
      </c>
      <c r="AC298" s="69" t="str" cm="1">
        <f t="array" aca="1" ref="AC298" ca="1">IF(INDIRECT(("入力シート!Y"&amp;$B298))="","",INDEX(進捗評価!$N$2:$N$26,MATCH(INDIRECT(("入力シート!Y"&amp;$B298)),進捗評価!$M$2:$M$26,0)))</f>
        <v/>
      </c>
      <c r="AD298" s="69" t="str" cm="1">
        <f t="array" aca="1" ref="AD298" ca="1">IF(INDIRECT(("入力シート!Z"&amp;$B298))="","",INDEX(進捗評価!$N$2:$N$26,MATCH(INDIRECT(("入力シート!Z"&amp;$B298)),進捗評価!$M$2:$M$26,0)))</f>
        <v/>
      </c>
      <c r="AE298" s="69" t="str" cm="1">
        <f t="array" aca="1" ref="AE298" ca="1">IF(INDIRECT(("入力シート!AA"&amp;$B298))="","",INDEX(進捗評価!$N$2:$N$26,MATCH(INDIRECT(("入力シート!AA"&amp;$B298)),進捗評価!$M$2:$M$26,0)))</f>
        <v/>
      </c>
      <c r="AF298" s="69" t="str" cm="1">
        <f t="array" aca="1" ref="AF298" ca="1">IF(INDIRECT(("入力シート!AB"&amp;$B298))="","",INDEX(進捗評価!$N$2:$N$26,MATCH(INDIRECT(("入力シート!AB"&amp;$B298)),進捗評価!$M$2:$M$26,0)))</f>
        <v/>
      </c>
      <c r="AG298" s="69" t="str" cm="1">
        <f t="array" aca="1" ref="AG298" ca="1">IF(INDIRECT(("入力シート!AC"&amp;$B298))="","",INDEX(進捗評価!$N$2:$N$26,MATCH(INDIRECT(("入力シート!AC"&amp;$B298)),進捗評価!$M$2:$M$26,0)))</f>
        <v/>
      </c>
      <c r="AH298" s="69" t="str" cm="1">
        <f t="array" aca="1" ref="AH298" ca="1">IF(INDIRECT(("入力シート!AD"&amp;$B298))="","",INDEX(進捗評価!$N$2:$N$26,MATCH(INDIRECT(("入力シート!AD"&amp;$B298)),進捗評価!$M$2:$M$26,0)))</f>
        <v/>
      </c>
      <c r="AI298" s="69" t="str" cm="1">
        <f t="array" aca="1" ref="AI298" ca="1">IF(INDIRECT(("入力シート!AE"&amp;$B298))="","",INDEX(進捗評価!$N$2:$N$26,MATCH(INDIRECT(("入力シート!AE"&amp;$B298)),進捗評価!$M$2:$M$26,0)))</f>
        <v/>
      </c>
      <c r="AJ298" s="69" t="str" cm="1">
        <f t="array" aca="1" ref="AJ298" ca="1">IF(INDIRECT(("入力シート!AF"&amp;$B298))="","",INDEX(進捗評価!$N$2:$N$26,MATCH(INDIRECT(("入力シート!AF"&amp;$B298)),進捗評価!$M$2:$M$26,0)))</f>
        <v/>
      </c>
      <c r="AK298" s="69" t="str" cm="1">
        <f t="array" aca="1" ref="AK298" ca="1">IF(INDIRECT(("入力シート!AG"&amp;$B298))="","",INDEX(進捗評価!$N$2:$N$26,MATCH(INDIRECT(("入力シート!AG"&amp;$B298)),進捗評価!$M$2:$M$26,0)))</f>
        <v/>
      </c>
      <c r="AL298" s="69" t="str" cm="1">
        <f t="array" aca="1" ref="AL298" ca="1">IF(INDIRECT(("入力シート!AH"&amp;$B298))="","",INDEX(進捗評価!$N$2:$N$26,MATCH(INDIRECT(("入力シート!AH"&amp;$B298)),進捗評価!$M$2:$M$26,0)))</f>
        <v/>
      </c>
      <c r="AM298" s="69" t="str" cm="1">
        <f t="array" aca="1" ref="AM298" ca="1">IF(INDIRECT(("入力シート!AI"&amp;$B298))="","",INDEX(進捗評価!$N$2:$N$26,MATCH(INDIRECT(("入力シート!AI"&amp;$B298)),進捗評価!$M$2:$M$26,0)))</f>
        <v/>
      </c>
      <c r="AN298" s="69" t="str" cm="1">
        <f t="array" aca="1" ref="AN298" ca="1">IF(INDIRECT(("入力シート!AJ"&amp;$B298))="","",INDEX(進捗評価!$N$2:$N$26,MATCH(INDIRECT(("入力シート!AJ"&amp;$B298)),進捗評価!$M$2:$M$26,0)))</f>
        <v/>
      </c>
      <c r="AO298" s="69" t="str" cm="1">
        <f t="array" aca="1" ref="AO298" ca="1">IF(INDIRECT(("入力シート!AK"&amp;$B298))="","",INDEX(進捗評価!$N$2:$N$26,MATCH(INDIRECT(("入力シート!AK"&amp;$B298)),進捗評価!$M$2:$M$26,0)))</f>
        <v/>
      </c>
      <c r="AP298" s="69" t="str" cm="1">
        <f t="array" aca="1" ref="AP298" ca="1">IF(INDIRECT(("入力シート!AL"&amp;$B298))="","",INDEX(進捗評価!$N$2:$N$26,MATCH(INDIRECT(("入力シート!AL"&amp;$B298)),進捗評価!$M$2:$M$26,0)))</f>
        <v/>
      </c>
      <c r="AQ298" s="69" t="str" cm="1">
        <f t="array" aca="1" ref="AQ298" ca="1">IF(INDIRECT(("入力シート!AM"&amp;$B298))="","",INDEX(進捗評価!$N$2:$N$26,MATCH(INDIRECT(("入力シート!AM"&amp;$B298)),進捗評価!$M$2:$M$26,0)))</f>
        <v/>
      </c>
      <c r="AR298" s="69" t="str" cm="1">
        <f t="array" aca="1" ref="AR298" ca="1">IF(INDIRECT(("入力シート!AN"&amp;$B298))="","",INDEX(進捗評価!$N$2:$N$26,MATCH(INDIRECT(("入力シート!AN"&amp;$B298)),進捗評価!$M$2:$M$26,0)))</f>
        <v/>
      </c>
      <c r="AS298" s="77" t="str" cm="1">
        <f t="array" aca="1" ref="AS298" ca="1">IF(INDIRECT(("入力シート!AR"&amp;$B298))="","",(INDIRECT(("入力シート!AR"&amp;$B298))))</f>
        <v/>
      </c>
      <c r="AT298" s="77" t="str" cm="1">
        <f t="array" aca="1" ref="AT298" ca="1">IF(INDIRECT(("入力シート!AS"&amp;$B298))="","",(INDIRECT(("入力シート!AS"&amp;$B298))))</f>
        <v/>
      </c>
    </row>
    <row r="299" spans="2:46" ht="72" customHeight="1" x14ac:dyDescent="0.4">
      <c r="B299" s="51">
        <v>309</v>
      </c>
      <c r="C299" s="162"/>
      <c r="D299" s="212"/>
      <c r="E299" s="57" t="str" cm="1">
        <f t="array" aca="1" ref="E299" ca="1">IF(INDIRECT(("入力シート!D"&amp;$B299))="","",(INDIRECT(("入力シート!D"&amp;$B299))))</f>
        <v/>
      </c>
      <c r="F299" s="63" t="str" cm="1">
        <f t="array" aca="1" ref="F299" ca="1">IF(INDIRECT(("入力シート!E"&amp;$B299))="","",(INDIRECT(("入力シート!E"&amp;$B299))))</f>
        <v/>
      </c>
      <c r="G299" s="63" t="str" cm="1">
        <f t="array" aca="1" ref="G299" ca="1">IF(INDIRECT(("入力シート!F"&amp;$B299))="","",(INDIRECT(("入力シート!F"&amp;$B299))))</f>
        <v>〇〇〇、×××</v>
      </c>
      <c r="H299" s="76" t="str" cm="1">
        <f t="array" aca="1" ref="H299" ca="1">IF(INDIRECT(("入力シート!G"&amp;$B299))="","",(INDIRECT(("入力シート!G"&amp;$B299))))</f>
        <v/>
      </c>
      <c r="I299" s="67" t="str" cm="1">
        <f t="array" aca="1" ref="I299" ca="1">IF(INDIRECT(("入力シート!H"&amp;$B299))="","",(INDIRECT(("入力シート!H"&amp;$B299))))</f>
        <v/>
      </c>
      <c r="J299" s="58" t="str" cm="1">
        <f t="array" aca="1" ref="J299" ca="1">IF(INDIRECT(("入力シート!I"&amp;$B299))="","",(INDIRECT(("入力シート!I"&amp;$B299))))</f>
        <v/>
      </c>
      <c r="K299" s="58" t="str" cm="1">
        <f t="array" aca="1" ref="K299" ca="1">IF(INDIRECT(("入力シート!J"&amp;$B299))="","",(INDIRECT(("入力シート!J"&amp;$B299))))</f>
        <v/>
      </c>
      <c r="L299" s="60" t="str" cm="1">
        <f t="array" aca="1" ref="L299" ca="1">IF(INDIRECT(("入力シート!AO"&amp;$B299))="","",(INDIRECT(("入力シート！AO"&amp;$B299))))</f>
        <v/>
      </c>
      <c r="M299" s="60" t="str" cm="1">
        <f t="array" aca="1" ref="M299" ca="1">IF(INDIRECT(("入力シート!AP"&amp;$B299))="","",(INDIRECT(("入力シート！AP"&amp;$B299))))</f>
        <v/>
      </c>
      <c r="N299" s="61" t="str" cm="1">
        <f t="array" aca="1" ref="N299" ca="1">IF(INDIRECT(("入力シート!AQ"&amp;$B299))="","",(INDIRECT(("入力シート!AQ"&amp;$B299))))</f>
        <v/>
      </c>
      <c r="O299" s="70" t="str" cm="1">
        <f t="array" aca="1" ref="O299" ca="1">IF(INDIRECT(("入力シート!K"&amp;$B299))="","",INDEX(進捗評価!$N$2:$N$26,MATCH(INDIRECT(("入力シート!K"&amp;$B299)),進捗評価!$M$2:$M$26,0)))</f>
        <v/>
      </c>
      <c r="P299" s="69" t="str" cm="1">
        <f t="array" aca="1" ref="P299" ca="1">IF(INDIRECT(("入力シート!L"&amp;$B299))="","",INDEX(進捗評価!$N$2:$N$26,MATCH(INDIRECT(("入力シート!L"&amp;$B299)),進捗評価!$M$2:$M$26,0)))</f>
        <v/>
      </c>
      <c r="Q299" s="69" t="str" cm="1">
        <f t="array" aca="1" ref="Q299" ca="1">IF(INDIRECT(("入力シート!M"&amp;$B299))="","",INDEX(進捗評価!$N$2:$N$26,MATCH(INDIRECT(("入力シート!M"&amp;$B299)),進捗評価!$M$2:$M$26,0)))</f>
        <v/>
      </c>
      <c r="R299" s="69" t="str" cm="1">
        <f t="array" aca="1" ref="R299" ca="1">IF(INDIRECT(("入力シート!N"&amp;$B299))="","",INDEX(進捗評価!$N$2:$N$26,MATCH(INDIRECT(("入力シート!N"&amp;$B299)),進捗評価!$M$2:$M$26,0)))</f>
        <v/>
      </c>
      <c r="S299" s="75" t="str" cm="1">
        <f t="array" aca="1" ref="S299" ca="1">IF(INDIRECT(("入力シート!O"&amp;$B299))="","",INDEX(進捗評価!$N$2:$N$26,MATCH(INDIRECT(("入力シート!O"&amp;$B299)),進捗評価!$M$2:$M$26,0)))</f>
        <v/>
      </c>
      <c r="T299" s="70" t="str" cm="1">
        <f t="array" aca="1" ref="T299" ca="1">IF(INDIRECT(("入力シート!P"&amp;$B299))="","",INDEX(進捗評価!$N$2:$N$26,MATCH(INDIRECT(("入力シート!P"&amp;$B299)),進捗評価!$M$2:$M$26,0)))</f>
        <v/>
      </c>
      <c r="U299" s="69" t="str" cm="1">
        <f t="array" aca="1" ref="U299" ca="1">IF(INDIRECT(("入力シート!Q"&amp;$B299))="","",INDEX(進捗評価!$N$2:$N$26,MATCH(INDIRECT(("入力シート!Q"&amp;$B299)),進捗評価!$M$2:$M$26,0)))</f>
        <v/>
      </c>
      <c r="V299" s="69" t="str" cm="1">
        <f t="array" aca="1" ref="V299" ca="1">IF(INDIRECT(("入力シート!R"&amp;$B299))="","",INDEX(進捗評価!$N$2:$N$26,MATCH(INDIRECT(("入力シート!R"&amp;$B299)),進捗評価!$M$2:$M$26,0)))</f>
        <v/>
      </c>
      <c r="W299" s="69" t="str" cm="1">
        <f t="array" aca="1" ref="W299" ca="1">IF(INDIRECT(("入力シート!S"&amp;$B299))="","",INDEX(進捗評価!$N$2:$N$26,MATCH(INDIRECT(("入力シート!S"&amp;$B299)),進捗評価!$M$2:$M$26,0)))</f>
        <v/>
      </c>
      <c r="X299" s="75" t="str" cm="1">
        <f t="array" aca="1" ref="X299" ca="1">IF(INDIRECT(("入力シート!T"&amp;$B299))="","",INDEX(進捗評価!$N$2:$N$26,MATCH(INDIRECT(("入力シート!T"&amp;$B299)),進捗評価!$M$2:$M$26,0)))</f>
        <v/>
      </c>
      <c r="Y299" s="69" t="str" cm="1">
        <f t="array" aca="1" ref="Y299" ca="1">IF(INDIRECT(("入力シート!U"&amp;$B299))="","",INDEX(進捗評価!$N$2:$N$26,MATCH(INDIRECT(("入力シート!U"&amp;$B299)),進捗評価!$M$2:$M$26,0)))</f>
        <v/>
      </c>
      <c r="Z299" s="69" t="str" cm="1">
        <f t="array" aca="1" ref="Z299" ca="1">IF(INDIRECT(("入力シート!V"&amp;$B299))="","",INDEX(進捗評価!$N$2:$N$26,MATCH(INDIRECT(("入力シート!V"&amp;$B299)),進捗評価!$M$2:$M$26,0)))</f>
        <v/>
      </c>
      <c r="AA299" s="69" t="str" cm="1">
        <f t="array" aca="1" ref="AA299" ca="1">IF(INDIRECT(("入力シート!W"&amp;$B299))="","",INDEX(進捗評価!$N$2:$N$26,MATCH(INDIRECT(("入力シート!W"&amp;$B299)),進捗評価!$M$2:$M$26,0)))</f>
        <v/>
      </c>
      <c r="AB299" s="69" t="str" cm="1">
        <f t="array" aca="1" ref="AB299" ca="1">IF(INDIRECT(("入力シート!X"&amp;$B299))="","",INDEX(進捗評価!$N$2:$N$26,MATCH(INDIRECT(("入力シート!X"&amp;$B299)),進捗評価!$M$2:$M$26,0)))</f>
        <v/>
      </c>
      <c r="AC299" s="69" t="str" cm="1">
        <f t="array" aca="1" ref="AC299" ca="1">IF(INDIRECT(("入力シート!Y"&amp;$B299))="","",INDEX(進捗評価!$N$2:$N$26,MATCH(INDIRECT(("入力シート!Y"&amp;$B299)),進捗評価!$M$2:$M$26,0)))</f>
        <v/>
      </c>
      <c r="AD299" s="69" t="str" cm="1">
        <f t="array" aca="1" ref="AD299" ca="1">IF(INDIRECT(("入力シート!Z"&amp;$B299))="","",INDEX(進捗評価!$N$2:$N$26,MATCH(INDIRECT(("入力シート!Z"&amp;$B299)),進捗評価!$M$2:$M$26,0)))</f>
        <v/>
      </c>
      <c r="AE299" s="69" t="str" cm="1">
        <f t="array" aca="1" ref="AE299" ca="1">IF(INDIRECT(("入力シート!AA"&amp;$B299))="","",INDEX(進捗評価!$N$2:$N$26,MATCH(INDIRECT(("入力シート!AA"&amp;$B299)),進捗評価!$M$2:$M$26,0)))</f>
        <v/>
      </c>
      <c r="AF299" s="69" t="str" cm="1">
        <f t="array" aca="1" ref="AF299" ca="1">IF(INDIRECT(("入力シート!AB"&amp;$B299))="","",INDEX(進捗評価!$N$2:$N$26,MATCH(INDIRECT(("入力シート!AB"&amp;$B299)),進捗評価!$M$2:$M$26,0)))</f>
        <v/>
      </c>
      <c r="AG299" s="69" t="str" cm="1">
        <f t="array" aca="1" ref="AG299" ca="1">IF(INDIRECT(("入力シート!AC"&amp;$B299))="","",INDEX(進捗評価!$N$2:$N$26,MATCH(INDIRECT(("入力シート!AC"&amp;$B299)),進捗評価!$M$2:$M$26,0)))</f>
        <v/>
      </c>
      <c r="AH299" s="69" t="str" cm="1">
        <f t="array" aca="1" ref="AH299" ca="1">IF(INDIRECT(("入力シート!AD"&amp;$B299))="","",INDEX(進捗評価!$N$2:$N$26,MATCH(INDIRECT(("入力シート!AD"&amp;$B299)),進捗評価!$M$2:$M$26,0)))</f>
        <v/>
      </c>
      <c r="AI299" s="69" t="str" cm="1">
        <f t="array" aca="1" ref="AI299" ca="1">IF(INDIRECT(("入力シート!AE"&amp;$B299))="","",INDEX(進捗評価!$N$2:$N$26,MATCH(INDIRECT(("入力シート!AE"&amp;$B299)),進捗評価!$M$2:$M$26,0)))</f>
        <v/>
      </c>
      <c r="AJ299" s="69" t="str" cm="1">
        <f t="array" aca="1" ref="AJ299" ca="1">IF(INDIRECT(("入力シート!AF"&amp;$B299))="","",INDEX(進捗評価!$N$2:$N$26,MATCH(INDIRECT(("入力シート!AF"&amp;$B299)),進捗評価!$M$2:$M$26,0)))</f>
        <v/>
      </c>
      <c r="AK299" s="69" t="str" cm="1">
        <f t="array" aca="1" ref="AK299" ca="1">IF(INDIRECT(("入力シート!AG"&amp;$B299))="","",INDEX(進捗評価!$N$2:$N$26,MATCH(INDIRECT(("入力シート!AG"&amp;$B299)),進捗評価!$M$2:$M$26,0)))</f>
        <v/>
      </c>
      <c r="AL299" s="69" t="str" cm="1">
        <f t="array" aca="1" ref="AL299" ca="1">IF(INDIRECT(("入力シート!AH"&amp;$B299))="","",INDEX(進捗評価!$N$2:$N$26,MATCH(INDIRECT(("入力シート!AH"&amp;$B299)),進捗評価!$M$2:$M$26,0)))</f>
        <v/>
      </c>
      <c r="AM299" s="69" t="str" cm="1">
        <f t="array" aca="1" ref="AM299" ca="1">IF(INDIRECT(("入力シート!AI"&amp;$B299))="","",INDEX(進捗評価!$N$2:$N$26,MATCH(INDIRECT(("入力シート!AI"&amp;$B299)),進捗評価!$M$2:$M$26,0)))</f>
        <v/>
      </c>
      <c r="AN299" s="69" t="str" cm="1">
        <f t="array" aca="1" ref="AN299" ca="1">IF(INDIRECT(("入力シート!AJ"&amp;$B299))="","",INDEX(進捗評価!$N$2:$N$26,MATCH(INDIRECT(("入力シート!AJ"&amp;$B299)),進捗評価!$M$2:$M$26,0)))</f>
        <v/>
      </c>
      <c r="AO299" s="69" t="str" cm="1">
        <f t="array" aca="1" ref="AO299" ca="1">IF(INDIRECT(("入力シート!AK"&amp;$B299))="","",INDEX(進捗評価!$N$2:$N$26,MATCH(INDIRECT(("入力シート!AK"&amp;$B299)),進捗評価!$M$2:$M$26,0)))</f>
        <v/>
      </c>
      <c r="AP299" s="69" t="str" cm="1">
        <f t="array" aca="1" ref="AP299" ca="1">IF(INDIRECT(("入力シート!AL"&amp;$B299))="","",INDEX(進捗評価!$N$2:$N$26,MATCH(INDIRECT(("入力シート!AL"&amp;$B299)),進捗評価!$M$2:$M$26,0)))</f>
        <v/>
      </c>
      <c r="AQ299" s="69" t="str" cm="1">
        <f t="array" aca="1" ref="AQ299" ca="1">IF(INDIRECT(("入力シート!AM"&amp;$B299))="","",INDEX(進捗評価!$N$2:$N$26,MATCH(INDIRECT(("入力シート!AM"&amp;$B299)),進捗評価!$M$2:$M$26,0)))</f>
        <v/>
      </c>
      <c r="AR299" s="69" t="str" cm="1">
        <f t="array" aca="1" ref="AR299" ca="1">IF(INDIRECT(("入力シート!AN"&amp;$B299))="","",INDEX(進捗評価!$N$2:$N$26,MATCH(INDIRECT(("入力シート!AN"&amp;$B299)),進捗評価!$M$2:$M$26,0)))</f>
        <v/>
      </c>
      <c r="AS299" s="77" t="str" cm="1">
        <f t="array" aca="1" ref="AS299" ca="1">IF(INDIRECT(("入力シート!AR"&amp;$B299))="","",(INDIRECT(("入力シート!AR"&amp;$B299))))</f>
        <v/>
      </c>
      <c r="AT299" s="77" t="str" cm="1">
        <f t="array" aca="1" ref="AT299" ca="1">IF(INDIRECT(("入力シート!AS"&amp;$B299))="","",(INDIRECT(("入力シート!AS"&amp;$B299))))</f>
        <v/>
      </c>
    </row>
    <row r="300" spans="2:46" ht="72" customHeight="1" x14ac:dyDescent="0.4">
      <c r="B300" s="51">
        <v>310</v>
      </c>
      <c r="C300" s="162"/>
      <c r="D300" s="212"/>
      <c r="E300" s="57" t="str" cm="1">
        <f t="array" aca="1" ref="E300" ca="1">IF(INDIRECT(("入力シート!D"&amp;$B300))="","",(INDIRECT(("入力シート!D"&amp;$B300))))</f>
        <v/>
      </c>
      <c r="F300" s="63" t="str" cm="1">
        <f t="array" aca="1" ref="F300" ca="1">IF(INDIRECT(("入力シート!E"&amp;$B300))="","",(INDIRECT(("入力シート!E"&amp;$B300))))</f>
        <v/>
      </c>
      <c r="G300" s="63" t="str" cm="1">
        <f t="array" aca="1" ref="G300" ca="1">IF(INDIRECT(("入力シート!F"&amp;$B300))="","",(INDIRECT(("入力シート!F"&amp;$B300))))</f>
        <v>〇〇〇、×××</v>
      </c>
      <c r="H300" s="76" t="str" cm="1">
        <f t="array" aca="1" ref="H300" ca="1">IF(INDIRECT(("入力シート!G"&amp;$B300))="","",(INDIRECT(("入力シート!G"&amp;$B300))))</f>
        <v/>
      </c>
      <c r="I300" s="67" t="str" cm="1">
        <f t="array" aca="1" ref="I300" ca="1">IF(INDIRECT(("入力シート!H"&amp;$B300))="","",(INDIRECT(("入力シート!H"&amp;$B300))))</f>
        <v/>
      </c>
      <c r="J300" s="58" t="str" cm="1">
        <f t="array" aca="1" ref="J300" ca="1">IF(INDIRECT(("入力シート!I"&amp;$B300))="","",(INDIRECT(("入力シート!I"&amp;$B300))))</f>
        <v/>
      </c>
      <c r="K300" s="58" t="str" cm="1">
        <f t="array" aca="1" ref="K300" ca="1">IF(INDIRECT(("入力シート!J"&amp;$B300))="","",(INDIRECT(("入力シート!J"&amp;$B300))))</f>
        <v/>
      </c>
      <c r="L300" s="60" t="str" cm="1">
        <f t="array" aca="1" ref="L300" ca="1">IF(INDIRECT(("入力シート!AO"&amp;$B300))="","",(INDIRECT(("入力シート！AO"&amp;$B300))))</f>
        <v/>
      </c>
      <c r="M300" s="60" t="str" cm="1">
        <f t="array" aca="1" ref="M300" ca="1">IF(INDIRECT(("入力シート!AP"&amp;$B300))="","",(INDIRECT(("入力シート！AP"&amp;$B300))))</f>
        <v/>
      </c>
      <c r="N300" s="61" t="str" cm="1">
        <f t="array" aca="1" ref="N300" ca="1">IF(INDIRECT(("入力シート!AQ"&amp;$B300))="","",(INDIRECT(("入力シート!AQ"&amp;$B300))))</f>
        <v/>
      </c>
      <c r="O300" s="70" t="str" cm="1">
        <f t="array" aca="1" ref="O300" ca="1">IF(INDIRECT(("入力シート!K"&amp;$B300))="","",INDEX(進捗評価!$N$2:$N$26,MATCH(INDIRECT(("入力シート!K"&amp;$B300)),進捗評価!$M$2:$M$26,0)))</f>
        <v/>
      </c>
      <c r="P300" s="69" t="str" cm="1">
        <f t="array" aca="1" ref="P300" ca="1">IF(INDIRECT(("入力シート!L"&amp;$B300))="","",INDEX(進捗評価!$N$2:$N$26,MATCH(INDIRECT(("入力シート!L"&amp;$B300)),進捗評価!$M$2:$M$26,0)))</f>
        <v/>
      </c>
      <c r="Q300" s="69" t="str" cm="1">
        <f t="array" aca="1" ref="Q300" ca="1">IF(INDIRECT(("入力シート!M"&amp;$B300))="","",INDEX(進捗評価!$N$2:$N$26,MATCH(INDIRECT(("入力シート!M"&amp;$B300)),進捗評価!$M$2:$M$26,0)))</f>
        <v/>
      </c>
      <c r="R300" s="69" t="str" cm="1">
        <f t="array" aca="1" ref="R300" ca="1">IF(INDIRECT(("入力シート!N"&amp;$B300))="","",INDEX(進捗評価!$N$2:$N$26,MATCH(INDIRECT(("入力シート!N"&amp;$B300)),進捗評価!$M$2:$M$26,0)))</f>
        <v/>
      </c>
      <c r="S300" s="75" t="str" cm="1">
        <f t="array" aca="1" ref="S300" ca="1">IF(INDIRECT(("入力シート!O"&amp;$B300))="","",INDEX(進捗評価!$N$2:$N$26,MATCH(INDIRECT(("入力シート!O"&amp;$B300)),進捗評価!$M$2:$M$26,0)))</f>
        <v/>
      </c>
      <c r="T300" s="70" t="str" cm="1">
        <f t="array" aca="1" ref="T300" ca="1">IF(INDIRECT(("入力シート!P"&amp;$B300))="","",INDEX(進捗評価!$N$2:$N$26,MATCH(INDIRECT(("入力シート!P"&amp;$B300)),進捗評価!$M$2:$M$26,0)))</f>
        <v/>
      </c>
      <c r="U300" s="69" t="str" cm="1">
        <f t="array" aca="1" ref="U300" ca="1">IF(INDIRECT(("入力シート!Q"&amp;$B300))="","",INDEX(進捗評価!$N$2:$N$26,MATCH(INDIRECT(("入力シート!Q"&amp;$B300)),進捗評価!$M$2:$M$26,0)))</f>
        <v/>
      </c>
      <c r="V300" s="69" t="str" cm="1">
        <f t="array" aca="1" ref="V300" ca="1">IF(INDIRECT(("入力シート!R"&amp;$B300))="","",INDEX(進捗評価!$N$2:$N$26,MATCH(INDIRECT(("入力シート!R"&amp;$B300)),進捗評価!$M$2:$M$26,0)))</f>
        <v/>
      </c>
      <c r="W300" s="69" t="str" cm="1">
        <f t="array" aca="1" ref="W300" ca="1">IF(INDIRECT(("入力シート!S"&amp;$B300))="","",INDEX(進捗評価!$N$2:$N$26,MATCH(INDIRECT(("入力シート!S"&amp;$B300)),進捗評価!$M$2:$M$26,0)))</f>
        <v/>
      </c>
      <c r="X300" s="75" t="str" cm="1">
        <f t="array" aca="1" ref="X300" ca="1">IF(INDIRECT(("入力シート!T"&amp;$B300))="","",INDEX(進捗評価!$N$2:$N$26,MATCH(INDIRECT(("入力シート!T"&amp;$B300)),進捗評価!$M$2:$M$26,0)))</f>
        <v/>
      </c>
      <c r="Y300" s="69" t="str" cm="1">
        <f t="array" aca="1" ref="Y300" ca="1">IF(INDIRECT(("入力シート!U"&amp;$B300))="","",INDEX(進捗評価!$N$2:$N$26,MATCH(INDIRECT(("入力シート!U"&amp;$B300)),進捗評価!$M$2:$M$26,0)))</f>
        <v/>
      </c>
      <c r="Z300" s="69" t="str" cm="1">
        <f t="array" aca="1" ref="Z300" ca="1">IF(INDIRECT(("入力シート!V"&amp;$B300))="","",INDEX(進捗評価!$N$2:$N$26,MATCH(INDIRECT(("入力シート!V"&amp;$B300)),進捗評価!$M$2:$M$26,0)))</f>
        <v/>
      </c>
      <c r="AA300" s="69" t="str" cm="1">
        <f t="array" aca="1" ref="AA300" ca="1">IF(INDIRECT(("入力シート!W"&amp;$B300))="","",INDEX(進捗評価!$N$2:$N$26,MATCH(INDIRECT(("入力シート!W"&amp;$B300)),進捗評価!$M$2:$M$26,0)))</f>
        <v/>
      </c>
      <c r="AB300" s="69" t="str" cm="1">
        <f t="array" aca="1" ref="AB300" ca="1">IF(INDIRECT(("入力シート!X"&amp;$B300))="","",INDEX(進捗評価!$N$2:$N$26,MATCH(INDIRECT(("入力シート!X"&amp;$B300)),進捗評価!$M$2:$M$26,0)))</f>
        <v/>
      </c>
      <c r="AC300" s="69" t="str" cm="1">
        <f t="array" aca="1" ref="AC300" ca="1">IF(INDIRECT(("入力シート!Y"&amp;$B300))="","",INDEX(進捗評価!$N$2:$N$26,MATCH(INDIRECT(("入力シート!Y"&amp;$B300)),進捗評価!$M$2:$M$26,0)))</f>
        <v/>
      </c>
      <c r="AD300" s="69" t="str" cm="1">
        <f t="array" aca="1" ref="AD300" ca="1">IF(INDIRECT(("入力シート!Z"&amp;$B300))="","",INDEX(進捗評価!$N$2:$N$26,MATCH(INDIRECT(("入力シート!Z"&amp;$B300)),進捗評価!$M$2:$M$26,0)))</f>
        <v/>
      </c>
      <c r="AE300" s="69" t="str" cm="1">
        <f t="array" aca="1" ref="AE300" ca="1">IF(INDIRECT(("入力シート!AA"&amp;$B300))="","",INDEX(進捗評価!$N$2:$N$26,MATCH(INDIRECT(("入力シート!AA"&amp;$B300)),進捗評価!$M$2:$M$26,0)))</f>
        <v/>
      </c>
      <c r="AF300" s="69" t="str" cm="1">
        <f t="array" aca="1" ref="AF300" ca="1">IF(INDIRECT(("入力シート!AB"&amp;$B300))="","",INDEX(進捗評価!$N$2:$N$26,MATCH(INDIRECT(("入力シート!AB"&amp;$B300)),進捗評価!$M$2:$M$26,0)))</f>
        <v/>
      </c>
      <c r="AG300" s="69" t="str" cm="1">
        <f t="array" aca="1" ref="AG300" ca="1">IF(INDIRECT(("入力シート!AC"&amp;$B300))="","",INDEX(進捗評価!$N$2:$N$26,MATCH(INDIRECT(("入力シート!AC"&amp;$B300)),進捗評価!$M$2:$M$26,0)))</f>
        <v/>
      </c>
      <c r="AH300" s="69" t="str" cm="1">
        <f t="array" aca="1" ref="AH300" ca="1">IF(INDIRECT(("入力シート!AD"&amp;$B300))="","",INDEX(進捗評価!$N$2:$N$26,MATCH(INDIRECT(("入力シート!AD"&amp;$B300)),進捗評価!$M$2:$M$26,0)))</f>
        <v/>
      </c>
      <c r="AI300" s="69" t="str" cm="1">
        <f t="array" aca="1" ref="AI300" ca="1">IF(INDIRECT(("入力シート!AE"&amp;$B300))="","",INDEX(進捗評価!$N$2:$N$26,MATCH(INDIRECT(("入力シート!AE"&amp;$B300)),進捗評価!$M$2:$M$26,0)))</f>
        <v/>
      </c>
      <c r="AJ300" s="69" t="str" cm="1">
        <f t="array" aca="1" ref="AJ300" ca="1">IF(INDIRECT(("入力シート!AF"&amp;$B300))="","",INDEX(進捗評価!$N$2:$N$26,MATCH(INDIRECT(("入力シート!AF"&amp;$B300)),進捗評価!$M$2:$M$26,0)))</f>
        <v/>
      </c>
      <c r="AK300" s="69" t="str" cm="1">
        <f t="array" aca="1" ref="AK300" ca="1">IF(INDIRECT(("入力シート!AG"&amp;$B300))="","",INDEX(進捗評価!$N$2:$N$26,MATCH(INDIRECT(("入力シート!AG"&amp;$B300)),進捗評価!$M$2:$M$26,0)))</f>
        <v/>
      </c>
      <c r="AL300" s="69" t="str" cm="1">
        <f t="array" aca="1" ref="AL300" ca="1">IF(INDIRECT(("入力シート!AH"&amp;$B300))="","",INDEX(進捗評価!$N$2:$N$26,MATCH(INDIRECT(("入力シート!AH"&amp;$B300)),進捗評価!$M$2:$M$26,0)))</f>
        <v/>
      </c>
      <c r="AM300" s="69" t="str" cm="1">
        <f t="array" aca="1" ref="AM300" ca="1">IF(INDIRECT(("入力シート!AI"&amp;$B300))="","",INDEX(進捗評価!$N$2:$N$26,MATCH(INDIRECT(("入力シート!AI"&amp;$B300)),進捗評価!$M$2:$M$26,0)))</f>
        <v/>
      </c>
      <c r="AN300" s="69" t="str" cm="1">
        <f t="array" aca="1" ref="AN300" ca="1">IF(INDIRECT(("入力シート!AJ"&amp;$B300))="","",INDEX(進捗評価!$N$2:$N$26,MATCH(INDIRECT(("入力シート!AJ"&amp;$B300)),進捗評価!$M$2:$M$26,0)))</f>
        <v/>
      </c>
      <c r="AO300" s="69" t="str" cm="1">
        <f t="array" aca="1" ref="AO300" ca="1">IF(INDIRECT(("入力シート!AK"&amp;$B300))="","",INDEX(進捗評価!$N$2:$N$26,MATCH(INDIRECT(("入力シート!AK"&amp;$B300)),進捗評価!$M$2:$M$26,0)))</f>
        <v/>
      </c>
      <c r="AP300" s="69" t="str" cm="1">
        <f t="array" aca="1" ref="AP300" ca="1">IF(INDIRECT(("入力シート!AL"&amp;$B300))="","",INDEX(進捗評価!$N$2:$N$26,MATCH(INDIRECT(("入力シート!AL"&amp;$B300)),進捗評価!$M$2:$M$26,0)))</f>
        <v/>
      </c>
      <c r="AQ300" s="69" t="str" cm="1">
        <f t="array" aca="1" ref="AQ300" ca="1">IF(INDIRECT(("入力シート!AM"&amp;$B300))="","",INDEX(進捗評価!$N$2:$N$26,MATCH(INDIRECT(("入力シート!AM"&amp;$B300)),進捗評価!$M$2:$M$26,0)))</f>
        <v/>
      </c>
      <c r="AR300" s="69" t="str" cm="1">
        <f t="array" aca="1" ref="AR300" ca="1">IF(INDIRECT(("入力シート!AN"&amp;$B300))="","",INDEX(進捗評価!$N$2:$N$26,MATCH(INDIRECT(("入力シート!AN"&amp;$B300)),進捗評価!$M$2:$M$26,0)))</f>
        <v/>
      </c>
      <c r="AS300" s="77" t="str" cm="1">
        <f t="array" aca="1" ref="AS300" ca="1">IF(INDIRECT(("入力シート!AR"&amp;$B300))="","",(INDIRECT(("入力シート!AR"&amp;$B300))))</f>
        <v/>
      </c>
      <c r="AT300" s="77" t="str" cm="1">
        <f t="array" aca="1" ref="AT300" ca="1">IF(INDIRECT(("入力シート!AS"&amp;$B300))="","",(INDIRECT(("入力シート!AS"&amp;$B300))))</f>
        <v/>
      </c>
    </row>
    <row r="301" spans="2:46" ht="72" customHeight="1" x14ac:dyDescent="0.4">
      <c r="B301" s="51">
        <v>311</v>
      </c>
      <c r="C301" s="162"/>
      <c r="D301" s="212"/>
      <c r="E301" s="57" t="str" cm="1">
        <f t="array" aca="1" ref="E301" ca="1">IF(INDIRECT(("入力シート!D"&amp;$B301))="","",(INDIRECT(("入力シート!D"&amp;$B301))))</f>
        <v/>
      </c>
      <c r="F301" s="63" t="str" cm="1">
        <f t="array" aca="1" ref="F301" ca="1">IF(INDIRECT(("入力シート!E"&amp;$B301))="","",(INDIRECT(("入力シート!E"&amp;$B301))))</f>
        <v/>
      </c>
      <c r="G301" s="63" t="str" cm="1">
        <f t="array" aca="1" ref="G301" ca="1">IF(INDIRECT(("入力シート!F"&amp;$B301))="","",(INDIRECT(("入力シート!F"&amp;$B301))))</f>
        <v>〇〇〇、×××</v>
      </c>
      <c r="H301" s="76" t="str" cm="1">
        <f t="array" aca="1" ref="H301" ca="1">IF(INDIRECT(("入力シート!G"&amp;$B301))="","",(INDIRECT(("入力シート!G"&amp;$B301))))</f>
        <v/>
      </c>
      <c r="I301" s="67" t="str" cm="1">
        <f t="array" aca="1" ref="I301" ca="1">IF(INDIRECT(("入力シート!H"&amp;$B301))="","",(INDIRECT(("入力シート!H"&amp;$B301))))</f>
        <v/>
      </c>
      <c r="J301" s="58" t="str" cm="1">
        <f t="array" aca="1" ref="J301" ca="1">IF(INDIRECT(("入力シート!I"&amp;$B301))="","",(INDIRECT(("入力シート!I"&amp;$B301))))</f>
        <v/>
      </c>
      <c r="K301" s="58" t="str" cm="1">
        <f t="array" aca="1" ref="K301" ca="1">IF(INDIRECT(("入力シート!J"&amp;$B301))="","",(INDIRECT(("入力シート!J"&amp;$B301))))</f>
        <v/>
      </c>
      <c r="L301" s="60" t="str" cm="1">
        <f t="array" aca="1" ref="L301" ca="1">IF(INDIRECT(("入力シート!AO"&amp;$B301))="","",(INDIRECT(("入力シート！AO"&amp;$B301))))</f>
        <v/>
      </c>
      <c r="M301" s="60" t="str" cm="1">
        <f t="array" aca="1" ref="M301" ca="1">IF(INDIRECT(("入力シート!AP"&amp;$B301))="","",(INDIRECT(("入力シート！AP"&amp;$B301))))</f>
        <v/>
      </c>
      <c r="N301" s="61" t="str" cm="1">
        <f t="array" aca="1" ref="N301" ca="1">IF(INDIRECT(("入力シート!AQ"&amp;$B301))="","",(INDIRECT(("入力シート!AQ"&amp;$B301))))</f>
        <v/>
      </c>
      <c r="O301" s="70" t="str" cm="1">
        <f t="array" aca="1" ref="O301" ca="1">IF(INDIRECT(("入力シート!K"&amp;$B301))="","",INDEX(進捗評価!$N$2:$N$26,MATCH(INDIRECT(("入力シート!K"&amp;$B301)),進捗評価!$M$2:$M$26,0)))</f>
        <v/>
      </c>
      <c r="P301" s="69" t="str" cm="1">
        <f t="array" aca="1" ref="P301" ca="1">IF(INDIRECT(("入力シート!L"&amp;$B301))="","",INDEX(進捗評価!$N$2:$N$26,MATCH(INDIRECT(("入力シート!L"&amp;$B301)),進捗評価!$M$2:$M$26,0)))</f>
        <v/>
      </c>
      <c r="Q301" s="69" t="str" cm="1">
        <f t="array" aca="1" ref="Q301" ca="1">IF(INDIRECT(("入力シート!M"&amp;$B301))="","",INDEX(進捗評価!$N$2:$N$26,MATCH(INDIRECT(("入力シート!M"&amp;$B301)),進捗評価!$M$2:$M$26,0)))</f>
        <v/>
      </c>
      <c r="R301" s="69" t="str" cm="1">
        <f t="array" aca="1" ref="R301" ca="1">IF(INDIRECT(("入力シート!N"&amp;$B301))="","",INDEX(進捗評価!$N$2:$N$26,MATCH(INDIRECT(("入力シート!N"&amp;$B301)),進捗評価!$M$2:$M$26,0)))</f>
        <v/>
      </c>
      <c r="S301" s="75" t="str" cm="1">
        <f t="array" aca="1" ref="S301" ca="1">IF(INDIRECT(("入力シート!O"&amp;$B301))="","",INDEX(進捗評価!$N$2:$N$26,MATCH(INDIRECT(("入力シート!O"&amp;$B301)),進捗評価!$M$2:$M$26,0)))</f>
        <v/>
      </c>
      <c r="T301" s="70" t="str" cm="1">
        <f t="array" aca="1" ref="T301" ca="1">IF(INDIRECT(("入力シート!P"&amp;$B301))="","",INDEX(進捗評価!$N$2:$N$26,MATCH(INDIRECT(("入力シート!P"&amp;$B301)),進捗評価!$M$2:$M$26,0)))</f>
        <v/>
      </c>
      <c r="U301" s="69" t="str" cm="1">
        <f t="array" aca="1" ref="U301" ca="1">IF(INDIRECT(("入力シート!Q"&amp;$B301))="","",INDEX(進捗評価!$N$2:$N$26,MATCH(INDIRECT(("入力シート!Q"&amp;$B301)),進捗評価!$M$2:$M$26,0)))</f>
        <v/>
      </c>
      <c r="V301" s="69" t="str" cm="1">
        <f t="array" aca="1" ref="V301" ca="1">IF(INDIRECT(("入力シート!R"&amp;$B301))="","",INDEX(進捗評価!$N$2:$N$26,MATCH(INDIRECT(("入力シート!R"&amp;$B301)),進捗評価!$M$2:$M$26,0)))</f>
        <v/>
      </c>
      <c r="W301" s="69" t="str" cm="1">
        <f t="array" aca="1" ref="W301" ca="1">IF(INDIRECT(("入力シート!S"&amp;$B301))="","",INDEX(進捗評価!$N$2:$N$26,MATCH(INDIRECT(("入力シート!S"&amp;$B301)),進捗評価!$M$2:$M$26,0)))</f>
        <v/>
      </c>
      <c r="X301" s="75" t="str" cm="1">
        <f t="array" aca="1" ref="X301" ca="1">IF(INDIRECT(("入力シート!T"&amp;$B301))="","",INDEX(進捗評価!$N$2:$N$26,MATCH(INDIRECT(("入力シート!T"&amp;$B301)),進捗評価!$M$2:$M$26,0)))</f>
        <v/>
      </c>
      <c r="Y301" s="69" t="str" cm="1">
        <f t="array" aca="1" ref="Y301" ca="1">IF(INDIRECT(("入力シート!U"&amp;$B301))="","",INDEX(進捗評価!$N$2:$N$26,MATCH(INDIRECT(("入力シート!U"&amp;$B301)),進捗評価!$M$2:$M$26,0)))</f>
        <v/>
      </c>
      <c r="Z301" s="69" t="str" cm="1">
        <f t="array" aca="1" ref="Z301" ca="1">IF(INDIRECT(("入力シート!V"&amp;$B301))="","",INDEX(進捗評価!$N$2:$N$26,MATCH(INDIRECT(("入力シート!V"&amp;$B301)),進捗評価!$M$2:$M$26,0)))</f>
        <v/>
      </c>
      <c r="AA301" s="69" t="str" cm="1">
        <f t="array" aca="1" ref="AA301" ca="1">IF(INDIRECT(("入力シート!W"&amp;$B301))="","",INDEX(進捗評価!$N$2:$N$26,MATCH(INDIRECT(("入力シート!W"&amp;$B301)),進捗評価!$M$2:$M$26,0)))</f>
        <v/>
      </c>
      <c r="AB301" s="69" t="str" cm="1">
        <f t="array" aca="1" ref="AB301" ca="1">IF(INDIRECT(("入力シート!X"&amp;$B301))="","",INDEX(進捗評価!$N$2:$N$26,MATCH(INDIRECT(("入力シート!X"&amp;$B301)),進捗評価!$M$2:$M$26,0)))</f>
        <v/>
      </c>
      <c r="AC301" s="69" t="str" cm="1">
        <f t="array" aca="1" ref="AC301" ca="1">IF(INDIRECT(("入力シート!Y"&amp;$B301))="","",INDEX(進捗評価!$N$2:$N$26,MATCH(INDIRECT(("入力シート!Y"&amp;$B301)),進捗評価!$M$2:$M$26,0)))</f>
        <v/>
      </c>
      <c r="AD301" s="69" t="str" cm="1">
        <f t="array" aca="1" ref="AD301" ca="1">IF(INDIRECT(("入力シート!Z"&amp;$B301))="","",INDEX(進捗評価!$N$2:$N$26,MATCH(INDIRECT(("入力シート!Z"&amp;$B301)),進捗評価!$M$2:$M$26,0)))</f>
        <v/>
      </c>
      <c r="AE301" s="69" t="str" cm="1">
        <f t="array" aca="1" ref="AE301" ca="1">IF(INDIRECT(("入力シート!AA"&amp;$B301))="","",INDEX(進捗評価!$N$2:$N$26,MATCH(INDIRECT(("入力シート!AA"&amp;$B301)),進捗評価!$M$2:$M$26,0)))</f>
        <v/>
      </c>
      <c r="AF301" s="69" t="str" cm="1">
        <f t="array" aca="1" ref="AF301" ca="1">IF(INDIRECT(("入力シート!AB"&amp;$B301))="","",INDEX(進捗評価!$N$2:$N$26,MATCH(INDIRECT(("入力シート!AB"&amp;$B301)),進捗評価!$M$2:$M$26,0)))</f>
        <v/>
      </c>
      <c r="AG301" s="69" t="str" cm="1">
        <f t="array" aca="1" ref="AG301" ca="1">IF(INDIRECT(("入力シート!AC"&amp;$B301))="","",INDEX(進捗評価!$N$2:$N$26,MATCH(INDIRECT(("入力シート!AC"&amp;$B301)),進捗評価!$M$2:$M$26,0)))</f>
        <v/>
      </c>
      <c r="AH301" s="69" t="str" cm="1">
        <f t="array" aca="1" ref="AH301" ca="1">IF(INDIRECT(("入力シート!AD"&amp;$B301))="","",INDEX(進捗評価!$N$2:$N$26,MATCH(INDIRECT(("入力シート!AD"&amp;$B301)),進捗評価!$M$2:$M$26,0)))</f>
        <v/>
      </c>
      <c r="AI301" s="69" t="str" cm="1">
        <f t="array" aca="1" ref="AI301" ca="1">IF(INDIRECT(("入力シート!AE"&amp;$B301))="","",INDEX(進捗評価!$N$2:$N$26,MATCH(INDIRECT(("入力シート!AE"&amp;$B301)),進捗評価!$M$2:$M$26,0)))</f>
        <v/>
      </c>
      <c r="AJ301" s="69" t="str" cm="1">
        <f t="array" aca="1" ref="AJ301" ca="1">IF(INDIRECT(("入力シート!AF"&amp;$B301))="","",INDEX(進捗評価!$N$2:$N$26,MATCH(INDIRECT(("入力シート!AF"&amp;$B301)),進捗評価!$M$2:$M$26,0)))</f>
        <v/>
      </c>
      <c r="AK301" s="69" t="str" cm="1">
        <f t="array" aca="1" ref="AK301" ca="1">IF(INDIRECT(("入力シート!AG"&amp;$B301))="","",INDEX(進捗評価!$N$2:$N$26,MATCH(INDIRECT(("入力シート!AG"&amp;$B301)),進捗評価!$M$2:$M$26,0)))</f>
        <v/>
      </c>
      <c r="AL301" s="69" t="str" cm="1">
        <f t="array" aca="1" ref="AL301" ca="1">IF(INDIRECT(("入力シート!AH"&amp;$B301))="","",INDEX(進捗評価!$N$2:$N$26,MATCH(INDIRECT(("入力シート!AH"&amp;$B301)),進捗評価!$M$2:$M$26,0)))</f>
        <v/>
      </c>
      <c r="AM301" s="69" t="str" cm="1">
        <f t="array" aca="1" ref="AM301" ca="1">IF(INDIRECT(("入力シート!AI"&amp;$B301))="","",INDEX(進捗評価!$N$2:$N$26,MATCH(INDIRECT(("入力シート!AI"&amp;$B301)),進捗評価!$M$2:$M$26,0)))</f>
        <v/>
      </c>
      <c r="AN301" s="69" t="str" cm="1">
        <f t="array" aca="1" ref="AN301" ca="1">IF(INDIRECT(("入力シート!AJ"&amp;$B301))="","",INDEX(進捗評価!$N$2:$N$26,MATCH(INDIRECT(("入力シート!AJ"&amp;$B301)),進捗評価!$M$2:$M$26,0)))</f>
        <v/>
      </c>
      <c r="AO301" s="69" t="str" cm="1">
        <f t="array" aca="1" ref="AO301" ca="1">IF(INDIRECT(("入力シート!AK"&amp;$B301))="","",INDEX(進捗評価!$N$2:$N$26,MATCH(INDIRECT(("入力シート!AK"&amp;$B301)),進捗評価!$M$2:$M$26,0)))</f>
        <v/>
      </c>
      <c r="AP301" s="69" t="str" cm="1">
        <f t="array" aca="1" ref="AP301" ca="1">IF(INDIRECT(("入力シート!AL"&amp;$B301))="","",INDEX(進捗評価!$N$2:$N$26,MATCH(INDIRECT(("入力シート!AL"&amp;$B301)),進捗評価!$M$2:$M$26,0)))</f>
        <v/>
      </c>
      <c r="AQ301" s="69" t="str" cm="1">
        <f t="array" aca="1" ref="AQ301" ca="1">IF(INDIRECT(("入力シート!AM"&amp;$B301))="","",INDEX(進捗評価!$N$2:$N$26,MATCH(INDIRECT(("入力シート!AM"&amp;$B301)),進捗評価!$M$2:$M$26,0)))</f>
        <v/>
      </c>
      <c r="AR301" s="69" t="str" cm="1">
        <f t="array" aca="1" ref="AR301" ca="1">IF(INDIRECT(("入力シート!AN"&amp;$B301))="","",INDEX(進捗評価!$N$2:$N$26,MATCH(INDIRECT(("入力シート!AN"&amp;$B301)),進捗評価!$M$2:$M$26,0)))</f>
        <v/>
      </c>
      <c r="AS301" s="77" t="str" cm="1">
        <f t="array" aca="1" ref="AS301" ca="1">IF(INDIRECT(("入力シート!AR"&amp;$B301))="","",(INDIRECT(("入力シート!AR"&amp;$B301))))</f>
        <v/>
      </c>
      <c r="AT301" s="77" t="str" cm="1">
        <f t="array" aca="1" ref="AT301" ca="1">IF(INDIRECT(("入力シート!AS"&amp;$B301))="","",(INDIRECT(("入力シート!AS"&amp;$B301))))</f>
        <v/>
      </c>
    </row>
    <row r="302" spans="2:46" ht="72" customHeight="1" x14ac:dyDescent="0.4">
      <c r="B302" s="51">
        <v>312</v>
      </c>
      <c r="C302" s="162"/>
      <c r="D302" s="212"/>
      <c r="E302" s="57" t="str" cm="1">
        <f t="array" aca="1" ref="E302" ca="1">IF(INDIRECT(("入力シート!D"&amp;$B302))="","",(INDIRECT(("入力シート!D"&amp;$B302))))</f>
        <v/>
      </c>
      <c r="F302" s="63" t="str" cm="1">
        <f t="array" aca="1" ref="F302" ca="1">IF(INDIRECT(("入力シート!E"&amp;$B302))="","",(INDIRECT(("入力シート!E"&amp;$B302))))</f>
        <v/>
      </c>
      <c r="G302" s="63" t="str" cm="1">
        <f t="array" aca="1" ref="G302" ca="1">IF(INDIRECT(("入力シート!F"&amp;$B302))="","",(INDIRECT(("入力シート!F"&amp;$B302))))</f>
        <v>〇〇〇、×××</v>
      </c>
      <c r="H302" s="76" t="str" cm="1">
        <f t="array" aca="1" ref="H302" ca="1">IF(INDIRECT(("入力シート!G"&amp;$B302))="","",(INDIRECT(("入力シート!G"&amp;$B302))))</f>
        <v/>
      </c>
      <c r="I302" s="67" t="str" cm="1">
        <f t="array" aca="1" ref="I302" ca="1">IF(INDIRECT(("入力シート!H"&amp;$B302))="","",(INDIRECT(("入力シート!H"&amp;$B302))))</f>
        <v/>
      </c>
      <c r="J302" s="58" t="str" cm="1">
        <f t="array" aca="1" ref="J302" ca="1">IF(INDIRECT(("入力シート!I"&amp;$B302))="","",(INDIRECT(("入力シート!I"&amp;$B302))))</f>
        <v/>
      </c>
      <c r="K302" s="58" t="str" cm="1">
        <f t="array" aca="1" ref="K302" ca="1">IF(INDIRECT(("入力シート!J"&amp;$B302))="","",(INDIRECT(("入力シート!J"&amp;$B302))))</f>
        <v/>
      </c>
      <c r="L302" s="60" t="str" cm="1">
        <f t="array" aca="1" ref="L302" ca="1">IF(INDIRECT(("入力シート!AO"&amp;$B302))="","",(INDIRECT(("入力シート！AO"&amp;$B302))))</f>
        <v/>
      </c>
      <c r="M302" s="60" t="str" cm="1">
        <f t="array" aca="1" ref="M302" ca="1">IF(INDIRECT(("入力シート!AP"&amp;$B302))="","",(INDIRECT(("入力シート！AP"&amp;$B302))))</f>
        <v/>
      </c>
      <c r="N302" s="61" t="str" cm="1">
        <f t="array" aca="1" ref="N302" ca="1">IF(INDIRECT(("入力シート!AQ"&amp;$B302))="","",(INDIRECT(("入力シート!AQ"&amp;$B302))))</f>
        <v/>
      </c>
      <c r="O302" s="70" t="str" cm="1">
        <f t="array" aca="1" ref="O302" ca="1">IF(INDIRECT(("入力シート!K"&amp;$B302))="","",INDEX(進捗評価!$N$2:$N$26,MATCH(INDIRECT(("入力シート!K"&amp;$B302)),進捗評価!$M$2:$M$26,0)))</f>
        <v/>
      </c>
      <c r="P302" s="69" t="str" cm="1">
        <f t="array" aca="1" ref="P302" ca="1">IF(INDIRECT(("入力シート!L"&amp;$B302))="","",INDEX(進捗評価!$N$2:$N$26,MATCH(INDIRECT(("入力シート!L"&amp;$B302)),進捗評価!$M$2:$M$26,0)))</f>
        <v/>
      </c>
      <c r="Q302" s="69" t="str" cm="1">
        <f t="array" aca="1" ref="Q302" ca="1">IF(INDIRECT(("入力シート!M"&amp;$B302))="","",INDEX(進捗評価!$N$2:$N$26,MATCH(INDIRECT(("入力シート!M"&amp;$B302)),進捗評価!$M$2:$M$26,0)))</f>
        <v/>
      </c>
      <c r="R302" s="69" t="str" cm="1">
        <f t="array" aca="1" ref="R302" ca="1">IF(INDIRECT(("入力シート!N"&amp;$B302))="","",INDEX(進捗評価!$N$2:$N$26,MATCH(INDIRECT(("入力シート!N"&amp;$B302)),進捗評価!$M$2:$M$26,0)))</f>
        <v/>
      </c>
      <c r="S302" s="75" t="str" cm="1">
        <f t="array" aca="1" ref="S302" ca="1">IF(INDIRECT(("入力シート!O"&amp;$B302))="","",INDEX(進捗評価!$N$2:$N$26,MATCH(INDIRECT(("入力シート!O"&amp;$B302)),進捗評価!$M$2:$M$26,0)))</f>
        <v/>
      </c>
      <c r="T302" s="70" t="str" cm="1">
        <f t="array" aca="1" ref="T302" ca="1">IF(INDIRECT(("入力シート!P"&amp;$B302))="","",INDEX(進捗評価!$N$2:$N$26,MATCH(INDIRECT(("入力シート!P"&amp;$B302)),進捗評価!$M$2:$M$26,0)))</f>
        <v/>
      </c>
      <c r="U302" s="69" t="str" cm="1">
        <f t="array" aca="1" ref="U302" ca="1">IF(INDIRECT(("入力シート!Q"&amp;$B302))="","",INDEX(進捗評価!$N$2:$N$26,MATCH(INDIRECT(("入力シート!Q"&amp;$B302)),進捗評価!$M$2:$M$26,0)))</f>
        <v/>
      </c>
      <c r="V302" s="69" t="str" cm="1">
        <f t="array" aca="1" ref="V302" ca="1">IF(INDIRECT(("入力シート!R"&amp;$B302))="","",INDEX(進捗評価!$N$2:$N$26,MATCH(INDIRECT(("入力シート!R"&amp;$B302)),進捗評価!$M$2:$M$26,0)))</f>
        <v/>
      </c>
      <c r="W302" s="69" t="str" cm="1">
        <f t="array" aca="1" ref="W302" ca="1">IF(INDIRECT(("入力シート!S"&amp;$B302))="","",INDEX(進捗評価!$N$2:$N$26,MATCH(INDIRECT(("入力シート!S"&amp;$B302)),進捗評価!$M$2:$M$26,0)))</f>
        <v/>
      </c>
      <c r="X302" s="75" t="str" cm="1">
        <f t="array" aca="1" ref="X302" ca="1">IF(INDIRECT(("入力シート!T"&amp;$B302))="","",INDEX(進捗評価!$N$2:$N$26,MATCH(INDIRECT(("入力シート!T"&amp;$B302)),進捗評価!$M$2:$M$26,0)))</f>
        <v/>
      </c>
      <c r="Y302" s="69" t="str" cm="1">
        <f t="array" aca="1" ref="Y302" ca="1">IF(INDIRECT(("入力シート!U"&amp;$B302))="","",INDEX(進捗評価!$N$2:$N$26,MATCH(INDIRECT(("入力シート!U"&amp;$B302)),進捗評価!$M$2:$M$26,0)))</f>
        <v/>
      </c>
      <c r="Z302" s="69" t="str" cm="1">
        <f t="array" aca="1" ref="Z302" ca="1">IF(INDIRECT(("入力シート!V"&amp;$B302))="","",INDEX(進捗評価!$N$2:$N$26,MATCH(INDIRECT(("入力シート!V"&amp;$B302)),進捗評価!$M$2:$M$26,0)))</f>
        <v/>
      </c>
      <c r="AA302" s="69" t="str" cm="1">
        <f t="array" aca="1" ref="AA302" ca="1">IF(INDIRECT(("入力シート!W"&amp;$B302))="","",INDEX(進捗評価!$N$2:$N$26,MATCH(INDIRECT(("入力シート!W"&amp;$B302)),進捗評価!$M$2:$M$26,0)))</f>
        <v/>
      </c>
      <c r="AB302" s="69" t="str" cm="1">
        <f t="array" aca="1" ref="AB302" ca="1">IF(INDIRECT(("入力シート!X"&amp;$B302))="","",INDEX(進捗評価!$N$2:$N$26,MATCH(INDIRECT(("入力シート!X"&amp;$B302)),進捗評価!$M$2:$M$26,0)))</f>
        <v/>
      </c>
      <c r="AC302" s="69" t="str" cm="1">
        <f t="array" aca="1" ref="AC302" ca="1">IF(INDIRECT(("入力シート!Y"&amp;$B302))="","",INDEX(進捗評価!$N$2:$N$26,MATCH(INDIRECT(("入力シート!Y"&amp;$B302)),進捗評価!$M$2:$M$26,0)))</f>
        <v/>
      </c>
      <c r="AD302" s="69" t="str" cm="1">
        <f t="array" aca="1" ref="AD302" ca="1">IF(INDIRECT(("入力シート!Z"&amp;$B302))="","",INDEX(進捗評価!$N$2:$N$26,MATCH(INDIRECT(("入力シート!Z"&amp;$B302)),進捗評価!$M$2:$M$26,0)))</f>
        <v/>
      </c>
      <c r="AE302" s="69" t="str" cm="1">
        <f t="array" aca="1" ref="AE302" ca="1">IF(INDIRECT(("入力シート!AA"&amp;$B302))="","",INDEX(進捗評価!$N$2:$N$26,MATCH(INDIRECT(("入力シート!AA"&amp;$B302)),進捗評価!$M$2:$M$26,0)))</f>
        <v/>
      </c>
      <c r="AF302" s="69" t="str" cm="1">
        <f t="array" aca="1" ref="AF302" ca="1">IF(INDIRECT(("入力シート!AB"&amp;$B302))="","",INDEX(進捗評価!$N$2:$N$26,MATCH(INDIRECT(("入力シート!AB"&amp;$B302)),進捗評価!$M$2:$M$26,0)))</f>
        <v/>
      </c>
      <c r="AG302" s="69" t="str" cm="1">
        <f t="array" aca="1" ref="AG302" ca="1">IF(INDIRECT(("入力シート!AC"&amp;$B302))="","",INDEX(進捗評価!$N$2:$N$26,MATCH(INDIRECT(("入力シート!AC"&amp;$B302)),進捗評価!$M$2:$M$26,0)))</f>
        <v/>
      </c>
      <c r="AH302" s="69" t="str" cm="1">
        <f t="array" aca="1" ref="AH302" ca="1">IF(INDIRECT(("入力シート!AD"&amp;$B302))="","",INDEX(進捗評価!$N$2:$N$26,MATCH(INDIRECT(("入力シート!AD"&amp;$B302)),進捗評価!$M$2:$M$26,0)))</f>
        <v/>
      </c>
      <c r="AI302" s="69" t="str" cm="1">
        <f t="array" aca="1" ref="AI302" ca="1">IF(INDIRECT(("入力シート!AE"&amp;$B302))="","",INDEX(進捗評価!$N$2:$N$26,MATCH(INDIRECT(("入力シート!AE"&amp;$B302)),進捗評価!$M$2:$M$26,0)))</f>
        <v/>
      </c>
      <c r="AJ302" s="69" t="str" cm="1">
        <f t="array" aca="1" ref="AJ302" ca="1">IF(INDIRECT(("入力シート!AF"&amp;$B302))="","",INDEX(進捗評価!$N$2:$N$26,MATCH(INDIRECT(("入力シート!AF"&amp;$B302)),進捗評価!$M$2:$M$26,0)))</f>
        <v/>
      </c>
      <c r="AK302" s="69" t="str" cm="1">
        <f t="array" aca="1" ref="AK302" ca="1">IF(INDIRECT(("入力シート!AG"&amp;$B302))="","",INDEX(進捗評価!$N$2:$N$26,MATCH(INDIRECT(("入力シート!AG"&amp;$B302)),進捗評価!$M$2:$M$26,0)))</f>
        <v/>
      </c>
      <c r="AL302" s="69" t="str" cm="1">
        <f t="array" aca="1" ref="AL302" ca="1">IF(INDIRECT(("入力シート!AH"&amp;$B302))="","",INDEX(進捗評価!$N$2:$N$26,MATCH(INDIRECT(("入力シート!AH"&amp;$B302)),進捗評価!$M$2:$M$26,0)))</f>
        <v/>
      </c>
      <c r="AM302" s="69" t="str" cm="1">
        <f t="array" aca="1" ref="AM302" ca="1">IF(INDIRECT(("入力シート!AI"&amp;$B302))="","",INDEX(進捗評価!$N$2:$N$26,MATCH(INDIRECT(("入力シート!AI"&amp;$B302)),進捗評価!$M$2:$M$26,0)))</f>
        <v/>
      </c>
      <c r="AN302" s="69" t="str" cm="1">
        <f t="array" aca="1" ref="AN302" ca="1">IF(INDIRECT(("入力シート!AJ"&amp;$B302))="","",INDEX(進捗評価!$N$2:$N$26,MATCH(INDIRECT(("入力シート!AJ"&amp;$B302)),進捗評価!$M$2:$M$26,0)))</f>
        <v/>
      </c>
      <c r="AO302" s="69" t="str" cm="1">
        <f t="array" aca="1" ref="AO302" ca="1">IF(INDIRECT(("入力シート!AK"&amp;$B302))="","",INDEX(進捗評価!$N$2:$N$26,MATCH(INDIRECT(("入力シート!AK"&amp;$B302)),進捗評価!$M$2:$M$26,0)))</f>
        <v/>
      </c>
      <c r="AP302" s="69" t="str" cm="1">
        <f t="array" aca="1" ref="AP302" ca="1">IF(INDIRECT(("入力シート!AL"&amp;$B302))="","",INDEX(進捗評価!$N$2:$N$26,MATCH(INDIRECT(("入力シート!AL"&amp;$B302)),進捗評価!$M$2:$M$26,0)))</f>
        <v/>
      </c>
      <c r="AQ302" s="69" t="str" cm="1">
        <f t="array" aca="1" ref="AQ302" ca="1">IF(INDIRECT(("入力シート!AM"&amp;$B302))="","",INDEX(進捗評価!$N$2:$N$26,MATCH(INDIRECT(("入力シート!AM"&amp;$B302)),進捗評価!$M$2:$M$26,0)))</f>
        <v/>
      </c>
      <c r="AR302" s="69" t="str" cm="1">
        <f t="array" aca="1" ref="AR302" ca="1">IF(INDIRECT(("入力シート!AN"&amp;$B302))="","",INDEX(進捗評価!$N$2:$N$26,MATCH(INDIRECT(("入力シート!AN"&amp;$B302)),進捗評価!$M$2:$M$26,0)))</f>
        <v/>
      </c>
      <c r="AS302" s="77" t="str" cm="1">
        <f t="array" aca="1" ref="AS302" ca="1">IF(INDIRECT(("入力シート!AR"&amp;$B302))="","",(INDIRECT(("入力シート!AR"&amp;$B302))))</f>
        <v/>
      </c>
      <c r="AT302" s="77" t="str" cm="1">
        <f t="array" aca="1" ref="AT302" ca="1">IF(INDIRECT(("入力シート!AS"&amp;$B302))="","",(INDIRECT(("入力シート!AS"&amp;$B302))))</f>
        <v/>
      </c>
    </row>
    <row r="303" spans="2:46" ht="72" customHeight="1" x14ac:dyDescent="0.4">
      <c r="B303" s="51">
        <v>313</v>
      </c>
      <c r="C303" s="162"/>
      <c r="D303" s="212"/>
      <c r="E303" s="57" t="str" cm="1">
        <f t="array" aca="1" ref="E303" ca="1">IF(INDIRECT(("入力シート!D"&amp;$B303))="","",(INDIRECT(("入力シート!D"&amp;$B303))))</f>
        <v/>
      </c>
      <c r="F303" s="63" t="str" cm="1">
        <f t="array" aca="1" ref="F303" ca="1">IF(INDIRECT(("入力シート!E"&amp;$B303))="","",(INDIRECT(("入力シート!E"&amp;$B303))))</f>
        <v/>
      </c>
      <c r="G303" s="63" t="str" cm="1">
        <f t="array" aca="1" ref="G303" ca="1">IF(INDIRECT(("入力シート!F"&amp;$B303))="","",(INDIRECT(("入力シート!F"&amp;$B303))))</f>
        <v>〇〇〇、×××</v>
      </c>
      <c r="H303" s="76" t="str" cm="1">
        <f t="array" aca="1" ref="H303" ca="1">IF(INDIRECT(("入力シート!G"&amp;$B303))="","",(INDIRECT(("入力シート!G"&amp;$B303))))</f>
        <v/>
      </c>
      <c r="I303" s="67" t="str" cm="1">
        <f t="array" aca="1" ref="I303" ca="1">IF(INDIRECT(("入力シート!H"&amp;$B303))="","",(INDIRECT(("入力シート!H"&amp;$B303))))</f>
        <v/>
      </c>
      <c r="J303" s="58" t="str" cm="1">
        <f t="array" aca="1" ref="J303" ca="1">IF(INDIRECT(("入力シート!I"&amp;$B303))="","",(INDIRECT(("入力シート!I"&amp;$B303))))</f>
        <v/>
      </c>
      <c r="K303" s="58" t="str" cm="1">
        <f t="array" aca="1" ref="K303" ca="1">IF(INDIRECT(("入力シート!J"&amp;$B303))="","",(INDIRECT(("入力シート!J"&amp;$B303))))</f>
        <v/>
      </c>
      <c r="L303" s="60" t="str" cm="1">
        <f t="array" aca="1" ref="L303" ca="1">IF(INDIRECT(("入力シート!AO"&amp;$B303))="","",(INDIRECT(("入力シート！AO"&amp;$B303))))</f>
        <v/>
      </c>
      <c r="M303" s="60" t="str" cm="1">
        <f t="array" aca="1" ref="M303" ca="1">IF(INDIRECT(("入力シート!AP"&amp;$B303))="","",(INDIRECT(("入力シート！AP"&amp;$B303))))</f>
        <v/>
      </c>
      <c r="N303" s="61" t="str" cm="1">
        <f t="array" aca="1" ref="N303" ca="1">IF(INDIRECT(("入力シート!AQ"&amp;$B303))="","",(INDIRECT(("入力シート!AQ"&amp;$B303))))</f>
        <v/>
      </c>
      <c r="O303" s="70" t="str" cm="1">
        <f t="array" aca="1" ref="O303" ca="1">IF(INDIRECT(("入力シート!K"&amp;$B303))="","",INDEX(進捗評価!$N$2:$N$26,MATCH(INDIRECT(("入力シート!K"&amp;$B303)),進捗評価!$M$2:$M$26,0)))</f>
        <v/>
      </c>
      <c r="P303" s="69" t="str" cm="1">
        <f t="array" aca="1" ref="P303" ca="1">IF(INDIRECT(("入力シート!L"&amp;$B303))="","",INDEX(進捗評価!$N$2:$N$26,MATCH(INDIRECT(("入力シート!L"&amp;$B303)),進捗評価!$M$2:$M$26,0)))</f>
        <v/>
      </c>
      <c r="Q303" s="69" t="str" cm="1">
        <f t="array" aca="1" ref="Q303" ca="1">IF(INDIRECT(("入力シート!M"&amp;$B303))="","",INDEX(進捗評価!$N$2:$N$26,MATCH(INDIRECT(("入力シート!M"&amp;$B303)),進捗評価!$M$2:$M$26,0)))</f>
        <v/>
      </c>
      <c r="R303" s="69" t="str" cm="1">
        <f t="array" aca="1" ref="R303" ca="1">IF(INDIRECT(("入力シート!N"&amp;$B303))="","",INDEX(進捗評価!$N$2:$N$26,MATCH(INDIRECT(("入力シート!N"&amp;$B303)),進捗評価!$M$2:$M$26,0)))</f>
        <v/>
      </c>
      <c r="S303" s="75" t="str" cm="1">
        <f t="array" aca="1" ref="S303" ca="1">IF(INDIRECT(("入力シート!O"&amp;$B303))="","",INDEX(進捗評価!$N$2:$N$26,MATCH(INDIRECT(("入力シート!O"&amp;$B303)),進捗評価!$M$2:$M$26,0)))</f>
        <v/>
      </c>
      <c r="T303" s="70" t="str" cm="1">
        <f t="array" aca="1" ref="T303" ca="1">IF(INDIRECT(("入力シート!P"&amp;$B303))="","",INDEX(進捗評価!$N$2:$N$26,MATCH(INDIRECT(("入力シート!P"&amp;$B303)),進捗評価!$M$2:$M$26,0)))</f>
        <v/>
      </c>
      <c r="U303" s="69" t="str" cm="1">
        <f t="array" aca="1" ref="U303" ca="1">IF(INDIRECT(("入力シート!Q"&amp;$B303))="","",INDEX(進捗評価!$N$2:$N$26,MATCH(INDIRECT(("入力シート!Q"&amp;$B303)),進捗評価!$M$2:$M$26,0)))</f>
        <v/>
      </c>
      <c r="V303" s="69" t="str" cm="1">
        <f t="array" aca="1" ref="V303" ca="1">IF(INDIRECT(("入力シート!R"&amp;$B303))="","",INDEX(進捗評価!$N$2:$N$26,MATCH(INDIRECT(("入力シート!R"&amp;$B303)),進捗評価!$M$2:$M$26,0)))</f>
        <v/>
      </c>
      <c r="W303" s="69" t="str" cm="1">
        <f t="array" aca="1" ref="W303" ca="1">IF(INDIRECT(("入力シート!S"&amp;$B303))="","",INDEX(進捗評価!$N$2:$N$26,MATCH(INDIRECT(("入力シート!S"&amp;$B303)),進捗評価!$M$2:$M$26,0)))</f>
        <v/>
      </c>
      <c r="X303" s="75" t="str" cm="1">
        <f t="array" aca="1" ref="X303" ca="1">IF(INDIRECT(("入力シート!T"&amp;$B303))="","",INDEX(進捗評価!$N$2:$N$26,MATCH(INDIRECT(("入力シート!T"&amp;$B303)),進捗評価!$M$2:$M$26,0)))</f>
        <v/>
      </c>
      <c r="Y303" s="69" t="str" cm="1">
        <f t="array" aca="1" ref="Y303" ca="1">IF(INDIRECT(("入力シート!U"&amp;$B303))="","",INDEX(進捗評価!$N$2:$N$26,MATCH(INDIRECT(("入力シート!U"&amp;$B303)),進捗評価!$M$2:$M$26,0)))</f>
        <v/>
      </c>
      <c r="Z303" s="69" t="str" cm="1">
        <f t="array" aca="1" ref="Z303" ca="1">IF(INDIRECT(("入力シート!V"&amp;$B303))="","",INDEX(進捗評価!$N$2:$N$26,MATCH(INDIRECT(("入力シート!V"&amp;$B303)),進捗評価!$M$2:$M$26,0)))</f>
        <v/>
      </c>
      <c r="AA303" s="69" t="str" cm="1">
        <f t="array" aca="1" ref="AA303" ca="1">IF(INDIRECT(("入力シート!W"&amp;$B303))="","",INDEX(進捗評価!$N$2:$N$26,MATCH(INDIRECT(("入力シート!W"&amp;$B303)),進捗評価!$M$2:$M$26,0)))</f>
        <v/>
      </c>
      <c r="AB303" s="69" t="str" cm="1">
        <f t="array" aca="1" ref="AB303" ca="1">IF(INDIRECT(("入力シート!X"&amp;$B303))="","",INDEX(進捗評価!$N$2:$N$26,MATCH(INDIRECT(("入力シート!X"&amp;$B303)),進捗評価!$M$2:$M$26,0)))</f>
        <v/>
      </c>
      <c r="AC303" s="69" t="str" cm="1">
        <f t="array" aca="1" ref="AC303" ca="1">IF(INDIRECT(("入力シート!Y"&amp;$B303))="","",INDEX(進捗評価!$N$2:$N$26,MATCH(INDIRECT(("入力シート!Y"&amp;$B303)),進捗評価!$M$2:$M$26,0)))</f>
        <v/>
      </c>
      <c r="AD303" s="69" t="str" cm="1">
        <f t="array" aca="1" ref="AD303" ca="1">IF(INDIRECT(("入力シート!Z"&amp;$B303))="","",INDEX(進捗評価!$N$2:$N$26,MATCH(INDIRECT(("入力シート!Z"&amp;$B303)),進捗評価!$M$2:$M$26,0)))</f>
        <v/>
      </c>
      <c r="AE303" s="69" t="str" cm="1">
        <f t="array" aca="1" ref="AE303" ca="1">IF(INDIRECT(("入力シート!AA"&amp;$B303))="","",INDEX(進捗評価!$N$2:$N$26,MATCH(INDIRECT(("入力シート!AA"&amp;$B303)),進捗評価!$M$2:$M$26,0)))</f>
        <v/>
      </c>
      <c r="AF303" s="69" t="str" cm="1">
        <f t="array" aca="1" ref="AF303" ca="1">IF(INDIRECT(("入力シート!AB"&amp;$B303))="","",INDEX(進捗評価!$N$2:$N$26,MATCH(INDIRECT(("入力シート!AB"&amp;$B303)),進捗評価!$M$2:$M$26,0)))</f>
        <v/>
      </c>
      <c r="AG303" s="69" t="str" cm="1">
        <f t="array" aca="1" ref="AG303" ca="1">IF(INDIRECT(("入力シート!AC"&amp;$B303))="","",INDEX(進捗評価!$N$2:$N$26,MATCH(INDIRECT(("入力シート!AC"&amp;$B303)),進捗評価!$M$2:$M$26,0)))</f>
        <v/>
      </c>
      <c r="AH303" s="69" t="str" cm="1">
        <f t="array" aca="1" ref="AH303" ca="1">IF(INDIRECT(("入力シート!AD"&amp;$B303))="","",INDEX(進捗評価!$N$2:$N$26,MATCH(INDIRECT(("入力シート!AD"&amp;$B303)),進捗評価!$M$2:$M$26,0)))</f>
        <v/>
      </c>
      <c r="AI303" s="69" t="str" cm="1">
        <f t="array" aca="1" ref="AI303" ca="1">IF(INDIRECT(("入力シート!AE"&amp;$B303))="","",INDEX(進捗評価!$N$2:$N$26,MATCH(INDIRECT(("入力シート!AE"&amp;$B303)),進捗評価!$M$2:$M$26,0)))</f>
        <v/>
      </c>
      <c r="AJ303" s="69" t="str" cm="1">
        <f t="array" aca="1" ref="AJ303" ca="1">IF(INDIRECT(("入力シート!AF"&amp;$B303))="","",INDEX(進捗評価!$N$2:$N$26,MATCH(INDIRECT(("入力シート!AF"&amp;$B303)),進捗評価!$M$2:$M$26,0)))</f>
        <v/>
      </c>
      <c r="AK303" s="69" t="str" cm="1">
        <f t="array" aca="1" ref="AK303" ca="1">IF(INDIRECT(("入力シート!AG"&amp;$B303))="","",INDEX(進捗評価!$N$2:$N$26,MATCH(INDIRECT(("入力シート!AG"&amp;$B303)),進捗評価!$M$2:$M$26,0)))</f>
        <v/>
      </c>
      <c r="AL303" s="69" t="str" cm="1">
        <f t="array" aca="1" ref="AL303" ca="1">IF(INDIRECT(("入力シート!AH"&amp;$B303))="","",INDEX(進捗評価!$N$2:$N$26,MATCH(INDIRECT(("入力シート!AH"&amp;$B303)),進捗評価!$M$2:$M$26,0)))</f>
        <v/>
      </c>
      <c r="AM303" s="69" t="str" cm="1">
        <f t="array" aca="1" ref="AM303" ca="1">IF(INDIRECT(("入力シート!AI"&amp;$B303))="","",INDEX(進捗評価!$N$2:$N$26,MATCH(INDIRECT(("入力シート!AI"&amp;$B303)),進捗評価!$M$2:$M$26,0)))</f>
        <v/>
      </c>
      <c r="AN303" s="69" t="str" cm="1">
        <f t="array" aca="1" ref="AN303" ca="1">IF(INDIRECT(("入力シート!AJ"&amp;$B303))="","",INDEX(進捗評価!$N$2:$N$26,MATCH(INDIRECT(("入力シート!AJ"&amp;$B303)),進捗評価!$M$2:$M$26,0)))</f>
        <v/>
      </c>
      <c r="AO303" s="69" t="str" cm="1">
        <f t="array" aca="1" ref="AO303" ca="1">IF(INDIRECT(("入力シート!AK"&amp;$B303))="","",INDEX(進捗評価!$N$2:$N$26,MATCH(INDIRECT(("入力シート!AK"&amp;$B303)),進捗評価!$M$2:$M$26,0)))</f>
        <v/>
      </c>
      <c r="AP303" s="69" t="str" cm="1">
        <f t="array" aca="1" ref="AP303" ca="1">IF(INDIRECT(("入力シート!AL"&amp;$B303))="","",INDEX(進捗評価!$N$2:$N$26,MATCH(INDIRECT(("入力シート!AL"&amp;$B303)),進捗評価!$M$2:$M$26,0)))</f>
        <v/>
      </c>
      <c r="AQ303" s="69" t="str" cm="1">
        <f t="array" aca="1" ref="AQ303" ca="1">IF(INDIRECT(("入力シート!AM"&amp;$B303))="","",INDEX(進捗評価!$N$2:$N$26,MATCH(INDIRECT(("入力シート!AM"&amp;$B303)),進捗評価!$M$2:$M$26,0)))</f>
        <v/>
      </c>
      <c r="AR303" s="69" t="str" cm="1">
        <f t="array" aca="1" ref="AR303" ca="1">IF(INDIRECT(("入力シート!AN"&amp;$B303))="","",INDEX(進捗評価!$N$2:$N$26,MATCH(INDIRECT(("入力シート!AN"&amp;$B303)),進捗評価!$M$2:$M$26,0)))</f>
        <v/>
      </c>
      <c r="AS303" s="77" t="str" cm="1">
        <f t="array" aca="1" ref="AS303" ca="1">IF(INDIRECT(("入力シート!AR"&amp;$B303))="","",(INDIRECT(("入力シート!AR"&amp;$B303))))</f>
        <v/>
      </c>
      <c r="AT303" s="77" t="str" cm="1">
        <f t="array" aca="1" ref="AT303" ca="1">IF(INDIRECT(("入力シート!AS"&amp;$B303))="","",(INDIRECT(("入力シート!AS"&amp;$B303))))</f>
        <v/>
      </c>
    </row>
    <row r="304" spans="2:46" ht="72" customHeight="1" x14ac:dyDescent="0.4">
      <c r="B304" s="51">
        <v>314</v>
      </c>
      <c r="C304" s="162"/>
      <c r="D304" s="212"/>
      <c r="E304" s="57" t="str" cm="1">
        <f t="array" aca="1" ref="E304" ca="1">IF(INDIRECT(("入力シート!D"&amp;$B304))="","",(INDIRECT(("入力シート!D"&amp;$B304))))</f>
        <v/>
      </c>
      <c r="F304" s="63" t="str" cm="1">
        <f t="array" aca="1" ref="F304" ca="1">IF(INDIRECT(("入力シート!E"&amp;$B304))="","",(INDIRECT(("入力シート!E"&amp;$B304))))</f>
        <v/>
      </c>
      <c r="G304" s="63" t="str" cm="1">
        <f t="array" aca="1" ref="G304" ca="1">IF(INDIRECT(("入力シート!F"&amp;$B304))="","",(INDIRECT(("入力シート!F"&amp;$B304))))</f>
        <v>〇〇〇、×××</v>
      </c>
      <c r="H304" s="76" t="str" cm="1">
        <f t="array" aca="1" ref="H304" ca="1">IF(INDIRECT(("入力シート!G"&amp;$B304))="","",(INDIRECT(("入力シート!G"&amp;$B304))))</f>
        <v/>
      </c>
      <c r="I304" s="67" t="str" cm="1">
        <f t="array" aca="1" ref="I304" ca="1">IF(INDIRECT(("入力シート!H"&amp;$B304))="","",(INDIRECT(("入力シート!H"&amp;$B304))))</f>
        <v/>
      </c>
      <c r="J304" s="58" t="str" cm="1">
        <f t="array" aca="1" ref="J304" ca="1">IF(INDIRECT(("入力シート!I"&amp;$B304))="","",(INDIRECT(("入力シート!I"&amp;$B304))))</f>
        <v/>
      </c>
      <c r="K304" s="58" t="str" cm="1">
        <f t="array" aca="1" ref="K304" ca="1">IF(INDIRECT(("入力シート!J"&amp;$B304))="","",(INDIRECT(("入力シート!J"&amp;$B304))))</f>
        <v/>
      </c>
      <c r="L304" s="60" t="str" cm="1">
        <f t="array" aca="1" ref="L304" ca="1">IF(INDIRECT(("入力シート!AO"&amp;$B304))="","",(INDIRECT(("入力シート！AO"&amp;$B304))))</f>
        <v/>
      </c>
      <c r="M304" s="60" t="str" cm="1">
        <f t="array" aca="1" ref="M304" ca="1">IF(INDIRECT(("入力シート!AP"&amp;$B304))="","",(INDIRECT(("入力シート！AP"&amp;$B304))))</f>
        <v/>
      </c>
      <c r="N304" s="61" t="str" cm="1">
        <f t="array" aca="1" ref="N304" ca="1">IF(INDIRECT(("入力シート!AQ"&amp;$B304))="","",(INDIRECT(("入力シート!AQ"&amp;$B304))))</f>
        <v/>
      </c>
      <c r="O304" s="70" t="str" cm="1">
        <f t="array" aca="1" ref="O304" ca="1">IF(INDIRECT(("入力シート!K"&amp;$B304))="","",INDEX(進捗評価!$N$2:$N$26,MATCH(INDIRECT(("入力シート!K"&amp;$B304)),進捗評価!$M$2:$M$26,0)))</f>
        <v/>
      </c>
      <c r="P304" s="69" t="str" cm="1">
        <f t="array" aca="1" ref="P304" ca="1">IF(INDIRECT(("入力シート!L"&amp;$B304))="","",INDEX(進捗評価!$N$2:$N$26,MATCH(INDIRECT(("入力シート!L"&amp;$B304)),進捗評価!$M$2:$M$26,0)))</f>
        <v/>
      </c>
      <c r="Q304" s="69" t="str" cm="1">
        <f t="array" aca="1" ref="Q304" ca="1">IF(INDIRECT(("入力シート!M"&amp;$B304))="","",INDEX(進捗評価!$N$2:$N$26,MATCH(INDIRECT(("入力シート!M"&amp;$B304)),進捗評価!$M$2:$M$26,0)))</f>
        <v/>
      </c>
      <c r="R304" s="69" t="str" cm="1">
        <f t="array" aca="1" ref="R304" ca="1">IF(INDIRECT(("入力シート!N"&amp;$B304))="","",INDEX(進捗評価!$N$2:$N$26,MATCH(INDIRECT(("入力シート!N"&amp;$B304)),進捗評価!$M$2:$M$26,0)))</f>
        <v/>
      </c>
      <c r="S304" s="75" t="str" cm="1">
        <f t="array" aca="1" ref="S304" ca="1">IF(INDIRECT(("入力シート!O"&amp;$B304))="","",INDEX(進捗評価!$N$2:$N$26,MATCH(INDIRECT(("入力シート!O"&amp;$B304)),進捗評価!$M$2:$M$26,0)))</f>
        <v/>
      </c>
      <c r="T304" s="70" t="str" cm="1">
        <f t="array" aca="1" ref="T304" ca="1">IF(INDIRECT(("入力シート!P"&amp;$B304))="","",INDEX(進捗評価!$N$2:$N$26,MATCH(INDIRECT(("入力シート!P"&amp;$B304)),進捗評価!$M$2:$M$26,0)))</f>
        <v/>
      </c>
      <c r="U304" s="69" t="str" cm="1">
        <f t="array" aca="1" ref="U304" ca="1">IF(INDIRECT(("入力シート!Q"&amp;$B304))="","",INDEX(進捗評価!$N$2:$N$26,MATCH(INDIRECT(("入力シート!Q"&amp;$B304)),進捗評価!$M$2:$M$26,0)))</f>
        <v/>
      </c>
      <c r="V304" s="69" t="str" cm="1">
        <f t="array" aca="1" ref="V304" ca="1">IF(INDIRECT(("入力シート!R"&amp;$B304))="","",INDEX(進捗評価!$N$2:$N$26,MATCH(INDIRECT(("入力シート!R"&amp;$B304)),進捗評価!$M$2:$M$26,0)))</f>
        <v/>
      </c>
      <c r="W304" s="69" t="str" cm="1">
        <f t="array" aca="1" ref="W304" ca="1">IF(INDIRECT(("入力シート!S"&amp;$B304))="","",INDEX(進捗評価!$N$2:$N$26,MATCH(INDIRECT(("入力シート!S"&amp;$B304)),進捗評価!$M$2:$M$26,0)))</f>
        <v/>
      </c>
      <c r="X304" s="75" t="str" cm="1">
        <f t="array" aca="1" ref="X304" ca="1">IF(INDIRECT(("入力シート!T"&amp;$B304))="","",INDEX(進捗評価!$N$2:$N$26,MATCH(INDIRECT(("入力シート!T"&amp;$B304)),進捗評価!$M$2:$M$26,0)))</f>
        <v/>
      </c>
      <c r="Y304" s="69" t="str" cm="1">
        <f t="array" aca="1" ref="Y304" ca="1">IF(INDIRECT(("入力シート!U"&amp;$B304))="","",INDEX(進捗評価!$N$2:$N$26,MATCH(INDIRECT(("入力シート!U"&amp;$B304)),進捗評価!$M$2:$M$26,0)))</f>
        <v/>
      </c>
      <c r="Z304" s="69" t="str" cm="1">
        <f t="array" aca="1" ref="Z304" ca="1">IF(INDIRECT(("入力シート!V"&amp;$B304))="","",INDEX(進捗評価!$N$2:$N$26,MATCH(INDIRECT(("入力シート!V"&amp;$B304)),進捗評価!$M$2:$M$26,0)))</f>
        <v/>
      </c>
      <c r="AA304" s="69" t="str" cm="1">
        <f t="array" aca="1" ref="AA304" ca="1">IF(INDIRECT(("入力シート!W"&amp;$B304))="","",INDEX(進捗評価!$N$2:$N$26,MATCH(INDIRECT(("入力シート!W"&amp;$B304)),進捗評価!$M$2:$M$26,0)))</f>
        <v/>
      </c>
      <c r="AB304" s="69" t="str" cm="1">
        <f t="array" aca="1" ref="AB304" ca="1">IF(INDIRECT(("入力シート!X"&amp;$B304))="","",INDEX(進捗評価!$N$2:$N$26,MATCH(INDIRECT(("入力シート!X"&amp;$B304)),進捗評価!$M$2:$M$26,0)))</f>
        <v/>
      </c>
      <c r="AC304" s="69" t="str" cm="1">
        <f t="array" aca="1" ref="AC304" ca="1">IF(INDIRECT(("入力シート!Y"&amp;$B304))="","",INDEX(進捗評価!$N$2:$N$26,MATCH(INDIRECT(("入力シート!Y"&amp;$B304)),進捗評価!$M$2:$M$26,0)))</f>
        <v/>
      </c>
      <c r="AD304" s="69" t="str" cm="1">
        <f t="array" aca="1" ref="AD304" ca="1">IF(INDIRECT(("入力シート!Z"&amp;$B304))="","",INDEX(進捗評価!$N$2:$N$26,MATCH(INDIRECT(("入力シート!Z"&amp;$B304)),進捗評価!$M$2:$M$26,0)))</f>
        <v/>
      </c>
      <c r="AE304" s="69" t="str" cm="1">
        <f t="array" aca="1" ref="AE304" ca="1">IF(INDIRECT(("入力シート!AA"&amp;$B304))="","",INDEX(進捗評価!$N$2:$N$26,MATCH(INDIRECT(("入力シート!AA"&amp;$B304)),進捗評価!$M$2:$M$26,0)))</f>
        <v/>
      </c>
      <c r="AF304" s="69" t="str" cm="1">
        <f t="array" aca="1" ref="AF304" ca="1">IF(INDIRECT(("入力シート!AB"&amp;$B304))="","",INDEX(進捗評価!$N$2:$N$26,MATCH(INDIRECT(("入力シート!AB"&amp;$B304)),進捗評価!$M$2:$M$26,0)))</f>
        <v/>
      </c>
      <c r="AG304" s="69" t="str" cm="1">
        <f t="array" aca="1" ref="AG304" ca="1">IF(INDIRECT(("入力シート!AC"&amp;$B304))="","",INDEX(進捗評価!$N$2:$N$26,MATCH(INDIRECT(("入力シート!AC"&amp;$B304)),進捗評価!$M$2:$M$26,0)))</f>
        <v/>
      </c>
      <c r="AH304" s="69" t="str" cm="1">
        <f t="array" aca="1" ref="AH304" ca="1">IF(INDIRECT(("入力シート!AD"&amp;$B304))="","",INDEX(進捗評価!$N$2:$N$26,MATCH(INDIRECT(("入力シート!AD"&amp;$B304)),進捗評価!$M$2:$M$26,0)))</f>
        <v/>
      </c>
      <c r="AI304" s="69" t="str" cm="1">
        <f t="array" aca="1" ref="AI304" ca="1">IF(INDIRECT(("入力シート!AE"&amp;$B304))="","",INDEX(進捗評価!$N$2:$N$26,MATCH(INDIRECT(("入力シート!AE"&amp;$B304)),進捗評価!$M$2:$M$26,0)))</f>
        <v/>
      </c>
      <c r="AJ304" s="69" t="str" cm="1">
        <f t="array" aca="1" ref="AJ304" ca="1">IF(INDIRECT(("入力シート!AF"&amp;$B304))="","",INDEX(進捗評価!$N$2:$N$26,MATCH(INDIRECT(("入力シート!AF"&amp;$B304)),進捗評価!$M$2:$M$26,0)))</f>
        <v/>
      </c>
      <c r="AK304" s="69" t="str" cm="1">
        <f t="array" aca="1" ref="AK304" ca="1">IF(INDIRECT(("入力シート!AG"&amp;$B304))="","",INDEX(進捗評価!$N$2:$N$26,MATCH(INDIRECT(("入力シート!AG"&amp;$B304)),進捗評価!$M$2:$M$26,0)))</f>
        <v/>
      </c>
      <c r="AL304" s="69" t="str" cm="1">
        <f t="array" aca="1" ref="AL304" ca="1">IF(INDIRECT(("入力シート!AH"&amp;$B304))="","",INDEX(進捗評価!$N$2:$N$26,MATCH(INDIRECT(("入力シート!AH"&amp;$B304)),進捗評価!$M$2:$M$26,0)))</f>
        <v/>
      </c>
      <c r="AM304" s="69" t="str" cm="1">
        <f t="array" aca="1" ref="AM304" ca="1">IF(INDIRECT(("入力シート!AI"&amp;$B304))="","",INDEX(進捗評価!$N$2:$N$26,MATCH(INDIRECT(("入力シート!AI"&amp;$B304)),進捗評価!$M$2:$M$26,0)))</f>
        <v/>
      </c>
      <c r="AN304" s="69" t="str" cm="1">
        <f t="array" aca="1" ref="AN304" ca="1">IF(INDIRECT(("入力シート!AJ"&amp;$B304))="","",INDEX(進捗評価!$N$2:$N$26,MATCH(INDIRECT(("入力シート!AJ"&amp;$B304)),進捗評価!$M$2:$M$26,0)))</f>
        <v/>
      </c>
      <c r="AO304" s="69" t="str" cm="1">
        <f t="array" aca="1" ref="AO304" ca="1">IF(INDIRECT(("入力シート!AK"&amp;$B304))="","",INDEX(進捗評価!$N$2:$N$26,MATCH(INDIRECT(("入力シート!AK"&amp;$B304)),進捗評価!$M$2:$M$26,0)))</f>
        <v/>
      </c>
      <c r="AP304" s="69" t="str" cm="1">
        <f t="array" aca="1" ref="AP304" ca="1">IF(INDIRECT(("入力シート!AL"&amp;$B304))="","",INDEX(進捗評価!$N$2:$N$26,MATCH(INDIRECT(("入力シート!AL"&amp;$B304)),進捗評価!$M$2:$M$26,0)))</f>
        <v/>
      </c>
      <c r="AQ304" s="69" t="str" cm="1">
        <f t="array" aca="1" ref="AQ304" ca="1">IF(INDIRECT(("入力シート!AM"&amp;$B304))="","",INDEX(進捗評価!$N$2:$N$26,MATCH(INDIRECT(("入力シート!AM"&amp;$B304)),進捗評価!$M$2:$M$26,0)))</f>
        <v/>
      </c>
      <c r="AR304" s="69" t="str" cm="1">
        <f t="array" aca="1" ref="AR304" ca="1">IF(INDIRECT(("入力シート!AN"&amp;$B304))="","",INDEX(進捗評価!$N$2:$N$26,MATCH(INDIRECT(("入力シート!AN"&amp;$B304)),進捗評価!$M$2:$M$26,0)))</f>
        <v/>
      </c>
      <c r="AS304" s="77" t="str" cm="1">
        <f t="array" aca="1" ref="AS304" ca="1">IF(INDIRECT(("入力シート!AR"&amp;$B304))="","",(INDIRECT(("入力シート!AR"&amp;$B304))))</f>
        <v/>
      </c>
      <c r="AT304" s="77" t="str" cm="1">
        <f t="array" aca="1" ref="AT304" ca="1">IF(INDIRECT(("入力シート!AS"&amp;$B304))="","",(INDIRECT(("入力シート!AS"&amp;$B304))))</f>
        <v/>
      </c>
    </row>
    <row r="305" spans="2:46" ht="72" customHeight="1" thickBot="1" x14ac:dyDescent="0.45">
      <c r="B305" s="51">
        <v>315</v>
      </c>
      <c r="C305" s="214"/>
      <c r="D305" s="213"/>
      <c r="E305" s="57" t="str" cm="1">
        <f t="array" aca="1" ref="E305" ca="1">IF(INDIRECT(("入力シート!D"&amp;$B305))="","",(INDIRECT(("入力シート!D"&amp;$B305))))</f>
        <v/>
      </c>
      <c r="F305" s="63" t="str" cm="1">
        <f t="array" aca="1" ref="F305" ca="1">IF(INDIRECT(("入力シート!E"&amp;$B305))="","",(INDIRECT(("入力シート!E"&amp;$B305))))</f>
        <v/>
      </c>
      <c r="G305" s="63" t="str" cm="1">
        <f t="array" aca="1" ref="G305" ca="1">IF(INDIRECT(("入力シート!F"&amp;$B305))="","",(INDIRECT(("入力シート!F"&amp;$B305))))</f>
        <v>〇〇〇、×××</v>
      </c>
      <c r="H305" s="76" t="str" cm="1">
        <f t="array" aca="1" ref="H305" ca="1">IF(INDIRECT(("入力シート!G"&amp;$B305))="","",(INDIRECT(("入力シート!G"&amp;$B305))))</f>
        <v/>
      </c>
      <c r="I305" s="67" t="str" cm="1">
        <f t="array" aca="1" ref="I305" ca="1">IF(INDIRECT(("入力シート!H"&amp;$B305))="","",(INDIRECT(("入力シート!H"&amp;$B305))))</f>
        <v/>
      </c>
      <c r="J305" s="58" t="str" cm="1">
        <f t="array" aca="1" ref="J305" ca="1">IF(INDIRECT(("入力シート!I"&amp;$B305))="","",(INDIRECT(("入力シート!I"&amp;$B305))))</f>
        <v/>
      </c>
      <c r="K305" s="58" t="str" cm="1">
        <f t="array" aca="1" ref="K305" ca="1">IF(INDIRECT(("入力シート!J"&amp;$B305))="","",(INDIRECT(("入力シート!J"&amp;$B305))))</f>
        <v/>
      </c>
      <c r="L305" s="60" t="str" cm="1">
        <f t="array" aca="1" ref="L305" ca="1">IF(INDIRECT(("入力シート!AO"&amp;$B305))="","",(INDIRECT(("入力シート！AO"&amp;$B305))))</f>
        <v/>
      </c>
      <c r="M305" s="60" t="str" cm="1">
        <f t="array" aca="1" ref="M305" ca="1">IF(INDIRECT(("入力シート!AP"&amp;$B305))="","",(INDIRECT(("入力シート！AP"&amp;$B305))))</f>
        <v/>
      </c>
      <c r="N305" s="61" t="str" cm="1">
        <f t="array" aca="1" ref="N305" ca="1">IF(INDIRECT(("入力シート!AQ"&amp;$B305))="","",(INDIRECT(("入力シート!AQ"&amp;$B305))))</f>
        <v/>
      </c>
      <c r="O305" s="70" t="str" cm="1">
        <f t="array" aca="1" ref="O305" ca="1">IF(INDIRECT(("入力シート!K"&amp;$B305))="","",INDEX(進捗評価!$N$2:$N$26,MATCH(INDIRECT(("入力シート!K"&amp;$B305)),進捗評価!$M$2:$M$26,0)))</f>
        <v/>
      </c>
      <c r="P305" s="69" t="str" cm="1">
        <f t="array" aca="1" ref="P305" ca="1">IF(INDIRECT(("入力シート!L"&amp;$B305))="","",INDEX(進捗評価!$N$2:$N$26,MATCH(INDIRECT(("入力シート!L"&amp;$B305)),進捗評価!$M$2:$M$26,0)))</f>
        <v/>
      </c>
      <c r="Q305" s="69" t="str" cm="1">
        <f t="array" aca="1" ref="Q305" ca="1">IF(INDIRECT(("入力シート!M"&amp;$B305))="","",INDEX(進捗評価!$N$2:$N$26,MATCH(INDIRECT(("入力シート!M"&amp;$B305)),進捗評価!$M$2:$M$26,0)))</f>
        <v/>
      </c>
      <c r="R305" s="69" t="str" cm="1">
        <f t="array" aca="1" ref="R305" ca="1">IF(INDIRECT(("入力シート!N"&amp;$B305))="","",INDEX(進捗評価!$N$2:$N$26,MATCH(INDIRECT(("入力シート!N"&amp;$B305)),進捗評価!$M$2:$M$26,0)))</f>
        <v/>
      </c>
      <c r="S305" s="75" t="str" cm="1">
        <f t="array" aca="1" ref="S305" ca="1">IF(INDIRECT(("入力シート!O"&amp;$B305))="","",INDEX(進捗評価!$N$2:$N$26,MATCH(INDIRECT(("入力シート!O"&amp;$B305)),進捗評価!$M$2:$M$26,0)))</f>
        <v/>
      </c>
      <c r="T305" s="70" t="str" cm="1">
        <f t="array" aca="1" ref="T305" ca="1">IF(INDIRECT(("入力シート!P"&amp;$B305))="","",INDEX(進捗評価!$N$2:$N$26,MATCH(INDIRECT(("入力シート!P"&amp;$B305)),進捗評価!$M$2:$M$26,0)))</f>
        <v/>
      </c>
      <c r="U305" s="69" t="str" cm="1">
        <f t="array" aca="1" ref="U305" ca="1">IF(INDIRECT(("入力シート!Q"&amp;$B305))="","",INDEX(進捗評価!$N$2:$N$26,MATCH(INDIRECT(("入力シート!Q"&amp;$B305)),進捗評価!$M$2:$M$26,0)))</f>
        <v/>
      </c>
      <c r="V305" s="69" t="str" cm="1">
        <f t="array" aca="1" ref="V305" ca="1">IF(INDIRECT(("入力シート!R"&amp;$B305))="","",INDEX(進捗評価!$N$2:$N$26,MATCH(INDIRECT(("入力シート!R"&amp;$B305)),進捗評価!$M$2:$M$26,0)))</f>
        <v/>
      </c>
      <c r="W305" s="69" t="str" cm="1">
        <f t="array" aca="1" ref="W305" ca="1">IF(INDIRECT(("入力シート!S"&amp;$B305))="","",INDEX(進捗評価!$N$2:$N$26,MATCH(INDIRECT(("入力シート!S"&amp;$B305)),進捗評価!$M$2:$M$26,0)))</f>
        <v/>
      </c>
      <c r="X305" s="75" t="str" cm="1">
        <f t="array" aca="1" ref="X305" ca="1">IF(INDIRECT(("入力シート!T"&amp;$B305))="","",INDEX(進捗評価!$N$2:$N$26,MATCH(INDIRECT(("入力シート!T"&amp;$B305)),進捗評価!$M$2:$M$26,0)))</f>
        <v/>
      </c>
      <c r="Y305" s="69" t="str" cm="1">
        <f t="array" aca="1" ref="Y305" ca="1">IF(INDIRECT(("入力シート!U"&amp;$B305))="","",INDEX(進捗評価!$N$2:$N$26,MATCH(INDIRECT(("入力シート!U"&amp;$B305)),進捗評価!$M$2:$M$26,0)))</f>
        <v/>
      </c>
      <c r="Z305" s="69" t="str" cm="1">
        <f t="array" aca="1" ref="Z305" ca="1">IF(INDIRECT(("入力シート!V"&amp;$B305))="","",INDEX(進捗評価!$N$2:$N$26,MATCH(INDIRECT(("入力シート!V"&amp;$B305)),進捗評価!$M$2:$M$26,0)))</f>
        <v/>
      </c>
      <c r="AA305" s="69" t="str" cm="1">
        <f t="array" aca="1" ref="AA305" ca="1">IF(INDIRECT(("入力シート!W"&amp;$B305))="","",INDEX(進捗評価!$N$2:$N$26,MATCH(INDIRECT(("入力シート!W"&amp;$B305)),進捗評価!$M$2:$M$26,0)))</f>
        <v/>
      </c>
      <c r="AB305" s="69" t="str" cm="1">
        <f t="array" aca="1" ref="AB305" ca="1">IF(INDIRECT(("入力シート!X"&amp;$B305))="","",INDEX(進捗評価!$N$2:$N$26,MATCH(INDIRECT(("入力シート!X"&amp;$B305)),進捗評価!$M$2:$M$26,0)))</f>
        <v/>
      </c>
      <c r="AC305" s="69" t="str" cm="1">
        <f t="array" aca="1" ref="AC305" ca="1">IF(INDIRECT(("入力シート!Y"&amp;$B305))="","",INDEX(進捗評価!$N$2:$N$26,MATCH(INDIRECT(("入力シート!Y"&amp;$B305)),進捗評価!$M$2:$M$26,0)))</f>
        <v/>
      </c>
      <c r="AD305" s="69" t="str" cm="1">
        <f t="array" aca="1" ref="AD305" ca="1">IF(INDIRECT(("入力シート!Z"&amp;$B305))="","",INDEX(進捗評価!$N$2:$N$26,MATCH(INDIRECT(("入力シート!Z"&amp;$B305)),進捗評価!$M$2:$M$26,0)))</f>
        <v/>
      </c>
      <c r="AE305" s="69" t="str" cm="1">
        <f t="array" aca="1" ref="AE305" ca="1">IF(INDIRECT(("入力シート!AA"&amp;$B305))="","",INDEX(進捗評価!$N$2:$N$26,MATCH(INDIRECT(("入力シート!AA"&amp;$B305)),進捗評価!$M$2:$M$26,0)))</f>
        <v/>
      </c>
      <c r="AF305" s="69" t="str" cm="1">
        <f t="array" aca="1" ref="AF305" ca="1">IF(INDIRECT(("入力シート!AB"&amp;$B305))="","",INDEX(進捗評価!$N$2:$N$26,MATCH(INDIRECT(("入力シート!AB"&amp;$B305)),進捗評価!$M$2:$M$26,0)))</f>
        <v/>
      </c>
      <c r="AG305" s="69" t="str" cm="1">
        <f t="array" aca="1" ref="AG305" ca="1">IF(INDIRECT(("入力シート!AC"&amp;$B305))="","",INDEX(進捗評価!$N$2:$N$26,MATCH(INDIRECT(("入力シート!AC"&amp;$B305)),進捗評価!$M$2:$M$26,0)))</f>
        <v/>
      </c>
      <c r="AH305" s="69" t="str" cm="1">
        <f t="array" aca="1" ref="AH305" ca="1">IF(INDIRECT(("入力シート!AD"&amp;$B305))="","",INDEX(進捗評価!$N$2:$N$26,MATCH(INDIRECT(("入力シート!AD"&amp;$B305)),進捗評価!$M$2:$M$26,0)))</f>
        <v/>
      </c>
      <c r="AI305" s="69" t="str" cm="1">
        <f t="array" aca="1" ref="AI305" ca="1">IF(INDIRECT(("入力シート!AE"&amp;$B305))="","",INDEX(進捗評価!$N$2:$N$26,MATCH(INDIRECT(("入力シート!AE"&amp;$B305)),進捗評価!$M$2:$M$26,0)))</f>
        <v/>
      </c>
      <c r="AJ305" s="69" t="str" cm="1">
        <f t="array" aca="1" ref="AJ305" ca="1">IF(INDIRECT(("入力シート!AF"&amp;$B305))="","",INDEX(進捗評価!$N$2:$N$26,MATCH(INDIRECT(("入力シート!AF"&amp;$B305)),進捗評価!$M$2:$M$26,0)))</f>
        <v/>
      </c>
      <c r="AK305" s="69" t="str" cm="1">
        <f t="array" aca="1" ref="AK305" ca="1">IF(INDIRECT(("入力シート!AG"&amp;$B305))="","",INDEX(進捗評価!$N$2:$N$26,MATCH(INDIRECT(("入力シート!AG"&amp;$B305)),進捗評価!$M$2:$M$26,0)))</f>
        <v/>
      </c>
      <c r="AL305" s="69" t="str" cm="1">
        <f t="array" aca="1" ref="AL305" ca="1">IF(INDIRECT(("入力シート!AH"&amp;$B305))="","",INDEX(進捗評価!$N$2:$N$26,MATCH(INDIRECT(("入力シート!AH"&amp;$B305)),進捗評価!$M$2:$M$26,0)))</f>
        <v/>
      </c>
      <c r="AM305" s="69" t="str" cm="1">
        <f t="array" aca="1" ref="AM305" ca="1">IF(INDIRECT(("入力シート!AI"&amp;$B305))="","",INDEX(進捗評価!$N$2:$N$26,MATCH(INDIRECT(("入力シート!AI"&amp;$B305)),進捗評価!$M$2:$M$26,0)))</f>
        <v/>
      </c>
      <c r="AN305" s="69" t="str" cm="1">
        <f t="array" aca="1" ref="AN305" ca="1">IF(INDIRECT(("入力シート!AJ"&amp;$B305))="","",INDEX(進捗評価!$N$2:$N$26,MATCH(INDIRECT(("入力シート!AJ"&amp;$B305)),進捗評価!$M$2:$M$26,0)))</f>
        <v/>
      </c>
      <c r="AO305" s="69" t="str" cm="1">
        <f t="array" aca="1" ref="AO305" ca="1">IF(INDIRECT(("入力シート!AK"&amp;$B305))="","",INDEX(進捗評価!$N$2:$N$26,MATCH(INDIRECT(("入力シート!AK"&amp;$B305)),進捗評価!$M$2:$M$26,0)))</f>
        <v/>
      </c>
      <c r="AP305" s="69" t="str" cm="1">
        <f t="array" aca="1" ref="AP305" ca="1">IF(INDIRECT(("入力シート!AL"&amp;$B305))="","",INDEX(進捗評価!$N$2:$N$26,MATCH(INDIRECT(("入力シート!AL"&amp;$B305)),進捗評価!$M$2:$M$26,0)))</f>
        <v/>
      </c>
      <c r="AQ305" s="69" t="str" cm="1">
        <f t="array" aca="1" ref="AQ305" ca="1">IF(INDIRECT(("入力シート!AM"&amp;$B305))="","",INDEX(進捗評価!$N$2:$N$26,MATCH(INDIRECT(("入力シート!AM"&amp;$B305)),進捗評価!$M$2:$M$26,0)))</f>
        <v/>
      </c>
      <c r="AR305" s="69" t="str" cm="1">
        <f t="array" aca="1" ref="AR305" ca="1">IF(INDIRECT(("入力シート!AN"&amp;$B305))="","",INDEX(進捗評価!$N$2:$N$26,MATCH(INDIRECT(("入力シート!AN"&amp;$B305)),進捗評価!$M$2:$M$26,0)))</f>
        <v/>
      </c>
      <c r="AS305" s="77" t="str" cm="1">
        <f t="array" aca="1" ref="AS305" ca="1">IF(INDIRECT(("入力シート!AR"&amp;$B305))="","",(INDIRECT(("入力シート!AR"&amp;$B305))))</f>
        <v/>
      </c>
      <c r="AT305" s="77" t="str" cm="1">
        <f t="array" aca="1" ref="AT305" ca="1">IF(INDIRECT(("入力シート!AS"&amp;$B305))="","",(INDIRECT(("入力シート!AS"&amp;$B305))))</f>
        <v/>
      </c>
    </row>
    <row r="306" spans="2:46" ht="32.25" customHeight="1" thickTop="1" x14ac:dyDescent="0.4">
      <c r="C306" s="215"/>
      <c r="D306" s="136" t="str">
        <f>"（1）"</f>
        <v>（1）</v>
      </c>
      <c r="E306" s="193" t="s">
        <v>306</v>
      </c>
      <c r="F306" s="194"/>
      <c r="G306" s="194"/>
      <c r="H306" s="194"/>
      <c r="I306" s="194"/>
      <c r="J306" s="194"/>
      <c r="K306" s="194"/>
      <c r="L306" s="194"/>
      <c r="M306" s="194"/>
      <c r="N306" s="195"/>
      <c r="O306" s="82">
        <f ca="1">IF(O$319=0,"0％",O$319/(O$324-O$323))</f>
        <v>0.3125</v>
      </c>
      <c r="P306" s="82" t="str">
        <f t="shared" ref="P306:AG306" ca="1" si="0">IF(P$319=0,"0％",P$319/(P$324-P$323))</f>
        <v>0％</v>
      </c>
      <c r="Q306" s="82" t="str">
        <f t="shared" ca="1" si="0"/>
        <v>0％</v>
      </c>
      <c r="R306" s="82" t="str">
        <f t="shared" ca="1" si="0"/>
        <v>0％</v>
      </c>
      <c r="S306" s="118" t="str">
        <f t="shared" ca="1" si="0"/>
        <v>0％</v>
      </c>
      <c r="T306" s="101" t="str">
        <f t="shared" ca="1" si="0"/>
        <v>0％</v>
      </c>
      <c r="U306" s="82" t="str">
        <f t="shared" ca="1" si="0"/>
        <v>0％</v>
      </c>
      <c r="V306" s="82" t="str">
        <f t="shared" ca="1" si="0"/>
        <v>0％</v>
      </c>
      <c r="W306" s="82" t="str">
        <f t="shared" ca="1" si="0"/>
        <v>0％</v>
      </c>
      <c r="X306" s="118" t="str">
        <f t="shared" ca="1" si="0"/>
        <v>0％</v>
      </c>
      <c r="Y306" s="101" t="str">
        <f t="shared" ca="1" si="0"/>
        <v>0％</v>
      </c>
      <c r="Z306" s="82" t="str">
        <f t="shared" ca="1" si="0"/>
        <v>0％</v>
      </c>
      <c r="AA306" s="82" t="str">
        <f t="shared" ca="1" si="0"/>
        <v>0％</v>
      </c>
      <c r="AB306" s="82" t="str">
        <f t="shared" ca="1" si="0"/>
        <v>0％</v>
      </c>
      <c r="AC306" s="82" t="str">
        <f t="shared" ca="1" si="0"/>
        <v>0％</v>
      </c>
      <c r="AD306" s="82" t="str">
        <f t="shared" ca="1" si="0"/>
        <v>0％</v>
      </c>
      <c r="AE306" s="82" t="str">
        <f t="shared" ca="1" si="0"/>
        <v>0％</v>
      </c>
      <c r="AF306" s="82" t="str">
        <f t="shared" ca="1" si="0"/>
        <v>0％</v>
      </c>
      <c r="AG306" s="82" t="str">
        <f t="shared" ca="1" si="0"/>
        <v>0％</v>
      </c>
      <c r="AH306" s="82" t="str">
        <f ca="1">IF(AH$319=0,"0％",AH$319/(AH$324-AH$323))</f>
        <v>0％</v>
      </c>
      <c r="AI306" s="82" t="str">
        <f t="shared" ref="AI306:AR306" ca="1" si="1">IF(AI$319=0,"0％",AI$319/AI$324)</f>
        <v>0％</v>
      </c>
      <c r="AJ306" s="82" t="str">
        <f t="shared" ca="1" si="1"/>
        <v>0％</v>
      </c>
      <c r="AK306" s="82" t="str">
        <f t="shared" ca="1" si="1"/>
        <v>0％</v>
      </c>
      <c r="AL306" s="82" t="str">
        <f t="shared" ca="1" si="1"/>
        <v>0％</v>
      </c>
      <c r="AM306" s="82" t="str">
        <f t="shared" ca="1" si="1"/>
        <v>0％</v>
      </c>
      <c r="AN306" s="82" t="str">
        <f t="shared" ca="1" si="1"/>
        <v>0％</v>
      </c>
      <c r="AO306" s="82" t="str">
        <f t="shared" ca="1" si="1"/>
        <v>0％</v>
      </c>
      <c r="AP306" s="82" t="str">
        <f t="shared" ca="1" si="1"/>
        <v>0％</v>
      </c>
      <c r="AQ306" s="82" t="str">
        <f t="shared" ca="1" si="1"/>
        <v>0％</v>
      </c>
      <c r="AR306" s="82" t="str">
        <f t="shared" ca="1" si="1"/>
        <v>0％</v>
      </c>
      <c r="AS306" s="188"/>
      <c r="AT306" s="188"/>
    </row>
    <row r="307" spans="2:46" ht="32.1" customHeight="1" x14ac:dyDescent="0.4">
      <c r="C307" s="215"/>
      <c r="D307" s="66" t="str">
        <f>"（2）"</f>
        <v>（2）</v>
      </c>
      <c r="E307" s="190" t="s">
        <v>307</v>
      </c>
      <c r="F307" s="191"/>
      <c r="G307" s="191"/>
      <c r="H307" s="191"/>
      <c r="I307" s="191"/>
      <c r="J307" s="191"/>
      <c r="K307" s="191"/>
      <c r="L307" s="191"/>
      <c r="M307" s="191"/>
      <c r="N307" s="192"/>
      <c r="O307" s="83">
        <f ca="1">IF(O$320=0,"0％",O$320/(O$324-O$323))</f>
        <v>0.125</v>
      </c>
      <c r="P307" s="83" t="str">
        <f t="shared" ref="P307:AH307" ca="1" si="2">IF(P$320=0,"0％",P$320/(P$324-P$323))</f>
        <v>0％</v>
      </c>
      <c r="Q307" s="83" t="str">
        <f t="shared" ca="1" si="2"/>
        <v>0％</v>
      </c>
      <c r="R307" s="83" t="str">
        <f t="shared" ca="1" si="2"/>
        <v>0％</v>
      </c>
      <c r="S307" s="107" t="str">
        <f t="shared" ca="1" si="2"/>
        <v>0％</v>
      </c>
      <c r="T307" s="102" t="str">
        <f t="shared" ca="1" si="2"/>
        <v>0％</v>
      </c>
      <c r="U307" s="83" t="str">
        <f t="shared" ca="1" si="2"/>
        <v>0％</v>
      </c>
      <c r="V307" s="83" t="str">
        <f t="shared" ca="1" si="2"/>
        <v>0％</v>
      </c>
      <c r="W307" s="83" t="str">
        <f t="shared" ca="1" si="2"/>
        <v>0％</v>
      </c>
      <c r="X307" s="107" t="str">
        <f t="shared" ca="1" si="2"/>
        <v>0％</v>
      </c>
      <c r="Y307" s="102" t="str">
        <f t="shared" ca="1" si="2"/>
        <v>0％</v>
      </c>
      <c r="Z307" s="83" t="str">
        <f t="shared" ca="1" si="2"/>
        <v>0％</v>
      </c>
      <c r="AA307" s="83" t="str">
        <f t="shared" ca="1" si="2"/>
        <v>0％</v>
      </c>
      <c r="AB307" s="83" t="str">
        <f t="shared" ca="1" si="2"/>
        <v>0％</v>
      </c>
      <c r="AC307" s="83" t="str">
        <f t="shared" ca="1" si="2"/>
        <v>0％</v>
      </c>
      <c r="AD307" s="83" t="str">
        <f t="shared" ca="1" si="2"/>
        <v>0％</v>
      </c>
      <c r="AE307" s="83" t="str">
        <f t="shared" ca="1" si="2"/>
        <v>0％</v>
      </c>
      <c r="AF307" s="83" t="str">
        <f t="shared" ca="1" si="2"/>
        <v>0％</v>
      </c>
      <c r="AG307" s="83" t="str">
        <f t="shared" ca="1" si="2"/>
        <v>0％</v>
      </c>
      <c r="AH307" s="83" t="str">
        <f t="shared" ca="1" si="2"/>
        <v>0％</v>
      </c>
      <c r="AI307" s="83" t="str">
        <f t="shared" ref="AI307:AR307" ca="1" si="3">IF(AI$320=0,"0％",AI$320/AI$324)</f>
        <v>0％</v>
      </c>
      <c r="AJ307" s="83" t="str">
        <f t="shared" ca="1" si="3"/>
        <v>0％</v>
      </c>
      <c r="AK307" s="83" t="str">
        <f t="shared" ca="1" si="3"/>
        <v>0％</v>
      </c>
      <c r="AL307" s="83" t="str">
        <f t="shared" ca="1" si="3"/>
        <v>0％</v>
      </c>
      <c r="AM307" s="83" t="str">
        <f t="shared" ca="1" si="3"/>
        <v>0％</v>
      </c>
      <c r="AN307" s="83" t="str">
        <f t="shared" ca="1" si="3"/>
        <v>0％</v>
      </c>
      <c r="AO307" s="83" t="str">
        <f t="shared" ca="1" si="3"/>
        <v>0％</v>
      </c>
      <c r="AP307" s="83" t="str">
        <f t="shared" ca="1" si="3"/>
        <v>0％</v>
      </c>
      <c r="AQ307" s="83" t="str">
        <f t="shared" ca="1" si="3"/>
        <v>0％</v>
      </c>
      <c r="AR307" s="83" t="str">
        <f t="shared" ca="1" si="3"/>
        <v>0％</v>
      </c>
      <c r="AS307" s="188"/>
      <c r="AT307" s="188"/>
    </row>
    <row r="308" spans="2:46" ht="32.1" customHeight="1" x14ac:dyDescent="0.4">
      <c r="C308" s="215"/>
      <c r="D308" s="66" t="str">
        <f>"（3）"</f>
        <v>（3）</v>
      </c>
      <c r="E308" s="190" t="s">
        <v>308</v>
      </c>
      <c r="F308" s="191"/>
      <c r="G308" s="191"/>
      <c r="H308" s="191"/>
      <c r="I308" s="191"/>
      <c r="J308" s="191"/>
      <c r="K308" s="191"/>
      <c r="L308" s="191"/>
      <c r="M308" s="191"/>
      <c r="N308" s="192"/>
      <c r="O308" s="83">
        <f ca="1">IF(O$321=0,"0％",O$321/(O$324-O$323))</f>
        <v>0.125</v>
      </c>
      <c r="P308" s="83" t="str">
        <f t="shared" ref="P308:AH308" ca="1" si="4">IF(P$321=0,"0％",P$321/(P$324-P$323))</f>
        <v>0％</v>
      </c>
      <c r="Q308" s="83" t="str">
        <f t="shared" ca="1" si="4"/>
        <v>0％</v>
      </c>
      <c r="R308" s="83" t="str">
        <f t="shared" ca="1" si="4"/>
        <v>0％</v>
      </c>
      <c r="S308" s="107" t="str">
        <f t="shared" ca="1" si="4"/>
        <v>0％</v>
      </c>
      <c r="T308" s="102" t="str">
        <f t="shared" ca="1" si="4"/>
        <v>0％</v>
      </c>
      <c r="U308" s="83" t="str">
        <f t="shared" ca="1" si="4"/>
        <v>0％</v>
      </c>
      <c r="V308" s="83" t="str">
        <f t="shared" ca="1" si="4"/>
        <v>0％</v>
      </c>
      <c r="W308" s="83" t="str">
        <f t="shared" ca="1" si="4"/>
        <v>0％</v>
      </c>
      <c r="X308" s="107" t="str">
        <f t="shared" ca="1" si="4"/>
        <v>0％</v>
      </c>
      <c r="Y308" s="102" t="str">
        <f t="shared" ca="1" si="4"/>
        <v>0％</v>
      </c>
      <c r="Z308" s="83" t="str">
        <f t="shared" ca="1" si="4"/>
        <v>0％</v>
      </c>
      <c r="AA308" s="83" t="str">
        <f t="shared" ca="1" si="4"/>
        <v>0％</v>
      </c>
      <c r="AB308" s="83" t="str">
        <f t="shared" ca="1" si="4"/>
        <v>0％</v>
      </c>
      <c r="AC308" s="83" t="str">
        <f t="shared" ca="1" si="4"/>
        <v>0％</v>
      </c>
      <c r="AD308" s="83" t="str">
        <f t="shared" ca="1" si="4"/>
        <v>0％</v>
      </c>
      <c r="AE308" s="83" t="str">
        <f t="shared" ca="1" si="4"/>
        <v>0％</v>
      </c>
      <c r="AF308" s="83" t="str">
        <f t="shared" ca="1" si="4"/>
        <v>0％</v>
      </c>
      <c r="AG308" s="83" t="str">
        <f t="shared" ca="1" si="4"/>
        <v>0％</v>
      </c>
      <c r="AH308" s="83" t="str">
        <f t="shared" ca="1" si="4"/>
        <v>0％</v>
      </c>
      <c r="AI308" s="83" t="str">
        <f t="shared" ref="AI308:AR308" ca="1" si="5">IF(AI$321=0,"0％",AI$321/AI$324)</f>
        <v>0％</v>
      </c>
      <c r="AJ308" s="83" t="str">
        <f t="shared" ca="1" si="5"/>
        <v>0％</v>
      </c>
      <c r="AK308" s="83" t="str">
        <f t="shared" ca="1" si="5"/>
        <v>0％</v>
      </c>
      <c r="AL308" s="83" t="str">
        <f t="shared" ca="1" si="5"/>
        <v>0％</v>
      </c>
      <c r="AM308" s="83" t="str">
        <f t="shared" ca="1" si="5"/>
        <v>0％</v>
      </c>
      <c r="AN308" s="83" t="str">
        <f t="shared" ca="1" si="5"/>
        <v>0％</v>
      </c>
      <c r="AO308" s="83" t="str">
        <f t="shared" ca="1" si="5"/>
        <v>0％</v>
      </c>
      <c r="AP308" s="83" t="str">
        <f t="shared" ca="1" si="5"/>
        <v>0％</v>
      </c>
      <c r="AQ308" s="83" t="str">
        <f t="shared" ca="1" si="5"/>
        <v>0％</v>
      </c>
      <c r="AR308" s="83" t="str">
        <f t="shared" ca="1" si="5"/>
        <v>0％</v>
      </c>
      <c r="AS308" s="188"/>
      <c r="AT308" s="188"/>
    </row>
    <row r="309" spans="2:46" ht="32.1" customHeight="1" x14ac:dyDescent="0.4">
      <c r="C309" s="215"/>
      <c r="D309" s="66" t="str">
        <f>"（4）"</f>
        <v>（4）</v>
      </c>
      <c r="E309" s="190" t="s">
        <v>309</v>
      </c>
      <c r="F309" s="191"/>
      <c r="G309" s="191"/>
      <c r="H309" s="191"/>
      <c r="I309" s="191"/>
      <c r="J309" s="191"/>
      <c r="K309" s="191"/>
      <c r="L309" s="191"/>
      <c r="M309" s="191"/>
      <c r="N309" s="192"/>
      <c r="O309" s="83">
        <f ca="1">IF(O$322=0,"0％",O$322/(O$324-O$323))</f>
        <v>0.25</v>
      </c>
      <c r="P309" s="83" t="str">
        <f t="shared" ref="P309:AG309" ca="1" si="6">IF(P$322=0,"0％",P$322/(P$324-P$323))</f>
        <v>0％</v>
      </c>
      <c r="Q309" s="83" t="str">
        <f t="shared" ca="1" si="6"/>
        <v>0％</v>
      </c>
      <c r="R309" s="83" t="str">
        <f t="shared" ca="1" si="6"/>
        <v>0％</v>
      </c>
      <c r="S309" s="107" t="str">
        <f t="shared" ca="1" si="6"/>
        <v>0％</v>
      </c>
      <c r="T309" s="102" t="str">
        <f t="shared" ca="1" si="6"/>
        <v>0％</v>
      </c>
      <c r="U309" s="83" t="str">
        <f t="shared" ca="1" si="6"/>
        <v>0％</v>
      </c>
      <c r="V309" s="83" t="str">
        <f t="shared" ca="1" si="6"/>
        <v>0％</v>
      </c>
      <c r="W309" s="83" t="str">
        <f t="shared" ca="1" si="6"/>
        <v>0％</v>
      </c>
      <c r="X309" s="107" t="str">
        <f t="shared" ca="1" si="6"/>
        <v>0％</v>
      </c>
      <c r="Y309" s="102" t="str">
        <f t="shared" ca="1" si="6"/>
        <v>0％</v>
      </c>
      <c r="Z309" s="83" t="str">
        <f t="shared" ca="1" si="6"/>
        <v>0％</v>
      </c>
      <c r="AA309" s="83" t="str">
        <f t="shared" ca="1" si="6"/>
        <v>0％</v>
      </c>
      <c r="AB309" s="83" t="str">
        <f t="shared" ca="1" si="6"/>
        <v>0％</v>
      </c>
      <c r="AC309" s="83" t="str">
        <f t="shared" ca="1" si="6"/>
        <v>0％</v>
      </c>
      <c r="AD309" s="83" t="str">
        <f t="shared" ca="1" si="6"/>
        <v>0％</v>
      </c>
      <c r="AE309" s="83" t="str">
        <f t="shared" ca="1" si="6"/>
        <v>0％</v>
      </c>
      <c r="AF309" s="83" t="str">
        <f t="shared" ca="1" si="6"/>
        <v>0％</v>
      </c>
      <c r="AG309" s="83" t="str">
        <f t="shared" ca="1" si="6"/>
        <v>0％</v>
      </c>
      <c r="AH309" s="83" t="str">
        <f ca="1">IF(AH$322=0,"0％",AH$322/(AH$324-AH$323))</f>
        <v>0％</v>
      </c>
      <c r="AI309" s="83" t="str">
        <f t="shared" ref="AI309:AR309" ca="1" si="7">IF(AI$322=0,"0％",AI$322/AI$324)</f>
        <v>0％</v>
      </c>
      <c r="AJ309" s="83" t="str">
        <f t="shared" ca="1" si="7"/>
        <v>0％</v>
      </c>
      <c r="AK309" s="83" t="str">
        <f t="shared" ca="1" si="7"/>
        <v>0％</v>
      </c>
      <c r="AL309" s="83" t="str">
        <f t="shared" ca="1" si="7"/>
        <v>0％</v>
      </c>
      <c r="AM309" s="83" t="str">
        <f t="shared" ca="1" si="7"/>
        <v>0％</v>
      </c>
      <c r="AN309" s="83" t="str">
        <f t="shared" ca="1" si="7"/>
        <v>0％</v>
      </c>
      <c r="AO309" s="83" t="str">
        <f t="shared" ca="1" si="7"/>
        <v>0％</v>
      </c>
      <c r="AP309" s="83" t="str">
        <f t="shared" ca="1" si="7"/>
        <v>0％</v>
      </c>
      <c r="AQ309" s="83" t="str">
        <f t="shared" ca="1" si="7"/>
        <v>0％</v>
      </c>
      <c r="AR309" s="83" t="str">
        <f t="shared" ca="1" si="7"/>
        <v>0％</v>
      </c>
      <c r="AS309" s="188"/>
      <c r="AT309" s="188"/>
    </row>
    <row r="310" spans="2:46" ht="32.1" customHeight="1" x14ac:dyDescent="0.4">
      <c r="C310" s="215"/>
      <c r="D310" s="149" t="str">
        <f>"（5）"</f>
        <v>（5）</v>
      </c>
      <c r="E310" s="196" t="s">
        <v>50</v>
      </c>
      <c r="F310" s="197"/>
      <c r="G310" s="197"/>
      <c r="H310" s="197"/>
      <c r="I310" s="197"/>
      <c r="J310" s="197"/>
      <c r="K310" s="197"/>
      <c r="L310" s="197"/>
      <c r="M310" s="197"/>
      <c r="N310" s="198"/>
      <c r="O310" s="80"/>
      <c r="P310" s="80"/>
      <c r="Q310" s="80"/>
      <c r="R310" s="80"/>
      <c r="S310" s="114"/>
      <c r="T310" s="108"/>
      <c r="U310" s="80"/>
      <c r="V310" s="80"/>
      <c r="W310" s="80"/>
      <c r="X310" s="109"/>
      <c r="Y310" s="103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188"/>
      <c r="AT310" s="188"/>
    </row>
    <row r="311" spans="2:46" ht="32.1" customHeight="1" x14ac:dyDescent="0.4">
      <c r="C311" s="215"/>
      <c r="D311" s="150"/>
      <c r="E311" s="199" t="s">
        <v>51</v>
      </c>
      <c r="F311" s="200"/>
      <c r="G311" s="200"/>
      <c r="H311" s="200"/>
      <c r="I311" s="200"/>
      <c r="J311" s="200"/>
      <c r="K311" s="200"/>
      <c r="L311" s="200"/>
      <c r="M311" s="200"/>
      <c r="N311" s="201"/>
      <c r="O311" s="81"/>
      <c r="P311" s="81"/>
      <c r="Q311" s="81"/>
      <c r="R311" s="81"/>
      <c r="S311" s="115"/>
      <c r="T311" s="110"/>
      <c r="U311" s="81"/>
      <c r="V311" s="81"/>
      <c r="W311" s="81"/>
      <c r="X311" s="111"/>
      <c r="Y311" s="104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188"/>
      <c r="AT311" s="188"/>
    </row>
    <row r="312" spans="2:46" ht="32.1" customHeight="1" x14ac:dyDescent="0.4">
      <c r="C312" s="215"/>
      <c r="D312" s="151"/>
      <c r="E312" s="202" t="s">
        <v>56</v>
      </c>
      <c r="F312" s="203"/>
      <c r="G312" s="203"/>
      <c r="H312" s="203"/>
      <c r="I312" s="203"/>
      <c r="J312" s="203"/>
      <c r="K312" s="203"/>
      <c r="L312" s="203"/>
      <c r="M312" s="203"/>
      <c r="N312" s="204"/>
      <c r="O312" s="36" t="str">
        <f>IF(O$311=0,"0％",(O$310/O$311))</f>
        <v>0％</v>
      </c>
      <c r="P312" s="36" t="str">
        <f>IF(P$311=0,"0％",(P$310/P$311))</f>
        <v>0％</v>
      </c>
      <c r="Q312" s="36" t="str">
        <f t="shared" ref="Q312:AR312" si="8">IF(Q$311=0,"0％",(Q$310/Q$311))</f>
        <v>0％</v>
      </c>
      <c r="R312" s="36" t="str">
        <f t="shared" si="8"/>
        <v>0％</v>
      </c>
      <c r="S312" s="116" t="str">
        <f t="shared" si="8"/>
        <v>0％</v>
      </c>
      <c r="T312" s="112" t="str">
        <f t="shared" si="8"/>
        <v>0％</v>
      </c>
      <c r="U312" s="36" t="str">
        <f t="shared" si="8"/>
        <v>0％</v>
      </c>
      <c r="V312" s="36" t="str">
        <f t="shared" si="8"/>
        <v>0％</v>
      </c>
      <c r="W312" s="36" t="str">
        <f t="shared" si="8"/>
        <v>0％</v>
      </c>
      <c r="X312" s="113" t="str">
        <f t="shared" si="8"/>
        <v>0％</v>
      </c>
      <c r="Y312" s="105" t="str">
        <f t="shared" si="8"/>
        <v>0％</v>
      </c>
      <c r="Z312" s="36" t="str">
        <f t="shared" si="8"/>
        <v>0％</v>
      </c>
      <c r="AA312" s="36" t="str">
        <f t="shared" si="8"/>
        <v>0％</v>
      </c>
      <c r="AB312" s="36" t="str">
        <f t="shared" si="8"/>
        <v>0％</v>
      </c>
      <c r="AC312" s="36" t="str">
        <f t="shared" si="8"/>
        <v>0％</v>
      </c>
      <c r="AD312" s="36" t="str">
        <f t="shared" si="8"/>
        <v>0％</v>
      </c>
      <c r="AE312" s="36" t="str">
        <f t="shared" si="8"/>
        <v>0％</v>
      </c>
      <c r="AF312" s="36" t="str">
        <f t="shared" si="8"/>
        <v>0％</v>
      </c>
      <c r="AG312" s="36" t="str">
        <f t="shared" si="8"/>
        <v>0％</v>
      </c>
      <c r="AH312" s="36" t="str">
        <f t="shared" si="8"/>
        <v>0％</v>
      </c>
      <c r="AI312" s="36" t="str">
        <f t="shared" si="8"/>
        <v>0％</v>
      </c>
      <c r="AJ312" s="36" t="str">
        <f t="shared" si="8"/>
        <v>0％</v>
      </c>
      <c r="AK312" s="36" t="str">
        <f t="shared" si="8"/>
        <v>0％</v>
      </c>
      <c r="AL312" s="36" t="str">
        <f t="shared" si="8"/>
        <v>0％</v>
      </c>
      <c r="AM312" s="36" t="str">
        <f t="shared" si="8"/>
        <v>0％</v>
      </c>
      <c r="AN312" s="36" t="str">
        <f t="shared" si="8"/>
        <v>0％</v>
      </c>
      <c r="AO312" s="36" t="str">
        <f t="shared" si="8"/>
        <v>0％</v>
      </c>
      <c r="AP312" s="36" t="str">
        <f t="shared" si="8"/>
        <v>0％</v>
      </c>
      <c r="AQ312" s="36" t="str">
        <f t="shared" si="8"/>
        <v>0％</v>
      </c>
      <c r="AR312" s="36" t="str">
        <f t="shared" si="8"/>
        <v>0％</v>
      </c>
      <c r="AS312" s="188"/>
      <c r="AT312" s="188"/>
    </row>
    <row r="313" spans="2:46" ht="32.1" customHeight="1" x14ac:dyDescent="0.4">
      <c r="C313" s="215"/>
      <c r="D313" s="66" t="str">
        <f>"（6）"</f>
        <v>（6）</v>
      </c>
      <c r="E313" s="190" t="s">
        <v>57</v>
      </c>
      <c r="F313" s="191"/>
      <c r="G313" s="191"/>
      <c r="H313" s="191"/>
      <c r="I313" s="191"/>
      <c r="J313" s="191"/>
      <c r="K313" s="191"/>
      <c r="L313" s="191"/>
      <c r="M313" s="191"/>
      <c r="N313" s="192"/>
      <c r="O313" s="84"/>
      <c r="P313" s="85"/>
      <c r="Q313" s="85"/>
      <c r="R313" s="85"/>
      <c r="S313" s="86"/>
      <c r="T313" s="84"/>
      <c r="U313" s="85"/>
      <c r="V313" s="85"/>
      <c r="W313" s="85"/>
      <c r="X313" s="87"/>
      <c r="Y313" s="88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9"/>
      <c r="AL313" s="89"/>
      <c r="AM313" s="89"/>
      <c r="AN313" s="89"/>
      <c r="AO313" s="89"/>
      <c r="AP313" s="89"/>
      <c r="AQ313" s="89"/>
      <c r="AR313" s="90"/>
      <c r="AS313" s="188"/>
      <c r="AT313" s="188"/>
    </row>
    <row r="314" spans="2:46" ht="32.1" customHeight="1" x14ac:dyDescent="0.4">
      <c r="C314" s="215"/>
      <c r="D314" s="66" t="str">
        <f>"（7）"</f>
        <v>（7）</v>
      </c>
      <c r="E314" s="190" t="s">
        <v>58</v>
      </c>
      <c r="F314" s="191"/>
      <c r="G314" s="191"/>
      <c r="H314" s="191"/>
      <c r="I314" s="191"/>
      <c r="J314" s="191"/>
      <c r="K314" s="191"/>
      <c r="L314" s="191"/>
      <c r="M314" s="191"/>
      <c r="N314" s="192"/>
      <c r="O314" s="122"/>
      <c r="P314" s="123"/>
      <c r="Q314" s="92"/>
      <c r="R314" s="92"/>
      <c r="S314" s="93"/>
      <c r="T314" s="91"/>
      <c r="U314" s="92"/>
      <c r="V314" s="92"/>
      <c r="W314" s="92"/>
      <c r="X314" s="94"/>
      <c r="Y314" s="95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6"/>
      <c r="AL314" s="96"/>
      <c r="AM314" s="96"/>
      <c r="AN314" s="96"/>
      <c r="AO314" s="96"/>
      <c r="AP314" s="96"/>
      <c r="AQ314" s="96"/>
      <c r="AR314" s="97"/>
      <c r="AS314" s="188"/>
      <c r="AT314" s="188"/>
    </row>
    <row r="315" spans="2:46" ht="32.1" customHeight="1" x14ac:dyDescent="0.4">
      <c r="C315" s="215"/>
      <c r="D315" s="66" t="str">
        <f>"（8）"</f>
        <v>（8）</v>
      </c>
      <c r="E315" s="190" t="s">
        <v>194</v>
      </c>
      <c r="F315" s="191"/>
      <c r="G315" s="191"/>
      <c r="H315" s="191"/>
      <c r="I315" s="191"/>
      <c r="J315" s="191"/>
      <c r="K315" s="191"/>
      <c r="L315" s="191"/>
      <c r="M315" s="191"/>
      <c r="N315" s="192"/>
      <c r="O315" s="124">
        <f ca="1">O$323</f>
        <v>0</v>
      </c>
      <c r="P315" s="99">
        <f ca="1">P$323</f>
        <v>0</v>
      </c>
      <c r="Q315" s="99">
        <f t="shared" ref="Q315:AR315" ca="1" si="9">Q$323</f>
        <v>0</v>
      </c>
      <c r="R315" s="99">
        <f t="shared" ca="1" si="9"/>
        <v>0</v>
      </c>
      <c r="S315" s="100">
        <f t="shared" ca="1" si="9"/>
        <v>0</v>
      </c>
      <c r="T315" s="106">
        <f t="shared" ca="1" si="9"/>
        <v>0</v>
      </c>
      <c r="U315" s="99">
        <f t="shared" ca="1" si="9"/>
        <v>0</v>
      </c>
      <c r="V315" s="99">
        <f t="shared" ca="1" si="9"/>
        <v>0</v>
      </c>
      <c r="W315" s="99">
        <f t="shared" ca="1" si="9"/>
        <v>0</v>
      </c>
      <c r="X315" s="100">
        <f t="shared" ca="1" si="9"/>
        <v>0</v>
      </c>
      <c r="Y315" s="106">
        <f t="shared" ca="1" si="9"/>
        <v>0</v>
      </c>
      <c r="Z315" s="99">
        <f t="shared" ca="1" si="9"/>
        <v>0</v>
      </c>
      <c r="AA315" s="99">
        <f t="shared" ca="1" si="9"/>
        <v>0</v>
      </c>
      <c r="AB315" s="99">
        <f t="shared" ca="1" si="9"/>
        <v>0</v>
      </c>
      <c r="AC315" s="99">
        <f t="shared" ca="1" si="9"/>
        <v>0</v>
      </c>
      <c r="AD315" s="99">
        <f t="shared" ca="1" si="9"/>
        <v>0</v>
      </c>
      <c r="AE315" s="99">
        <f t="shared" ca="1" si="9"/>
        <v>0</v>
      </c>
      <c r="AF315" s="99">
        <f t="shared" ca="1" si="9"/>
        <v>0</v>
      </c>
      <c r="AG315" s="99">
        <f t="shared" ca="1" si="9"/>
        <v>0</v>
      </c>
      <c r="AH315" s="99">
        <f t="shared" ca="1" si="9"/>
        <v>0</v>
      </c>
      <c r="AI315" s="99">
        <f t="shared" ca="1" si="9"/>
        <v>0</v>
      </c>
      <c r="AJ315" s="99">
        <f t="shared" ca="1" si="9"/>
        <v>0</v>
      </c>
      <c r="AK315" s="99">
        <f t="shared" ca="1" si="9"/>
        <v>0</v>
      </c>
      <c r="AL315" s="99">
        <f t="shared" ca="1" si="9"/>
        <v>0</v>
      </c>
      <c r="AM315" s="99">
        <f t="shared" ca="1" si="9"/>
        <v>0</v>
      </c>
      <c r="AN315" s="99">
        <f t="shared" ca="1" si="9"/>
        <v>0</v>
      </c>
      <c r="AO315" s="99">
        <f t="shared" ca="1" si="9"/>
        <v>0</v>
      </c>
      <c r="AP315" s="99">
        <f t="shared" ca="1" si="9"/>
        <v>0</v>
      </c>
      <c r="AQ315" s="99">
        <f t="shared" ca="1" si="9"/>
        <v>0</v>
      </c>
      <c r="AR315" s="99">
        <f t="shared" ca="1" si="9"/>
        <v>0</v>
      </c>
      <c r="AS315" s="188"/>
      <c r="AT315" s="188"/>
    </row>
    <row r="316" spans="2:46" ht="32.1" customHeight="1" x14ac:dyDescent="0.4">
      <c r="C316" s="216"/>
      <c r="D316" s="66" t="str">
        <f>"（9）"</f>
        <v>（9）</v>
      </c>
      <c r="E316" s="190" t="s">
        <v>202</v>
      </c>
      <c r="F316" s="191"/>
      <c r="G316" s="191"/>
      <c r="H316" s="191"/>
      <c r="I316" s="191"/>
      <c r="J316" s="191"/>
      <c r="K316" s="191"/>
      <c r="L316" s="191"/>
      <c r="M316" s="191"/>
      <c r="N316" s="192"/>
      <c r="O316" s="98">
        <f ca="1">O$324</f>
        <v>16</v>
      </c>
      <c r="P316" s="99">
        <f t="shared" ref="P316:AR316" ca="1" si="10">P$324</f>
        <v>0</v>
      </c>
      <c r="Q316" s="99">
        <f t="shared" ca="1" si="10"/>
        <v>0</v>
      </c>
      <c r="R316" s="99">
        <f t="shared" ca="1" si="10"/>
        <v>0</v>
      </c>
      <c r="S316" s="117">
        <f t="shared" ca="1" si="10"/>
        <v>0</v>
      </c>
      <c r="T316" s="98">
        <f t="shared" ca="1" si="10"/>
        <v>0</v>
      </c>
      <c r="U316" s="99">
        <f t="shared" ca="1" si="10"/>
        <v>0</v>
      </c>
      <c r="V316" s="99">
        <f t="shared" ca="1" si="10"/>
        <v>0</v>
      </c>
      <c r="W316" s="99">
        <f t="shared" ca="1" si="10"/>
        <v>0</v>
      </c>
      <c r="X316" s="100">
        <f t="shared" ca="1" si="10"/>
        <v>0</v>
      </c>
      <c r="Y316" s="106">
        <f t="shared" ca="1" si="10"/>
        <v>0</v>
      </c>
      <c r="Z316" s="99">
        <f t="shared" ca="1" si="10"/>
        <v>0</v>
      </c>
      <c r="AA316" s="99">
        <f t="shared" ca="1" si="10"/>
        <v>0</v>
      </c>
      <c r="AB316" s="99">
        <f t="shared" ca="1" si="10"/>
        <v>0</v>
      </c>
      <c r="AC316" s="99">
        <f t="shared" ca="1" si="10"/>
        <v>0</v>
      </c>
      <c r="AD316" s="99">
        <f t="shared" ca="1" si="10"/>
        <v>0</v>
      </c>
      <c r="AE316" s="99">
        <f t="shared" ca="1" si="10"/>
        <v>0</v>
      </c>
      <c r="AF316" s="99">
        <f t="shared" ca="1" si="10"/>
        <v>0</v>
      </c>
      <c r="AG316" s="99">
        <f t="shared" ca="1" si="10"/>
        <v>0</v>
      </c>
      <c r="AH316" s="99">
        <f t="shared" ca="1" si="10"/>
        <v>0</v>
      </c>
      <c r="AI316" s="99">
        <f t="shared" ca="1" si="10"/>
        <v>0</v>
      </c>
      <c r="AJ316" s="99">
        <f t="shared" ca="1" si="10"/>
        <v>0</v>
      </c>
      <c r="AK316" s="99">
        <f t="shared" ca="1" si="10"/>
        <v>0</v>
      </c>
      <c r="AL316" s="99">
        <f t="shared" ca="1" si="10"/>
        <v>0</v>
      </c>
      <c r="AM316" s="99">
        <f t="shared" ca="1" si="10"/>
        <v>0</v>
      </c>
      <c r="AN316" s="99">
        <f t="shared" ca="1" si="10"/>
        <v>0</v>
      </c>
      <c r="AO316" s="99">
        <f t="shared" ca="1" si="10"/>
        <v>0</v>
      </c>
      <c r="AP316" s="99">
        <f t="shared" ca="1" si="10"/>
        <v>0</v>
      </c>
      <c r="AQ316" s="99">
        <f t="shared" ca="1" si="10"/>
        <v>0</v>
      </c>
      <c r="AR316" s="100">
        <f t="shared" ca="1" si="10"/>
        <v>0</v>
      </c>
      <c r="AS316" s="189"/>
      <c r="AT316" s="189"/>
    </row>
    <row r="317" spans="2:46" ht="32.25" customHeight="1" x14ac:dyDescent="0.4"/>
    <row r="318" spans="2:46" x14ac:dyDescent="0.4">
      <c r="N318" s="62" t="s">
        <v>130</v>
      </c>
      <c r="O318" s="32">
        <f t="shared" ref="O318:AR318" ca="1" si="11">COUNTIF(O$6:O$305,"未着手")</f>
        <v>3</v>
      </c>
      <c r="P318" s="32">
        <f t="shared" ca="1" si="11"/>
        <v>0</v>
      </c>
      <c r="Q318" s="32">
        <f t="shared" ca="1" si="11"/>
        <v>0</v>
      </c>
      <c r="R318" s="32">
        <f t="shared" ca="1" si="11"/>
        <v>0</v>
      </c>
      <c r="S318" s="32">
        <f t="shared" ca="1" si="11"/>
        <v>0</v>
      </c>
      <c r="T318" s="32">
        <f t="shared" ca="1" si="11"/>
        <v>0</v>
      </c>
      <c r="U318" s="32">
        <f t="shared" ca="1" si="11"/>
        <v>0</v>
      </c>
      <c r="V318" s="32">
        <f t="shared" ca="1" si="11"/>
        <v>0</v>
      </c>
      <c r="W318" s="32">
        <f t="shared" ca="1" si="11"/>
        <v>0</v>
      </c>
      <c r="X318" s="32">
        <f t="shared" ca="1" si="11"/>
        <v>0</v>
      </c>
      <c r="Y318" s="32">
        <f t="shared" ca="1" si="11"/>
        <v>0</v>
      </c>
      <c r="Z318" s="32">
        <f t="shared" ca="1" si="11"/>
        <v>0</v>
      </c>
      <c r="AA318" s="32">
        <f t="shared" ca="1" si="11"/>
        <v>0</v>
      </c>
      <c r="AB318" s="32">
        <f t="shared" ca="1" si="11"/>
        <v>0</v>
      </c>
      <c r="AC318" s="32">
        <f t="shared" ca="1" si="11"/>
        <v>0</v>
      </c>
      <c r="AD318" s="32">
        <f t="shared" ca="1" si="11"/>
        <v>0</v>
      </c>
      <c r="AE318" s="32">
        <f t="shared" ca="1" si="11"/>
        <v>0</v>
      </c>
      <c r="AF318" s="32">
        <f t="shared" ca="1" si="11"/>
        <v>0</v>
      </c>
      <c r="AG318" s="32">
        <f t="shared" ca="1" si="11"/>
        <v>0</v>
      </c>
      <c r="AH318" s="32">
        <f t="shared" ca="1" si="11"/>
        <v>0</v>
      </c>
      <c r="AI318" s="32">
        <f t="shared" ca="1" si="11"/>
        <v>0</v>
      </c>
      <c r="AJ318" s="32">
        <f t="shared" ca="1" si="11"/>
        <v>0</v>
      </c>
      <c r="AK318" s="32">
        <f t="shared" ca="1" si="11"/>
        <v>0</v>
      </c>
      <c r="AL318" s="32">
        <f t="shared" ca="1" si="11"/>
        <v>0</v>
      </c>
      <c r="AM318" s="32">
        <f t="shared" ca="1" si="11"/>
        <v>0</v>
      </c>
      <c r="AN318" s="32">
        <f t="shared" ca="1" si="11"/>
        <v>0</v>
      </c>
      <c r="AO318" s="32">
        <f t="shared" ca="1" si="11"/>
        <v>0</v>
      </c>
      <c r="AP318" s="32">
        <f t="shared" ca="1" si="11"/>
        <v>0</v>
      </c>
      <c r="AQ318" s="32">
        <f t="shared" ca="1" si="11"/>
        <v>0</v>
      </c>
      <c r="AR318" s="32">
        <f t="shared" ca="1" si="11"/>
        <v>0</v>
      </c>
    </row>
    <row r="319" spans="2:46" x14ac:dyDescent="0.4">
      <c r="N319" s="62" t="s">
        <v>7</v>
      </c>
      <c r="O319" s="32">
        <f t="shared" ref="O319:AR319" ca="1" si="12">COUNTIF(O$6:O$305,"D")</f>
        <v>5</v>
      </c>
      <c r="P319" s="32">
        <f t="shared" ca="1" si="12"/>
        <v>0</v>
      </c>
      <c r="Q319" s="32">
        <f t="shared" ca="1" si="12"/>
        <v>0</v>
      </c>
      <c r="R319" s="32">
        <f t="shared" ca="1" si="12"/>
        <v>0</v>
      </c>
      <c r="S319" s="32">
        <f t="shared" ca="1" si="12"/>
        <v>0</v>
      </c>
      <c r="T319" s="32">
        <f t="shared" ca="1" si="12"/>
        <v>0</v>
      </c>
      <c r="U319" s="32">
        <f t="shared" ca="1" si="12"/>
        <v>0</v>
      </c>
      <c r="V319" s="32">
        <f t="shared" ca="1" si="12"/>
        <v>0</v>
      </c>
      <c r="W319" s="32">
        <f t="shared" ca="1" si="12"/>
        <v>0</v>
      </c>
      <c r="X319" s="32">
        <f t="shared" ca="1" si="12"/>
        <v>0</v>
      </c>
      <c r="Y319" s="32">
        <f t="shared" ca="1" si="12"/>
        <v>0</v>
      </c>
      <c r="Z319" s="32">
        <f t="shared" ca="1" si="12"/>
        <v>0</v>
      </c>
      <c r="AA319" s="32">
        <f t="shared" ca="1" si="12"/>
        <v>0</v>
      </c>
      <c r="AB319" s="32">
        <f t="shared" ca="1" si="12"/>
        <v>0</v>
      </c>
      <c r="AC319" s="32">
        <f t="shared" ca="1" si="12"/>
        <v>0</v>
      </c>
      <c r="AD319" s="32">
        <f t="shared" ca="1" si="12"/>
        <v>0</v>
      </c>
      <c r="AE319" s="32">
        <f t="shared" ca="1" si="12"/>
        <v>0</v>
      </c>
      <c r="AF319" s="32">
        <f t="shared" ca="1" si="12"/>
        <v>0</v>
      </c>
      <c r="AG319" s="32">
        <f t="shared" ca="1" si="12"/>
        <v>0</v>
      </c>
      <c r="AH319" s="32">
        <f t="shared" ca="1" si="12"/>
        <v>0</v>
      </c>
      <c r="AI319" s="32">
        <f t="shared" ca="1" si="12"/>
        <v>0</v>
      </c>
      <c r="AJ319" s="32">
        <f t="shared" ca="1" si="12"/>
        <v>0</v>
      </c>
      <c r="AK319" s="32">
        <f t="shared" ca="1" si="12"/>
        <v>0</v>
      </c>
      <c r="AL319" s="32">
        <f t="shared" ca="1" si="12"/>
        <v>0</v>
      </c>
      <c r="AM319" s="32">
        <f t="shared" ca="1" si="12"/>
        <v>0</v>
      </c>
      <c r="AN319" s="32">
        <f t="shared" ca="1" si="12"/>
        <v>0</v>
      </c>
      <c r="AO319" s="32">
        <f t="shared" ca="1" si="12"/>
        <v>0</v>
      </c>
      <c r="AP319" s="32">
        <f t="shared" ca="1" si="12"/>
        <v>0</v>
      </c>
      <c r="AQ319" s="32">
        <f t="shared" ca="1" si="12"/>
        <v>0</v>
      </c>
      <c r="AR319" s="32">
        <f t="shared" ca="1" si="12"/>
        <v>0</v>
      </c>
    </row>
    <row r="320" spans="2:46" x14ac:dyDescent="0.4">
      <c r="N320" s="62" t="s">
        <v>6</v>
      </c>
      <c r="O320" s="32">
        <f t="shared" ref="O320:AR320" ca="1" si="13">COUNTIF(O$6:O$305,"C")</f>
        <v>2</v>
      </c>
      <c r="P320" s="32">
        <f t="shared" ca="1" si="13"/>
        <v>0</v>
      </c>
      <c r="Q320" s="32">
        <f t="shared" ca="1" si="13"/>
        <v>0</v>
      </c>
      <c r="R320" s="32">
        <f t="shared" ca="1" si="13"/>
        <v>0</v>
      </c>
      <c r="S320" s="32">
        <f t="shared" ca="1" si="13"/>
        <v>0</v>
      </c>
      <c r="T320" s="32">
        <f t="shared" ca="1" si="13"/>
        <v>0</v>
      </c>
      <c r="U320" s="32">
        <f t="shared" ca="1" si="13"/>
        <v>0</v>
      </c>
      <c r="V320" s="32">
        <f t="shared" ca="1" si="13"/>
        <v>0</v>
      </c>
      <c r="W320" s="32">
        <f t="shared" ca="1" si="13"/>
        <v>0</v>
      </c>
      <c r="X320" s="32">
        <f t="shared" ca="1" si="13"/>
        <v>0</v>
      </c>
      <c r="Y320" s="32">
        <f t="shared" ca="1" si="13"/>
        <v>0</v>
      </c>
      <c r="Z320" s="32">
        <f t="shared" ca="1" si="13"/>
        <v>0</v>
      </c>
      <c r="AA320" s="32">
        <f t="shared" ca="1" si="13"/>
        <v>0</v>
      </c>
      <c r="AB320" s="32">
        <f t="shared" ca="1" si="13"/>
        <v>0</v>
      </c>
      <c r="AC320" s="32">
        <f t="shared" ca="1" si="13"/>
        <v>0</v>
      </c>
      <c r="AD320" s="32">
        <f t="shared" ca="1" si="13"/>
        <v>0</v>
      </c>
      <c r="AE320" s="32">
        <f t="shared" ca="1" si="13"/>
        <v>0</v>
      </c>
      <c r="AF320" s="32">
        <f t="shared" ca="1" si="13"/>
        <v>0</v>
      </c>
      <c r="AG320" s="32">
        <f t="shared" ca="1" si="13"/>
        <v>0</v>
      </c>
      <c r="AH320" s="32">
        <f t="shared" ca="1" si="13"/>
        <v>0</v>
      </c>
      <c r="AI320" s="32">
        <f t="shared" ca="1" si="13"/>
        <v>0</v>
      </c>
      <c r="AJ320" s="32">
        <f t="shared" ca="1" si="13"/>
        <v>0</v>
      </c>
      <c r="AK320" s="32">
        <f t="shared" ca="1" si="13"/>
        <v>0</v>
      </c>
      <c r="AL320" s="32">
        <f t="shared" ca="1" si="13"/>
        <v>0</v>
      </c>
      <c r="AM320" s="32">
        <f t="shared" ca="1" si="13"/>
        <v>0</v>
      </c>
      <c r="AN320" s="32">
        <f t="shared" ca="1" si="13"/>
        <v>0</v>
      </c>
      <c r="AO320" s="32">
        <f t="shared" ca="1" si="13"/>
        <v>0</v>
      </c>
      <c r="AP320" s="32">
        <f t="shared" ca="1" si="13"/>
        <v>0</v>
      </c>
      <c r="AQ320" s="32">
        <f t="shared" ca="1" si="13"/>
        <v>0</v>
      </c>
      <c r="AR320" s="32">
        <f t="shared" ca="1" si="13"/>
        <v>0</v>
      </c>
    </row>
    <row r="321" spans="14:44" x14ac:dyDescent="0.4">
      <c r="N321" s="62" t="s">
        <v>5</v>
      </c>
      <c r="O321" s="32">
        <f t="shared" ref="O321:AR321" ca="1" si="14">COUNTIF(O$6:O$305,"B")</f>
        <v>2</v>
      </c>
      <c r="P321" s="32">
        <f t="shared" ca="1" si="14"/>
        <v>0</v>
      </c>
      <c r="Q321" s="32">
        <f t="shared" ca="1" si="14"/>
        <v>0</v>
      </c>
      <c r="R321" s="32">
        <f t="shared" ca="1" si="14"/>
        <v>0</v>
      </c>
      <c r="S321" s="32">
        <f t="shared" ca="1" si="14"/>
        <v>0</v>
      </c>
      <c r="T321" s="32">
        <f t="shared" ca="1" si="14"/>
        <v>0</v>
      </c>
      <c r="U321" s="32">
        <f t="shared" ca="1" si="14"/>
        <v>0</v>
      </c>
      <c r="V321" s="32">
        <f t="shared" ca="1" si="14"/>
        <v>0</v>
      </c>
      <c r="W321" s="32">
        <f t="shared" ca="1" si="14"/>
        <v>0</v>
      </c>
      <c r="X321" s="32">
        <f t="shared" ca="1" si="14"/>
        <v>0</v>
      </c>
      <c r="Y321" s="32">
        <f t="shared" ca="1" si="14"/>
        <v>0</v>
      </c>
      <c r="Z321" s="32">
        <f t="shared" ca="1" si="14"/>
        <v>0</v>
      </c>
      <c r="AA321" s="32">
        <f t="shared" ca="1" si="14"/>
        <v>0</v>
      </c>
      <c r="AB321" s="32">
        <f t="shared" ca="1" si="14"/>
        <v>0</v>
      </c>
      <c r="AC321" s="32">
        <f t="shared" ca="1" si="14"/>
        <v>0</v>
      </c>
      <c r="AD321" s="32">
        <f t="shared" ca="1" si="14"/>
        <v>0</v>
      </c>
      <c r="AE321" s="32">
        <f t="shared" ca="1" si="14"/>
        <v>0</v>
      </c>
      <c r="AF321" s="32">
        <f t="shared" ca="1" si="14"/>
        <v>0</v>
      </c>
      <c r="AG321" s="32">
        <f t="shared" ca="1" si="14"/>
        <v>0</v>
      </c>
      <c r="AH321" s="32">
        <f t="shared" ca="1" si="14"/>
        <v>0</v>
      </c>
      <c r="AI321" s="32">
        <f t="shared" ca="1" si="14"/>
        <v>0</v>
      </c>
      <c r="AJ321" s="32">
        <f t="shared" ca="1" si="14"/>
        <v>0</v>
      </c>
      <c r="AK321" s="32">
        <f t="shared" ca="1" si="14"/>
        <v>0</v>
      </c>
      <c r="AL321" s="32">
        <f t="shared" ca="1" si="14"/>
        <v>0</v>
      </c>
      <c r="AM321" s="32">
        <f t="shared" ca="1" si="14"/>
        <v>0</v>
      </c>
      <c r="AN321" s="32">
        <f t="shared" ca="1" si="14"/>
        <v>0</v>
      </c>
      <c r="AO321" s="32">
        <f t="shared" ca="1" si="14"/>
        <v>0</v>
      </c>
      <c r="AP321" s="32">
        <f t="shared" ca="1" si="14"/>
        <v>0</v>
      </c>
      <c r="AQ321" s="32">
        <f t="shared" ca="1" si="14"/>
        <v>0</v>
      </c>
      <c r="AR321" s="32">
        <f t="shared" ca="1" si="14"/>
        <v>0</v>
      </c>
    </row>
    <row r="322" spans="14:44" x14ac:dyDescent="0.4">
      <c r="N322" s="62" t="s">
        <v>4</v>
      </c>
      <c r="O322" s="32">
        <f t="shared" ref="O322:AR322" ca="1" si="15">COUNTIF(O$6:O$305,"A")</f>
        <v>4</v>
      </c>
      <c r="P322" s="32">
        <f t="shared" ca="1" si="15"/>
        <v>0</v>
      </c>
      <c r="Q322" s="32">
        <f t="shared" ca="1" si="15"/>
        <v>0</v>
      </c>
      <c r="R322" s="32">
        <f t="shared" ca="1" si="15"/>
        <v>0</v>
      </c>
      <c r="S322" s="32">
        <f t="shared" ca="1" si="15"/>
        <v>0</v>
      </c>
      <c r="T322" s="32">
        <f t="shared" ca="1" si="15"/>
        <v>0</v>
      </c>
      <c r="U322" s="32">
        <f t="shared" ca="1" si="15"/>
        <v>0</v>
      </c>
      <c r="V322" s="32">
        <f t="shared" ca="1" si="15"/>
        <v>0</v>
      </c>
      <c r="W322" s="32">
        <f t="shared" ca="1" si="15"/>
        <v>0</v>
      </c>
      <c r="X322" s="32">
        <f t="shared" ca="1" si="15"/>
        <v>0</v>
      </c>
      <c r="Y322" s="32">
        <f t="shared" ca="1" si="15"/>
        <v>0</v>
      </c>
      <c r="Z322" s="32">
        <f t="shared" ca="1" si="15"/>
        <v>0</v>
      </c>
      <c r="AA322" s="32">
        <f t="shared" ca="1" si="15"/>
        <v>0</v>
      </c>
      <c r="AB322" s="32">
        <f t="shared" ca="1" si="15"/>
        <v>0</v>
      </c>
      <c r="AC322" s="32">
        <f t="shared" ca="1" si="15"/>
        <v>0</v>
      </c>
      <c r="AD322" s="32">
        <f t="shared" ca="1" si="15"/>
        <v>0</v>
      </c>
      <c r="AE322" s="32">
        <f t="shared" ca="1" si="15"/>
        <v>0</v>
      </c>
      <c r="AF322" s="32">
        <f t="shared" ca="1" si="15"/>
        <v>0</v>
      </c>
      <c r="AG322" s="32">
        <f t="shared" ca="1" si="15"/>
        <v>0</v>
      </c>
      <c r="AH322" s="32">
        <f t="shared" ca="1" si="15"/>
        <v>0</v>
      </c>
      <c r="AI322" s="32">
        <f t="shared" ca="1" si="15"/>
        <v>0</v>
      </c>
      <c r="AJ322" s="32">
        <f t="shared" ca="1" si="15"/>
        <v>0</v>
      </c>
      <c r="AK322" s="32">
        <f t="shared" ca="1" si="15"/>
        <v>0</v>
      </c>
      <c r="AL322" s="32">
        <f t="shared" ca="1" si="15"/>
        <v>0</v>
      </c>
      <c r="AM322" s="32">
        <f t="shared" ca="1" si="15"/>
        <v>0</v>
      </c>
      <c r="AN322" s="32">
        <f t="shared" ca="1" si="15"/>
        <v>0</v>
      </c>
      <c r="AO322" s="32">
        <f t="shared" ca="1" si="15"/>
        <v>0</v>
      </c>
      <c r="AP322" s="32">
        <f t="shared" ca="1" si="15"/>
        <v>0</v>
      </c>
      <c r="AQ322" s="32">
        <f t="shared" ca="1" si="15"/>
        <v>0</v>
      </c>
      <c r="AR322" s="32">
        <f t="shared" ca="1" si="15"/>
        <v>0</v>
      </c>
    </row>
    <row r="323" spans="14:44" x14ac:dyDescent="0.4">
      <c r="N323" s="62" t="s">
        <v>200</v>
      </c>
      <c r="O323" s="32">
        <f ca="1">COUNTIF(O$6:O$305,"取組中止")</f>
        <v>0</v>
      </c>
      <c r="P323" s="32">
        <f t="shared" ref="P323:AR323" ca="1" si="16">COUNTIF(P$6:P$305,"取組中止")</f>
        <v>0</v>
      </c>
      <c r="Q323" s="32">
        <f t="shared" ca="1" si="16"/>
        <v>0</v>
      </c>
      <c r="R323" s="32">
        <f t="shared" ca="1" si="16"/>
        <v>0</v>
      </c>
      <c r="S323" s="32">
        <f t="shared" ca="1" si="16"/>
        <v>0</v>
      </c>
      <c r="T323" s="32">
        <f t="shared" ca="1" si="16"/>
        <v>0</v>
      </c>
      <c r="U323" s="32">
        <f t="shared" ca="1" si="16"/>
        <v>0</v>
      </c>
      <c r="V323" s="32">
        <f t="shared" ca="1" si="16"/>
        <v>0</v>
      </c>
      <c r="W323" s="32">
        <f t="shared" ca="1" si="16"/>
        <v>0</v>
      </c>
      <c r="X323" s="32">
        <f t="shared" ca="1" si="16"/>
        <v>0</v>
      </c>
      <c r="Y323" s="32">
        <f t="shared" ca="1" si="16"/>
        <v>0</v>
      </c>
      <c r="Z323" s="32">
        <f t="shared" ca="1" si="16"/>
        <v>0</v>
      </c>
      <c r="AA323" s="32">
        <f t="shared" ca="1" si="16"/>
        <v>0</v>
      </c>
      <c r="AB323" s="32">
        <f t="shared" ca="1" si="16"/>
        <v>0</v>
      </c>
      <c r="AC323" s="32">
        <f t="shared" ca="1" si="16"/>
        <v>0</v>
      </c>
      <c r="AD323" s="32">
        <f t="shared" ca="1" si="16"/>
        <v>0</v>
      </c>
      <c r="AE323" s="32">
        <f t="shared" ca="1" si="16"/>
        <v>0</v>
      </c>
      <c r="AF323" s="32">
        <f t="shared" ca="1" si="16"/>
        <v>0</v>
      </c>
      <c r="AG323" s="32">
        <f t="shared" ca="1" si="16"/>
        <v>0</v>
      </c>
      <c r="AH323" s="32">
        <f t="shared" ca="1" si="16"/>
        <v>0</v>
      </c>
      <c r="AI323" s="32">
        <f t="shared" ca="1" si="16"/>
        <v>0</v>
      </c>
      <c r="AJ323" s="32">
        <f t="shared" ca="1" si="16"/>
        <v>0</v>
      </c>
      <c r="AK323" s="32">
        <f t="shared" ca="1" si="16"/>
        <v>0</v>
      </c>
      <c r="AL323" s="32">
        <f t="shared" ca="1" si="16"/>
        <v>0</v>
      </c>
      <c r="AM323" s="32">
        <f t="shared" ca="1" si="16"/>
        <v>0</v>
      </c>
      <c r="AN323" s="32">
        <f t="shared" ca="1" si="16"/>
        <v>0</v>
      </c>
      <c r="AO323" s="32">
        <f t="shared" ca="1" si="16"/>
        <v>0</v>
      </c>
      <c r="AP323" s="32">
        <f t="shared" ca="1" si="16"/>
        <v>0</v>
      </c>
      <c r="AQ323" s="32">
        <f t="shared" ca="1" si="16"/>
        <v>0</v>
      </c>
      <c r="AR323" s="32">
        <f t="shared" ca="1" si="16"/>
        <v>0</v>
      </c>
    </row>
    <row r="324" spans="14:44" x14ac:dyDescent="0.4">
      <c r="N324" s="14" t="s">
        <v>201</v>
      </c>
      <c r="O324" s="13">
        <f t="shared" ref="O324:AR324" ca="1" si="17">SUM(O$318:O$323)</f>
        <v>16</v>
      </c>
      <c r="P324" s="13">
        <f t="shared" ca="1" si="17"/>
        <v>0</v>
      </c>
      <c r="Q324" s="13">
        <f t="shared" ca="1" si="17"/>
        <v>0</v>
      </c>
      <c r="R324" s="13">
        <f t="shared" ca="1" si="17"/>
        <v>0</v>
      </c>
      <c r="S324" s="13">
        <f t="shared" ca="1" si="17"/>
        <v>0</v>
      </c>
      <c r="T324" s="13">
        <f t="shared" ca="1" si="17"/>
        <v>0</v>
      </c>
      <c r="U324" s="13">
        <f t="shared" ca="1" si="17"/>
        <v>0</v>
      </c>
      <c r="V324" s="13">
        <f t="shared" ca="1" si="17"/>
        <v>0</v>
      </c>
      <c r="W324" s="13">
        <f t="shared" ca="1" si="17"/>
        <v>0</v>
      </c>
      <c r="X324" s="13">
        <f t="shared" ca="1" si="17"/>
        <v>0</v>
      </c>
      <c r="Y324" s="13">
        <f t="shared" ca="1" si="17"/>
        <v>0</v>
      </c>
      <c r="Z324" s="13">
        <f t="shared" ca="1" si="17"/>
        <v>0</v>
      </c>
      <c r="AA324" s="13">
        <f t="shared" ca="1" si="17"/>
        <v>0</v>
      </c>
      <c r="AB324" s="13">
        <f t="shared" ca="1" si="17"/>
        <v>0</v>
      </c>
      <c r="AC324" s="13">
        <f t="shared" ca="1" si="17"/>
        <v>0</v>
      </c>
      <c r="AD324" s="13">
        <f t="shared" ca="1" si="17"/>
        <v>0</v>
      </c>
      <c r="AE324" s="13">
        <f t="shared" ca="1" si="17"/>
        <v>0</v>
      </c>
      <c r="AF324" s="13">
        <f t="shared" ca="1" si="17"/>
        <v>0</v>
      </c>
      <c r="AG324" s="13">
        <f t="shared" ca="1" si="17"/>
        <v>0</v>
      </c>
      <c r="AH324" s="13">
        <f t="shared" ca="1" si="17"/>
        <v>0</v>
      </c>
      <c r="AI324" s="13">
        <f t="shared" ca="1" si="17"/>
        <v>0</v>
      </c>
      <c r="AJ324" s="13">
        <f t="shared" ca="1" si="17"/>
        <v>0</v>
      </c>
      <c r="AK324" s="13">
        <f t="shared" ca="1" si="17"/>
        <v>0</v>
      </c>
      <c r="AL324" s="13">
        <f t="shared" ca="1" si="17"/>
        <v>0</v>
      </c>
      <c r="AM324" s="13">
        <f t="shared" ca="1" si="17"/>
        <v>0</v>
      </c>
      <c r="AN324" s="13">
        <f t="shared" ca="1" si="17"/>
        <v>0</v>
      </c>
      <c r="AO324" s="13">
        <f t="shared" ca="1" si="17"/>
        <v>0</v>
      </c>
      <c r="AP324" s="13">
        <f t="shared" ca="1" si="17"/>
        <v>0</v>
      </c>
      <c r="AQ324" s="13">
        <f t="shared" ca="1" si="17"/>
        <v>0</v>
      </c>
      <c r="AR324" s="13">
        <f t="shared" ca="1" si="17"/>
        <v>0</v>
      </c>
    </row>
  </sheetData>
  <mergeCells count="34">
    <mergeCell ref="D10:D21"/>
    <mergeCell ref="D22:D25"/>
    <mergeCell ref="D26:D305"/>
    <mergeCell ref="C6:C305"/>
    <mergeCell ref="C306:C316"/>
    <mergeCell ref="D310:D312"/>
    <mergeCell ref="L3:L5"/>
    <mergeCell ref="AS3:AS5"/>
    <mergeCell ref="E3:F5"/>
    <mergeCell ref="C3:D5"/>
    <mergeCell ref="G3:G5"/>
    <mergeCell ref="O3:AR3"/>
    <mergeCell ref="O4:S4"/>
    <mergeCell ref="T4:X4"/>
    <mergeCell ref="Y4:AR4"/>
    <mergeCell ref="I3:K3"/>
    <mergeCell ref="M3:M5"/>
    <mergeCell ref="N3:N5"/>
    <mergeCell ref="AS306:AS316"/>
    <mergeCell ref="E307:N307"/>
    <mergeCell ref="E306:N306"/>
    <mergeCell ref="D6:D9"/>
    <mergeCell ref="AT3:AT5"/>
    <mergeCell ref="AT306:AT316"/>
    <mergeCell ref="E310:N310"/>
    <mergeCell ref="E316:N316"/>
    <mergeCell ref="E311:N311"/>
    <mergeCell ref="E312:N312"/>
    <mergeCell ref="E313:N313"/>
    <mergeCell ref="E314:N314"/>
    <mergeCell ref="E315:N315"/>
    <mergeCell ref="E308:N308"/>
    <mergeCell ref="E309:N309"/>
    <mergeCell ref="H3:H5"/>
  </mergeCells>
  <phoneticPr fontId="2"/>
  <conditionalFormatting sqref="O6:AR305">
    <cfRule type="containsText" dxfId="7" priority="1" operator="containsText" text="中止">
      <formula>NOT(ISERROR(SEARCH("中止",O6)))</formula>
    </cfRule>
    <cfRule type="containsText" dxfId="6" priority="2" operator="containsText" text="未着手">
      <formula>NOT(ISERROR(SEARCH("未着手",O6)))</formula>
    </cfRule>
    <cfRule type="cellIs" dxfId="5" priority="3" operator="equal">
      <formula>"実施見送り"</formula>
    </cfRule>
    <cfRule type="cellIs" dxfId="4" priority="4" operator="equal">
      <formula>"A"</formula>
    </cfRule>
    <cfRule type="cellIs" dxfId="3" priority="5" operator="equal">
      <formula>"B"</formula>
    </cfRule>
    <cfRule type="cellIs" dxfId="2" priority="6" operator="equal">
      <formula>"C"</formula>
    </cfRule>
    <cfRule type="cellIs" dxfId="1" priority="7" operator="equal">
      <formula>"D"</formula>
    </cfRule>
    <cfRule type="cellIs" dxfId="0" priority="8" operator="equal">
      <formula>"E"</formula>
    </cfRule>
  </conditionalFormatting>
  <pageMargins left="0.7" right="0.7" top="0.75" bottom="0.75" header="0.3" footer="0.3"/>
  <pageSetup paperSize="8" scale="1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"/>
  <sheetViews>
    <sheetView workbookViewId="0">
      <selection activeCell="H20" sqref="H20"/>
    </sheetView>
  </sheetViews>
  <sheetFormatPr defaultRowHeight="18.75" x14ac:dyDescent="0.4"/>
  <cols>
    <col min="2" max="2" width="9.5" bestFit="1" customWidth="1"/>
    <col min="8" max="8" width="62.75" customWidth="1"/>
    <col min="12" max="12" width="62.75" customWidth="1"/>
  </cols>
  <sheetData>
    <row r="1" spans="2:12" x14ac:dyDescent="0.4">
      <c r="F1" t="s">
        <v>310</v>
      </c>
      <c r="J1" t="s">
        <v>311</v>
      </c>
    </row>
    <row r="2" spans="2:12" ht="27" x14ac:dyDescent="0.4">
      <c r="B2" s="4" t="s">
        <v>63</v>
      </c>
      <c r="C2" s="5" t="s">
        <v>64</v>
      </c>
      <c r="D2" s="5" t="s">
        <v>65</v>
      </c>
      <c r="E2" s="9"/>
      <c r="F2" s="4" t="s">
        <v>63</v>
      </c>
      <c r="G2" s="5" t="s">
        <v>64</v>
      </c>
      <c r="H2" s="5" t="s">
        <v>116</v>
      </c>
      <c r="J2" s="4" t="s">
        <v>63</v>
      </c>
      <c r="K2" s="5" t="s">
        <v>64</v>
      </c>
      <c r="L2" s="5" t="s">
        <v>116</v>
      </c>
    </row>
    <row r="3" spans="2:12" ht="27" x14ac:dyDescent="0.4">
      <c r="B3" s="3" t="s">
        <v>59</v>
      </c>
      <c r="C3" s="2" t="s">
        <v>54</v>
      </c>
      <c r="D3" s="2">
        <v>0</v>
      </c>
      <c r="E3" s="9"/>
      <c r="F3" s="3" t="s">
        <v>7</v>
      </c>
      <c r="G3" s="2" t="s">
        <v>54</v>
      </c>
      <c r="H3" s="1" t="s">
        <v>117</v>
      </c>
      <c r="J3" s="3" t="s">
        <v>7</v>
      </c>
      <c r="K3" s="2" t="s">
        <v>54</v>
      </c>
      <c r="L3" s="1" t="s">
        <v>312</v>
      </c>
    </row>
    <row r="4" spans="2:12" ht="27" x14ac:dyDescent="0.4">
      <c r="B4" s="6" t="s">
        <v>60</v>
      </c>
      <c r="C4" s="2" t="s">
        <v>55</v>
      </c>
      <c r="D4" s="2">
        <v>2</v>
      </c>
      <c r="E4" s="9"/>
      <c r="F4" s="6" t="s">
        <v>6</v>
      </c>
      <c r="G4" s="2" t="s">
        <v>55</v>
      </c>
      <c r="H4" s="1" t="s">
        <v>118</v>
      </c>
      <c r="J4" s="6" t="s">
        <v>6</v>
      </c>
      <c r="K4" s="2" t="s">
        <v>55</v>
      </c>
      <c r="L4" s="1" t="s">
        <v>118</v>
      </c>
    </row>
    <row r="5" spans="2:12" ht="27" x14ac:dyDescent="0.4">
      <c r="B5" s="7" t="s">
        <v>61</v>
      </c>
      <c r="C5" s="2" t="s">
        <v>8</v>
      </c>
      <c r="D5" s="2">
        <v>3</v>
      </c>
      <c r="E5" s="9"/>
      <c r="F5" s="7" t="s">
        <v>5</v>
      </c>
      <c r="G5" s="2" t="s">
        <v>8</v>
      </c>
      <c r="H5" s="1" t="s">
        <v>119</v>
      </c>
      <c r="J5" s="7" t="s">
        <v>5</v>
      </c>
      <c r="K5" s="2" t="s">
        <v>8</v>
      </c>
      <c r="L5" s="1" t="s">
        <v>313</v>
      </c>
    </row>
    <row r="6" spans="2:12" ht="27" x14ac:dyDescent="0.4">
      <c r="B6" s="8" t="s">
        <v>62</v>
      </c>
      <c r="C6" s="2" t="s">
        <v>9</v>
      </c>
      <c r="D6" s="2">
        <v>10</v>
      </c>
      <c r="E6" s="9"/>
      <c r="F6" s="8" t="s">
        <v>4</v>
      </c>
      <c r="G6" s="2" t="s">
        <v>9</v>
      </c>
      <c r="H6" s="1" t="s">
        <v>120</v>
      </c>
      <c r="J6" s="8" t="s">
        <v>4</v>
      </c>
      <c r="K6" s="2" t="s">
        <v>9</v>
      </c>
      <c r="L6" s="1" t="s">
        <v>120</v>
      </c>
    </row>
    <row r="7" spans="2:12" x14ac:dyDescent="0.4">
      <c r="B7" s="217" t="s">
        <v>66</v>
      </c>
      <c r="C7" s="218"/>
      <c r="D7" s="2">
        <f>SUM(D3:D6)</f>
        <v>15</v>
      </c>
      <c r="E7" s="9"/>
    </row>
  </sheetData>
  <mergeCells count="1">
    <mergeCell ref="B7:C7"/>
  </mergeCells>
  <phoneticPr fontId="2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50"/>
  <sheetViews>
    <sheetView zoomScaleNormal="100" workbookViewId="0"/>
  </sheetViews>
  <sheetFormatPr defaultRowHeight="18.75" x14ac:dyDescent="0.4"/>
  <cols>
    <col min="3" max="3" width="10.75" style="10" bestFit="1" customWidth="1"/>
  </cols>
  <sheetData>
    <row r="2" spans="3:7" x14ac:dyDescent="0.4">
      <c r="C2" s="11" t="s">
        <v>52</v>
      </c>
      <c r="D2" s="3" t="s">
        <v>7</v>
      </c>
      <c r="E2" s="6" t="s">
        <v>6</v>
      </c>
      <c r="F2" s="7" t="s">
        <v>5</v>
      </c>
      <c r="G2" s="8" t="s">
        <v>4</v>
      </c>
    </row>
    <row r="3" spans="3:7" x14ac:dyDescent="0.4">
      <c r="C3" s="12" t="s">
        <v>113</v>
      </c>
      <c r="D3" s="13">
        <v>9</v>
      </c>
      <c r="E3" s="13">
        <v>9</v>
      </c>
      <c r="F3" s="13">
        <v>8</v>
      </c>
      <c r="G3" s="13">
        <v>3</v>
      </c>
    </row>
    <row r="4" spans="3:7" x14ac:dyDescent="0.4">
      <c r="C4" s="12" t="s">
        <v>67</v>
      </c>
      <c r="D4" s="13">
        <v>8</v>
      </c>
      <c r="E4" s="13">
        <v>3</v>
      </c>
      <c r="F4" s="13">
        <v>0</v>
      </c>
      <c r="G4" s="13">
        <v>2</v>
      </c>
    </row>
    <row r="5" spans="3:7" x14ac:dyDescent="0.4">
      <c r="C5" s="12" t="s">
        <v>68</v>
      </c>
      <c r="D5" s="13">
        <v>3</v>
      </c>
      <c r="E5" s="13">
        <v>7</v>
      </c>
      <c r="F5" s="13">
        <v>7</v>
      </c>
      <c r="G5" s="13">
        <v>0</v>
      </c>
    </row>
    <row r="6" spans="3:7" x14ac:dyDescent="0.4">
      <c r="C6" s="12" t="s">
        <v>69</v>
      </c>
      <c r="D6" s="13">
        <v>10</v>
      </c>
      <c r="E6" s="13">
        <v>2</v>
      </c>
      <c r="F6" s="13">
        <v>9</v>
      </c>
      <c r="G6" s="13">
        <v>4</v>
      </c>
    </row>
    <row r="7" spans="3:7" x14ac:dyDescent="0.4">
      <c r="C7" s="12" t="s">
        <v>70</v>
      </c>
      <c r="D7" s="13">
        <v>2</v>
      </c>
      <c r="E7" s="13">
        <v>7</v>
      </c>
      <c r="F7" s="13">
        <v>7</v>
      </c>
      <c r="G7" s="13">
        <v>7</v>
      </c>
    </row>
    <row r="8" spans="3:7" x14ac:dyDescent="0.4">
      <c r="C8" s="12" t="s">
        <v>71</v>
      </c>
      <c r="D8" s="13">
        <v>5</v>
      </c>
      <c r="E8" s="13">
        <v>5</v>
      </c>
      <c r="F8" s="13">
        <v>5</v>
      </c>
      <c r="G8" s="13">
        <v>7</v>
      </c>
    </row>
    <row r="9" spans="3:7" x14ac:dyDescent="0.4">
      <c r="C9" s="12" t="s">
        <v>72</v>
      </c>
      <c r="D9" s="13">
        <v>2</v>
      </c>
      <c r="E9" s="13">
        <v>2</v>
      </c>
      <c r="F9" s="13">
        <v>4</v>
      </c>
      <c r="G9" s="13">
        <v>9</v>
      </c>
    </row>
    <row r="10" spans="3:7" x14ac:dyDescent="0.4">
      <c r="C10" s="12" t="s">
        <v>73</v>
      </c>
      <c r="D10" s="13">
        <v>3</v>
      </c>
      <c r="E10" s="13">
        <v>2</v>
      </c>
      <c r="F10" s="13">
        <v>6</v>
      </c>
      <c r="G10" s="13">
        <v>0</v>
      </c>
    </row>
    <row r="11" spans="3:7" x14ac:dyDescent="0.4">
      <c r="C11" s="12" t="s">
        <v>74</v>
      </c>
      <c r="D11" s="13">
        <v>10</v>
      </c>
      <c r="E11" s="13">
        <v>5</v>
      </c>
      <c r="F11" s="13">
        <v>10</v>
      </c>
      <c r="G11" s="13">
        <v>2</v>
      </c>
    </row>
    <row r="12" spans="3:7" x14ac:dyDescent="0.4">
      <c r="C12" s="12" t="s">
        <v>75</v>
      </c>
      <c r="D12" s="13">
        <v>6</v>
      </c>
      <c r="E12" s="13">
        <v>8</v>
      </c>
      <c r="F12" s="13">
        <v>8</v>
      </c>
      <c r="G12" s="13">
        <v>3</v>
      </c>
    </row>
    <row r="13" spans="3:7" x14ac:dyDescent="0.4">
      <c r="C13" s="12" t="s">
        <v>76</v>
      </c>
      <c r="D13" s="13">
        <v>0</v>
      </c>
      <c r="E13" s="13">
        <v>8</v>
      </c>
      <c r="F13" s="13">
        <v>6</v>
      </c>
      <c r="G13" s="13">
        <v>4</v>
      </c>
    </row>
    <row r="14" spans="3:7" x14ac:dyDescent="0.4">
      <c r="C14" s="12" t="s">
        <v>77</v>
      </c>
      <c r="D14" s="13">
        <v>0</v>
      </c>
      <c r="E14" s="13">
        <v>10</v>
      </c>
      <c r="F14" s="13">
        <v>2</v>
      </c>
      <c r="G14" s="13">
        <v>5</v>
      </c>
    </row>
    <row r="15" spans="3:7" x14ac:dyDescent="0.4">
      <c r="C15" s="12" t="s">
        <v>78</v>
      </c>
      <c r="D15" s="13">
        <v>5</v>
      </c>
      <c r="E15" s="13">
        <v>6</v>
      </c>
      <c r="F15" s="13">
        <v>2</v>
      </c>
      <c r="G15" s="13">
        <v>10</v>
      </c>
    </row>
    <row r="16" spans="3:7" x14ac:dyDescent="0.4">
      <c r="C16" s="12" t="s">
        <v>79</v>
      </c>
      <c r="D16" s="13">
        <v>0</v>
      </c>
      <c r="E16" s="13">
        <v>3</v>
      </c>
      <c r="F16" s="13">
        <v>8</v>
      </c>
      <c r="G16" s="13">
        <v>2</v>
      </c>
    </row>
    <row r="17" spans="3:7" x14ac:dyDescent="0.4">
      <c r="C17" s="12" t="s">
        <v>80</v>
      </c>
      <c r="D17" s="13">
        <v>9</v>
      </c>
      <c r="E17" s="13">
        <v>6</v>
      </c>
      <c r="F17" s="13">
        <v>2</v>
      </c>
      <c r="G17" s="13">
        <v>2</v>
      </c>
    </row>
    <row r="18" spans="3:7" x14ac:dyDescent="0.4">
      <c r="C18" s="12" t="s">
        <v>81</v>
      </c>
      <c r="D18" s="13">
        <v>5</v>
      </c>
      <c r="E18" s="13">
        <v>1</v>
      </c>
      <c r="F18" s="13">
        <v>7</v>
      </c>
      <c r="G18" s="13">
        <v>3</v>
      </c>
    </row>
    <row r="19" spans="3:7" x14ac:dyDescent="0.4">
      <c r="C19" s="12" t="s">
        <v>82</v>
      </c>
      <c r="D19" s="13">
        <v>2</v>
      </c>
      <c r="E19" s="13">
        <v>8</v>
      </c>
      <c r="F19" s="13">
        <v>9</v>
      </c>
      <c r="G19" s="13">
        <v>7</v>
      </c>
    </row>
    <row r="20" spans="3:7" x14ac:dyDescent="0.4">
      <c r="C20" s="12" t="s">
        <v>83</v>
      </c>
      <c r="D20" s="13">
        <v>4</v>
      </c>
      <c r="E20" s="13">
        <v>2</v>
      </c>
      <c r="F20" s="13">
        <v>7</v>
      </c>
      <c r="G20" s="13">
        <v>3</v>
      </c>
    </row>
    <row r="21" spans="3:7" x14ac:dyDescent="0.4">
      <c r="C21" s="12" t="s">
        <v>84</v>
      </c>
      <c r="D21" s="13">
        <v>8</v>
      </c>
      <c r="E21" s="13">
        <v>2</v>
      </c>
      <c r="F21" s="13">
        <v>3</v>
      </c>
      <c r="G21" s="13">
        <v>10</v>
      </c>
    </row>
    <row r="22" spans="3:7" x14ac:dyDescent="0.4">
      <c r="C22" s="12" t="s">
        <v>85</v>
      </c>
      <c r="D22" s="13">
        <v>7</v>
      </c>
      <c r="E22" s="13">
        <v>8</v>
      </c>
      <c r="F22" s="13">
        <v>9</v>
      </c>
      <c r="G22" s="13">
        <v>2</v>
      </c>
    </row>
    <row r="23" spans="3:7" x14ac:dyDescent="0.4">
      <c r="C23" s="12" t="s">
        <v>86</v>
      </c>
      <c r="D23" s="13">
        <v>7</v>
      </c>
      <c r="E23" s="13">
        <v>2</v>
      </c>
      <c r="F23" s="13">
        <v>3</v>
      </c>
      <c r="G23" s="13">
        <v>0</v>
      </c>
    </row>
    <row r="24" spans="3:7" x14ac:dyDescent="0.4">
      <c r="C24" s="12" t="s">
        <v>87</v>
      </c>
      <c r="D24" s="13">
        <v>5</v>
      </c>
      <c r="E24" s="13">
        <v>9</v>
      </c>
      <c r="F24" s="13">
        <v>6</v>
      </c>
      <c r="G24" s="13">
        <v>5</v>
      </c>
    </row>
    <row r="25" spans="3:7" x14ac:dyDescent="0.4">
      <c r="C25" s="12" t="s">
        <v>88</v>
      </c>
      <c r="D25" s="13">
        <v>4</v>
      </c>
      <c r="E25" s="13">
        <v>10</v>
      </c>
      <c r="F25" s="13">
        <v>0</v>
      </c>
      <c r="G25" s="13">
        <v>4</v>
      </c>
    </row>
    <row r="26" spans="3:7" x14ac:dyDescent="0.4">
      <c r="C26" s="12" t="s">
        <v>89</v>
      </c>
      <c r="D26" s="13">
        <v>9</v>
      </c>
      <c r="E26" s="13">
        <v>2</v>
      </c>
      <c r="F26" s="13">
        <v>4</v>
      </c>
      <c r="G26" s="13">
        <v>4</v>
      </c>
    </row>
    <row r="27" spans="3:7" x14ac:dyDescent="0.4">
      <c r="C27" s="12" t="s">
        <v>90</v>
      </c>
      <c r="D27" s="13">
        <v>4</v>
      </c>
      <c r="E27" s="13">
        <v>1</v>
      </c>
      <c r="F27" s="13">
        <v>0</v>
      </c>
      <c r="G27" s="13">
        <v>8</v>
      </c>
    </row>
    <row r="28" spans="3:7" x14ac:dyDescent="0.4">
      <c r="C28" s="12" t="s">
        <v>91</v>
      </c>
      <c r="D28" s="13">
        <v>6</v>
      </c>
      <c r="E28" s="13">
        <v>3</v>
      </c>
      <c r="F28" s="13">
        <v>10</v>
      </c>
      <c r="G28" s="13">
        <v>4</v>
      </c>
    </row>
    <row r="29" spans="3:7" x14ac:dyDescent="0.4">
      <c r="C29" s="12" t="s">
        <v>92</v>
      </c>
      <c r="D29" s="13">
        <v>1</v>
      </c>
      <c r="E29" s="13">
        <v>8</v>
      </c>
      <c r="F29" s="13">
        <v>7</v>
      </c>
      <c r="G29" s="13">
        <v>10</v>
      </c>
    </row>
    <row r="30" spans="3:7" x14ac:dyDescent="0.4">
      <c r="C30" s="12" t="s">
        <v>93</v>
      </c>
      <c r="D30" s="13">
        <v>8</v>
      </c>
      <c r="E30" s="13">
        <v>8</v>
      </c>
      <c r="F30" s="13">
        <v>10</v>
      </c>
      <c r="G30" s="13">
        <v>3</v>
      </c>
    </row>
    <row r="31" spans="3:7" x14ac:dyDescent="0.4">
      <c r="C31" s="12" t="s">
        <v>94</v>
      </c>
      <c r="D31" s="13">
        <v>10</v>
      </c>
      <c r="E31" s="13">
        <v>9</v>
      </c>
      <c r="F31" s="13">
        <v>0</v>
      </c>
      <c r="G31" s="13">
        <v>5</v>
      </c>
    </row>
    <row r="32" spans="3:7" x14ac:dyDescent="0.4">
      <c r="C32" s="12" t="s">
        <v>95</v>
      </c>
      <c r="D32" s="13">
        <v>9</v>
      </c>
      <c r="E32" s="13">
        <v>10</v>
      </c>
      <c r="F32" s="13">
        <v>3</v>
      </c>
      <c r="G32" s="13">
        <v>2</v>
      </c>
    </row>
    <row r="33" spans="3:7" x14ac:dyDescent="0.4">
      <c r="C33" s="12" t="s">
        <v>96</v>
      </c>
      <c r="D33" s="13">
        <v>1</v>
      </c>
      <c r="E33" s="13">
        <v>6</v>
      </c>
      <c r="F33" s="13">
        <v>6</v>
      </c>
      <c r="G33" s="13">
        <v>8</v>
      </c>
    </row>
    <row r="34" spans="3:7" x14ac:dyDescent="0.4">
      <c r="C34" s="12" t="s">
        <v>97</v>
      </c>
      <c r="D34" s="13">
        <v>3</v>
      </c>
      <c r="E34" s="13">
        <v>7</v>
      </c>
      <c r="F34" s="13">
        <v>8</v>
      </c>
      <c r="G34" s="13">
        <v>4</v>
      </c>
    </row>
    <row r="35" spans="3:7" x14ac:dyDescent="0.4">
      <c r="C35" s="12" t="s">
        <v>98</v>
      </c>
      <c r="D35" s="13">
        <v>5</v>
      </c>
      <c r="E35" s="13">
        <v>1</v>
      </c>
      <c r="F35" s="13">
        <v>0</v>
      </c>
      <c r="G35" s="13">
        <v>3</v>
      </c>
    </row>
    <row r="36" spans="3:7" x14ac:dyDescent="0.4">
      <c r="C36" s="12" t="s">
        <v>99</v>
      </c>
      <c r="D36" s="13">
        <v>8</v>
      </c>
      <c r="E36" s="13">
        <v>0</v>
      </c>
      <c r="F36" s="13">
        <v>9</v>
      </c>
      <c r="G36" s="13">
        <v>9</v>
      </c>
    </row>
    <row r="37" spans="3:7" x14ac:dyDescent="0.4">
      <c r="C37" s="12" t="s">
        <v>100</v>
      </c>
      <c r="D37" s="13">
        <v>4</v>
      </c>
      <c r="E37" s="13">
        <v>9</v>
      </c>
      <c r="F37" s="13">
        <v>2</v>
      </c>
      <c r="G37" s="13">
        <v>2</v>
      </c>
    </row>
    <row r="38" spans="3:7" x14ac:dyDescent="0.4">
      <c r="C38" s="12" t="s">
        <v>101</v>
      </c>
      <c r="D38" s="13">
        <v>1</v>
      </c>
      <c r="E38" s="13">
        <v>10</v>
      </c>
      <c r="F38" s="13">
        <v>9</v>
      </c>
      <c r="G38" s="13">
        <v>6</v>
      </c>
    </row>
    <row r="39" spans="3:7" x14ac:dyDescent="0.4">
      <c r="C39" s="12" t="s">
        <v>102</v>
      </c>
      <c r="D39" s="13">
        <v>0</v>
      </c>
      <c r="E39" s="13">
        <v>0</v>
      </c>
      <c r="F39" s="13">
        <v>4</v>
      </c>
      <c r="G39" s="13">
        <v>10</v>
      </c>
    </row>
    <row r="40" spans="3:7" x14ac:dyDescent="0.4">
      <c r="C40" s="12" t="s">
        <v>103</v>
      </c>
      <c r="D40" s="13">
        <v>6</v>
      </c>
      <c r="E40" s="13">
        <v>0</v>
      </c>
      <c r="F40" s="13">
        <v>4</v>
      </c>
      <c r="G40" s="13">
        <v>4</v>
      </c>
    </row>
    <row r="41" spans="3:7" x14ac:dyDescent="0.4">
      <c r="C41" s="12" t="s">
        <v>104</v>
      </c>
      <c r="D41" s="13">
        <v>8</v>
      </c>
      <c r="E41" s="13">
        <v>2</v>
      </c>
      <c r="F41" s="13">
        <v>10</v>
      </c>
      <c r="G41" s="13">
        <v>6</v>
      </c>
    </row>
    <row r="42" spans="3:7" x14ac:dyDescent="0.4">
      <c r="C42" s="12" t="s">
        <v>105</v>
      </c>
      <c r="D42" s="13">
        <v>4</v>
      </c>
      <c r="E42" s="13">
        <v>8</v>
      </c>
      <c r="F42" s="13">
        <v>9</v>
      </c>
      <c r="G42" s="13">
        <v>0</v>
      </c>
    </row>
    <row r="43" spans="3:7" x14ac:dyDescent="0.4">
      <c r="C43" s="12" t="s">
        <v>106</v>
      </c>
      <c r="D43" s="13">
        <v>8</v>
      </c>
      <c r="E43" s="13">
        <v>9</v>
      </c>
      <c r="F43" s="13">
        <v>8</v>
      </c>
      <c r="G43" s="13">
        <v>9</v>
      </c>
    </row>
    <row r="44" spans="3:7" x14ac:dyDescent="0.4">
      <c r="C44" s="12" t="s">
        <v>107</v>
      </c>
      <c r="D44" s="13">
        <v>6</v>
      </c>
      <c r="E44" s="13">
        <v>2</v>
      </c>
      <c r="F44" s="13">
        <v>9</v>
      </c>
      <c r="G44" s="13">
        <v>9</v>
      </c>
    </row>
    <row r="45" spans="3:7" x14ac:dyDescent="0.4">
      <c r="C45" s="12" t="s">
        <v>108</v>
      </c>
      <c r="D45" s="13">
        <v>5</v>
      </c>
      <c r="E45" s="13">
        <v>3</v>
      </c>
      <c r="F45" s="13">
        <v>8</v>
      </c>
      <c r="G45" s="13">
        <v>7</v>
      </c>
    </row>
    <row r="46" spans="3:7" x14ac:dyDescent="0.4">
      <c r="C46" s="12" t="s">
        <v>109</v>
      </c>
      <c r="D46" s="13">
        <v>1</v>
      </c>
      <c r="E46" s="13">
        <v>1</v>
      </c>
      <c r="F46" s="13">
        <v>7</v>
      </c>
      <c r="G46" s="13">
        <v>10</v>
      </c>
    </row>
    <row r="47" spans="3:7" x14ac:dyDescent="0.4">
      <c r="C47" s="12" t="s">
        <v>110</v>
      </c>
      <c r="D47" s="13">
        <v>3</v>
      </c>
      <c r="E47" s="13">
        <v>4</v>
      </c>
      <c r="F47" s="13">
        <v>4</v>
      </c>
      <c r="G47" s="13">
        <v>1</v>
      </c>
    </row>
    <row r="48" spans="3:7" x14ac:dyDescent="0.4">
      <c r="C48" s="12" t="s">
        <v>111</v>
      </c>
      <c r="D48" s="13">
        <v>4</v>
      </c>
      <c r="E48" s="13">
        <v>0</v>
      </c>
      <c r="F48" s="13">
        <v>9</v>
      </c>
      <c r="G48" s="13">
        <v>6</v>
      </c>
    </row>
    <row r="49" spans="3:7" x14ac:dyDescent="0.4">
      <c r="C49" s="12" t="s">
        <v>112</v>
      </c>
      <c r="D49" s="13">
        <v>1</v>
      </c>
      <c r="E49" s="13">
        <v>8</v>
      </c>
      <c r="F49" s="13">
        <v>2</v>
      </c>
      <c r="G49" s="13">
        <v>0</v>
      </c>
    </row>
    <row r="50" spans="3:7" x14ac:dyDescent="0.4">
      <c r="C50" s="2" t="s">
        <v>66</v>
      </c>
      <c r="D50" s="13">
        <f>SUM(D3:D49)</f>
        <v>229</v>
      </c>
      <c r="E50" s="13">
        <f t="shared" ref="E50:G50" si="0">SUM(E3:E49)</f>
        <v>236</v>
      </c>
      <c r="F50" s="13">
        <f t="shared" si="0"/>
        <v>270</v>
      </c>
      <c r="G50" s="13">
        <f t="shared" si="0"/>
        <v>224</v>
      </c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19</vt:i4>
      </vt:variant>
    </vt:vector>
  </HeadingPairs>
  <TitlesOfParts>
    <vt:vector size="31" baseType="lpstr">
      <vt:lpstr>★使用方法 (１)</vt:lpstr>
      <vt:lpstr>★使用方法 (2)</vt:lpstr>
      <vt:lpstr>★使用方法 (3)</vt:lpstr>
      <vt:lpstr>★使用方法 (4)</vt:lpstr>
      <vt:lpstr>★使用方法 (5)</vt:lpstr>
      <vt:lpstr>入力シート</vt:lpstr>
      <vt:lpstr>出力シート</vt:lpstr>
      <vt:lpstr>円グラフのイメージ</vt:lpstr>
      <vt:lpstr>棒グラフのイメージ</vt:lpstr>
      <vt:lpstr>リスト</vt:lpstr>
      <vt:lpstr>進捗評価</vt:lpstr>
      <vt:lpstr>★使用方法</vt:lpstr>
      <vt:lpstr>★使用方法!Print_Area</vt:lpstr>
      <vt:lpstr>'★使用方法 (１)'!Print_Area</vt:lpstr>
      <vt:lpstr>'★使用方法 (2)'!Print_Area</vt:lpstr>
      <vt:lpstr>'★使用方法 (3)'!Print_Area</vt:lpstr>
      <vt:lpstr>'★使用方法 (4)'!Print_Area</vt:lpstr>
      <vt:lpstr>'★使用方法 (5)'!Print_Area</vt:lpstr>
      <vt:lpstr>出力シート!Print_Area</vt:lpstr>
      <vt:lpstr>入力シート!Print_Area</vt:lpstr>
      <vt:lpstr>その他</vt:lpstr>
      <vt:lpstr>メニュー</vt:lpstr>
      <vt:lpstr>維持管理業務の共同発注</vt:lpstr>
      <vt:lpstr>汚水処理施設の統廃合</vt:lpstr>
      <vt:lpstr>汚泥処理の共同化</vt:lpstr>
      <vt:lpstr>下水道PR・広報活動の共同化</vt:lpstr>
      <vt:lpstr>計画・調査委託の共同発注</vt:lpstr>
      <vt:lpstr>災害時対応の共同化</vt:lpstr>
      <vt:lpstr>人材育成の共同化</vt:lpstr>
      <vt:lpstr>台帳システムの共同化</vt:lpstr>
      <vt:lpstr>庁内事務の共同化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TAKAGI_Y</dc:creator>
  <cp:lastModifiedBy>ㅤ</cp:lastModifiedBy>
  <cp:lastPrinted>2023-03-03T11:25:19Z</cp:lastPrinted>
  <dcterms:created xsi:type="dcterms:W3CDTF">2021-04-15T08:15:49Z</dcterms:created>
  <dcterms:modified xsi:type="dcterms:W3CDTF">2023-03-20T07:16:01Z</dcterms:modified>
</cp:coreProperties>
</file>