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_重要文書フォルダ（保存期間１年以上）\2_管理企画指導室\10_経営係\01_経営係 w\01経営係フォルダ\R4年度\06見える化\HP公表\01.公共下水道\"/>
    </mc:Choice>
  </mc:AlternateContent>
  <bookViews>
    <workbookView xWindow="0" yWindow="0" windowWidth="20490" windowHeight="7620" tabRatio="874"/>
  </bookViews>
  <sheets>
    <sheet name="見える化（公共）" sheetId="35"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0" hidden="1">'見える化（公共）'!$A$2:$AC$6</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6" i="35" l="1"/>
  <c r="Z6" i="35"/>
  <c r="AA6" i="35"/>
  <c r="Y6" i="35"/>
  <c r="N6" i="35"/>
  <c r="O6" i="35"/>
  <c r="P6" i="35"/>
  <c r="Q6" i="35"/>
  <c r="R6" i="35"/>
  <c r="S6" i="35"/>
  <c r="T6" i="35"/>
  <c r="U6" i="35"/>
  <c r="V6" i="35"/>
  <c r="W6" i="35"/>
  <c r="X6" i="35"/>
  <c r="M6" i="35"/>
  <c r="E6" i="35"/>
  <c r="F6" i="35"/>
  <c r="G6" i="35"/>
  <c r="H6" i="35"/>
  <c r="I6" i="35"/>
  <c r="J6" i="35"/>
  <c r="K6" i="35"/>
  <c r="L6" i="35"/>
  <c r="D6" i="35"/>
  <c r="C6" i="35"/>
</calcChain>
</file>

<file path=xl/sharedStrings.xml><?xml version="1.0" encoding="utf-8"?>
<sst xmlns="http://schemas.openxmlformats.org/spreadsheetml/2006/main" count="50" uniqueCount="28">
  <si>
    <t>団体名</t>
    <rPh sb="0" eb="3">
      <t>ダンタイメイ</t>
    </rPh>
    <phoneticPr fontId="8"/>
  </si>
  <si>
    <t>供用年数
【年】</t>
    <rPh sb="0" eb="2">
      <t>キョウヨウ</t>
    </rPh>
    <rPh sb="2" eb="4">
      <t>ネンスウ</t>
    </rPh>
    <rPh sb="6" eb="7">
      <t>ネン</t>
    </rPh>
    <phoneticPr fontId="7"/>
  </si>
  <si>
    <t>経費回収率（維持管理費）【％】</t>
    <rPh sb="0" eb="2">
      <t>ケイヒ</t>
    </rPh>
    <rPh sb="2" eb="4">
      <t>カイシュウ</t>
    </rPh>
    <rPh sb="4" eb="5">
      <t>リツ</t>
    </rPh>
    <rPh sb="6" eb="8">
      <t>イジ</t>
    </rPh>
    <rPh sb="8" eb="10">
      <t>カンリ</t>
    </rPh>
    <rPh sb="10" eb="11">
      <t>ヒ</t>
    </rPh>
    <phoneticPr fontId="7"/>
  </si>
  <si>
    <t>経費回収率【％】</t>
    <rPh sb="0" eb="2">
      <t>ケイヒ</t>
    </rPh>
    <rPh sb="2" eb="4">
      <t>カイシュウ</t>
    </rPh>
    <rPh sb="4" eb="5">
      <t>リツ</t>
    </rPh>
    <phoneticPr fontId="7"/>
  </si>
  <si>
    <t>直近改定からの経過年数【年】</t>
    <rPh sb="0" eb="2">
      <t>チョッキン</t>
    </rPh>
    <rPh sb="2" eb="4">
      <t>カイテイ</t>
    </rPh>
    <rPh sb="7" eb="9">
      <t>ケイカ</t>
    </rPh>
    <rPh sb="9" eb="11">
      <t>ネンスウ</t>
    </rPh>
    <rPh sb="12" eb="13">
      <t>トシ</t>
    </rPh>
    <phoneticPr fontId="7"/>
  </si>
  <si>
    <t>使用料単価【円/m3】</t>
    <rPh sb="0" eb="3">
      <t>シヨウリョウ</t>
    </rPh>
    <rPh sb="3" eb="5">
      <t>タンカ</t>
    </rPh>
    <rPh sb="6" eb="7">
      <t>エン</t>
    </rPh>
    <phoneticPr fontId="7"/>
  </si>
  <si>
    <t>一般家庭用使用料【円・月/20m3】</t>
    <rPh sb="0" eb="2">
      <t>イッパン</t>
    </rPh>
    <rPh sb="2" eb="5">
      <t>カテイヨウ</t>
    </rPh>
    <rPh sb="5" eb="8">
      <t>シヨウリョウ</t>
    </rPh>
    <rPh sb="9" eb="10">
      <t>エン</t>
    </rPh>
    <rPh sb="11" eb="12">
      <t>ツキ</t>
    </rPh>
    <phoneticPr fontId="7"/>
  </si>
  <si>
    <t>接続率【％】</t>
    <rPh sb="0" eb="2">
      <t>セツゾク</t>
    </rPh>
    <rPh sb="2" eb="3">
      <t>リツ</t>
    </rPh>
    <phoneticPr fontId="7"/>
  </si>
  <si>
    <t>Ca【3万人未満：75人/ha以上】</t>
    <rPh sb="4" eb="6">
      <t>マンニン</t>
    </rPh>
    <rPh sb="6" eb="8">
      <t>ミマン</t>
    </rPh>
    <rPh sb="11" eb="12">
      <t>ニン</t>
    </rPh>
    <rPh sb="15" eb="17">
      <t>イジョウ</t>
    </rPh>
    <phoneticPr fontId="7"/>
  </si>
  <si>
    <t>11 埼玉県 松伏町</t>
  </si>
  <si>
    <t>47 沖縄県 南風原町</t>
  </si>
  <si>
    <t>汚水処理原価【円/㎥】</t>
    <rPh sb="0" eb="2">
      <t>オスイ</t>
    </rPh>
    <rPh sb="2" eb="4">
      <t>ショリ</t>
    </rPh>
    <rPh sb="4" eb="6">
      <t>ゲンカ</t>
    </rPh>
    <rPh sb="7" eb="8">
      <t>エン</t>
    </rPh>
    <phoneticPr fontId="7"/>
  </si>
  <si>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7"/>
  </si>
  <si>
    <t>汚水処理原価（資本費）【円/㎥】</t>
    <rPh sb="0" eb="2">
      <t>オスイ</t>
    </rPh>
    <rPh sb="2" eb="4">
      <t>ショリ</t>
    </rPh>
    <rPh sb="4" eb="6">
      <t>ゲンカ</t>
    </rPh>
    <rPh sb="7" eb="9">
      <t>シホン</t>
    </rPh>
    <rPh sb="9" eb="10">
      <t>ヒ</t>
    </rPh>
    <rPh sb="12" eb="13">
      <t>エン</t>
    </rPh>
    <phoneticPr fontId="7"/>
  </si>
  <si>
    <t>施設利用率【％】</t>
    <rPh sb="0" eb="2">
      <t>シセツ</t>
    </rPh>
    <rPh sb="2" eb="4">
      <t>リヨウ</t>
    </rPh>
    <rPh sb="4" eb="5">
      <t>リツ</t>
    </rPh>
    <phoneticPr fontId="7"/>
  </si>
  <si>
    <t>※該当するデータがない場合は黒塗りにしている。</t>
    <rPh sb="1" eb="3">
      <t>ガイトウ</t>
    </rPh>
    <rPh sb="11" eb="13">
      <t>バアイ</t>
    </rPh>
    <rPh sb="14" eb="16">
      <t>クロヌ</t>
    </rPh>
    <phoneticPr fontId="7"/>
  </si>
  <si>
    <t>法適用</t>
  </si>
  <si>
    <t>※公共下水道を対象としている。</t>
    <rPh sb="1" eb="3">
      <t>コウキョウ</t>
    </rPh>
    <rPh sb="3" eb="6">
      <t>ゲスイドウ</t>
    </rPh>
    <rPh sb="7" eb="9">
      <t>タイショウ</t>
    </rPh>
    <phoneticPr fontId="7"/>
  </si>
  <si>
    <t>法適
法非適</t>
    <rPh sb="0" eb="1">
      <t>ホウ</t>
    </rPh>
    <rPh sb="1" eb="2">
      <t>テキ</t>
    </rPh>
    <rPh sb="3" eb="4">
      <t>ホウ</t>
    </rPh>
    <rPh sb="4" eb="5">
      <t>ヒ</t>
    </rPh>
    <rPh sb="5" eb="6">
      <t>テキ</t>
    </rPh>
    <phoneticPr fontId="7"/>
  </si>
  <si>
    <t>汚水処理原価（維持管理費）【円/㎥】</t>
    <rPh sb="0" eb="2">
      <t>オスイ</t>
    </rPh>
    <rPh sb="2" eb="4">
      <t>ショリ</t>
    </rPh>
    <rPh sb="4" eb="6">
      <t>ゲンカ</t>
    </rPh>
    <rPh sb="7" eb="9">
      <t>イジ</t>
    </rPh>
    <rPh sb="9" eb="12">
      <t>カンリヒ</t>
    </rPh>
    <rPh sb="14" eb="15">
      <t>エン</t>
    </rPh>
    <phoneticPr fontId="7"/>
  </si>
  <si>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7"/>
  </si>
  <si>
    <t>H27</t>
  </si>
  <si>
    <t>R2</t>
  </si>
  <si>
    <t>H22</t>
  </si>
  <si>
    <t>※出典：R2、H27は「地方公営企業決算状況調査」（総務省）をもとに国土交通省作成。H22は「下水道経営指標」（総務省）をもとに国土交通省作成。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7"/>
  </si>
  <si>
    <t>※供用年数及び直近改定からの経過年数については、令和2年度末を基準として算出している。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7"/>
  </si>
  <si>
    <t>類似団体区分の平均値</t>
    <rPh sb="0" eb="2">
      <t>ルイジ</t>
    </rPh>
    <rPh sb="2" eb="4">
      <t>ダンタイ</t>
    </rPh>
    <rPh sb="4" eb="6">
      <t>クブン</t>
    </rPh>
    <rPh sb="7" eb="9">
      <t>ヘイキン</t>
    </rPh>
    <rPh sb="9" eb="10">
      <t>チ</t>
    </rPh>
    <phoneticPr fontId="9"/>
  </si>
  <si>
    <t>【公共下水道】</t>
    <rPh sb="1" eb="6">
      <t>コウキョウゲスイドウ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</si>
</sst>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1"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sz val="6"/>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5"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1" xfId="0" applyFont="1" applyBorder="1">
      <alignment vertical="center"/>
    </xf>
    <xf numFmtId="0" fontId="1" fillId="0" borderId="0" xfId="0" applyFont="1" applyAlignment="1">
      <alignment vertical="center"/>
    </xf>
    <xf numFmtId="3" fontId="1" fillId="0" borderId="1" xfId="0" applyNumberFormat="1" applyFont="1" applyBorder="1">
      <alignment vertical="center"/>
    </xf>
    <xf numFmtId="177" fontId="1" fillId="0" borderId="1" xfId="0" applyNumberFormat="1" applyFont="1" applyBorder="1">
      <alignment vertical="center"/>
    </xf>
    <xf numFmtId="178" fontId="1" fillId="0" borderId="1" xfId="0" applyNumberFormat="1" applyFont="1" applyBorder="1">
      <alignment vertical="center"/>
    </xf>
    <xf numFmtId="177" fontId="1" fillId="2"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0" fontId="10" fillId="0" borderId="2" xfId="0" applyFont="1" applyBorder="1" applyAlignment="1">
      <alignment horizontal="center" vertical="center"/>
    </xf>
    <xf numFmtId="0" fontId="10" fillId="0" borderId="3" xfId="0" applyFont="1" applyBorder="1" applyAlignment="1">
      <alignment vertical="center"/>
    </xf>
    <xf numFmtId="1" fontId="10" fillId="0" borderId="1" xfId="0" applyNumberFormat="1" applyFont="1" applyBorder="1">
      <alignment vertical="center"/>
    </xf>
    <xf numFmtId="177" fontId="10" fillId="0" borderId="1" xfId="16" applyNumberFormat="1" applyFont="1" applyBorder="1">
      <alignment vertical="center"/>
    </xf>
    <xf numFmtId="176" fontId="10" fillId="0" borderId="1" xfId="17" applyNumberFormat="1" applyFont="1" applyBorder="1">
      <alignment vertical="center"/>
    </xf>
    <xf numFmtId="38" fontId="10" fillId="0" borderId="1" xfId="17" applyNumberFormat="1" applyFont="1" applyBorder="1">
      <alignment vertical="center"/>
    </xf>
    <xf numFmtId="38" fontId="10" fillId="0" borderId="1" xfId="17" applyFont="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18">
    <cellStyle name="パーセント" xfId="16" builtinId="5"/>
    <cellStyle name="パーセント 2" xfId="1"/>
    <cellStyle name="パーセント 3" xfId="2"/>
    <cellStyle name="桁区切り" xfId="17" builtinId="6"/>
    <cellStyle name="桁区切り 2" xfId="3"/>
    <cellStyle name="桁区切り 3" xfId="4"/>
    <cellStyle name="桁区切り 4" xfId="5"/>
    <cellStyle name="桁区切り 5" xfId="6"/>
    <cellStyle name="桁区切り 6" xfId="7"/>
    <cellStyle name="標準" xfId="0" builtinId="0"/>
    <cellStyle name="標準 2" xfId="8"/>
    <cellStyle name="標準 3" xfId="9"/>
    <cellStyle name="標準 4" xfId="10"/>
    <cellStyle name="標準 5" xfId="11"/>
    <cellStyle name="標準 6" xfId="12"/>
    <cellStyle name="標準 7" xfId="13"/>
    <cellStyle name="標準 8" xfId="14"/>
    <cellStyle name="標準 9" xfId="15"/>
  </cellStyles>
  <dxfs count="20">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8"/>
  <sheetViews>
    <sheetView tabSelected="1" zoomScale="85" zoomScaleNormal="85" workbookViewId="0">
      <pane xSplit="1" ySplit="1" topLeftCell="B2" activePane="bottomRight" state="frozen"/>
      <selection pane="topRight" activeCell="B1" sqref="B1"/>
      <selection pane="bottomLeft" activeCell="A4" sqref="A4"/>
      <selection pane="bottomRight" activeCell="H12" sqref="H12"/>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27</v>
      </c>
    </row>
    <row r="2" spans="1:29" s="1" customFormat="1" ht="28.5" customHeight="1" x14ac:dyDescent="0.25">
      <c r="A2" s="4" t="s">
        <v>8</v>
      </c>
      <c r="B2" s="21" t="s">
        <v>18</v>
      </c>
      <c r="C2" s="21" t="s">
        <v>1</v>
      </c>
      <c r="D2" s="19" t="s">
        <v>7</v>
      </c>
      <c r="E2" s="19"/>
      <c r="F2" s="19"/>
      <c r="G2" s="19" t="s">
        <v>3</v>
      </c>
      <c r="H2" s="19"/>
      <c r="I2" s="19"/>
      <c r="J2" s="19" t="s">
        <v>2</v>
      </c>
      <c r="K2" s="19"/>
      <c r="L2" s="19"/>
      <c r="M2" s="19" t="s">
        <v>11</v>
      </c>
      <c r="N2" s="19"/>
      <c r="O2" s="19"/>
      <c r="P2" s="19" t="s">
        <v>19</v>
      </c>
      <c r="Q2" s="19"/>
      <c r="R2" s="19"/>
      <c r="S2" s="19" t="s">
        <v>13</v>
      </c>
      <c r="T2" s="19"/>
      <c r="U2" s="19"/>
      <c r="V2" s="19" t="s">
        <v>5</v>
      </c>
      <c r="W2" s="19"/>
      <c r="X2" s="19"/>
      <c r="Y2" s="20" t="s">
        <v>6</v>
      </c>
      <c r="Z2" s="20"/>
      <c r="AA2" s="20"/>
      <c r="AB2" s="21" t="s">
        <v>4</v>
      </c>
      <c r="AC2" s="21" t="s">
        <v>14</v>
      </c>
    </row>
    <row r="3" spans="1:29" s="1" customFormat="1" x14ac:dyDescent="0.25">
      <c r="A3" s="3" t="s">
        <v>0</v>
      </c>
      <c r="B3" s="22"/>
      <c r="C3" s="22"/>
      <c r="D3" s="11" t="s">
        <v>23</v>
      </c>
      <c r="E3" s="11" t="s">
        <v>21</v>
      </c>
      <c r="F3" s="11" t="s">
        <v>22</v>
      </c>
      <c r="G3" s="11" t="s">
        <v>23</v>
      </c>
      <c r="H3" s="11" t="s">
        <v>21</v>
      </c>
      <c r="I3" s="11" t="s">
        <v>22</v>
      </c>
      <c r="J3" s="11" t="s">
        <v>23</v>
      </c>
      <c r="K3" s="11" t="s">
        <v>21</v>
      </c>
      <c r="L3" s="11" t="s">
        <v>22</v>
      </c>
      <c r="M3" s="11" t="s">
        <v>23</v>
      </c>
      <c r="N3" s="11" t="s">
        <v>21</v>
      </c>
      <c r="O3" s="11" t="s">
        <v>22</v>
      </c>
      <c r="P3" s="11" t="s">
        <v>23</v>
      </c>
      <c r="Q3" s="11" t="s">
        <v>21</v>
      </c>
      <c r="R3" s="11" t="s">
        <v>22</v>
      </c>
      <c r="S3" s="11" t="s">
        <v>23</v>
      </c>
      <c r="T3" s="11" t="s">
        <v>21</v>
      </c>
      <c r="U3" s="11" t="s">
        <v>22</v>
      </c>
      <c r="V3" s="11" t="s">
        <v>23</v>
      </c>
      <c r="W3" s="11" t="s">
        <v>21</v>
      </c>
      <c r="X3" s="11" t="s">
        <v>22</v>
      </c>
      <c r="Y3" s="11" t="s">
        <v>23</v>
      </c>
      <c r="Z3" s="11" t="s">
        <v>21</v>
      </c>
      <c r="AA3" s="11" t="s">
        <v>22</v>
      </c>
      <c r="AB3" s="21"/>
      <c r="AC3" s="21"/>
    </row>
    <row r="4" spans="1:29" s="1" customFormat="1" x14ac:dyDescent="0.25">
      <c r="A4" s="5" t="s">
        <v>9</v>
      </c>
      <c r="B4" s="5" t="s">
        <v>16</v>
      </c>
      <c r="C4" s="5">
        <v>28</v>
      </c>
      <c r="D4" s="8">
        <v>0.79099999999999993</v>
      </c>
      <c r="E4" s="8">
        <v>0.84138972809667678</v>
      </c>
      <c r="F4" s="8">
        <v>0.84301183580961969</v>
      </c>
      <c r="G4" s="8">
        <v>0.71099999999999997</v>
      </c>
      <c r="H4" s="8">
        <v>0.72953468376507213</v>
      </c>
      <c r="I4" s="8">
        <v>0.70376298106292001</v>
      </c>
      <c r="J4" s="8">
        <v>1.4550000000000001</v>
      </c>
      <c r="K4" s="8">
        <v>1.2741713935960486</v>
      </c>
      <c r="L4" s="8">
        <v>1.1469446269637416</v>
      </c>
      <c r="M4" s="9">
        <v>150</v>
      </c>
      <c r="N4" s="9">
        <v>150</v>
      </c>
      <c r="O4" s="9">
        <v>150.00018326228866</v>
      </c>
      <c r="P4" s="9">
        <v>73.34</v>
      </c>
      <c r="Q4" s="9">
        <v>85.883424408014577</v>
      </c>
      <c r="R4" s="9">
        <v>92.039819230078479</v>
      </c>
      <c r="S4" s="9">
        <v>76.66</v>
      </c>
      <c r="T4" s="9">
        <v>64.116575591985423</v>
      </c>
      <c r="U4" s="9">
        <v>57.96036403221018</v>
      </c>
      <c r="V4" s="9">
        <v>106.69</v>
      </c>
      <c r="W4" s="9">
        <v>109.43020256476082</v>
      </c>
      <c r="X4" s="9">
        <v>105.56457613265258</v>
      </c>
      <c r="Y4" s="7">
        <v>1785</v>
      </c>
      <c r="Z4" s="7">
        <v>1836</v>
      </c>
      <c r="AA4" s="7">
        <v>2035</v>
      </c>
      <c r="AB4" s="5">
        <v>3</v>
      </c>
      <c r="AC4" s="10"/>
    </row>
    <row r="5" spans="1:29" s="1" customFormat="1" x14ac:dyDescent="0.25">
      <c r="A5" s="5" t="s">
        <v>10</v>
      </c>
      <c r="B5" s="5" t="s">
        <v>16</v>
      </c>
      <c r="C5" s="5">
        <v>36</v>
      </c>
      <c r="D5" s="8">
        <v>0.77800000000000002</v>
      </c>
      <c r="E5" s="8">
        <v>0.98084593265930808</v>
      </c>
      <c r="F5" s="8">
        <v>0.85518217191368939</v>
      </c>
      <c r="G5" s="8">
        <v>0.77500000000000002</v>
      </c>
      <c r="H5" s="8">
        <v>0.81788023289041289</v>
      </c>
      <c r="I5" s="8">
        <v>0.655787787340263</v>
      </c>
      <c r="J5" s="8">
        <v>1.4890000000000001</v>
      </c>
      <c r="K5" s="8">
        <v>1.460210288010076</v>
      </c>
      <c r="L5" s="8">
        <v>1.1417939932891843</v>
      </c>
      <c r="M5" s="9">
        <v>114.42</v>
      </c>
      <c r="N5" s="9">
        <v>107.80530468254744</v>
      </c>
      <c r="O5" s="9">
        <v>119.0668897575399</v>
      </c>
      <c r="P5" s="9">
        <v>59.52</v>
      </c>
      <c r="Q5" s="9">
        <v>60.382965675951603</v>
      </c>
      <c r="R5" s="9">
        <v>68.385902044072139</v>
      </c>
      <c r="S5" s="9">
        <v>54.9</v>
      </c>
      <c r="T5" s="9">
        <v>47.422339006595834</v>
      </c>
      <c r="U5" s="9">
        <v>50.680987713467758</v>
      </c>
      <c r="V5" s="9">
        <v>88.65</v>
      </c>
      <c r="W5" s="9">
        <v>88.171827700583819</v>
      </c>
      <c r="X5" s="9">
        <v>78.082612179584117</v>
      </c>
      <c r="Y5" s="7">
        <v>1276</v>
      </c>
      <c r="Z5" s="7">
        <v>1311</v>
      </c>
      <c r="AA5" s="7">
        <v>1342</v>
      </c>
      <c r="AB5" s="5">
        <v>12</v>
      </c>
      <c r="AC5" s="10"/>
    </row>
    <row r="6" spans="1:29" s="1" customFormat="1" x14ac:dyDescent="0.25">
      <c r="A6" s="12" t="s">
        <v>26</v>
      </c>
      <c r="B6" s="13"/>
      <c r="C6" s="14">
        <f>AVERAGE(C4:C5)</f>
        <v>32</v>
      </c>
      <c r="D6" s="15">
        <f>AVERAGE(D4:D5)</f>
        <v>0.78449999999999998</v>
      </c>
      <c r="E6" s="15">
        <f t="shared" ref="E6:L6" si="0">AVERAGE(E4:E5)</f>
        <v>0.91111783037799243</v>
      </c>
      <c r="F6" s="15">
        <f t="shared" si="0"/>
        <v>0.84909700386165454</v>
      </c>
      <c r="G6" s="15">
        <f t="shared" si="0"/>
        <v>0.74299999999999999</v>
      </c>
      <c r="H6" s="15">
        <f t="shared" si="0"/>
        <v>0.77370745832774257</v>
      </c>
      <c r="I6" s="15">
        <f t="shared" si="0"/>
        <v>0.67977538420159145</v>
      </c>
      <c r="J6" s="15">
        <f t="shared" si="0"/>
        <v>1.472</v>
      </c>
      <c r="K6" s="15">
        <f t="shared" si="0"/>
        <v>1.3671908408030622</v>
      </c>
      <c r="L6" s="15">
        <f t="shared" si="0"/>
        <v>1.1443693101264629</v>
      </c>
      <c r="M6" s="16">
        <f>AVERAGE(M4:M5)</f>
        <v>132.21</v>
      </c>
      <c r="N6" s="16">
        <f t="shared" ref="N6:X6" si="1">AVERAGE(N4:N5)</f>
        <v>128.90265234127372</v>
      </c>
      <c r="O6" s="16">
        <f t="shared" si="1"/>
        <v>134.53353650991428</v>
      </c>
      <c r="P6" s="16">
        <f t="shared" si="1"/>
        <v>66.430000000000007</v>
      </c>
      <c r="Q6" s="16">
        <f t="shared" si="1"/>
        <v>73.133195041983086</v>
      </c>
      <c r="R6" s="16">
        <f t="shared" si="1"/>
        <v>80.212860637075309</v>
      </c>
      <c r="S6" s="16">
        <f t="shared" si="1"/>
        <v>65.78</v>
      </c>
      <c r="T6" s="16">
        <f t="shared" si="1"/>
        <v>55.769457299290629</v>
      </c>
      <c r="U6" s="16">
        <f t="shared" si="1"/>
        <v>54.320675872838969</v>
      </c>
      <c r="V6" s="16">
        <f t="shared" si="1"/>
        <v>97.67</v>
      </c>
      <c r="W6" s="16">
        <f t="shared" si="1"/>
        <v>98.801015132672319</v>
      </c>
      <c r="X6" s="16">
        <f t="shared" si="1"/>
        <v>91.823594156118347</v>
      </c>
      <c r="Y6" s="17">
        <f>AVERAGE(Y4:Y5)</f>
        <v>1530.5</v>
      </c>
      <c r="Z6" s="17">
        <f t="shared" ref="Z6:AA6" si="2">AVERAGE(Z4:Z5)</f>
        <v>1573.5</v>
      </c>
      <c r="AA6" s="17">
        <f t="shared" si="2"/>
        <v>1688.5</v>
      </c>
      <c r="AB6" s="18">
        <f>AVERAGE(AB4:AB5)</f>
        <v>7.5</v>
      </c>
      <c r="AC6" s="10"/>
    </row>
    <row r="8" spans="1:29" s="1" customFormat="1" x14ac:dyDescent="0.25">
      <c r="A8" s="6" t="s">
        <v>24</v>
      </c>
    </row>
    <row r="9" spans="1:29" s="1" customFormat="1" x14ac:dyDescent="0.25">
      <c r="A9" s="6"/>
    </row>
    <row r="10" spans="1:29" s="1" customFormat="1" x14ac:dyDescent="0.25">
      <c r="A10" s="6" t="s">
        <v>17</v>
      </c>
    </row>
    <row r="11" spans="1:29" s="1" customFormat="1" x14ac:dyDescent="0.25">
      <c r="A11" s="6"/>
    </row>
    <row r="12" spans="1:29" s="1" customFormat="1" x14ac:dyDescent="0.25">
      <c r="A12" s="6" t="s">
        <v>25</v>
      </c>
    </row>
    <row r="13" spans="1:29" s="1" customFormat="1" x14ac:dyDescent="0.25">
      <c r="A13" s="6"/>
    </row>
    <row r="14" spans="1:29" s="1" customFormat="1" x14ac:dyDescent="0.25">
      <c r="A14" s="6" t="s">
        <v>20</v>
      </c>
    </row>
    <row r="15" spans="1:29" s="1" customFormat="1" x14ac:dyDescent="0.25">
      <c r="A15" s="6"/>
    </row>
    <row r="16" spans="1:29" s="1" customFormat="1" x14ac:dyDescent="0.25">
      <c r="A16" s="6" t="s">
        <v>12</v>
      </c>
    </row>
    <row r="17" spans="1:1" s="1" customFormat="1" x14ac:dyDescent="0.25">
      <c r="A17" s="6"/>
    </row>
    <row r="18" spans="1:1" s="1" customFormat="1" x14ac:dyDescent="0.25">
      <c r="A18" s="6" t="s">
        <v>15</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9"/>
  <conditionalFormatting sqref="D3:AA3">
    <cfRule type="containsErrors" dxfId="19" priority="243">
      <formula>ISERROR(D3)</formula>
    </cfRule>
  </conditionalFormatting>
  <conditionalFormatting sqref="B2:B3">
    <cfRule type="containsErrors" dxfId="18" priority="244">
      <formula>ISERROR(B2)</formula>
    </cfRule>
  </conditionalFormatting>
  <conditionalFormatting sqref="C2:AC2 C3 AB3:AC3">
    <cfRule type="containsErrors" dxfId="17" priority="245">
      <formula>ISERROR(C2)</formula>
    </cfRule>
  </conditionalFormatting>
  <conditionalFormatting sqref="A2:AC3">
    <cfRule type="containsErrors" dxfId="16" priority="242">
      <formula>ISERROR(A2)</formula>
    </cfRule>
  </conditionalFormatting>
  <conditionalFormatting sqref="D3:F3">
    <cfRule type="containsErrors" dxfId="15" priority="241">
      <formula>ISERROR(D3)</formula>
    </cfRule>
  </conditionalFormatting>
  <conditionalFormatting sqref="D3:F3">
    <cfRule type="containsErrors" dxfId="14" priority="240">
      <formula>ISERROR(D3)</formula>
    </cfRule>
  </conditionalFormatting>
  <conditionalFormatting sqref="G3:I3">
    <cfRule type="containsErrors" dxfId="13" priority="239">
      <formula>ISERROR(G3)</formula>
    </cfRule>
  </conditionalFormatting>
  <conditionalFormatting sqref="G3:I3">
    <cfRule type="containsErrors" dxfId="12" priority="238">
      <formula>ISERROR(G3)</formula>
    </cfRule>
  </conditionalFormatting>
  <conditionalFormatting sqref="J3:L3">
    <cfRule type="containsErrors" dxfId="11" priority="237">
      <formula>ISERROR(J3)</formula>
    </cfRule>
  </conditionalFormatting>
  <conditionalFormatting sqref="J3:L3">
    <cfRule type="containsErrors" dxfId="10" priority="236">
      <formula>ISERROR(J3)</formula>
    </cfRule>
  </conditionalFormatting>
  <conditionalFormatting sqref="M3:O3">
    <cfRule type="containsErrors" dxfId="9" priority="235">
      <formula>ISERROR(M3)</formula>
    </cfRule>
  </conditionalFormatting>
  <conditionalFormatting sqref="M3:O3">
    <cfRule type="containsErrors" dxfId="8" priority="234">
      <formula>ISERROR(M3)</formula>
    </cfRule>
  </conditionalFormatting>
  <conditionalFormatting sqref="P3:R3">
    <cfRule type="containsErrors" dxfId="7" priority="233">
      <formula>ISERROR(P3)</formula>
    </cfRule>
  </conditionalFormatting>
  <conditionalFormatting sqref="P3:R3">
    <cfRule type="containsErrors" dxfId="6" priority="232">
      <formula>ISERROR(P3)</formula>
    </cfRule>
  </conditionalFormatting>
  <conditionalFormatting sqref="S3:U3">
    <cfRule type="containsErrors" dxfId="5" priority="231">
      <formula>ISERROR(S3)</formula>
    </cfRule>
  </conditionalFormatting>
  <conditionalFormatting sqref="S3:U3">
    <cfRule type="containsErrors" dxfId="4" priority="230">
      <formula>ISERROR(S3)</formula>
    </cfRule>
  </conditionalFormatting>
  <conditionalFormatting sqref="V3:X3">
    <cfRule type="containsErrors" dxfId="3" priority="229">
      <formula>ISERROR(V3)</formula>
    </cfRule>
  </conditionalFormatting>
  <conditionalFormatting sqref="V3:X3">
    <cfRule type="containsErrors" dxfId="2" priority="228">
      <formula>ISERROR(V3)</formula>
    </cfRule>
  </conditionalFormatting>
  <conditionalFormatting sqref="Y3:AA3">
    <cfRule type="containsErrors" dxfId="1" priority="227">
      <formula>ISERROR(Y3)</formula>
    </cfRule>
  </conditionalFormatting>
  <conditionalFormatting sqref="Y3:AA3">
    <cfRule type="containsErrors" dxfId="0" priority="226">
      <formula>ISERROR(Y3)</formula>
    </cfRule>
  </conditionalFormatting>
  <pageMargins left="0.7" right="0.7" top="0.75" bottom="0.75" header="0.3" footer="0.3"/>
  <pageSetup paperSize="8"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2023-04-27T03:03:20Z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