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'見える化（公共）'!$A$2:$AC$16</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16" i="35" l="1"/>
  <c r="AB16" i="35"/>
  <c r="Z16" i="35"/>
  <c r="AA16" i="35"/>
  <c r="Y16" i="35"/>
  <c r="N16" i="35"/>
  <c r="O16" i="35"/>
  <c r="P16" i="35"/>
  <c r="Q16" i="35"/>
  <c r="R16" i="35"/>
  <c r="S16" i="35"/>
  <c r="T16" i="35"/>
  <c r="U16" i="35"/>
  <c r="V16" i="35"/>
  <c r="W16" i="35"/>
  <c r="X16" i="35"/>
  <c r="M16" i="35"/>
  <c r="E16" i="35"/>
  <c r="F16" i="35"/>
  <c r="G16" i="35"/>
  <c r="H16" i="35"/>
  <c r="I16" i="35"/>
  <c r="J16" i="35"/>
  <c r="K16" i="35"/>
  <c r="L16" i="35"/>
  <c r="D16" i="35"/>
  <c r="C16" i="35"/>
</calcChain>
</file>

<file path=xl/sharedStrings.xml><?xml version="1.0" encoding="utf-8"?>
<sst xmlns="http://schemas.openxmlformats.org/spreadsheetml/2006/main" count="70" uniqueCount="39">
  <si>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</si>
  <si>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</si>
  <si>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</si>
  <si>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</si>
  <si>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</si>
  <si>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</si>
  <si>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</si>
  <si>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</si>
  <si>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Cb3【3万人未満：50人/ha以上：15年未満】</t>
    <rPh sb="5" eb="7">
      <t>マンニン</t>
    </rPh>
    <rPh sb="7" eb="9">
      <t>ミマン</t>
    </rPh>
    <rPh sb="12" eb="13">
      <t>ニン</t>
    </rPh>
    <rPh sb="16" eb="18">
      <t>イジョウ</t>
    </rPh>
    <rPh sb="21" eb="22">
      <t>ネン</t>
    </rPh>
    <rPh sb="22" eb="24">
      <t>ミマン</t>
    </rPh>
    <phoneticPr fontId="7"/>
  </si>
  <si>
    <t>14 神奈川県 真鶴町</t>
  </si>
  <si>
    <t>23 愛知県 愛西市</t>
  </si>
  <si>
    <t>36 徳島県 北島町</t>
  </si>
  <si>
    <t>38 愛媛県 砥部町</t>
  </si>
  <si>
    <t>汚水処理原価【円/㎥】</t>
    <rPh sb="0" eb="2">
      <t>オスイ</t>
    </rPh>
    <rPh sb="2" eb="4">
      <t>ショリ</t>
    </rPh>
    <rPh sb="4" eb="6">
      <t>ゲンカ</t>
    </rPh>
    <rPh sb="7" eb="8">
      <t>エン</t>
    </rPh>
    <phoneticPr fontId="7"/>
  </si>
  <si>
    <t>23 愛知県 蟹江町</t>
  </si>
  <si>
    <t>29 奈良県 平群町</t>
  </si>
  <si>
    <t>23 愛知県 清須市</t>
  </si>
  <si>
    <t>23 愛知県 弥富市</t>
  </si>
  <si>
    <t>23 愛知県 あま市</t>
  </si>
  <si>
    <t>23 愛知県 豊山町</t>
  </si>
  <si>
    <t>23 愛知県 扶桑町</t>
  </si>
  <si>
    <t>23 愛知県 大治町</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</si>
  <si>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</si>
  <si>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</si>
  <si>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</si>
  <si>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</si>
  <si>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</si>
  <si>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法非適用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</si>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</sst>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8" fontId="1" fillId="2" borderId="1" xfId="0" applyNumberFormat="1" applyFont="1" applyFill="1" applyBorder="1">
      <alignment vertical="center"/>
    </xf>
    <xf numFmtId="3"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8"/>
  <sheetViews>
    <sheetView tabSelected="1" zoomScale="85" zoomScaleNormal="85" workbookViewId="0">
      <pane xSplit="1" ySplit="1" topLeftCell="B2" activePane="bottomRight" state="frozen"/>
      <selection pane="topRight" activeCell="B1" sqref="B1"/>
      <selection pane="bottomLeft" activeCell="A4" sqref="A4"/>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38</v>
      </c>
    </row>
    <row r="2" spans="1:29" s="1" customFormat="1" ht="33.75" customHeight="1" x14ac:dyDescent="0.25">
      <c r="A2" s="4" t="s">
        <v>8</v>
      </c>
      <c r="B2" s="24" t="s">
        <v>29</v>
      </c>
      <c r="C2" s="24" t="s">
        <v>1</v>
      </c>
      <c r="D2" s="22" t="s">
        <v>7</v>
      </c>
      <c r="E2" s="22"/>
      <c r="F2" s="22"/>
      <c r="G2" s="22" t="s">
        <v>3</v>
      </c>
      <c r="H2" s="22"/>
      <c r="I2" s="22"/>
      <c r="J2" s="22" t="s">
        <v>2</v>
      </c>
      <c r="K2" s="22"/>
      <c r="L2" s="22"/>
      <c r="M2" s="22" t="s">
        <v>13</v>
      </c>
      <c r="N2" s="22"/>
      <c r="O2" s="22"/>
      <c r="P2" s="22" t="s">
        <v>30</v>
      </c>
      <c r="Q2" s="22"/>
      <c r="R2" s="22"/>
      <c r="S2" s="22" t="s">
        <v>23</v>
      </c>
      <c r="T2" s="22"/>
      <c r="U2" s="22"/>
      <c r="V2" s="22" t="s">
        <v>5</v>
      </c>
      <c r="W2" s="22"/>
      <c r="X2" s="22"/>
      <c r="Y2" s="23" t="s">
        <v>6</v>
      </c>
      <c r="Z2" s="23"/>
      <c r="AA2" s="23"/>
      <c r="AB2" s="24" t="s">
        <v>4</v>
      </c>
      <c r="AC2" s="24" t="s">
        <v>24</v>
      </c>
    </row>
    <row r="3" spans="1:29" s="1" customFormat="1" x14ac:dyDescent="0.25">
      <c r="A3" s="3" t="s">
        <v>0</v>
      </c>
      <c r="B3" s="25"/>
      <c r="C3" s="25"/>
      <c r="D3" s="13" t="s">
        <v>34</v>
      </c>
      <c r="E3" s="13" t="s">
        <v>32</v>
      </c>
      <c r="F3" s="13" t="s">
        <v>33</v>
      </c>
      <c r="G3" s="13" t="s">
        <v>34</v>
      </c>
      <c r="H3" s="13" t="s">
        <v>32</v>
      </c>
      <c r="I3" s="13" t="s">
        <v>33</v>
      </c>
      <c r="J3" s="13" t="s">
        <v>34</v>
      </c>
      <c r="K3" s="13" t="s">
        <v>32</v>
      </c>
      <c r="L3" s="13" t="s">
        <v>33</v>
      </c>
      <c r="M3" s="13" t="s">
        <v>34</v>
      </c>
      <c r="N3" s="13" t="s">
        <v>32</v>
      </c>
      <c r="O3" s="13" t="s">
        <v>33</v>
      </c>
      <c r="P3" s="13" t="s">
        <v>34</v>
      </c>
      <c r="Q3" s="13" t="s">
        <v>32</v>
      </c>
      <c r="R3" s="13" t="s">
        <v>33</v>
      </c>
      <c r="S3" s="13" t="s">
        <v>34</v>
      </c>
      <c r="T3" s="13" t="s">
        <v>32</v>
      </c>
      <c r="U3" s="13" t="s">
        <v>33</v>
      </c>
      <c r="V3" s="13" t="s">
        <v>34</v>
      </c>
      <c r="W3" s="13" t="s">
        <v>32</v>
      </c>
      <c r="X3" s="13" t="s">
        <v>33</v>
      </c>
      <c r="Y3" s="13" t="s">
        <v>34</v>
      </c>
      <c r="Z3" s="13" t="s">
        <v>32</v>
      </c>
      <c r="AA3" s="13" t="s">
        <v>33</v>
      </c>
      <c r="AB3" s="24"/>
      <c r="AC3" s="24"/>
    </row>
    <row r="4" spans="1:29" s="1" customFormat="1" x14ac:dyDescent="0.25">
      <c r="A4" s="5" t="s">
        <v>10</v>
      </c>
      <c r="B4" s="5" t="s">
        <v>26</v>
      </c>
      <c r="C4" s="5">
        <v>11</v>
      </c>
      <c r="D4" s="8">
        <v>0.17100000000000001</v>
      </c>
      <c r="E4" s="8">
        <v>0.57273659036556201</v>
      </c>
      <c r="F4" s="8">
        <v>0.57709916458205501</v>
      </c>
      <c r="G4" s="8">
        <v>0.11699999999999999</v>
      </c>
      <c r="H4" s="8">
        <v>0.36628705543479712</v>
      </c>
      <c r="I4" s="8">
        <v>0.91143436770405961</v>
      </c>
      <c r="J4" s="8">
        <v>0.13100000000000001</v>
      </c>
      <c r="K4" s="8">
        <v>0.85495292195159911</v>
      </c>
      <c r="L4" s="8">
        <v>0.91143436770405983</v>
      </c>
      <c r="M4" s="9">
        <v>1381.55</v>
      </c>
      <c r="N4" s="9">
        <v>468.38046192210936</v>
      </c>
      <c r="O4" s="9">
        <v>175.89633690505855</v>
      </c>
      <c r="P4" s="9">
        <v>1228.52</v>
      </c>
      <c r="Q4" s="9">
        <v>200.66800851328287</v>
      </c>
      <c r="R4" s="9">
        <v>175.89633690505855</v>
      </c>
      <c r="S4" s="9">
        <v>153.03</v>
      </c>
      <c r="T4" s="9">
        <v>267.71245340882649</v>
      </c>
      <c r="U4" s="9">
        <v>0</v>
      </c>
      <c r="V4" s="9">
        <v>161.53</v>
      </c>
      <c r="W4" s="9">
        <v>171.56170022063955</v>
      </c>
      <c r="X4" s="9">
        <v>160.31796660852231</v>
      </c>
      <c r="Y4" s="7">
        <v>3150</v>
      </c>
      <c r="Z4" s="7">
        <v>3240</v>
      </c>
      <c r="AA4" s="7">
        <v>3300</v>
      </c>
      <c r="AB4" s="5">
        <v>12</v>
      </c>
      <c r="AC4" s="10"/>
    </row>
    <row r="5" spans="1:29" s="1" customFormat="1" x14ac:dyDescent="0.25">
      <c r="A5" s="5" t="s">
        <v>16</v>
      </c>
      <c r="B5" s="5" t="s">
        <v>26</v>
      </c>
      <c r="C5" s="5">
        <v>8</v>
      </c>
      <c r="D5" s="10"/>
      <c r="E5" s="8">
        <v>0.51492701533044816</v>
      </c>
      <c r="F5" s="8">
        <v>0.71474870831376236</v>
      </c>
      <c r="G5" s="10"/>
      <c r="H5" s="8">
        <v>0.35009892171678458</v>
      </c>
      <c r="I5" s="8">
        <v>0.98120041776849398</v>
      </c>
      <c r="J5" s="10"/>
      <c r="K5" s="8">
        <v>0.6080052235541723</v>
      </c>
      <c r="L5" s="8">
        <v>0.98120041776849398</v>
      </c>
      <c r="M5" s="11"/>
      <c r="N5" s="9">
        <v>450.9464057322607</v>
      </c>
      <c r="O5" s="9">
        <v>150.59000690188861</v>
      </c>
      <c r="P5" s="11"/>
      <c r="Q5" s="9">
        <v>259.66199677700246</v>
      </c>
      <c r="R5" s="9">
        <v>150.59000690188861</v>
      </c>
      <c r="S5" s="11"/>
      <c r="T5" s="9">
        <v>191.28440895525827</v>
      </c>
      <c r="U5" s="9">
        <v>0</v>
      </c>
      <c r="V5" s="11"/>
      <c r="W5" s="9">
        <v>157.87585039892414</v>
      </c>
      <c r="X5" s="9">
        <v>147.75897768389351</v>
      </c>
      <c r="Y5" s="12"/>
      <c r="Z5" s="7">
        <v>2808</v>
      </c>
      <c r="AA5" s="7">
        <v>2860</v>
      </c>
      <c r="AB5" s="5">
        <v>9</v>
      </c>
      <c r="AC5" s="10"/>
    </row>
    <row r="6" spans="1:29" s="1" customFormat="1" x14ac:dyDescent="0.25">
      <c r="A6" s="5" t="s">
        <v>17</v>
      </c>
      <c r="B6" s="5" t="s">
        <v>26</v>
      </c>
      <c r="C6" s="5">
        <v>11</v>
      </c>
      <c r="D6" s="8">
        <v>0.13300000000000001</v>
      </c>
      <c r="E6" s="8">
        <v>0.38914291273470181</v>
      </c>
      <c r="F6" s="8">
        <v>0.4769350188511865</v>
      </c>
      <c r="G6" s="8">
        <v>1.1599999999999999</v>
      </c>
      <c r="H6" s="8">
        <v>0.85049265234087468</v>
      </c>
      <c r="I6" s="8">
        <v>0.89167674044198342</v>
      </c>
      <c r="J6" s="8">
        <v>1.1599999999999999</v>
      </c>
      <c r="K6" s="8">
        <v>1.0513742558626511</v>
      </c>
      <c r="L6" s="8">
        <v>0.99788657319376828</v>
      </c>
      <c r="M6" s="9">
        <v>126.11</v>
      </c>
      <c r="N6" s="9">
        <v>239.69176808205344</v>
      </c>
      <c r="O6" s="9">
        <v>199.057214713749</v>
      </c>
      <c r="P6" s="9">
        <v>126.11</v>
      </c>
      <c r="Q6" s="9">
        <v>193.8948822872934</v>
      </c>
      <c r="R6" s="9">
        <v>177.87060488181362</v>
      </c>
      <c r="S6" s="9">
        <v>0</v>
      </c>
      <c r="T6" s="9">
        <v>45.796885794760058</v>
      </c>
      <c r="U6" s="9">
        <v>21.186609831935382</v>
      </c>
      <c r="V6" s="9">
        <v>146.30000000000001</v>
      </c>
      <c r="W6" s="9">
        <v>203.85608758037944</v>
      </c>
      <c r="X6" s="9">
        <v>177.49468837741574</v>
      </c>
      <c r="Y6" s="7">
        <v>3150</v>
      </c>
      <c r="Z6" s="7">
        <v>3240</v>
      </c>
      <c r="AA6" s="7">
        <v>3300</v>
      </c>
      <c r="AB6" s="5">
        <v>11</v>
      </c>
      <c r="AC6" s="10"/>
    </row>
    <row r="7" spans="1:29" s="1" customFormat="1" x14ac:dyDescent="0.25">
      <c r="A7" s="5" t="s">
        <v>18</v>
      </c>
      <c r="B7" s="5" t="s">
        <v>26</v>
      </c>
      <c r="C7" s="5">
        <v>11</v>
      </c>
      <c r="D7" s="8">
        <v>0.14099999999999999</v>
      </c>
      <c r="E7" s="8">
        <v>0.53303753969289658</v>
      </c>
      <c r="F7" s="8">
        <v>0.63998524529693845</v>
      </c>
      <c r="G7" s="8">
        <v>1.4999999999999999E-2</v>
      </c>
      <c r="H7" s="8">
        <v>0.73270870401415189</v>
      </c>
      <c r="I7" s="8">
        <v>0.88285369636394972</v>
      </c>
      <c r="J7" s="8">
        <v>0.16399999999999998</v>
      </c>
      <c r="K7" s="8">
        <v>0.99728428243462686</v>
      </c>
      <c r="L7" s="8">
        <v>0.89611691996734943</v>
      </c>
      <c r="M7" s="9">
        <v>10901.96</v>
      </c>
      <c r="N7" s="9">
        <v>193.96022489818836</v>
      </c>
      <c r="O7" s="9">
        <v>150</v>
      </c>
      <c r="P7" s="9">
        <v>1025.47</v>
      </c>
      <c r="Q7" s="9">
        <v>142.50334384946143</v>
      </c>
      <c r="R7" s="9">
        <v>147.77988396806251</v>
      </c>
      <c r="S7" s="9">
        <v>9876.49</v>
      </c>
      <c r="T7" s="9">
        <v>51.456881048726942</v>
      </c>
      <c r="U7" s="9">
        <v>2.2201160319375037</v>
      </c>
      <c r="V7" s="9">
        <v>168.25</v>
      </c>
      <c r="W7" s="9">
        <v>142.11634501544503</v>
      </c>
      <c r="X7" s="9">
        <v>132.42805445459246</v>
      </c>
      <c r="Y7" s="7">
        <v>2520</v>
      </c>
      <c r="Z7" s="7">
        <v>2592</v>
      </c>
      <c r="AA7" s="7">
        <v>2640</v>
      </c>
      <c r="AB7" s="5">
        <v>11</v>
      </c>
      <c r="AC7" s="10"/>
    </row>
    <row r="8" spans="1:29" s="1" customFormat="1" x14ac:dyDescent="0.25">
      <c r="A8" s="5" t="s">
        <v>20</v>
      </c>
      <c r="B8" s="5" t="s">
        <v>26</v>
      </c>
      <c r="C8" s="5">
        <v>14</v>
      </c>
      <c r="D8" s="8">
        <v>0.60299999999999998</v>
      </c>
      <c r="E8" s="8">
        <v>0.66746259153135945</v>
      </c>
      <c r="F8" s="8">
        <v>0.67488255750106763</v>
      </c>
      <c r="G8" s="8">
        <v>0.65799999999999992</v>
      </c>
      <c r="H8" s="8">
        <v>0.67810501594757133</v>
      </c>
      <c r="I8" s="8">
        <v>0.66631366553037896</v>
      </c>
      <c r="J8" s="8">
        <v>0.74400000000000011</v>
      </c>
      <c r="K8" s="8">
        <v>0.73466282718012643</v>
      </c>
      <c r="L8" s="8">
        <v>0.95467808692685463</v>
      </c>
      <c r="M8" s="9">
        <v>162.68</v>
      </c>
      <c r="N8" s="9">
        <v>161.08266033436303</v>
      </c>
      <c r="O8" s="9">
        <v>150.1175850845672</v>
      </c>
      <c r="P8" s="9">
        <v>143.82</v>
      </c>
      <c r="Q8" s="9">
        <v>148.68175700977579</v>
      </c>
      <c r="R8" s="9">
        <v>104.77395443342803</v>
      </c>
      <c r="S8" s="9">
        <v>18.86</v>
      </c>
      <c r="T8" s="9">
        <v>12.400903324587222</v>
      </c>
      <c r="U8" s="9">
        <v>45.343630651139165</v>
      </c>
      <c r="V8" s="9">
        <v>106.99</v>
      </c>
      <c r="W8" s="9">
        <v>109.23095995491046</v>
      </c>
      <c r="X8" s="9">
        <v>100.02539837826652</v>
      </c>
      <c r="Y8" s="7">
        <v>1850</v>
      </c>
      <c r="Z8" s="7">
        <v>1894</v>
      </c>
      <c r="AA8" s="7">
        <v>1929</v>
      </c>
      <c r="AB8" s="5">
        <v>15</v>
      </c>
      <c r="AC8" s="10"/>
    </row>
    <row r="9" spans="1:29" s="1" customFormat="1" x14ac:dyDescent="0.25">
      <c r="A9" s="5" t="s">
        <v>21</v>
      </c>
      <c r="B9" s="5" t="s">
        <v>26</v>
      </c>
      <c r="C9" s="5">
        <v>11</v>
      </c>
      <c r="D9" s="8">
        <v>0</v>
      </c>
      <c r="E9" s="8">
        <v>0.45566736282513765</v>
      </c>
      <c r="F9" s="8">
        <v>0.51565403859899928</v>
      </c>
      <c r="G9" s="8">
        <v>5.9000000000000004E-2</v>
      </c>
      <c r="H9" s="8">
        <v>0.71622953629896291</v>
      </c>
      <c r="I9" s="8">
        <v>0.4484407388640656</v>
      </c>
      <c r="J9" s="8">
        <v>1.42</v>
      </c>
      <c r="K9" s="8">
        <v>0.7162295362989628</v>
      </c>
      <c r="L9" s="8">
        <v>0.44844073886406555</v>
      </c>
      <c r="M9" s="9">
        <v>2568.87</v>
      </c>
      <c r="N9" s="9">
        <v>205.83617085090242</v>
      </c>
      <c r="O9" s="9">
        <v>297.94189659526347</v>
      </c>
      <c r="P9" s="9">
        <v>105.97</v>
      </c>
      <c r="Q9" s="9">
        <v>205.83617085090242</v>
      </c>
      <c r="R9" s="9">
        <v>297.94189659526347</v>
      </c>
      <c r="S9" s="9">
        <v>2462.89</v>
      </c>
      <c r="T9" s="9">
        <v>0</v>
      </c>
      <c r="U9" s="9">
        <v>0</v>
      </c>
      <c r="V9" s="9">
        <v>150.47</v>
      </c>
      <c r="W9" s="9">
        <v>147.42594520209593</v>
      </c>
      <c r="X9" s="9">
        <v>133.60928424774096</v>
      </c>
      <c r="Y9" s="7">
        <v>2310</v>
      </c>
      <c r="Z9" s="7">
        <v>2376</v>
      </c>
      <c r="AA9" s="7">
        <v>2420</v>
      </c>
      <c r="AB9" s="5">
        <v>12</v>
      </c>
      <c r="AC9" s="10"/>
    </row>
    <row r="10" spans="1:29" s="1" customFormat="1" x14ac:dyDescent="0.25">
      <c r="A10" s="5" t="s">
        <v>14</v>
      </c>
      <c r="B10" s="5" t="s">
        <v>26</v>
      </c>
      <c r="C10" s="5">
        <v>11</v>
      </c>
      <c r="D10" s="8">
        <v>0.151</v>
      </c>
      <c r="E10" s="8">
        <v>0.71818362875921127</v>
      </c>
      <c r="F10" s="8">
        <v>0.68882846136415132</v>
      </c>
      <c r="G10" s="8">
        <v>4.4000000000000004E-2</v>
      </c>
      <c r="H10" s="8">
        <v>0.94048323906224407</v>
      </c>
      <c r="I10" s="8">
        <v>0.93146322971948448</v>
      </c>
      <c r="J10" s="8">
        <v>4.4000000000000004E-2</v>
      </c>
      <c r="K10" s="8">
        <v>0.94048323906224418</v>
      </c>
      <c r="L10" s="8">
        <v>0.93146322971948459</v>
      </c>
      <c r="M10" s="9">
        <v>3758.73</v>
      </c>
      <c r="N10" s="9">
        <v>172.04713572653128</v>
      </c>
      <c r="O10" s="9">
        <v>156.28096752233969</v>
      </c>
      <c r="P10" s="9">
        <v>3758.73</v>
      </c>
      <c r="Q10" s="9">
        <v>172.04713572653128</v>
      </c>
      <c r="R10" s="9">
        <v>156.28096752233969</v>
      </c>
      <c r="S10" s="9">
        <v>0</v>
      </c>
      <c r="T10" s="9">
        <v>0</v>
      </c>
      <c r="U10" s="9">
        <v>0</v>
      </c>
      <c r="V10" s="9">
        <v>166.74</v>
      </c>
      <c r="W10" s="9">
        <v>161.80744747946969</v>
      </c>
      <c r="X10" s="9">
        <v>145.5699747520444</v>
      </c>
      <c r="Y10" s="7">
        <v>2730</v>
      </c>
      <c r="Z10" s="7">
        <v>2808</v>
      </c>
      <c r="AA10" s="7">
        <v>2860</v>
      </c>
      <c r="AB10" s="5">
        <v>12</v>
      </c>
      <c r="AC10" s="10"/>
    </row>
    <row r="11" spans="1:29" s="1" customFormat="1" x14ac:dyDescent="0.25">
      <c r="A11" s="5" t="s">
        <v>15</v>
      </c>
      <c r="B11" s="5" t="s">
        <v>26</v>
      </c>
      <c r="C11" s="5">
        <v>15</v>
      </c>
      <c r="D11" s="8">
        <v>0.75</v>
      </c>
      <c r="E11" s="8">
        <v>0.94286017173751724</v>
      </c>
      <c r="F11" s="8">
        <v>0.93876151283558695</v>
      </c>
      <c r="G11" s="8">
        <v>0.49</v>
      </c>
      <c r="H11" s="8">
        <v>0.5857264895511477</v>
      </c>
      <c r="I11" s="8">
        <v>0.85188163496842639</v>
      </c>
      <c r="J11" s="8">
        <v>1.091</v>
      </c>
      <c r="K11" s="8">
        <v>1.4110702693847459</v>
      </c>
      <c r="L11" s="8">
        <v>1.4493525225636075</v>
      </c>
      <c r="M11" s="9">
        <v>323.97000000000003</v>
      </c>
      <c r="N11" s="9">
        <v>237.54688312409451</v>
      </c>
      <c r="O11" s="9">
        <v>149.999859742431</v>
      </c>
      <c r="P11" s="9">
        <v>145.38999999999999</v>
      </c>
      <c r="Q11" s="9">
        <v>98.604233236916897</v>
      </c>
      <c r="R11" s="9">
        <v>88.164972822758386</v>
      </c>
      <c r="S11" s="9">
        <v>178.58</v>
      </c>
      <c r="T11" s="9">
        <v>138.94264988717762</v>
      </c>
      <c r="U11" s="9">
        <v>61.83488691967262</v>
      </c>
      <c r="V11" s="9">
        <v>158.66999999999999</v>
      </c>
      <c r="W11" s="9">
        <v>139.13750195609265</v>
      </c>
      <c r="X11" s="9">
        <v>127.78212576241677</v>
      </c>
      <c r="Y11" s="7">
        <v>2520</v>
      </c>
      <c r="Z11" s="7">
        <v>2592</v>
      </c>
      <c r="AA11" s="7">
        <v>2640</v>
      </c>
      <c r="AB11" s="5">
        <v>16</v>
      </c>
      <c r="AC11" s="10"/>
    </row>
    <row r="12" spans="1:29" s="1" customFormat="1" x14ac:dyDescent="0.25">
      <c r="A12" s="5" t="s">
        <v>11</v>
      </c>
      <c r="B12" s="5" t="s">
        <v>26</v>
      </c>
      <c r="C12" s="5">
        <v>12</v>
      </c>
      <c r="D12" s="8">
        <v>0.42299999999999999</v>
      </c>
      <c r="E12" s="8">
        <v>0.41866550370693417</v>
      </c>
      <c r="F12" s="8">
        <v>0.44328320163140456</v>
      </c>
      <c r="G12" s="8">
        <v>7.0999999999999994E-2</v>
      </c>
      <c r="H12" s="8">
        <v>0.52355419379548063</v>
      </c>
      <c r="I12" s="8">
        <v>0.51012828008391509</v>
      </c>
      <c r="J12" s="8">
        <v>7.0999999999999994E-2</v>
      </c>
      <c r="K12" s="8">
        <v>0.52355419379548063</v>
      </c>
      <c r="L12" s="8">
        <v>0.51012828008391509</v>
      </c>
      <c r="M12" s="9">
        <v>2464.56</v>
      </c>
      <c r="N12" s="9">
        <v>343.45722679372687</v>
      </c>
      <c r="O12" s="9">
        <v>325.39774316888929</v>
      </c>
      <c r="P12" s="9">
        <v>2464.56</v>
      </c>
      <c r="Q12" s="9">
        <v>343.45722679372687</v>
      </c>
      <c r="R12" s="9">
        <v>325.39774316888929</v>
      </c>
      <c r="S12" s="9">
        <v>0</v>
      </c>
      <c r="T12" s="9">
        <v>0</v>
      </c>
      <c r="U12" s="9">
        <v>0</v>
      </c>
      <c r="V12" s="9">
        <v>174.83</v>
      </c>
      <c r="W12" s="9">
        <v>179.81847147722124</v>
      </c>
      <c r="X12" s="9">
        <v>165.99459106593304</v>
      </c>
      <c r="Y12" s="7">
        <v>3000</v>
      </c>
      <c r="Z12" s="7">
        <v>3080</v>
      </c>
      <c r="AA12" s="7">
        <v>3130</v>
      </c>
      <c r="AB12" s="5">
        <v>12</v>
      </c>
      <c r="AC12" s="10"/>
    </row>
    <row r="13" spans="1:29" s="1" customFormat="1" x14ac:dyDescent="0.25">
      <c r="A13" s="5" t="s">
        <v>12</v>
      </c>
      <c r="B13" s="5" t="s">
        <v>26</v>
      </c>
      <c r="C13" s="5">
        <v>10</v>
      </c>
      <c r="D13" s="10"/>
      <c r="E13" s="8">
        <v>0.63740771123872031</v>
      </c>
      <c r="F13" s="8">
        <v>0.63486078886310904</v>
      </c>
      <c r="G13" s="10"/>
      <c r="H13" s="8">
        <v>0.80618262570407517</v>
      </c>
      <c r="I13" s="8">
        <v>0.80448067250895217</v>
      </c>
      <c r="J13" s="10"/>
      <c r="K13" s="8">
        <v>0.80618262570407517</v>
      </c>
      <c r="L13" s="8">
        <v>0.80448067250895205</v>
      </c>
      <c r="M13" s="11"/>
      <c r="N13" s="9">
        <v>232.80265680635443</v>
      </c>
      <c r="O13" s="9">
        <v>233.72501704873315</v>
      </c>
      <c r="P13" s="11"/>
      <c r="Q13" s="9">
        <v>232.80265680635443</v>
      </c>
      <c r="R13" s="9">
        <v>233.72501704873315</v>
      </c>
      <c r="S13" s="11"/>
      <c r="T13" s="9">
        <v>0</v>
      </c>
      <c r="U13" s="9">
        <v>0</v>
      </c>
      <c r="V13" s="11"/>
      <c r="W13" s="9">
        <v>187.68145713503151</v>
      </c>
      <c r="X13" s="9">
        <v>188.02725889753114</v>
      </c>
      <c r="Y13" s="12"/>
      <c r="Z13" s="7">
        <v>4000</v>
      </c>
      <c r="AA13" s="7">
        <v>4070</v>
      </c>
      <c r="AB13" s="5">
        <v>11</v>
      </c>
      <c r="AC13" s="8">
        <v>0.44346153846153846</v>
      </c>
    </row>
    <row r="14" spans="1:29" s="1" customFormat="1" x14ac:dyDescent="0.25">
      <c r="A14" s="5" t="s">
        <v>9</v>
      </c>
      <c r="B14" s="5" t="s">
        <v>27</v>
      </c>
      <c r="C14" s="5">
        <v>14</v>
      </c>
      <c r="D14" s="8">
        <v>0.44500000000000001</v>
      </c>
      <c r="E14" s="8">
        <v>0.41807044410413474</v>
      </c>
      <c r="F14" s="8">
        <v>0.46370683579985905</v>
      </c>
      <c r="G14" s="8">
        <v>0.156</v>
      </c>
      <c r="H14" s="8">
        <v>0.77074061394499604</v>
      </c>
      <c r="I14" s="8">
        <v>0.9594842164599775</v>
      </c>
      <c r="J14" s="8">
        <v>1.175</v>
      </c>
      <c r="K14" s="8">
        <v>1.2204553668232743</v>
      </c>
      <c r="L14" s="8">
        <v>0.9594842164599775</v>
      </c>
      <c r="M14" s="9">
        <v>1121.21</v>
      </c>
      <c r="N14" s="9">
        <v>238.47818100175533</v>
      </c>
      <c r="O14" s="9">
        <v>193.72363805129746</v>
      </c>
      <c r="P14" s="9">
        <v>149.04</v>
      </c>
      <c r="Q14" s="9">
        <v>150.60347525547346</v>
      </c>
      <c r="R14" s="9">
        <v>193.72363805129746</v>
      </c>
      <c r="S14" s="9">
        <v>972.17</v>
      </c>
      <c r="T14" s="9">
        <v>87.874705746281862</v>
      </c>
      <c r="U14" s="9">
        <v>0</v>
      </c>
      <c r="V14" s="9">
        <v>175.14</v>
      </c>
      <c r="W14" s="9">
        <v>183.80481963777876</v>
      </c>
      <c r="X14" s="9">
        <v>185.87477306542542</v>
      </c>
      <c r="Y14" s="7">
        <v>3250</v>
      </c>
      <c r="Z14" s="7">
        <v>3341</v>
      </c>
      <c r="AA14" s="7">
        <v>3411</v>
      </c>
      <c r="AB14" s="5">
        <v>15</v>
      </c>
      <c r="AC14" s="10"/>
    </row>
    <row r="15" spans="1:29" s="1" customFormat="1" x14ac:dyDescent="0.25">
      <c r="A15" s="5" t="s">
        <v>19</v>
      </c>
      <c r="B15" s="5" t="s">
        <v>27</v>
      </c>
      <c r="C15" s="5">
        <v>13</v>
      </c>
      <c r="D15" s="8">
        <v>0.51200000000000001</v>
      </c>
      <c r="E15" s="8">
        <v>0.57234300849795827</v>
      </c>
      <c r="F15" s="8">
        <v>0.5823097918799045</v>
      </c>
      <c r="G15" s="8">
        <v>0.754</v>
      </c>
      <c r="H15" s="8">
        <v>1</v>
      </c>
      <c r="I15" s="8">
        <v>0.94279434965392084</v>
      </c>
      <c r="J15" s="8">
        <v>1.0509999999999999</v>
      </c>
      <c r="K15" s="8">
        <v>1.126064800730149</v>
      </c>
      <c r="L15" s="8">
        <v>1.0271532324567068</v>
      </c>
      <c r="M15" s="9">
        <v>209.03</v>
      </c>
      <c r="N15" s="9">
        <v>150.87741348152778</v>
      </c>
      <c r="O15" s="9">
        <v>150.00198348373613</v>
      </c>
      <c r="P15" s="9">
        <v>150.04</v>
      </c>
      <c r="Q15" s="9">
        <v>133.98643966466025</v>
      </c>
      <c r="R15" s="9">
        <v>137.68249760272053</v>
      </c>
      <c r="S15" s="9">
        <v>58.99</v>
      </c>
      <c r="T15" s="9">
        <v>16.890973816867536</v>
      </c>
      <c r="U15" s="9">
        <v>12.319485881015598</v>
      </c>
      <c r="V15" s="9">
        <v>157.66999999999999</v>
      </c>
      <c r="W15" s="9">
        <v>150.87741348152778</v>
      </c>
      <c r="X15" s="9">
        <v>141.42102246534716</v>
      </c>
      <c r="Y15" s="7">
        <v>2100</v>
      </c>
      <c r="Z15" s="7">
        <v>2160</v>
      </c>
      <c r="AA15" s="7">
        <v>2200</v>
      </c>
      <c r="AB15" s="5">
        <v>14</v>
      </c>
      <c r="AC15" s="10"/>
    </row>
    <row r="16" spans="1:29" s="1" customFormat="1" x14ac:dyDescent="0.25">
      <c r="A16" s="14" t="s">
        <v>37</v>
      </c>
      <c r="B16" s="15"/>
      <c r="C16" s="16">
        <f>AVERAGE(C4:C15)</f>
        <v>11.75</v>
      </c>
      <c r="D16" s="17">
        <f>AVERAGE(D4:D15)</f>
        <v>0.33289999999999997</v>
      </c>
      <c r="E16" s="17">
        <f t="shared" ref="E16:L16" si="0">AVERAGE(E4:E15)</f>
        <v>0.57004204004371506</v>
      </c>
      <c r="F16" s="17">
        <f t="shared" si="0"/>
        <v>0.61258794379316861</v>
      </c>
      <c r="G16" s="17">
        <f t="shared" si="0"/>
        <v>0.35240000000000005</v>
      </c>
      <c r="H16" s="17">
        <f t="shared" si="0"/>
        <v>0.69338408731759049</v>
      </c>
      <c r="I16" s="17">
        <f t="shared" si="0"/>
        <v>0.81517933417230071</v>
      </c>
      <c r="J16" s="17">
        <f t="shared" si="0"/>
        <v>0.70509999999999995</v>
      </c>
      <c r="K16" s="17">
        <f t="shared" si="0"/>
        <v>0.91585996189850893</v>
      </c>
      <c r="L16" s="17">
        <f t="shared" si="0"/>
        <v>0.90598493818476955</v>
      </c>
      <c r="M16" s="18">
        <f>AVERAGE(M4:M15)</f>
        <v>2301.8669999999997</v>
      </c>
      <c r="N16" s="18">
        <f t="shared" ref="N16:X16" si="1">AVERAGE(N4:N15)</f>
        <v>257.92559906282224</v>
      </c>
      <c r="O16" s="18">
        <f t="shared" si="1"/>
        <v>194.39435410149613</v>
      </c>
      <c r="P16" s="18">
        <f t="shared" si="1"/>
        <v>929.7650000000001</v>
      </c>
      <c r="Q16" s="18">
        <f t="shared" si="1"/>
        <v>190.22894389761515</v>
      </c>
      <c r="R16" s="18">
        <f t="shared" si="1"/>
        <v>182.48562665852114</v>
      </c>
      <c r="S16" s="18">
        <f t="shared" si="1"/>
        <v>1372.1010000000001</v>
      </c>
      <c r="T16" s="18">
        <f t="shared" si="1"/>
        <v>67.696655165207176</v>
      </c>
      <c r="U16" s="18">
        <f t="shared" si="1"/>
        <v>11.908727442975021</v>
      </c>
      <c r="V16" s="18">
        <f t="shared" si="1"/>
        <v>156.65900000000002</v>
      </c>
      <c r="W16" s="18">
        <f t="shared" si="1"/>
        <v>161.26616662829301</v>
      </c>
      <c r="X16" s="18">
        <f t="shared" si="1"/>
        <v>150.52534297992744</v>
      </c>
      <c r="Y16" s="19">
        <f>AVERAGE(Y4:Y15)</f>
        <v>2658</v>
      </c>
      <c r="Z16" s="19">
        <f t="shared" ref="Z16:AA16" si="2">AVERAGE(Z4:Z15)</f>
        <v>2844.25</v>
      </c>
      <c r="AA16" s="19">
        <f t="shared" si="2"/>
        <v>2896.6666666666665</v>
      </c>
      <c r="AB16" s="20">
        <f>AVERAGE(AB4:AB15)</f>
        <v>12.5</v>
      </c>
      <c r="AC16" s="21">
        <f>AVERAGE(AC4:AC15)</f>
        <v>0.44346153846153846</v>
      </c>
    </row>
    <row r="18" spans="1:1" s="1" customFormat="1" x14ac:dyDescent="0.25">
      <c r="A18" s="6" t="s">
        <v>35</v>
      </c>
    </row>
    <row r="19" spans="1:1" s="1" customFormat="1" x14ac:dyDescent="0.25">
      <c r="A19" s="6"/>
    </row>
    <row r="20" spans="1:1" s="1" customFormat="1" x14ac:dyDescent="0.25">
      <c r="A20" s="6" t="s">
        <v>28</v>
      </c>
    </row>
    <row r="21" spans="1:1" s="1" customFormat="1" x14ac:dyDescent="0.25">
      <c r="A21" s="6"/>
    </row>
    <row r="22" spans="1:1" s="1" customFormat="1" x14ac:dyDescent="0.25">
      <c r="A22" s="6" t="s">
        <v>36</v>
      </c>
    </row>
    <row r="23" spans="1:1" s="1" customFormat="1" x14ac:dyDescent="0.25">
      <c r="A23" s="6"/>
    </row>
    <row r="24" spans="1:1" s="1" customFormat="1" x14ac:dyDescent="0.25">
      <c r="A24" s="6" t="s">
        <v>31</v>
      </c>
    </row>
    <row r="25" spans="1:1" s="1" customFormat="1" x14ac:dyDescent="0.25">
      <c r="A25" s="6"/>
    </row>
    <row r="26" spans="1:1" s="1" customFormat="1" x14ac:dyDescent="0.25">
      <c r="A26" s="6" t="s">
        <v>22</v>
      </c>
    </row>
    <row r="27" spans="1:1" s="1" customFormat="1" x14ac:dyDescent="0.25">
      <c r="A27" s="6"/>
    </row>
    <row r="28" spans="1:1" s="1" customFormat="1" x14ac:dyDescent="0.25">
      <c r="A28" s="6" t="s">
        <v>25</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9" priority="183">
      <formula>ISERROR(D3)</formula>
    </cfRule>
  </conditionalFormatting>
  <conditionalFormatting sqref="B2:B3">
    <cfRule type="containsErrors" dxfId="18" priority="184">
      <formula>ISERROR(B2)</formula>
    </cfRule>
  </conditionalFormatting>
  <conditionalFormatting sqref="C2:AC2 C3 AB3:AC3">
    <cfRule type="containsErrors" dxfId="17" priority="185">
      <formula>ISERROR(C2)</formula>
    </cfRule>
  </conditionalFormatting>
  <conditionalFormatting sqref="A2:AC3">
    <cfRule type="containsErrors" dxfId="16" priority="182">
      <formula>ISERROR(A2)</formula>
    </cfRule>
  </conditionalFormatting>
  <conditionalFormatting sqref="D3:F3">
    <cfRule type="containsErrors" dxfId="15" priority="181">
      <formula>ISERROR(D3)</formula>
    </cfRule>
  </conditionalFormatting>
  <conditionalFormatting sqref="D3:F3">
    <cfRule type="containsErrors" dxfId="14" priority="180">
      <formula>ISERROR(D3)</formula>
    </cfRule>
  </conditionalFormatting>
  <conditionalFormatting sqref="G3:I3">
    <cfRule type="containsErrors" dxfId="13" priority="179">
      <formula>ISERROR(G3)</formula>
    </cfRule>
  </conditionalFormatting>
  <conditionalFormatting sqref="G3:I3">
    <cfRule type="containsErrors" dxfId="12" priority="178">
      <formula>ISERROR(G3)</formula>
    </cfRule>
  </conditionalFormatting>
  <conditionalFormatting sqref="J3:L3">
    <cfRule type="containsErrors" dxfId="11" priority="177">
      <formula>ISERROR(J3)</formula>
    </cfRule>
  </conditionalFormatting>
  <conditionalFormatting sqref="J3:L3">
    <cfRule type="containsErrors" dxfId="10" priority="176">
      <formula>ISERROR(J3)</formula>
    </cfRule>
  </conditionalFormatting>
  <conditionalFormatting sqref="M3:O3">
    <cfRule type="containsErrors" dxfId="9" priority="175">
      <formula>ISERROR(M3)</formula>
    </cfRule>
  </conditionalFormatting>
  <conditionalFormatting sqref="M3:O3">
    <cfRule type="containsErrors" dxfId="8" priority="174">
      <formula>ISERROR(M3)</formula>
    </cfRule>
  </conditionalFormatting>
  <conditionalFormatting sqref="P3:R3">
    <cfRule type="containsErrors" dxfId="7" priority="173">
      <formula>ISERROR(P3)</formula>
    </cfRule>
  </conditionalFormatting>
  <conditionalFormatting sqref="P3:R3">
    <cfRule type="containsErrors" dxfId="6" priority="172">
      <formula>ISERROR(P3)</formula>
    </cfRule>
  </conditionalFormatting>
  <conditionalFormatting sqref="S3:U3">
    <cfRule type="containsErrors" dxfId="5" priority="171">
      <formula>ISERROR(S3)</formula>
    </cfRule>
  </conditionalFormatting>
  <conditionalFormatting sqref="S3:U3">
    <cfRule type="containsErrors" dxfId="4" priority="170">
      <formula>ISERROR(S3)</formula>
    </cfRule>
  </conditionalFormatting>
  <conditionalFormatting sqref="V3:X3">
    <cfRule type="containsErrors" dxfId="3" priority="169">
      <formula>ISERROR(V3)</formula>
    </cfRule>
  </conditionalFormatting>
  <conditionalFormatting sqref="V3:X3">
    <cfRule type="containsErrors" dxfId="2" priority="168">
      <formula>ISERROR(V3)</formula>
    </cfRule>
  </conditionalFormatting>
  <conditionalFormatting sqref="Y3:AA3">
    <cfRule type="containsErrors" dxfId="1" priority="167">
      <formula>ISERROR(Y3)</formula>
    </cfRule>
  </conditionalFormatting>
  <conditionalFormatting sqref="Y3:AA3">
    <cfRule type="containsErrors" dxfId="0" priority="166">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