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EB594DE2-89D8-446F-808D-922EE23A09E0}"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4" l="1"/>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H27" i="14"/>
  <c r="C6" i="14" l="1"/>
  <c r="C7" i="14"/>
  <c r="C8" i="14"/>
  <c r="C9" i="14"/>
  <c r="C10" i="14"/>
  <c r="C11" i="14"/>
  <c r="C12" i="14"/>
  <c r="C13" i="14"/>
  <c r="C14" i="14"/>
  <c r="C15" i="14"/>
  <c r="C16" i="14"/>
  <c r="C17" i="14"/>
  <c r="C18" i="14"/>
  <c r="C19" i="14"/>
  <c r="C20" i="14"/>
  <c r="C21" i="14"/>
  <c r="C22" i="14"/>
  <c r="C23" i="14"/>
  <c r="C24" i="14"/>
  <c r="C25" i="14"/>
  <c r="C26" i="14"/>
  <c r="C27" i="14"/>
</calcChain>
</file>

<file path=xl/sharedStrings.xml><?xml version="1.0" encoding="utf-8"?>
<sst xmlns="http://schemas.openxmlformats.org/spreadsheetml/2006/main" count="127" uniqueCount="49">
  <si>
    <t>法適用</t>
  </si>
  <si>
    <t>01 北海道 札幌市</t>
  </si>
  <si>
    <t>04 宮城県 仙台市</t>
  </si>
  <si>
    <t>11 埼玉県 さいたま市</t>
  </si>
  <si>
    <t>12 千葉県 千葉市</t>
  </si>
  <si>
    <t>13 東京都 東京都</t>
  </si>
  <si>
    <t>15 新潟県 新潟市</t>
  </si>
  <si>
    <t>22 静岡県 静岡市</t>
  </si>
  <si>
    <t>22 静岡県 浜松市</t>
  </si>
  <si>
    <t>23 愛知県 名古屋市</t>
  </si>
  <si>
    <t>26 京都府 京都市</t>
  </si>
  <si>
    <t>27 大阪府 大阪市</t>
  </si>
  <si>
    <t>27 大阪府 堺市</t>
  </si>
  <si>
    <t>28 兵庫県 神戸市</t>
  </si>
  <si>
    <t>33 岡山県 岡山市</t>
  </si>
  <si>
    <t>34 広島県 広島市</t>
  </si>
  <si>
    <t>40 福岡県 北九州市</t>
  </si>
  <si>
    <t>40 福岡県 福岡市</t>
  </si>
  <si>
    <t>43 熊本県 熊本市</t>
  </si>
  <si>
    <t>類似団体区分</t>
    <rPh sb="0" eb="2">
      <t>ルイジ</t>
    </rPh>
    <rPh sb="2" eb="4">
      <t>ダンタイ</t>
    </rPh>
    <rPh sb="4" eb="6">
      <t>クブン</t>
    </rPh>
    <phoneticPr fontId="10"/>
  </si>
  <si>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</si>
  <si>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</si>
  <si>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</si>
  <si>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</si>
  <si>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</si>
  <si>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</si>
  <si>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</si>
  <si>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</si>
  <si>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</si>
  <si>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</si>
  <si>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</si>
  <si>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</si>
  <si>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</si>
  <si>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政令市等</t>
    <rPh sb="0" eb="3">
      <t>セイレイシ</t>
    </rPh>
    <rPh sb="3" eb="4">
      <t>トウ</t>
    </rPh>
    <phoneticPr fontId="10"/>
  </si>
  <si>
    <t>団体コード</t>
    <rPh sb="0" eb="2">
      <t>ダンタイ</t>
    </rPh>
    <phoneticPr fontId="9"/>
  </si>
  <si>
    <t>類似団体区分の平均値</t>
    <rPh sb="0" eb="2">
      <t>ルイジ</t>
    </rPh>
    <rPh sb="2" eb="4">
      <t>ダンタイ</t>
    </rPh>
    <rPh sb="4" eb="6">
      <t>クブン</t>
    </rPh>
    <rPh sb="7" eb="9">
      <t>ヘイキン</t>
    </rPh>
    <rPh sb="9" eb="10">
      <t>チ</t>
    </rPh>
    <phoneticPr fontId="9"/>
  </si>
  <si>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</si>
  <si>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</si>
  <si>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</si>
  <si>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</si>
  <si>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横浜市</t>
  </si>
  <si>
    <t>14 神奈川県 川崎市</t>
  </si>
  <si>
    <t>14 神奈川県 相模原市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</si>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</sst>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sz val="11"/>
      <color theme="0"/>
      <name val="ＭＳ Ｐゴシック"/>
      <family val="3"/>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30">
    <xf numFmtId="0" fontId="0" fillId="0" borderId="0" xfId="0">
      <alignment vertical="center"/>
    </xf>
    <xf numFmtId="0" fontId="3" fillId="0" borderId="0" xfId="0" applyFont="1">
      <alignment vertical="center"/>
    </xf>
    <xf numFmtId="0" fontId="8" fillId="3" borderId="1" xfId="8" applyFill="1" applyBorder="1" applyAlignment="1">
      <alignment horizontal="center" vertical="center" shrinkToFit="1"/>
    </xf>
    <xf numFmtId="0" fontId="8" fillId="0" borderId="0" xfId="0" applyFont="1">
      <alignment vertical="center"/>
    </xf>
    <xf numFmtId="0" fontId="8" fillId="3" borderId="1" xfId="8" applyFill="1" applyBorder="1" applyAlignment="1">
      <alignment horizontal="left" vertical="center" shrinkToFit="1"/>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0" xfId="0" quotePrefix="1" applyFont="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3" fillId="0" borderId="1" xfId="0" applyNumberFormat="1" applyFont="1" applyBorder="1">
      <alignment vertical="center"/>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6" xfId="4" applyFont="1" applyFill="1" applyBorder="1" applyAlignment="1">
      <alignment horizontal="center" vertical="center"/>
    </xf>
    <xf numFmtId="179" fontId="8" fillId="3" borderId="1" xfId="4" applyNumberFormat="1" applyFont="1" applyFill="1" applyBorder="1" applyAlignment="1">
      <alignment horizontal="center" vertical="center" shrinkToFi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89">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B1:AI39"/>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3" customWidth="1"/>
    <col min="7" max="34" width="11.21875" style="3" customWidth="1"/>
    <col min="35" max="35" width="9.77734375" style="3"/>
    <col min="36" max="16384" width="9.77734375" style="1"/>
  </cols>
  <sheetData>
    <row r="1" spans="3:34" x14ac:dyDescent="0.2">
      <c r="F1" s="3" t="s">
        <v>48</v>
      </c>
    </row>
    <row r="2" spans="3:34" ht="27.75" customHeight="1" x14ac:dyDescent="0.2">
      <c r="F2" s="2" t="s">
        <v>19</v>
      </c>
      <c r="G2" s="20" t="s">
        <v>20</v>
      </c>
      <c r="H2" s="20" t="s">
        <v>21</v>
      </c>
      <c r="I2" s="29" t="s">
        <v>22</v>
      </c>
      <c r="J2" s="29"/>
      <c r="K2" s="29"/>
      <c r="L2" s="29" t="s">
        <v>23</v>
      </c>
      <c r="M2" s="29"/>
      <c r="N2" s="29"/>
      <c r="O2" s="29" t="s">
        <v>24</v>
      </c>
      <c r="P2" s="29"/>
      <c r="Q2" s="29"/>
      <c r="R2" s="29" t="s">
        <v>25</v>
      </c>
      <c r="S2" s="29"/>
      <c r="T2" s="29"/>
      <c r="U2" s="29" t="s">
        <v>26</v>
      </c>
      <c r="V2" s="29"/>
      <c r="W2" s="29"/>
      <c r="X2" s="29" t="s">
        <v>27</v>
      </c>
      <c r="Y2" s="29"/>
      <c r="Z2" s="29"/>
      <c r="AA2" s="29" t="s">
        <v>28</v>
      </c>
      <c r="AB2" s="29"/>
      <c r="AC2" s="29"/>
      <c r="AD2" s="25" t="s">
        <v>29</v>
      </c>
      <c r="AE2" s="26"/>
      <c r="AF2" s="27"/>
      <c r="AG2" s="20" t="s">
        <v>30</v>
      </c>
      <c r="AH2" s="20" t="s">
        <v>31</v>
      </c>
    </row>
    <row r="3" spans="3:34" x14ac:dyDescent="0.2">
      <c r="F3" s="2" t="s">
        <v>32</v>
      </c>
      <c r="G3" s="21"/>
      <c r="H3" s="21"/>
      <c r="I3" s="17" t="s">
        <v>43</v>
      </c>
      <c r="J3" s="17" t="s">
        <v>44</v>
      </c>
      <c r="K3" s="17" t="s">
        <v>45</v>
      </c>
      <c r="L3" s="17" t="s">
        <v>43</v>
      </c>
      <c r="M3" s="17" t="s">
        <v>44</v>
      </c>
      <c r="N3" s="17" t="s">
        <v>45</v>
      </c>
      <c r="O3" s="17" t="s">
        <v>43</v>
      </c>
      <c r="P3" s="17" t="s">
        <v>44</v>
      </c>
      <c r="Q3" s="17" t="s">
        <v>45</v>
      </c>
      <c r="R3" s="17" t="s">
        <v>43</v>
      </c>
      <c r="S3" s="17" t="s">
        <v>44</v>
      </c>
      <c r="T3" s="17" t="s">
        <v>45</v>
      </c>
      <c r="U3" s="17" t="s">
        <v>43</v>
      </c>
      <c r="V3" s="17" t="s">
        <v>44</v>
      </c>
      <c r="W3" s="17" t="s">
        <v>45</v>
      </c>
      <c r="X3" s="17" t="s">
        <v>43</v>
      </c>
      <c r="Y3" s="17" t="s">
        <v>44</v>
      </c>
      <c r="Z3" s="17" t="s">
        <v>45</v>
      </c>
      <c r="AA3" s="17" t="s">
        <v>43</v>
      </c>
      <c r="AB3" s="17" t="s">
        <v>44</v>
      </c>
      <c r="AC3" s="17" t="s">
        <v>45</v>
      </c>
      <c r="AD3" s="17" t="s">
        <v>43</v>
      </c>
      <c r="AE3" s="17" t="s">
        <v>44</v>
      </c>
      <c r="AF3" s="17" t="s">
        <v>45</v>
      </c>
      <c r="AG3" s="21"/>
      <c r="AH3" s="21"/>
    </row>
    <row r="4" spans="3:34" ht="28.5" customHeight="1" x14ac:dyDescent="0.2">
      <c r="F4" s="4" t="s">
        <v>33</v>
      </c>
      <c r="G4" s="20" t="s">
        <v>20</v>
      </c>
      <c r="H4" s="20" t="s">
        <v>21</v>
      </c>
      <c r="I4" s="22" t="s">
        <v>22</v>
      </c>
      <c r="J4" s="23"/>
      <c r="K4" s="24"/>
      <c r="L4" s="22" t="s">
        <v>23</v>
      </c>
      <c r="M4" s="23"/>
      <c r="N4" s="24"/>
      <c r="O4" s="22" t="s">
        <v>24</v>
      </c>
      <c r="P4" s="23"/>
      <c r="Q4" s="24"/>
      <c r="R4" s="22" t="s">
        <v>25</v>
      </c>
      <c r="S4" s="23"/>
      <c r="T4" s="24"/>
      <c r="U4" s="22" t="s">
        <v>26</v>
      </c>
      <c r="V4" s="23"/>
      <c r="W4" s="24"/>
      <c r="X4" s="22" t="s">
        <v>27</v>
      </c>
      <c r="Y4" s="23"/>
      <c r="Z4" s="24"/>
      <c r="AA4" s="22" t="s">
        <v>28</v>
      </c>
      <c r="AB4" s="23"/>
      <c r="AC4" s="24"/>
      <c r="AD4" s="25" t="s">
        <v>29</v>
      </c>
      <c r="AE4" s="26"/>
      <c r="AF4" s="27"/>
      <c r="AG4" s="20" t="s">
        <v>30</v>
      </c>
      <c r="AH4" s="20" t="s">
        <v>31</v>
      </c>
    </row>
    <row r="5" spans="3:34" x14ac:dyDescent="0.2">
      <c r="C5" s="1" t="s">
        <v>34</v>
      </c>
      <c r="F5" s="2" t="s">
        <v>32</v>
      </c>
      <c r="G5" s="28"/>
      <c r="H5" s="28"/>
      <c r="I5" s="17" t="s">
        <v>43</v>
      </c>
      <c r="J5" s="17" t="s">
        <v>44</v>
      </c>
      <c r="K5" s="17" t="s">
        <v>45</v>
      </c>
      <c r="L5" s="17" t="s">
        <v>43</v>
      </c>
      <c r="M5" s="17" t="s">
        <v>44</v>
      </c>
      <c r="N5" s="17" t="s">
        <v>45</v>
      </c>
      <c r="O5" s="17" t="s">
        <v>43</v>
      </c>
      <c r="P5" s="17" t="s">
        <v>44</v>
      </c>
      <c r="Q5" s="17" t="s">
        <v>45</v>
      </c>
      <c r="R5" s="17" t="s">
        <v>43</v>
      </c>
      <c r="S5" s="17" t="s">
        <v>44</v>
      </c>
      <c r="T5" s="17" t="s">
        <v>45</v>
      </c>
      <c r="U5" s="17" t="s">
        <v>43</v>
      </c>
      <c r="V5" s="17" t="s">
        <v>44</v>
      </c>
      <c r="W5" s="17" t="s">
        <v>45</v>
      </c>
      <c r="X5" s="17" t="s">
        <v>43</v>
      </c>
      <c r="Y5" s="17" t="s">
        <v>44</v>
      </c>
      <c r="Z5" s="17" t="s">
        <v>45</v>
      </c>
      <c r="AA5" s="17" t="s">
        <v>43</v>
      </c>
      <c r="AB5" s="17" t="s">
        <v>44</v>
      </c>
      <c r="AC5" s="17" t="s">
        <v>45</v>
      </c>
      <c r="AD5" s="17" t="s">
        <v>43</v>
      </c>
      <c r="AE5" s="17" t="s">
        <v>44</v>
      </c>
      <c r="AF5" s="17" t="s">
        <v>45</v>
      </c>
      <c r="AG5" s="21"/>
      <c r="AH5" s="21"/>
    </row>
    <row r="6" spans="3:34" x14ac:dyDescent="0.2">
      <c r="C6" s="1" t="e">
        <f>VLOOKUP(F6,#REF!,7,FALSE)</f>
        <v>#REF!</v>
      </c>
      <c r="F6" s="5" t="s">
        <v>1</v>
      </c>
      <c r="G6" s="6" t="s">
        <v>0</v>
      </c>
      <c r="H6" s="7">
        <v>63</v>
      </c>
      <c r="I6" s="8">
        <v>0.99900000000000011</v>
      </c>
      <c r="J6" s="8">
        <v>0.99947939164078226</v>
      </c>
      <c r="K6" s="8">
        <v>0.99962899353675827</v>
      </c>
      <c r="L6" s="8">
        <v>1.0590000000000002</v>
      </c>
      <c r="M6" s="8">
        <v>0.97522102659093735</v>
      </c>
      <c r="N6" s="8">
        <v>0.93713541801660249</v>
      </c>
      <c r="O6" s="8">
        <v>1.883</v>
      </c>
      <c r="P6" s="8">
        <v>1.7016143802473331</v>
      </c>
      <c r="Q6" s="8">
        <v>1.4880025235023229</v>
      </c>
      <c r="R6" s="9">
        <v>89.01</v>
      </c>
      <c r="S6" s="9">
        <v>96.215066860124708</v>
      </c>
      <c r="T6" s="9">
        <v>98.165779824998907</v>
      </c>
      <c r="U6" s="9">
        <v>50.06</v>
      </c>
      <c r="V6" s="9">
        <v>55.142315066241963</v>
      </c>
      <c r="W6" s="9">
        <v>61.824242673122392</v>
      </c>
      <c r="X6" s="9">
        <v>38.96</v>
      </c>
      <c r="Y6" s="9">
        <v>41.072751793882745</v>
      </c>
      <c r="Z6" s="9">
        <v>36.341537151876516</v>
      </c>
      <c r="AA6" s="9">
        <v>94.24</v>
      </c>
      <c r="AB6" s="9">
        <v>93.830956276846493</v>
      </c>
      <c r="AC6" s="9">
        <v>91.994629111226118</v>
      </c>
      <c r="AD6" s="10">
        <v>1333</v>
      </c>
      <c r="AE6" s="10">
        <v>1371</v>
      </c>
      <c r="AF6" s="10">
        <v>1371</v>
      </c>
      <c r="AG6" s="7">
        <v>28</v>
      </c>
      <c r="AH6" s="8">
        <v>0.67792502179598957</v>
      </c>
    </row>
    <row r="7" spans="3:34" x14ac:dyDescent="0.2">
      <c r="C7" s="1" t="e">
        <f>VLOOKUP(F7,#REF!,7,FALSE)</f>
        <v>#REF!</v>
      </c>
      <c r="F7" s="5" t="s">
        <v>2</v>
      </c>
      <c r="G7" s="6" t="s">
        <v>0</v>
      </c>
      <c r="H7" s="7">
        <v>60</v>
      </c>
      <c r="I7" s="8">
        <v>0.99400000000000011</v>
      </c>
      <c r="J7" s="8">
        <v>0.99647434815932434</v>
      </c>
      <c r="K7" s="8">
        <v>0.99734252297809489</v>
      </c>
      <c r="L7" s="8">
        <v>1.218</v>
      </c>
      <c r="M7" s="8">
        <v>1.241695965534239</v>
      </c>
      <c r="N7" s="8">
        <v>1.1939777300248018</v>
      </c>
      <c r="O7" s="8">
        <v>3.4260000000000002</v>
      </c>
      <c r="P7" s="8">
        <v>2.6807684155795988</v>
      </c>
      <c r="Q7" s="8">
        <v>2.2948606671880558</v>
      </c>
      <c r="R7" s="9">
        <v>122.97</v>
      </c>
      <c r="S7" s="9">
        <v>119.73824257338225</v>
      </c>
      <c r="T7" s="9">
        <v>121.79551505955206</v>
      </c>
      <c r="U7" s="9">
        <v>43.71</v>
      </c>
      <c r="V7" s="9">
        <v>55.461147579726166</v>
      </c>
      <c r="W7" s="9">
        <v>63.368175104152762</v>
      </c>
      <c r="X7" s="9">
        <v>79.260000000000005</v>
      </c>
      <c r="Y7" s="9">
        <v>64.277094993656092</v>
      </c>
      <c r="Z7" s="9">
        <v>58.427339955399304</v>
      </c>
      <c r="AA7" s="9">
        <v>149.72999999999999</v>
      </c>
      <c r="AB7" s="9">
        <v>148.67849272352882</v>
      </c>
      <c r="AC7" s="9">
        <v>145.42113259800556</v>
      </c>
      <c r="AD7" s="10">
        <v>1830</v>
      </c>
      <c r="AE7" s="10">
        <v>1882</v>
      </c>
      <c r="AF7" s="10">
        <v>1917</v>
      </c>
      <c r="AG7" s="7">
        <v>22</v>
      </c>
      <c r="AH7" s="8">
        <v>0.68992135091371731</v>
      </c>
    </row>
    <row r="8" spans="3:34" x14ac:dyDescent="0.2">
      <c r="C8" s="1" t="e">
        <f>VLOOKUP(F8,#REF!,7,FALSE)</f>
        <v>#REF!</v>
      </c>
      <c r="F8" s="5" t="s">
        <v>3</v>
      </c>
      <c r="G8" s="6" t="s">
        <v>0</v>
      </c>
      <c r="H8" s="7">
        <v>59</v>
      </c>
      <c r="I8" s="8">
        <v>0.95099999999999996</v>
      </c>
      <c r="J8" s="8">
        <v>0.9710005452383611</v>
      </c>
      <c r="K8" s="8">
        <v>0.97910656013699793</v>
      </c>
      <c r="L8" s="8">
        <v>0.878</v>
      </c>
      <c r="M8" s="8">
        <v>1.0709374935872571</v>
      </c>
      <c r="N8" s="8">
        <v>1.0507274043045312</v>
      </c>
      <c r="O8" s="8">
        <v>2.3450000000000002</v>
      </c>
      <c r="P8" s="8">
        <v>2.5577998856503172</v>
      </c>
      <c r="Q8" s="8">
        <v>2.4191476784294594</v>
      </c>
      <c r="R8" s="9">
        <v>138.68</v>
      </c>
      <c r="S8" s="9">
        <v>135.88170574802027</v>
      </c>
      <c r="T8" s="9">
        <v>134.33404625407809</v>
      </c>
      <c r="U8" s="9">
        <v>51.94</v>
      </c>
      <c r="V8" s="9">
        <v>56.892962656907592</v>
      </c>
      <c r="W8" s="9">
        <v>58.346360988555951</v>
      </c>
      <c r="X8" s="9">
        <v>86.74</v>
      </c>
      <c r="Y8" s="9">
        <v>78.988743091112681</v>
      </c>
      <c r="Z8" s="9">
        <v>75.987685265522131</v>
      </c>
      <c r="AA8" s="9">
        <v>121.81</v>
      </c>
      <c r="AB8" s="9">
        <v>145.52081337814602</v>
      </c>
      <c r="AC8" s="9">
        <v>141.14846373027231</v>
      </c>
      <c r="AD8" s="10">
        <v>2016</v>
      </c>
      <c r="AE8" s="10">
        <v>2414</v>
      </c>
      <c r="AF8" s="10">
        <v>2459</v>
      </c>
      <c r="AG8" s="7">
        <v>10</v>
      </c>
      <c r="AH8" s="8">
        <v>0.47686956521739132</v>
      </c>
    </row>
    <row r="9" spans="3:34" x14ac:dyDescent="0.2">
      <c r="C9" s="1" t="e">
        <f>VLOOKUP(F9,#REF!,7,FALSE)</f>
        <v>#REF!</v>
      </c>
      <c r="F9" s="5" t="s">
        <v>4</v>
      </c>
      <c r="G9" s="6" t="s">
        <v>0</v>
      </c>
      <c r="H9" s="7">
        <v>61</v>
      </c>
      <c r="I9" s="8">
        <v>0.99299999999999999</v>
      </c>
      <c r="J9" s="8">
        <v>0.99750515947199025</v>
      </c>
      <c r="K9" s="8">
        <v>0.99864112063603672</v>
      </c>
      <c r="L9" s="8">
        <v>1.125</v>
      </c>
      <c r="M9" s="8">
        <v>1.1281851774683427</v>
      </c>
      <c r="N9" s="8">
        <v>1.0830405608270639</v>
      </c>
      <c r="O9" s="8">
        <v>2.4689999999999999</v>
      </c>
      <c r="P9" s="8">
        <v>2.2451224044675393</v>
      </c>
      <c r="Q9" s="8">
        <v>1.9861827615535177</v>
      </c>
      <c r="R9" s="9">
        <v>123.59</v>
      </c>
      <c r="S9" s="9">
        <v>123.45522252795698</v>
      </c>
      <c r="T9" s="9">
        <v>124.31098679369282</v>
      </c>
      <c r="U9" s="9">
        <v>56.3</v>
      </c>
      <c r="V9" s="9">
        <v>62.036863495702853</v>
      </c>
      <c r="W9" s="9">
        <v>67.785222719736666</v>
      </c>
      <c r="X9" s="9">
        <v>67.290000000000006</v>
      </c>
      <c r="Y9" s="9">
        <v>61.418359032254131</v>
      </c>
      <c r="Z9" s="9">
        <v>56.525764073956161</v>
      </c>
      <c r="AA9" s="9">
        <v>139.01</v>
      </c>
      <c r="AB9" s="9">
        <v>139.28035213709691</v>
      </c>
      <c r="AC9" s="9">
        <v>134.63384085400682</v>
      </c>
      <c r="AD9" s="10">
        <v>1998</v>
      </c>
      <c r="AE9" s="10">
        <v>1998</v>
      </c>
      <c r="AF9" s="10">
        <v>2035</v>
      </c>
      <c r="AG9" s="7">
        <v>10</v>
      </c>
      <c r="AH9" s="8">
        <v>0.55562775654219343</v>
      </c>
    </row>
    <row r="10" spans="3:34" x14ac:dyDescent="0.2">
      <c r="C10" s="1" t="e">
        <f>VLOOKUP(F10,#REF!,7,FALSE)</f>
        <v>#REF!</v>
      </c>
      <c r="F10" s="5" t="s">
        <v>5</v>
      </c>
      <c r="G10" s="6" t="s">
        <v>0</v>
      </c>
      <c r="H10" s="7">
        <v>72</v>
      </c>
      <c r="I10" s="8">
        <v>1</v>
      </c>
      <c r="J10" s="8">
        <v>0.99976896693607553</v>
      </c>
      <c r="K10" s="8">
        <v>0.99989566984354927</v>
      </c>
      <c r="L10" s="8">
        <v>1.1919999999999999</v>
      </c>
      <c r="M10" s="8">
        <v>1.1557183378168339</v>
      </c>
      <c r="N10" s="8">
        <v>0.94573405518050668</v>
      </c>
      <c r="O10" s="8">
        <v>2.3809999999999998</v>
      </c>
      <c r="P10" s="8">
        <v>2.0557193031100476</v>
      </c>
      <c r="Q10" s="8">
        <v>1.5127316784023139</v>
      </c>
      <c r="R10" s="9">
        <v>111.26</v>
      </c>
      <c r="S10" s="9">
        <v>113.6857820933167</v>
      </c>
      <c r="T10" s="9">
        <v>133.21889338313076</v>
      </c>
      <c r="U10" s="9">
        <v>55.72</v>
      </c>
      <c r="V10" s="9">
        <v>63.913756569547175</v>
      </c>
      <c r="W10" s="9">
        <v>83.286180929953829</v>
      </c>
      <c r="X10" s="9">
        <v>55.54</v>
      </c>
      <c r="Y10" s="9">
        <v>49.772025523769521</v>
      </c>
      <c r="Z10" s="9">
        <v>49.932712453176947</v>
      </c>
      <c r="AA10" s="9">
        <v>132.66</v>
      </c>
      <c r="AB10" s="9">
        <v>131.38874311429475</v>
      </c>
      <c r="AC10" s="9">
        <v>125.98964426588785</v>
      </c>
      <c r="AD10" s="10">
        <v>1974</v>
      </c>
      <c r="AE10" s="10">
        <v>2030</v>
      </c>
      <c r="AF10" s="10">
        <v>2068</v>
      </c>
      <c r="AG10" s="7">
        <v>26</v>
      </c>
      <c r="AH10" s="8">
        <v>0.57831131625019894</v>
      </c>
    </row>
    <row r="11" spans="3:34" x14ac:dyDescent="0.2">
      <c r="C11" s="1" t="e">
        <f>VLOOKUP(F11,#REF!,7,FALSE)</f>
        <v>#REF!</v>
      </c>
      <c r="F11" s="5" t="s">
        <v>40</v>
      </c>
      <c r="G11" s="6" t="s">
        <v>0</v>
      </c>
      <c r="H11" s="7">
        <v>62</v>
      </c>
      <c r="I11" s="8">
        <v>0.996</v>
      </c>
      <c r="J11" s="8">
        <v>0.99718955617618443</v>
      </c>
      <c r="K11" s="8">
        <v>0.99798526310571689</v>
      </c>
      <c r="L11" s="8">
        <v>1.0900000000000001</v>
      </c>
      <c r="M11" s="8">
        <v>1.3504057033930519</v>
      </c>
      <c r="N11" s="8">
        <v>1.0078505277015566</v>
      </c>
      <c r="O11" s="8">
        <v>3.0950000000000002</v>
      </c>
      <c r="P11" s="8">
        <v>2.8036308597174284</v>
      </c>
      <c r="Q11" s="8">
        <v>2.2926319275846239</v>
      </c>
      <c r="R11" s="9">
        <v>136.38</v>
      </c>
      <c r="S11" s="9">
        <v>109.27217170928159</v>
      </c>
      <c r="T11" s="9">
        <v>142.17942548180122</v>
      </c>
      <c r="U11" s="9">
        <v>48.03</v>
      </c>
      <c r="V11" s="9">
        <v>52.632379682548937</v>
      </c>
      <c r="W11" s="9">
        <v>62.502666597295857</v>
      </c>
      <c r="X11" s="9">
        <v>88.35</v>
      </c>
      <c r="Y11" s="9">
        <v>56.639792026732664</v>
      </c>
      <c r="Z11" s="9">
        <v>79.676758884505347</v>
      </c>
      <c r="AA11" s="9">
        <v>148.63999999999999</v>
      </c>
      <c r="AB11" s="9">
        <v>147.56176389835878</v>
      </c>
      <c r="AC11" s="9">
        <v>143.29560900013749</v>
      </c>
      <c r="AD11" s="10">
        <v>1942</v>
      </c>
      <c r="AE11" s="10">
        <v>1998</v>
      </c>
      <c r="AF11" s="10">
        <v>2035</v>
      </c>
      <c r="AG11" s="7">
        <v>23</v>
      </c>
      <c r="AH11" s="8">
        <v>0.59587185953114785</v>
      </c>
    </row>
    <row r="12" spans="3:34" x14ac:dyDescent="0.2">
      <c r="C12" s="1" t="e">
        <f>VLOOKUP(F12,#REF!,7,FALSE)</f>
        <v>#REF!</v>
      </c>
      <c r="F12" s="5" t="s">
        <v>41</v>
      </c>
      <c r="G12" s="6" t="s">
        <v>0</v>
      </c>
      <c r="H12" s="7">
        <v>92</v>
      </c>
      <c r="I12" s="8">
        <v>0.99</v>
      </c>
      <c r="J12" s="8">
        <v>0.99033857260499947</v>
      </c>
      <c r="K12" s="8">
        <v>0.99032880380490762</v>
      </c>
      <c r="L12" s="8">
        <v>1.046</v>
      </c>
      <c r="M12" s="8">
        <v>1.2256585705935883</v>
      </c>
      <c r="N12" s="8">
        <v>1.0802668196233101</v>
      </c>
      <c r="O12" s="8">
        <v>2.9380000000000002</v>
      </c>
      <c r="P12" s="8">
        <v>3.0038912914689546</v>
      </c>
      <c r="Q12" s="8">
        <v>2.088153964900707</v>
      </c>
      <c r="R12" s="9">
        <v>146.54</v>
      </c>
      <c r="S12" s="9">
        <v>121.49697844150317</v>
      </c>
      <c r="T12" s="9">
        <v>134.08790705023722</v>
      </c>
      <c r="U12" s="9">
        <v>52.19</v>
      </c>
      <c r="V12" s="9">
        <v>49.573635820632958</v>
      </c>
      <c r="W12" s="9">
        <v>69.367833662587941</v>
      </c>
      <c r="X12" s="9">
        <v>94.35</v>
      </c>
      <c r="Y12" s="9">
        <v>71.923342620870216</v>
      </c>
      <c r="Z12" s="9">
        <v>64.720073387649265</v>
      </c>
      <c r="AA12" s="9">
        <v>153.33000000000001</v>
      </c>
      <c r="AB12" s="9">
        <v>148.91381292805278</v>
      </c>
      <c r="AC12" s="9">
        <v>144.85071689910575</v>
      </c>
      <c r="AD12" s="10">
        <v>2116</v>
      </c>
      <c r="AE12" s="10">
        <v>2116</v>
      </c>
      <c r="AF12" s="10">
        <v>2156</v>
      </c>
      <c r="AG12" s="7">
        <v>20</v>
      </c>
      <c r="AH12" s="8">
        <v>0.46510000966276938</v>
      </c>
    </row>
    <row r="13" spans="3:34" x14ac:dyDescent="0.2">
      <c r="C13" s="1" t="e">
        <f>VLOOKUP(F13,#REF!,7,FALSE)</f>
        <v>#REF!</v>
      </c>
      <c r="F13" s="5" t="s">
        <v>42</v>
      </c>
      <c r="G13" s="6" t="s">
        <v>0</v>
      </c>
      <c r="H13" s="7">
        <v>56</v>
      </c>
      <c r="I13" s="8">
        <v>0.98799999999999999</v>
      </c>
      <c r="J13" s="8">
        <v>0.99052906173611299</v>
      </c>
      <c r="K13" s="8">
        <v>0.99286726499763822</v>
      </c>
      <c r="L13" s="8">
        <v>0.878</v>
      </c>
      <c r="M13" s="8">
        <v>1.1133118167927092</v>
      </c>
      <c r="N13" s="8">
        <v>1.0650283029475363</v>
      </c>
      <c r="O13" s="8">
        <v>2.5680000000000001</v>
      </c>
      <c r="P13" s="8">
        <v>2.6777709136469658</v>
      </c>
      <c r="Q13" s="8">
        <v>2.3038397563749742</v>
      </c>
      <c r="R13" s="9">
        <v>132.94</v>
      </c>
      <c r="S13" s="9">
        <v>106.73502887104809</v>
      </c>
      <c r="T13" s="9">
        <v>109.62032336489793</v>
      </c>
      <c r="U13" s="9">
        <v>45.45</v>
      </c>
      <c r="V13" s="9">
        <v>44.376226622765969</v>
      </c>
      <c r="W13" s="9">
        <v>50.675723708135948</v>
      </c>
      <c r="X13" s="9">
        <v>87.5</v>
      </c>
      <c r="Y13" s="9">
        <v>62.358802248282124</v>
      </c>
      <c r="Z13" s="9">
        <v>58.944599656761987</v>
      </c>
      <c r="AA13" s="9">
        <v>116.7</v>
      </c>
      <c r="AB13" s="9">
        <v>118.82936890784883</v>
      </c>
      <c r="AC13" s="9">
        <v>116.74874696187742</v>
      </c>
      <c r="AD13" s="10">
        <v>1943</v>
      </c>
      <c r="AE13" s="10">
        <v>1999</v>
      </c>
      <c r="AF13" s="10">
        <v>2036</v>
      </c>
      <c r="AG13" s="7">
        <v>11</v>
      </c>
      <c r="AH13" s="18"/>
    </row>
    <row r="14" spans="3:34" x14ac:dyDescent="0.2">
      <c r="C14" s="1" t="e">
        <f>VLOOKUP(F14,#REF!,7,FALSE)</f>
        <v>#REF!</v>
      </c>
      <c r="F14" s="5" t="s">
        <v>6</v>
      </c>
      <c r="G14" s="6" t="s">
        <v>0</v>
      </c>
      <c r="H14" s="7">
        <v>57</v>
      </c>
      <c r="I14" s="8">
        <v>0.89700000000000002</v>
      </c>
      <c r="J14" s="8">
        <v>0.9141197049205263</v>
      </c>
      <c r="K14" s="8">
        <v>0.93092476872270558</v>
      </c>
      <c r="L14" s="8">
        <v>0.97900000000000009</v>
      </c>
      <c r="M14" s="8">
        <v>0.96927470910594238</v>
      </c>
      <c r="N14" s="8">
        <v>1.0396050946520494</v>
      </c>
      <c r="O14" s="8">
        <v>2.8439999999999999</v>
      </c>
      <c r="P14" s="8">
        <v>2.8780769067421947</v>
      </c>
      <c r="Q14" s="8">
        <v>2.6936790267281006</v>
      </c>
      <c r="R14" s="9">
        <v>176.39</v>
      </c>
      <c r="S14" s="9">
        <v>177.60624177491542</v>
      </c>
      <c r="T14" s="9">
        <v>163.75096582742029</v>
      </c>
      <c r="U14" s="9">
        <v>60.69</v>
      </c>
      <c r="V14" s="9">
        <v>59.813981318047226</v>
      </c>
      <c r="W14" s="9">
        <v>63.198449644224603</v>
      </c>
      <c r="X14" s="9">
        <v>115.7</v>
      </c>
      <c r="Y14" s="9">
        <v>117.79226045686818</v>
      </c>
      <c r="Z14" s="9">
        <v>100.55251618319569</v>
      </c>
      <c r="AA14" s="9">
        <v>172.62</v>
      </c>
      <c r="AB14" s="9">
        <v>172.14923833178079</v>
      </c>
      <c r="AC14" s="9">
        <v>170.23633832837979</v>
      </c>
      <c r="AD14" s="10">
        <v>2908</v>
      </c>
      <c r="AE14" s="10">
        <v>2991</v>
      </c>
      <c r="AF14" s="10">
        <v>3047</v>
      </c>
      <c r="AG14" s="7">
        <v>20</v>
      </c>
      <c r="AH14" s="8">
        <v>0.91459805427547358</v>
      </c>
    </row>
    <row r="15" spans="3:34" x14ac:dyDescent="0.2">
      <c r="C15" s="1" t="e">
        <f>VLOOKUP(F15,#REF!,7,FALSE)</f>
        <v>#REF!</v>
      </c>
      <c r="F15" s="5" t="s">
        <v>7</v>
      </c>
      <c r="G15" s="6" t="s">
        <v>0</v>
      </c>
      <c r="H15" s="7">
        <v>64</v>
      </c>
      <c r="I15" s="8">
        <v>0.873</v>
      </c>
      <c r="J15" s="8">
        <v>0.89987405219590588</v>
      </c>
      <c r="K15" s="8">
        <v>0.91557544902753996</v>
      </c>
      <c r="L15" s="8">
        <v>1.0449999999999999</v>
      </c>
      <c r="M15" s="8">
        <v>1.0000001039779576</v>
      </c>
      <c r="N15" s="8">
        <v>0.99991964855104154</v>
      </c>
      <c r="O15" s="8">
        <v>2.5619999999999998</v>
      </c>
      <c r="P15" s="8">
        <v>2.1926736420876289</v>
      </c>
      <c r="Q15" s="8">
        <v>1.8485373067669417</v>
      </c>
      <c r="R15" s="9">
        <v>144.88</v>
      </c>
      <c r="S15" s="9">
        <v>150.98549931033574</v>
      </c>
      <c r="T15" s="9">
        <v>150.55392350430267</v>
      </c>
      <c r="U15" s="9">
        <v>59.09</v>
      </c>
      <c r="V15" s="9">
        <v>68.859091527067079</v>
      </c>
      <c r="W15" s="9">
        <v>81.438348973166057</v>
      </c>
      <c r="X15" s="9">
        <v>85.79</v>
      </c>
      <c r="Y15" s="9">
        <v>82.126407783268647</v>
      </c>
      <c r="Z15" s="9">
        <v>69.115574531136616</v>
      </c>
      <c r="AA15" s="9">
        <v>151.38</v>
      </c>
      <c r="AB15" s="9">
        <v>150.98551500949955</v>
      </c>
      <c r="AC15" s="9">
        <v>150.54182627840271</v>
      </c>
      <c r="AD15" s="10">
        <v>2650</v>
      </c>
      <c r="AE15" s="10">
        <v>2720</v>
      </c>
      <c r="AF15" s="10">
        <v>2777</v>
      </c>
      <c r="AG15" s="7">
        <v>18</v>
      </c>
      <c r="AH15" s="8">
        <v>0.72534117197614445</v>
      </c>
    </row>
    <row r="16" spans="3:34" x14ac:dyDescent="0.2">
      <c r="C16" s="1" t="e">
        <f>VLOOKUP(F16,#REF!,7,FALSE)</f>
        <v>#REF!</v>
      </c>
      <c r="F16" s="5" t="s">
        <v>8</v>
      </c>
      <c r="G16" s="6" t="s">
        <v>0</v>
      </c>
      <c r="H16" s="7">
        <v>58</v>
      </c>
      <c r="I16" s="8">
        <v>0.95799999999999996</v>
      </c>
      <c r="J16" s="8">
        <v>0.97392143902717554</v>
      </c>
      <c r="K16" s="8">
        <v>0.98585274702245818</v>
      </c>
      <c r="L16" s="8">
        <v>1.19</v>
      </c>
      <c r="M16" s="8">
        <v>1.1098645810284622</v>
      </c>
      <c r="N16" s="8">
        <v>1.1229010060609956</v>
      </c>
      <c r="O16" s="8">
        <v>2.97</v>
      </c>
      <c r="P16" s="8">
        <v>4.9247786408526615</v>
      </c>
      <c r="Q16" s="8">
        <v>4.1255717886759165</v>
      </c>
      <c r="R16" s="9">
        <v>117.19</v>
      </c>
      <c r="S16" s="9">
        <v>122.39170303836543</v>
      </c>
      <c r="T16" s="9">
        <v>118.55699291325271</v>
      </c>
      <c r="U16" s="9">
        <v>46.94</v>
      </c>
      <c r="V16" s="9">
        <v>27.582603426520055</v>
      </c>
      <c r="W16" s="9">
        <v>32.26892499683894</v>
      </c>
      <c r="X16" s="9">
        <v>70.25</v>
      </c>
      <c r="Y16" s="9">
        <v>94.809099611845383</v>
      </c>
      <c r="Z16" s="9">
        <v>86.28806791641378</v>
      </c>
      <c r="AA16" s="9">
        <v>139.41999999999999</v>
      </c>
      <c r="AB16" s="9">
        <v>135.83821621403541</v>
      </c>
      <c r="AC16" s="9">
        <v>133.12776661785782</v>
      </c>
      <c r="AD16" s="10">
        <v>2446</v>
      </c>
      <c r="AE16" s="10">
        <v>2894</v>
      </c>
      <c r="AF16" s="10">
        <v>2948</v>
      </c>
      <c r="AG16" s="7">
        <v>7</v>
      </c>
      <c r="AH16" s="8">
        <v>0.69012536443148687</v>
      </c>
    </row>
    <row r="17" spans="2:34" x14ac:dyDescent="0.2">
      <c r="C17" s="1" t="e">
        <f>VLOOKUP(F17,#REF!,7,FALSE)</f>
        <v>#REF!</v>
      </c>
      <c r="F17" s="5" t="s">
        <v>9</v>
      </c>
      <c r="G17" s="6" t="s">
        <v>0</v>
      </c>
      <c r="H17" s="7">
        <v>112</v>
      </c>
      <c r="I17" s="8">
        <v>0.998</v>
      </c>
      <c r="J17" s="8">
        <v>0.99802093411909576</v>
      </c>
      <c r="K17" s="8">
        <v>0.9985074626865672</v>
      </c>
      <c r="L17" s="8">
        <v>1.0209999999999999</v>
      </c>
      <c r="M17" s="8">
        <v>1.0418296581704447</v>
      </c>
      <c r="N17" s="8">
        <v>0.89851396552296747</v>
      </c>
      <c r="O17" s="8">
        <v>2.177</v>
      </c>
      <c r="P17" s="8">
        <v>2.138264364566862</v>
      </c>
      <c r="Q17" s="8">
        <v>1.6464551195099344</v>
      </c>
      <c r="R17" s="9">
        <v>119.49</v>
      </c>
      <c r="S17" s="9">
        <v>116.18186420119547</v>
      </c>
      <c r="T17" s="9">
        <v>130.81014586513609</v>
      </c>
      <c r="U17" s="9">
        <v>56.07</v>
      </c>
      <c r="V17" s="9">
        <v>56.607458774563334</v>
      </c>
      <c r="W17" s="9">
        <v>71.386545250565547</v>
      </c>
      <c r="X17" s="9">
        <v>63.42</v>
      </c>
      <c r="Y17" s="9">
        <v>59.574405426632133</v>
      </c>
      <c r="Z17" s="9">
        <v>59.423600614570553</v>
      </c>
      <c r="AA17" s="9">
        <v>122.06</v>
      </c>
      <c r="AB17" s="9">
        <v>121.04171186633651</v>
      </c>
      <c r="AC17" s="9">
        <v>117.53474289192124</v>
      </c>
      <c r="AD17" s="10">
        <v>1722</v>
      </c>
      <c r="AE17" s="10">
        <v>1771</v>
      </c>
      <c r="AF17" s="10">
        <v>1804</v>
      </c>
      <c r="AG17" s="7">
        <v>25</v>
      </c>
      <c r="AH17" s="8">
        <v>0.53454406735069715</v>
      </c>
    </row>
    <row r="18" spans="2:34" x14ac:dyDescent="0.2">
      <c r="C18" s="1" t="e">
        <f>VLOOKUP(F18,#REF!,7,FALSE)</f>
        <v>#REF!</v>
      </c>
      <c r="F18" s="5" t="s">
        <v>10</v>
      </c>
      <c r="G18" s="6" t="s">
        <v>0</v>
      </c>
      <c r="H18" s="7">
        <v>90</v>
      </c>
      <c r="I18" s="8">
        <v>0.99</v>
      </c>
      <c r="J18" s="8">
        <v>0.99280183210477346</v>
      </c>
      <c r="K18" s="8">
        <v>0.99476417516320692</v>
      </c>
      <c r="L18" s="8">
        <v>1.181</v>
      </c>
      <c r="M18" s="8">
        <v>1.1836653463929585</v>
      </c>
      <c r="N18" s="8">
        <v>1.1284684219898946</v>
      </c>
      <c r="O18" s="8">
        <v>2.7250000000000001</v>
      </c>
      <c r="P18" s="8">
        <v>2.5387978343968136</v>
      </c>
      <c r="Q18" s="8">
        <v>2.3101967462235353</v>
      </c>
      <c r="R18" s="9">
        <v>105.16</v>
      </c>
      <c r="S18" s="9">
        <v>102.99344633703356</v>
      </c>
      <c r="T18" s="9">
        <v>106.45971053238526</v>
      </c>
      <c r="U18" s="9">
        <v>45.59</v>
      </c>
      <c r="V18" s="9">
        <v>48.018700694887599</v>
      </c>
      <c r="W18" s="9">
        <v>52.002679748540046</v>
      </c>
      <c r="X18" s="9">
        <v>59.57</v>
      </c>
      <c r="Y18" s="9">
        <v>54.974745642145962</v>
      </c>
      <c r="Z18" s="9">
        <v>54.457030783845205</v>
      </c>
      <c r="AA18" s="9">
        <v>124.23</v>
      </c>
      <c r="AB18" s="9">
        <v>121.90977333472941</v>
      </c>
      <c r="AC18" s="9">
        <v>120.13642154998175</v>
      </c>
      <c r="AD18" s="10">
        <v>1921</v>
      </c>
      <c r="AE18" s="10">
        <v>1976</v>
      </c>
      <c r="AF18" s="10">
        <v>2013</v>
      </c>
      <c r="AG18" s="7">
        <v>11</v>
      </c>
      <c r="AH18" s="8">
        <v>0.58866533864541837</v>
      </c>
    </row>
    <row r="19" spans="2:34" x14ac:dyDescent="0.2">
      <c r="C19" s="1" t="e">
        <f>VLOOKUP(F19,#REF!,7,FALSE)</f>
        <v>#REF!</v>
      </c>
      <c r="F19" s="5" t="s">
        <v>11</v>
      </c>
      <c r="G19" s="6" t="s">
        <v>0</v>
      </c>
      <c r="H19" s="7">
        <v>84</v>
      </c>
      <c r="I19" s="8">
        <v>1</v>
      </c>
      <c r="J19" s="8">
        <v>0.99998932405434127</v>
      </c>
      <c r="K19" s="8">
        <v>0.99999130919389512</v>
      </c>
      <c r="L19" s="8">
        <v>1.0469999999999999</v>
      </c>
      <c r="M19" s="8">
        <v>1.0352458714579929</v>
      </c>
      <c r="N19" s="8">
        <v>0.9080838058955123</v>
      </c>
      <c r="O19" s="8">
        <v>1.9419999999999999</v>
      </c>
      <c r="P19" s="8">
        <v>1.7764224488240823</v>
      </c>
      <c r="Q19" s="8">
        <v>1.3963331932610317</v>
      </c>
      <c r="R19" s="9">
        <v>90.45</v>
      </c>
      <c r="S19" s="9">
        <v>90.773626207664364</v>
      </c>
      <c r="T19" s="9">
        <v>93.936291702500597</v>
      </c>
      <c r="U19" s="9">
        <v>48.76</v>
      </c>
      <c r="V19" s="9">
        <v>52.900154369790712</v>
      </c>
      <c r="W19" s="9">
        <v>61.090021846219436</v>
      </c>
      <c r="X19" s="9">
        <v>41.69</v>
      </c>
      <c r="Y19" s="9">
        <v>37.873471837873652</v>
      </c>
      <c r="Z19" s="9">
        <v>32.846269856281154</v>
      </c>
      <c r="AA19" s="9">
        <v>94.69</v>
      </c>
      <c r="AB19" s="9">
        <v>93.973021768755601</v>
      </c>
      <c r="AC19" s="9">
        <v>85.302025280917775</v>
      </c>
      <c r="AD19" s="10">
        <v>1218</v>
      </c>
      <c r="AE19" s="10">
        <v>1252</v>
      </c>
      <c r="AF19" s="10">
        <v>1276</v>
      </c>
      <c r="AG19" s="7">
        <v>23</v>
      </c>
      <c r="AH19" s="8">
        <v>0.54525789860396767</v>
      </c>
    </row>
    <row r="20" spans="2:34" x14ac:dyDescent="0.2">
      <c r="C20" s="1" t="e">
        <f>VLOOKUP(F20,#REF!,7,FALSE)</f>
        <v>#REF!</v>
      </c>
      <c r="F20" s="5" t="s">
        <v>12</v>
      </c>
      <c r="G20" s="6" t="s">
        <v>0</v>
      </c>
      <c r="H20" s="7">
        <v>64</v>
      </c>
      <c r="I20" s="8">
        <v>0.94200000000000006</v>
      </c>
      <c r="J20" s="8">
        <v>0.95118360473831243</v>
      </c>
      <c r="K20" s="8">
        <v>0.96408131732572411</v>
      </c>
      <c r="L20" s="8">
        <v>1.0649999999999999</v>
      </c>
      <c r="M20" s="8">
        <v>1.1135753661695575</v>
      </c>
      <c r="N20" s="8">
        <v>1.1349766154299146</v>
      </c>
      <c r="O20" s="8">
        <v>2.75</v>
      </c>
      <c r="P20" s="8">
        <v>2.8650636594539138</v>
      </c>
      <c r="Q20" s="8">
        <v>2.6486216852550277</v>
      </c>
      <c r="R20" s="9">
        <v>167.91</v>
      </c>
      <c r="S20" s="9">
        <v>158.71980600404896</v>
      </c>
      <c r="T20" s="9">
        <v>153.99815101198655</v>
      </c>
      <c r="U20" s="9">
        <v>65.02</v>
      </c>
      <c r="V20" s="9">
        <v>61.690240461535893</v>
      </c>
      <c r="W20" s="9">
        <v>65.990662687344084</v>
      </c>
      <c r="X20" s="9">
        <v>102.89</v>
      </c>
      <c r="Y20" s="9">
        <v>97.029565542513055</v>
      </c>
      <c r="Z20" s="9">
        <v>88.007488324642466</v>
      </c>
      <c r="AA20" s="9">
        <v>178.79</v>
      </c>
      <c r="AB20" s="9">
        <v>176.74646608931994</v>
      </c>
      <c r="AC20" s="9">
        <v>174.78430021804937</v>
      </c>
      <c r="AD20" s="10">
        <v>2745</v>
      </c>
      <c r="AE20" s="10">
        <v>2770</v>
      </c>
      <c r="AF20" s="10">
        <v>2821</v>
      </c>
      <c r="AG20" s="7">
        <v>7</v>
      </c>
      <c r="AH20" s="8">
        <v>0.63122079631457717</v>
      </c>
    </row>
    <row r="21" spans="2:34" x14ac:dyDescent="0.2">
      <c r="C21" s="1" t="e">
        <f>VLOOKUP(F21,#REF!,7,FALSE)</f>
        <v>#REF!</v>
      </c>
      <c r="F21" s="5" t="s">
        <v>13</v>
      </c>
      <c r="G21" s="6" t="s">
        <v>0</v>
      </c>
      <c r="H21" s="7">
        <v>66</v>
      </c>
      <c r="I21" s="8">
        <v>0.99900000000000011</v>
      </c>
      <c r="J21" s="8">
        <v>0.99893505647205239</v>
      </c>
      <c r="K21" s="8">
        <v>0.99902494337276471</v>
      </c>
      <c r="L21" s="8">
        <v>0.9890000000000001</v>
      </c>
      <c r="M21" s="8">
        <v>0.95758153904895793</v>
      </c>
      <c r="N21" s="8">
        <v>0.97912276749207439</v>
      </c>
      <c r="O21" s="8">
        <v>2.484</v>
      </c>
      <c r="P21" s="8">
        <v>2.3169384170361091</v>
      </c>
      <c r="Q21" s="8">
        <v>2.2636677942983128</v>
      </c>
      <c r="R21" s="9">
        <v>109.89</v>
      </c>
      <c r="S21" s="9">
        <v>114.91605110599511</v>
      </c>
      <c r="T21" s="9">
        <v>117.4263151106951</v>
      </c>
      <c r="U21" s="9">
        <v>43.73</v>
      </c>
      <c r="V21" s="9">
        <v>47.494352146085781</v>
      </c>
      <c r="W21" s="9">
        <v>50.79136563994799</v>
      </c>
      <c r="X21" s="9">
        <v>66.16</v>
      </c>
      <c r="Y21" s="9">
        <v>67.421698959909335</v>
      </c>
      <c r="Z21" s="9">
        <v>66.634949470747102</v>
      </c>
      <c r="AA21" s="9">
        <v>108.63</v>
      </c>
      <c r="AB21" s="9">
        <v>110.04148907950751</v>
      </c>
      <c r="AC21" s="9">
        <v>114.97477862758018</v>
      </c>
      <c r="AD21" s="10">
        <v>1522</v>
      </c>
      <c r="AE21" s="10">
        <v>1566</v>
      </c>
      <c r="AF21" s="10">
        <v>1760</v>
      </c>
      <c r="AG21" s="7">
        <v>4</v>
      </c>
      <c r="AH21" s="8">
        <v>0.68308504646578427</v>
      </c>
    </row>
    <row r="22" spans="2:34" x14ac:dyDescent="0.2">
      <c r="C22" s="1" t="e">
        <f>VLOOKUP(F22,#REF!,7,FALSE)</f>
        <v>#REF!</v>
      </c>
      <c r="F22" s="5" t="s">
        <v>14</v>
      </c>
      <c r="G22" s="6" t="s">
        <v>0</v>
      </c>
      <c r="H22" s="7">
        <v>62</v>
      </c>
      <c r="I22" s="8">
        <v>0.86199999999999999</v>
      </c>
      <c r="J22" s="8">
        <v>0.89029509776539295</v>
      </c>
      <c r="K22" s="8">
        <v>0.93448410397005321</v>
      </c>
      <c r="L22" s="8">
        <v>0.95099999999999996</v>
      </c>
      <c r="M22" s="8">
        <v>0.98105836135467939</v>
      </c>
      <c r="N22" s="8">
        <v>0.92628629343081104</v>
      </c>
      <c r="O22" s="8">
        <v>2.8639999999999999</v>
      </c>
      <c r="P22" s="8">
        <v>2.6632659607683236</v>
      </c>
      <c r="Q22" s="8">
        <v>2.3645387715819188</v>
      </c>
      <c r="R22" s="9">
        <v>198.42</v>
      </c>
      <c r="S22" s="9">
        <v>186.80196125697722</v>
      </c>
      <c r="T22" s="9">
        <v>193.44788772463534</v>
      </c>
      <c r="U22" s="9">
        <v>65.89</v>
      </c>
      <c r="V22" s="9">
        <v>68.811612774768008</v>
      </c>
      <c r="W22" s="9">
        <v>75.781428939138124</v>
      </c>
      <c r="X22" s="9">
        <v>132.53</v>
      </c>
      <c r="Y22" s="9">
        <v>117.99034848220921</v>
      </c>
      <c r="Z22" s="9">
        <v>117.6664587854972</v>
      </c>
      <c r="AA22" s="9">
        <v>188.73</v>
      </c>
      <c r="AB22" s="9">
        <v>183.26362600861037</v>
      </c>
      <c r="AC22" s="9">
        <v>179.18812689247213</v>
      </c>
      <c r="AD22" s="10">
        <v>2874</v>
      </c>
      <c r="AE22" s="10">
        <v>2957</v>
      </c>
      <c r="AF22" s="10">
        <v>3011</v>
      </c>
      <c r="AG22" s="7">
        <v>16</v>
      </c>
      <c r="AH22" s="8">
        <v>0.55707737934753299</v>
      </c>
    </row>
    <row r="23" spans="2:34" x14ac:dyDescent="0.2">
      <c r="C23" s="1" t="e">
        <f>VLOOKUP(F23,#REF!,7,FALSE)</f>
        <v>#REF!</v>
      </c>
      <c r="F23" s="5" t="s">
        <v>15</v>
      </c>
      <c r="G23" s="6" t="s">
        <v>0</v>
      </c>
      <c r="H23" s="7">
        <v>63</v>
      </c>
      <c r="I23" s="8">
        <v>0.96599999999999997</v>
      </c>
      <c r="J23" s="8">
        <v>0.97749065395722967</v>
      </c>
      <c r="K23" s="8">
        <v>0.98951292782133415</v>
      </c>
      <c r="L23" s="8">
        <v>1.056</v>
      </c>
      <c r="M23" s="8">
        <v>1.0869738059394738</v>
      </c>
      <c r="N23" s="8">
        <v>1.0836416196968035</v>
      </c>
      <c r="O23" s="8">
        <v>3.5529999999999999</v>
      </c>
      <c r="P23" s="8">
        <v>3.1800450204535</v>
      </c>
      <c r="Q23" s="8">
        <v>2.6907709567028633</v>
      </c>
      <c r="R23" s="9">
        <v>162.07</v>
      </c>
      <c r="S23" s="9">
        <v>154.54257301983193</v>
      </c>
      <c r="T23" s="9">
        <v>148.49156288632415</v>
      </c>
      <c r="U23" s="9">
        <v>48.18</v>
      </c>
      <c r="V23" s="9">
        <v>52.824324088056443</v>
      </c>
      <c r="W23" s="9">
        <v>59.801313566510018</v>
      </c>
      <c r="X23" s="9">
        <v>113.88</v>
      </c>
      <c r="Y23" s="9">
        <v>101.71824893177549</v>
      </c>
      <c r="Z23" s="9">
        <v>88.690249319814129</v>
      </c>
      <c r="AA23" s="9">
        <v>171.18</v>
      </c>
      <c r="AB23" s="9">
        <v>167.98372877504576</v>
      </c>
      <c r="AC23" s="9">
        <v>160.91163771744607</v>
      </c>
      <c r="AD23" s="10">
        <v>2157</v>
      </c>
      <c r="AE23" s="10">
        <v>2219</v>
      </c>
      <c r="AF23" s="10">
        <v>2260</v>
      </c>
      <c r="AG23" s="7">
        <v>16</v>
      </c>
      <c r="AH23" s="8">
        <v>0.62305830139197094</v>
      </c>
    </row>
    <row r="24" spans="2:34" x14ac:dyDescent="0.2">
      <c r="C24" s="1" t="e">
        <f>VLOOKUP(F24,#REF!,7,FALSE)</f>
        <v>#REF!</v>
      </c>
      <c r="F24" s="5" t="s">
        <v>16</v>
      </c>
      <c r="G24" s="6" t="s">
        <v>0</v>
      </c>
      <c r="H24" s="7">
        <v>61</v>
      </c>
      <c r="I24" s="8">
        <v>0.997</v>
      </c>
      <c r="J24" s="8">
        <v>0.99747879165515252</v>
      </c>
      <c r="K24" s="8">
        <v>0.99680793427904868</v>
      </c>
      <c r="L24" s="8">
        <v>0.99900000000000011</v>
      </c>
      <c r="M24" s="8">
        <v>0.99702314224495736</v>
      </c>
      <c r="N24" s="8">
        <v>1.0351469339664277</v>
      </c>
      <c r="O24" s="8">
        <v>2.6739999999999999</v>
      </c>
      <c r="P24" s="8">
        <v>2.3518125608104916</v>
      </c>
      <c r="Q24" s="8">
        <v>2.0790055854146225</v>
      </c>
      <c r="R24" s="9">
        <v>149.19</v>
      </c>
      <c r="S24" s="9">
        <v>147.0791693325597</v>
      </c>
      <c r="T24" s="9">
        <v>137.450522558518</v>
      </c>
      <c r="U24" s="9">
        <v>55.72</v>
      </c>
      <c r="V24" s="9">
        <v>62.352475707583885</v>
      </c>
      <c r="W24" s="9">
        <v>68.43727982104366</v>
      </c>
      <c r="X24" s="9">
        <v>93.46</v>
      </c>
      <c r="Y24" s="9">
        <v>84.726693624975809</v>
      </c>
      <c r="Z24" s="9">
        <v>69.013242737474357</v>
      </c>
      <c r="AA24" s="9">
        <v>149.02000000000001</v>
      </c>
      <c r="AB24" s="9">
        <v>146.64133556672684</v>
      </c>
      <c r="AC24" s="9">
        <v>142.28148699853321</v>
      </c>
      <c r="AD24" s="10">
        <v>2146</v>
      </c>
      <c r="AE24" s="10">
        <v>2207</v>
      </c>
      <c r="AF24" s="10">
        <v>2207</v>
      </c>
      <c r="AG24" s="7">
        <v>25</v>
      </c>
      <c r="AH24" s="8">
        <v>0.58760386473429949</v>
      </c>
    </row>
    <row r="25" spans="2:34" x14ac:dyDescent="0.2">
      <c r="C25" s="1" t="e">
        <f>VLOOKUP(F25,#REF!,7,FALSE)</f>
        <v>#REF!</v>
      </c>
      <c r="F25" s="5" t="s">
        <v>17</v>
      </c>
      <c r="G25" s="6" t="s">
        <v>0</v>
      </c>
      <c r="H25" s="7">
        <v>62</v>
      </c>
      <c r="I25" s="8">
        <v>0.99400000000000011</v>
      </c>
      <c r="J25" s="8">
        <v>0.99626792327568814</v>
      </c>
      <c r="K25" s="8">
        <v>0.99762190712736187</v>
      </c>
      <c r="L25" s="8">
        <v>1.1479999999999999</v>
      </c>
      <c r="M25" s="8">
        <v>1.2869142397579569</v>
      </c>
      <c r="N25" s="8">
        <v>1.2400385927645592</v>
      </c>
      <c r="O25" s="8">
        <v>2.7460000000000004</v>
      </c>
      <c r="P25" s="8">
        <v>2.7866452794169398</v>
      </c>
      <c r="Q25" s="8">
        <v>2.4219040820617885</v>
      </c>
      <c r="R25" s="9">
        <v>156.66</v>
      </c>
      <c r="S25" s="9">
        <v>139.2138148784702</v>
      </c>
      <c r="T25" s="9">
        <v>142.19216940108333</v>
      </c>
      <c r="U25" s="9">
        <v>65.5</v>
      </c>
      <c r="V25" s="9">
        <v>64.291010435177085</v>
      </c>
      <c r="W25" s="9">
        <v>72.80378234308651</v>
      </c>
      <c r="X25" s="9">
        <v>91.16</v>
      </c>
      <c r="Y25" s="9">
        <v>74.922804443293131</v>
      </c>
      <c r="Z25" s="9">
        <v>69.388387057996823</v>
      </c>
      <c r="AA25" s="9">
        <v>179.88</v>
      </c>
      <c r="AB25" s="9">
        <v>179.15624073813146</v>
      </c>
      <c r="AC25" s="9">
        <v>176.32377764625917</v>
      </c>
      <c r="AD25" s="10">
        <v>2530</v>
      </c>
      <c r="AE25" s="10">
        <v>2602</v>
      </c>
      <c r="AF25" s="10">
        <v>2651</v>
      </c>
      <c r="AG25" s="7">
        <v>19</v>
      </c>
      <c r="AH25" s="8">
        <v>0.61342232320363532</v>
      </c>
    </row>
    <row r="26" spans="2:34" s="3" customFormat="1" x14ac:dyDescent="0.2">
      <c r="B26" s="11"/>
      <c r="C26" s="1" t="e">
        <f>VLOOKUP(F26,#REF!,7,FALSE)</f>
        <v>#REF!</v>
      </c>
      <c r="F26" s="5" t="s">
        <v>18</v>
      </c>
      <c r="G26" s="6" t="s">
        <v>0</v>
      </c>
      <c r="H26" s="7">
        <v>64</v>
      </c>
      <c r="I26" s="8">
        <v>0.96700000000000008</v>
      </c>
      <c r="J26" s="8">
        <v>0.97259124959849719</v>
      </c>
      <c r="K26" s="8">
        <v>0.97620474850743122</v>
      </c>
      <c r="L26" s="8">
        <v>1.0629999999999999</v>
      </c>
      <c r="M26" s="8">
        <v>0.96924783609753296</v>
      </c>
      <c r="N26" s="8">
        <v>0.95751669924697336</v>
      </c>
      <c r="O26" s="8">
        <v>2.161</v>
      </c>
      <c r="P26" s="8">
        <v>2.3306927797917907</v>
      </c>
      <c r="Q26" s="8">
        <v>2.2404093440055677</v>
      </c>
      <c r="R26" s="9">
        <v>140.38999999999999</v>
      </c>
      <c r="S26" s="9">
        <v>149.99999792723034</v>
      </c>
      <c r="T26" s="9">
        <v>150.0000055774934</v>
      </c>
      <c r="U26" s="9">
        <v>69.03</v>
      </c>
      <c r="V26" s="9">
        <v>62.379381214966649</v>
      </c>
      <c r="W26" s="9">
        <v>64.107708982681388</v>
      </c>
      <c r="X26" s="9">
        <v>71.36</v>
      </c>
      <c r="Y26" s="9">
        <v>87.620616712263683</v>
      </c>
      <c r="Z26" s="9">
        <v>85.892296594812009</v>
      </c>
      <c r="AA26" s="9">
        <v>149.16</v>
      </c>
      <c r="AB26" s="9">
        <v>145.38717340560243</v>
      </c>
      <c r="AC26" s="9">
        <v>143.62751022758906</v>
      </c>
      <c r="AD26" s="10">
        <v>2240</v>
      </c>
      <c r="AE26" s="10">
        <v>2303</v>
      </c>
      <c r="AF26" s="10">
        <v>2346</v>
      </c>
      <c r="AG26" s="7">
        <v>15</v>
      </c>
      <c r="AH26" s="8">
        <v>0.68525928521373514</v>
      </c>
    </row>
    <row r="27" spans="2:34" s="3" customFormat="1" x14ac:dyDescent="0.2">
      <c r="C27" s="1" t="e">
        <f>VLOOKUP(F27,#REF!,7,FALSE)</f>
        <v>#REF!</v>
      </c>
      <c r="F27" s="12" t="s">
        <v>35</v>
      </c>
      <c r="G27" s="13"/>
      <c r="H27" s="14">
        <f>AVERAGE(H6:H26)</f>
        <v>68.19047619047619</v>
      </c>
      <c r="I27" s="15">
        <f t="shared" ref="I27:AH27" si="0">AVERAGE(I6:I26)</f>
        <v>0.96923809523809523</v>
      </c>
      <c r="J27" s="15">
        <f t="shared" si="0"/>
        <v>0.97644072694514161</v>
      </c>
      <c r="K27" s="15">
        <f t="shared" si="0"/>
        <v>0.98281666634570408</v>
      </c>
      <c r="L27" s="15">
        <f t="shared" si="0"/>
        <v>1.0580952380952382</v>
      </c>
      <c r="M27" s="15">
        <f t="shared" si="0"/>
        <v>1.0949232691678015</v>
      </c>
      <c r="N27" s="15">
        <f t="shared" si="0"/>
        <v>1.0389515373012348</v>
      </c>
      <c r="O27" s="15">
        <f t="shared" si="0"/>
        <v>2.6455714285714285</v>
      </c>
      <c r="P27" s="15">
        <f t="shared" si="0"/>
        <v>2.6033235699566424</v>
      </c>
      <c r="Q27" s="15">
        <f t="shared" si="0"/>
        <v>2.2435829694486449</v>
      </c>
      <c r="R27" s="19">
        <f t="shared" si="0"/>
        <v>135.21238095238095</v>
      </c>
      <c r="S27" s="19">
        <f t="shared" si="0"/>
        <v>130.41361681996463</v>
      </c>
      <c r="T27" s="19">
        <f t="shared" si="0"/>
        <v>133.56131056324392</v>
      </c>
      <c r="U27" s="19">
        <f t="shared" si="0"/>
        <v>53.981428571428566</v>
      </c>
      <c r="V27" s="19">
        <f t="shared" si="0"/>
        <v>55.888317830148729</v>
      </c>
      <c r="W27" s="19">
        <f t="shared" si="0"/>
        <v>63.631186610611792</v>
      </c>
      <c r="X27" s="19">
        <f t="shared" si="0"/>
        <v>81.230952380952402</v>
      </c>
      <c r="Y27" s="19">
        <f t="shared" si="0"/>
        <v>74.52529898981588</v>
      </c>
      <c r="Z27" s="19">
        <f t="shared" si="0"/>
        <v>69.930123952632144</v>
      </c>
      <c r="AA27" s="19">
        <f t="shared" si="0"/>
        <v>142.18619047619046</v>
      </c>
      <c r="AB27" s="19">
        <f t="shared" si="0"/>
        <v>141.86294474058357</v>
      </c>
      <c r="AC27" s="19">
        <f t="shared" si="0"/>
        <v>138.71683441409093</v>
      </c>
      <c r="AD27" s="16">
        <f t="shared" si="0"/>
        <v>2106.2380952380954</v>
      </c>
      <c r="AE27" s="16">
        <f t="shared" si="0"/>
        <v>2192.1904761904761</v>
      </c>
      <c r="AF27" s="16">
        <f t="shared" si="0"/>
        <v>2238</v>
      </c>
      <c r="AG27" s="14">
        <f t="shared" si="0"/>
        <v>16.952380952380953</v>
      </c>
      <c r="AH27" s="15">
        <f t="shared" si="0"/>
        <v>0.62094428859340667</v>
      </c>
    </row>
    <row r="29" spans="2:34" s="3" customFormat="1" x14ac:dyDescent="0.2">
      <c r="F29" s="3" t="s">
        <v>46</v>
      </c>
    </row>
    <row r="30" spans="2:34" s="3" customFormat="1" x14ac:dyDescent="0.2"/>
    <row r="31" spans="2:34" s="3" customFormat="1" x14ac:dyDescent="0.2">
      <c r="F31" s="3" t="s">
        <v>36</v>
      </c>
    </row>
    <row r="32" spans="2:34" s="3" customFormat="1" x14ac:dyDescent="0.2"/>
    <row r="33" spans="6:6" s="3" customFormat="1" x14ac:dyDescent="0.2">
      <c r="F33" s="3" t="s">
        <v>47</v>
      </c>
    </row>
    <row r="34" spans="6:6" s="3" customFormat="1" x14ac:dyDescent="0.2"/>
    <row r="35" spans="6:6" s="3" customFormat="1" x14ac:dyDescent="0.2">
      <c r="F35" s="3" t="s">
        <v>37</v>
      </c>
    </row>
    <row r="36" spans="6:6" s="3" customFormat="1" x14ac:dyDescent="0.2"/>
    <row r="37" spans="6:6" s="3" customFormat="1" x14ac:dyDescent="0.2">
      <c r="F37" s="3" t="s">
        <v>38</v>
      </c>
    </row>
    <row r="38" spans="6:6" s="3" customFormat="1" x14ac:dyDescent="0.2"/>
    <row r="39" spans="6:6" s="3" customFormat="1" x14ac:dyDescent="0.2">
      <c r="F39" s="3" t="s">
        <v>39</v>
      </c>
    </row>
  </sheetData>
  <mergeCells count="24">
    <mergeCell ref="U2:W2"/>
    <mergeCell ref="X2:Z2"/>
    <mergeCell ref="AA2:AC2"/>
    <mergeCell ref="AD2:AF2"/>
    <mergeCell ref="AG2:AG3"/>
    <mergeCell ref="AH2:AH3"/>
    <mergeCell ref="G2:G3"/>
    <mergeCell ref="H2:H3"/>
    <mergeCell ref="I2:K2"/>
    <mergeCell ref="L2:N2"/>
    <mergeCell ref="O2:Q2"/>
    <mergeCell ref="R2:T2"/>
    <mergeCell ref="U4:W4"/>
    <mergeCell ref="X4:Z4"/>
    <mergeCell ref="AA4:AC4"/>
    <mergeCell ref="AD4:AF4"/>
    <mergeCell ref="AG4:AG5"/>
    <mergeCell ref="G4:G5"/>
    <mergeCell ref="H4:H5"/>
    <mergeCell ref="I4:K4"/>
    <mergeCell ref="L4:N4"/>
    <mergeCell ref="O4:Q4"/>
    <mergeCell ref="R4:T4"/>
    <mergeCell ref="AH4:AH5"/>
  </mergeCells>
  <phoneticPr fontId="10"/>
  <conditionalFormatting sqref="F2:AH2 F3 I3:AF3 F4:AH5">
    <cfRule type="containsErrors" dxfId="64" priority="51">
      <formula>ISERROR(F2)</formula>
    </cfRule>
  </conditionalFormatting>
  <conditionalFormatting sqref="G2:AH2">
    <cfRule type="containsErrors" dxfId="41" priority="53">
      <formula>ISERROR(G2)</formula>
    </cfRule>
  </conditionalFormatting>
  <conditionalFormatting sqref="G4:AH5">
    <cfRule type="containsErrors" dxfId="40" priority="52">
      <formula>ISERROR(G4)</formula>
    </cfRule>
  </conditionalFormatting>
  <conditionalFormatting sqref="H6:AH27">
    <cfRule type="containsErrors" dxfId="38" priority="50">
      <formula>ISERROR(H6)</formula>
    </cfRule>
  </conditionalFormatting>
  <conditionalFormatting sqref="I3:AF3">
    <cfRule type="containsErrors" dxfId="16" priority="54">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