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1DF9CDA6-B585-4F49-923B-1CC6C74A9F3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alcChain>
</file>

<file path=xl/sharedStrings.xml><?xml version="1.0" encoding="utf-8"?>
<sst xmlns="http://schemas.openxmlformats.org/spreadsheetml/2006/main" count="112" uniqueCount="59">
  <si>
    <t>法適用</t>
  </si>
  <si>
    <t>11 埼玉県 川口市</t>
  </si>
  <si>
    <t>11 埼玉県 草加市</t>
  </si>
  <si>
    <t>11 埼玉県 越谷市</t>
  </si>
  <si>
    <t>11 埼玉県 戸田市</t>
  </si>
  <si>
    <t>11 埼玉県 朝霞市</t>
  </si>
  <si>
    <t>11 埼玉県 新座市</t>
  </si>
  <si>
    <t>11 埼玉県 富士見市</t>
  </si>
  <si>
    <t>11 埼玉県 ふじみ野市</t>
  </si>
  <si>
    <t>12 千葉県 市川市</t>
  </si>
  <si>
    <t>12 千葉県 船橋市</t>
  </si>
  <si>
    <t>12 千葉県 松戸市</t>
  </si>
  <si>
    <t>12 千葉県 習志野市</t>
  </si>
  <si>
    <t>12 千葉県 流山市</t>
  </si>
  <si>
    <t>12 千葉県 浦安市</t>
  </si>
  <si>
    <t>13 東京都 武蔵野市</t>
  </si>
  <si>
    <t>13 東京都 三鷹市</t>
  </si>
  <si>
    <t>13 東京都 調布市</t>
  </si>
  <si>
    <t>13 東京都 小金井市</t>
  </si>
  <si>
    <t>13 東京都 国分寺市</t>
  </si>
  <si>
    <t>13 東京都 西東京市</t>
  </si>
  <si>
    <t>27 大阪府 豊中市</t>
  </si>
  <si>
    <t>27 大阪府 吹田市</t>
  </si>
  <si>
    <t>27 大阪府 高槻市</t>
  </si>
  <si>
    <t>27 大阪府 守口市</t>
  </si>
  <si>
    <t>27 大阪府 枚方市</t>
  </si>
  <si>
    <t>27 大阪府 茨木市</t>
  </si>
  <si>
    <t>27 大阪府 寝屋川市</t>
  </si>
  <si>
    <t>27 大阪府 松原市</t>
  </si>
  <si>
    <t>27 大阪府 門真市</t>
  </si>
  <si>
    <t>28 兵庫県 尼崎市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</si>
  <si>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</si>
  <si>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</si>
  <si>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</si>
  <si>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</si>
  <si>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</si>
  <si>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</si>
  <si>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</si>
  <si>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</si>
  <si>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</si>
  <si>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</si>
  <si>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</si>
  <si>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</si>
  <si>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</si>
  <si>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</si>
  <si>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Aa【10万人以上：100人/ha以上】</t>
    <rPh sb="5" eb="7">
      <t>マンニン</t>
    </rPh>
    <rPh sb="7" eb="9">
      <t>イジョウ</t>
    </rPh>
    <rPh sb="13" eb="14">
      <t>ニン</t>
    </rPh>
    <rPh sb="17" eb="19">
      <t>イジョウ</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</si>
  <si>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</si>
  <si>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</si>
  <si>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</si>
  <si>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</si>
  <si>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14 神奈川県 茅ヶ崎市</t>
  </si>
  <si>
    <t>14 神奈川県 大和市</t>
  </si>
  <si>
    <t>14 神奈川県 座間市</t>
  </si>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</sst>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85">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49"/>
  <sheetViews>
    <sheetView tabSelected="1" topLeftCell="F1" zoomScale="70" zoomScaleNormal="70" workbookViewId="0">
      <selection activeCell="F38" sqref="A38:XFD1223"/>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58</v>
      </c>
    </row>
    <row r="2" spans="3:34" s="2" customFormat="1" ht="30" customHeight="1" x14ac:dyDescent="0.2">
      <c r="C2" s="1" t="e">
        <f>VLOOKUP(F2,#REF!,7,FALSE)</f>
        <v>#REF!</v>
      </c>
      <c r="F2" s="14" t="s">
        <v>45</v>
      </c>
      <c r="G2" s="27" t="s">
        <v>31</v>
      </c>
      <c r="H2" s="22" t="s">
        <v>32</v>
      </c>
      <c r="I2" s="24" t="s">
        <v>33</v>
      </c>
      <c r="J2" s="25"/>
      <c r="K2" s="26"/>
      <c r="L2" s="24" t="s">
        <v>34</v>
      </c>
      <c r="M2" s="25"/>
      <c r="N2" s="26"/>
      <c r="O2" s="24" t="s">
        <v>35</v>
      </c>
      <c r="P2" s="25"/>
      <c r="Q2" s="26"/>
      <c r="R2" s="24" t="s">
        <v>36</v>
      </c>
      <c r="S2" s="25"/>
      <c r="T2" s="26"/>
      <c r="U2" s="24" t="s">
        <v>37</v>
      </c>
      <c r="V2" s="25"/>
      <c r="W2" s="26"/>
      <c r="X2" s="24" t="s">
        <v>38</v>
      </c>
      <c r="Y2" s="25"/>
      <c r="Z2" s="26"/>
      <c r="AA2" s="24" t="s">
        <v>39</v>
      </c>
      <c r="AB2" s="25"/>
      <c r="AC2" s="26"/>
      <c r="AD2" s="19" t="s">
        <v>40</v>
      </c>
      <c r="AE2" s="20"/>
      <c r="AF2" s="21"/>
      <c r="AG2" s="22" t="s">
        <v>41</v>
      </c>
      <c r="AH2" s="22" t="s">
        <v>42</v>
      </c>
    </row>
    <row r="3" spans="3:34" s="2" customFormat="1" x14ac:dyDescent="0.2">
      <c r="C3" s="1" t="e">
        <f>VLOOKUP(F3,#REF!,7,FALSE)</f>
        <v>#REF!</v>
      </c>
      <c r="F3" s="15" t="s">
        <v>43</v>
      </c>
      <c r="G3" s="28"/>
      <c r="H3" s="23"/>
      <c r="I3" s="16" t="s">
        <v>53</v>
      </c>
      <c r="J3" s="16" t="s">
        <v>54</v>
      </c>
      <c r="K3" s="16" t="s">
        <v>55</v>
      </c>
      <c r="L3" s="16" t="s">
        <v>53</v>
      </c>
      <c r="M3" s="16" t="s">
        <v>54</v>
      </c>
      <c r="N3" s="16" t="s">
        <v>55</v>
      </c>
      <c r="O3" s="16" t="s">
        <v>53</v>
      </c>
      <c r="P3" s="16" t="s">
        <v>54</v>
      </c>
      <c r="Q3" s="16" t="s">
        <v>55</v>
      </c>
      <c r="R3" s="16" t="s">
        <v>53</v>
      </c>
      <c r="S3" s="16" t="s">
        <v>54</v>
      </c>
      <c r="T3" s="16" t="s">
        <v>55</v>
      </c>
      <c r="U3" s="16" t="s">
        <v>53</v>
      </c>
      <c r="V3" s="16" t="s">
        <v>54</v>
      </c>
      <c r="W3" s="16" t="s">
        <v>55</v>
      </c>
      <c r="X3" s="16" t="s">
        <v>53</v>
      </c>
      <c r="Y3" s="16" t="s">
        <v>54</v>
      </c>
      <c r="Z3" s="16" t="s">
        <v>55</v>
      </c>
      <c r="AA3" s="16" t="s">
        <v>53</v>
      </c>
      <c r="AB3" s="16" t="s">
        <v>54</v>
      </c>
      <c r="AC3" s="16" t="s">
        <v>55</v>
      </c>
      <c r="AD3" s="16" t="s">
        <v>53</v>
      </c>
      <c r="AE3" s="16" t="s">
        <v>54</v>
      </c>
      <c r="AF3" s="16" t="s">
        <v>55</v>
      </c>
      <c r="AG3" s="23"/>
      <c r="AH3" s="23"/>
    </row>
    <row r="4" spans="3:34" s="2" customFormat="1" ht="13.5" customHeight="1" x14ac:dyDescent="0.2">
      <c r="C4" s="1" t="e">
        <f>VLOOKUP(F4,#REF!,7,FALSE)</f>
        <v>#REF!</v>
      </c>
      <c r="F4" s="3" t="s">
        <v>1</v>
      </c>
      <c r="G4" s="4" t="s">
        <v>0</v>
      </c>
      <c r="H4" s="5">
        <v>65</v>
      </c>
      <c r="I4" s="6">
        <v>0.93299999999999994</v>
      </c>
      <c r="J4" s="6">
        <v>0.94665273949490625</v>
      </c>
      <c r="K4" s="6">
        <v>0.9434489204390567</v>
      </c>
      <c r="L4" s="6">
        <v>0.72799999999999998</v>
      </c>
      <c r="M4" s="6">
        <v>0.90757141609448688</v>
      </c>
      <c r="N4" s="6">
        <v>0.93905320178793095</v>
      </c>
      <c r="O4" s="6">
        <v>1.3769999999999998</v>
      </c>
      <c r="P4" s="6">
        <v>1.8762378540991893</v>
      </c>
      <c r="Q4" s="6">
        <v>1.8426216651735499</v>
      </c>
      <c r="R4" s="7">
        <v>115.96</v>
      </c>
      <c r="S4" s="7">
        <v>115.52797022069151</v>
      </c>
      <c r="T4" s="7">
        <v>120.87904359036739</v>
      </c>
      <c r="U4" s="7">
        <v>61.28</v>
      </c>
      <c r="V4" s="7">
        <v>55.88304452052256</v>
      </c>
      <c r="W4" s="7">
        <v>61.603450701805414</v>
      </c>
      <c r="X4" s="7">
        <v>54.68</v>
      </c>
      <c r="Y4" s="7">
        <v>59.644925700168955</v>
      </c>
      <c r="Z4" s="7">
        <v>59.275592888561981</v>
      </c>
      <c r="AA4" s="7">
        <v>84.41</v>
      </c>
      <c r="AB4" s="7">
        <v>104.84988353171471</v>
      </c>
      <c r="AC4" s="7">
        <v>113.51185291259738</v>
      </c>
      <c r="AD4" s="8">
        <v>1354</v>
      </c>
      <c r="AE4" s="8">
        <v>1962</v>
      </c>
      <c r="AF4" s="8">
        <v>1998</v>
      </c>
      <c r="AG4" s="5">
        <v>6</v>
      </c>
      <c r="AH4" s="17"/>
    </row>
    <row r="5" spans="3:34" s="2" customFormat="1" x14ac:dyDescent="0.2">
      <c r="C5" s="1" t="e">
        <f>VLOOKUP(F5,#REF!,7,FALSE)</f>
        <v>#REF!</v>
      </c>
      <c r="F5" s="3" t="s">
        <v>2</v>
      </c>
      <c r="G5" s="4" t="s">
        <v>0</v>
      </c>
      <c r="H5" s="5">
        <v>41</v>
      </c>
      <c r="I5" s="6">
        <v>0.95700000000000007</v>
      </c>
      <c r="J5" s="6">
        <v>0.98020944497948059</v>
      </c>
      <c r="K5" s="6">
        <v>0.95093660584740336</v>
      </c>
      <c r="L5" s="6">
        <v>0.65599999999999992</v>
      </c>
      <c r="M5" s="6">
        <v>0.72760921951228907</v>
      </c>
      <c r="N5" s="6">
        <v>0.86585520467753418</v>
      </c>
      <c r="O5" s="6">
        <v>1.798</v>
      </c>
      <c r="P5" s="6">
        <v>1.5612179436106177</v>
      </c>
      <c r="Q5" s="6">
        <v>1.6360605648967443</v>
      </c>
      <c r="R5" s="7">
        <v>150</v>
      </c>
      <c r="S5" s="7">
        <v>150</v>
      </c>
      <c r="T5" s="7">
        <v>116.60290769960915</v>
      </c>
      <c r="U5" s="7">
        <v>54.73</v>
      </c>
      <c r="V5" s="7">
        <v>69.907845585244075</v>
      </c>
      <c r="W5" s="7">
        <v>61.709961524934506</v>
      </c>
      <c r="X5" s="7">
        <v>95.27</v>
      </c>
      <c r="Y5" s="7">
        <v>80.092154414755925</v>
      </c>
      <c r="Z5" s="7">
        <v>54.892946174674641</v>
      </c>
      <c r="AA5" s="7">
        <v>98.38</v>
      </c>
      <c r="AB5" s="7">
        <v>109.14138292684336</v>
      </c>
      <c r="AC5" s="7">
        <v>100.96123451224071</v>
      </c>
      <c r="AD5" s="8">
        <v>1753</v>
      </c>
      <c r="AE5" s="8">
        <v>1911</v>
      </c>
      <c r="AF5" s="8">
        <v>1947</v>
      </c>
      <c r="AG5" s="5">
        <v>7</v>
      </c>
      <c r="AH5" s="17"/>
    </row>
    <row r="6" spans="3:34" s="2" customFormat="1" x14ac:dyDescent="0.2">
      <c r="C6" s="1" t="e">
        <f>VLOOKUP(F6,#REF!,7,FALSE)</f>
        <v>#REF!</v>
      </c>
      <c r="F6" s="3" t="s">
        <v>3</v>
      </c>
      <c r="G6" s="4" t="s">
        <v>0</v>
      </c>
      <c r="H6" s="5">
        <v>41</v>
      </c>
      <c r="I6" s="6">
        <v>0.94099999999999995</v>
      </c>
      <c r="J6" s="6">
        <v>0.95916998314245494</v>
      </c>
      <c r="K6" s="6">
        <v>0.96662964616007385</v>
      </c>
      <c r="L6" s="6">
        <v>0.76800000000000002</v>
      </c>
      <c r="M6" s="6">
        <v>0.90840838067657115</v>
      </c>
      <c r="N6" s="6">
        <v>1.0741840179463917</v>
      </c>
      <c r="O6" s="6">
        <v>1.915</v>
      </c>
      <c r="P6" s="6">
        <v>1.7502953664577583</v>
      </c>
      <c r="Q6" s="6">
        <v>1.9014592973843389</v>
      </c>
      <c r="R6" s="7">
        <v>145.01</v>
      </c>
      <c r="S6" s="7">
        <v>138.30994139242262</v>
      </c>
      <c r="T6" s="7">
        <v>117.22283741126823</v>
      </c>
      <c r="U6" s="7">
        <v>58.13</v>
      </c>
      <c r="V6" s="7">
        <v>71.78326144234488</v>
      </c>
      <c r="W6" s="7">
        <v>66.222242389688631</v>
      </c>
      <c r="X6" s="7">
        <v>86.87</v>
      </c>
      <c r="Y6" s="7">
        <v>66.526679950077735</v>
      </c>
      <c r="Z6" s="7">
        <v>51.000595021579599</v>
      </c>
      <c r="AA6" s="7">
        <v>111.34</v>
      </c>
      <c r="AB6" s="7">
        <v>125.6419098917621</v>
      </c>
      <c r="AC6" s="7">
        <v>125.91889848551273</v>
      </c>
      <c r="AD6" s="8">
        <v>2100</v>
      </c>
      <c r="AE6" s="8">
        <v>2322</v>
      </c>
      <c r="AF6" s="8">
        <v>2574</v>
      </c>
      <c r="AG6" s="5">
        <v>3</v>
      </c>
      <c r="AH6" s="17"/>
    </row>
    <row r="7" spans="3:34" s="2" customFormat="1" x14ac:dyDescent="0.2">
      <c r="C7" s="1" t="e">
        <f>VLOOKUP(F7,#REF!,7,FALSE)</f>
        <v>#REF!</v>
      </c>
      <c r="F7" s="3" t="s">
        <v>4</v>
      </c>
      <c r="G7" s="4" t="s">
        <v>0</v>
      </c>
      <c r="H7" s="5">
        <v>51</v>
      </c>
      <c r="I7" s="6">
        <v>0.98699999999999999</v>
      </c>
      <c r="J7" s="6">
        <v>0.98345324305452031</v>
      </c>
      <c r="K7" s="6">
        <v>0.98599293390254672</v>
      </c>
      <c r="L7" s="6">
        <v>0.84799999999999998</v>
      </c>
      <c r="M7" s="6">
        <v>1.1790052197920711</v>
      </c>
      <c r="N7" s="6">
        <v>1.0175682464041098</v>
      </c>
      <c r="O7" s="6">
        <v>1.325</v>
      </c>
      <c r="P7" s="6">
        <v>1.6210080544714771</v>
      </c>
      <c r="Q7" s="6">
        <v>1.4164619260524856</v>
      </c>
      <c r="R7" s="7">
        <v>77.959999999999994</v>
      </c>
      <c r="S7" s="7">
        <v>76.80549572296664</v>
      </c>
      <c r="T7" s="7">
        <v>83.078356280436083</v>
      </c>
      <c r="U7" s="7">
        <v>49.91</v>
      </c>
      <c r="V7" s="7">
        <v>55.862819506853121</v>
      </c>
      <c r="W7" s="7">
        <v>59.682435340861204</v>
      </c>
      <c r="X7" s="7">
        <v>28.05</v>
      </c>
      <c r="Y7" s="7">
        <v>20.942676216113522</v>
      </c>
      <c r="Z7" s="7">
        <v>23.395920939574882</v>
      </c>
      <c r="AA7" s="7">
        <v>66.150000000000006</v>
      </c>
      <c r="AB7" s="7">
        <v>90.554080366095263</v>
      </c>
      <c r="AC7" s="7">
        <v>84.537897314419197</v>
      </c>
      <c r="AD7" s="8">
        <v>756</v>
      </c>
      <c r="AE7" s="8">
        <v>1004</v>
      </c>
      <c r="AF7" s="8">
        <v>1023</v>
      </c>
      <c r="AG7" s="5">
        <v>7</v>
      </c>
      <c r="AH7" s="17"/>
    </row>
    <row r="8" spans="3:34" s="2" customFormat="1" x14ac:dyDescent="0.2">
      <c r="C8" s="1" t="e">
        <f>VLOOKUP(F8,#REF!,7,FALSE)</f>
        <v>#REF!</v>
      </c>
      <c r="F8" s="3" t="s">
        <v>5</v>
      </c>
      <c r="G8" s="4" t="s">
        <v>0</v>
      </c>
      <c r="H8" s="5">
        <v>42</v>
      </c>
      <c r="I8" s="6">
        <v>0.98099999999999998</v>
      </c>
      <c r="J8" s="6">
        <v>0.98685845429694918</v>
      </c>
      <c r="K8" s="6">
        <v>0.99144327219379336</v>
      </c>
      <c r="L8" s="6">
        <v>0.84599999999999997</v>
      </c>
      <c r="M8" s="6">
        <v>1.0817444575038735</v>
      </c>
      <c r="N8" s="6">
        <v>0.89266869389229342</v>
      </c>
      <c r="O8" s="6">
        <v>1.2030000000000001</v>
      </c>
      <c r="P8" s="6">
        <v>1.2571409019917239</v>
      </c>
      <c r="Q8" s="6">
        <v>1.2138852036861478</v>
      </c>
      <c r="R8" s="7">
        <v>75.650000000000006</v>
      </c>
      <c r="S8" s="7">
        <v>61.811629415115114</v>
      </c>
      <c r="T8" s="7">
        <v>69.569759551282928</v>
      </c>
      <c r="U8" s="7">
        <v>53.21</v>
      </c>
      <c r="V8" s="7">
        <v>53.187663708299546</v>
      </c>
      <c r="W8" s="7">
        <v>51.160312527461542</v>
      </c>
      <c r="X8" s="7">
        <v>22.44</v>
      </c>
      <c r="Y8" s="7">
        <v>8.623965706815568</v>
      </c>
      <c r="Z8" s="7">
        <v>18.409447023821389</v>
      </c>
      <c r="AA8" s="7">
        <v>64.02</v>
      </c>
      <c r="AB8" s="7">
        <v>66.864387529084169</v>
      </c>
      <c r="AC8" s="7">
        <v>62.10274639304464</v>
      </c>
      <c r="AD8" s="8">
        <v>1134</v>
      </c>
      <c r="AE8" s="8">
        <v>1134</v>
      </c>
      <c r="AF8" s="8">
        <v>1155</v>
      </c>
      <c r="AG8" s="5">
        <v>43</v>
      </c>
      <c r="AH8" s="17"/>
    </row>
    <row r="9" spans="3:34" s="2" customFormat="1" x14ac:dyDescent="0.2">
      <c r="C9" s="1" t="e">
        <f>VLOOKUP(F9,#REF!,7,FALSE)</f>
        <v>#REF!</v>
      </c>
      <c r="F9" s="3" t="s">
        <v>6</v>
      </c>
      <c r="G9" s="4" t="s">
        <v>0</v>
      </c>
      <c r="H9" s="5">
        <v>42</v>
      </c>
      <c r="I9" s="6">
        <v>0.98699999999999999</v>
      </c>
      <c r="J9" s="6">
        <v>0.98589315418240897</v>
      </c>
      <c r="K9" s="6">
        <v>0.98657330723284642</v>
      </c>
      <c r="L9" s="6">
        <v>0.71700000000000008</v>
      </c>
      <c r="M9" s="6">
        <v>0.84064288803591269</v>
      </c>
      <c r="N9" s="6">
        <v>1.0053598366690633</v>
      </c>
      <c r="O9" s="6">
        <v>2.101</v>
      </c>
      <c r="P9" s="6">
        <v>2.2386588293440655</v>
      </c>
      <c r="Q9" s="6">
        <v>2.190054267142485</v>
      </c>
      <c r="R9" s="7">
        <v>131.36000000000001</v>
      </c>
      <c r="S9" s="7">
        <v>115.27225790217179</v>
      </c>
      <c r="T9" s="7">
        <v>89.258824239011915</v>
      </c>
      <c r="U9" s="7">
        <v>44.86</v>
      </c>
      <c r="V9" s="7">
        <v>43.286097248545495</v>
      </c>
      <c r="W9" s="7">
        <v>40.974891948815497</v>
      </c>
      <c r="X9" s="7">
        <v>86.5</v>
      </c>
      <c r="Y9" s="7">
        <v>71.986160653626285</v>
      </c>
      <c r="Z9" s="7">
        <v>48.283932290196411</v>
      </c>
      <c r="AA9" s="7">
        <v>94.23</v>
      </c>
      <c r="AB9" s="7">
        <v>96.90280379330224</v>
      </c>
      <c r="AC9" s="7">
        <v>89.737236958205628</v>
      </c>
      <c r="AD9" s="8">
        <v>1564</v>
      </c>
      <c r="AE9" s="8">
        <v>1609</v>
      </c>
      <c r="AF9" s="8">
        <v>1639</v>
      </c>
      <c r="AG9" s="5">
        <v>15</v>
      </c>
      <c r="AH9" s="17"/>
    </row>
    <row r="10" spans="3:34" s="2" customFormat="1" x14ac:dyDescent="0.2">
      <c r="C10" s="1" t="e">
        <f>VLOOKUP(F10,#REF!,7,FALSE)</f>
        <v>#REF!</v>
      </c>
      <c r="F10" s="3" t="s">
        <v>7</v>
      </c>
      <c r="G10" s="4" t="s">
        <v>0</v>
      </c>
      <c r="H10" s="5">
        <v>42</v>
      </c>
      <c r="I10" s="6">
        <v>0.97199999999999998</v>
      </c>
      <c r="J10" s="6">
        <v>0.99360707205797272</v>
      </c>
      <c r="K10" s="6">
        <v>0.9945648141277732</v>
      </c>
      <c r="L10" s="6">
        <v>0.75800000000000001</v>
      </c>
      <c r="M10" s="6">
        <v>1.0605833983554409</v>
      </c>
      <c r="N10" s="6">
        <v>1.0948889957850592</v>
      </c>
      <c r="O10" s="6">
        <v>1.8109999999999999</v>
      </c>
      <c r="P10" s="6">
        <v>2.0453391115525026</v>
      </c>
      <c r="Q10" s="6">
        <v>1.8054644024718938</v>
      </c>
      <c r="R10" s="7">
        <v>115.58</v>
      </c>
      <c r="S10" s="7">
        <v>83.843180994485508</v>
      </c>
      <c r="T10" s="7">
        <v>80.982513625778836</v>
      </c>
      <c r="U10" s="7">
        <v>48.38</v>
      </c>
      <c r="V10" s="7">
        <v>43.475766598217298</v>
      </c>
      <c r="W10" s="7">
        <v>49.11028037909994</v>
      </c>
      <c r="X10" s="7">
        <v>67.2</v>
      </c>
      <c r="Y10" s="7">
        <v>40.367414396268209</v>
      </c>
      <c r="Z10" s="7">
        <v>31.872233246678888</v>
      </c>
      <c r="AA10" s="7">
        <v>87.6</v>
      </c>
      <c r="AB10" s="7">
        <v>88.922685828061745</v>
      </c>
      <c r="AC10" s="7">
        <v>88.666863019878846</v>
      </c>
      <c r="AD10" s="8">
        <v>1575</v>
      </c>
      <c r="AE10" s="8">
        <v>1620</v>
      </c>
      <c r="AF10" s="8">
        <v>1650</v>
      </c>
      <c r="AG10" s="5">
        <v>19</v>
      </c>
      <c r="AH10" s="17"/>
    </row>
    <row r="11" spans="3:34" s="2" customFormat="1" x14ac:dyDescent="0.2">
      <c r="C11" s="1" t="e">
        <f>VLOOKUP(F11,#REF!,7,FALSE)</f>
        <v>#REF!</v>
      </c>
      <c r="F11" s="3" t="s">
        <v>8</v>
      </c>
      <c r="G11" s="4" t="s">
        <v>0</v>
      </c>
      <c r="H11" s="5">
        <v>42</v>
      </c>
      <c r="I11" s="6">
        <v>0.97099999999999997</v>
      </c>
      <c r="J11" s="6">
        <v>0.97321878323165611</v>
      </c>
      <c r="K11" s="6">
        <v>0.97266417709906683</v>
      </c>
      <c r="L11" s="6">
        <v>0.95299999999999996</v>
      </c>
      <c r="M11" s="6">
        <v>1.1040916070943703</v>
      </c>
      <c r="N11" s="6">
        <v>1.1436545755129826</v>
      </c>
      <c r="O11" s="6">
        <v>1.694</v>
      </c>
      <c r="P11" s="6">
        <v>1.6741543294663896</v>
      </c>
      <c r="Q11" s="6">
        <v>1.6995606652588913</v>
      </c>
      <c r="R11" s="7">
        <v>86.96</v>
      </c>
      <c r="S11" s="7">
        <v>70.648518851190019</v>
      </c>
      <c r="T11" s="7">
        <v>69.016354583400386</v>
      </c>
      <c r="U11" s="7">
        <v>48.89</v>
      </c>
      <c r="V11" s="7">
        <v>46.59214228004258</v>
      </c>
      <c r="W11" s="7">
        <v>46.441925444602383</v>
      </c>
      <c r="X11" s="7">
        <v>38.07</v>
      </c>
      <c r="Y11" s="7">
        <v>24.056376571147435</v>
      </c>
      <c r="Z11" s="7">
        <v>22.574429138797999</v>
      </c>
      <c r="AA11" s="7">
        <v>82.83</v>
      </c>
      <c r="AB11" s="7">
        <v>78.002436717247306</v>
      </c>
      <c r="AC11" s="7">
        <v>78.930869704532256</v>
      </c>
      <c r="AD11" s="8">
        <v>1346</v>
      </c>
      <c r="AE11" s="8">
        <v>1346</v>
      </c>
      <c r="AF11" s="8">
        <v>1367</v>
      </c>
      <c r="AG11" s="5">
        <v>15</v>
      </c>
      <c r="AH11" s="17"/>
    </row>
    <row r="12" spans="3:34" s="2" customFormat="1" x14ac:dyDescent="0.2">
      <c r="C12" s="1" t="e">
        <f>VLOOKUP(F12,#REF!,7,FALSE)</f>
        <v>#REF!</v>
      </c>
      <c r="F12" s="3" t="s">
        <v>9</v>
      </c>
      <c r="G12" s="4" t="s">
        <v>0</v>
      </c>
      <c r="H12" s="5">
        <v>52</v>
      </c>
      <c r="I12" s="6">
        <v>0.92200000000000004</v>
      </c>
      <c r="J12" s="6">
        <v>0.93314917127071828</v>
      </c>
      <c r="K12" s="6">
        <v>0.91521516393442626</v>
      </c>
      <c r="L12" s="6">
        <v>0.93299999999999994</v>
      </c>
      <c r="M12" s="6">
        <v>0.9937351254007476</v>
      </c>
      <c r="N12" s="6">
        <v>0.97856925521952109</v>
      </c>
      <c r="O12" s="6">
        <v>1.905</v>
      </c>
      <c r="P12" s="6">
        <v>1.5717173427383109</v>
      </c>
      <c r="Q12" s="6">
        <v>1.4998278061842092</v>
      </c>
      <c r="R12" s="7">
        <v>160.57</v>
      </c>
      <c r="S12" s="7">
        <v>143.10511933000774</v>
      </c>
      <c r="T12" s="7">
        <v>147.81373937114836</v>
      </c>
      <c r="U12" s="7">
        <v>78.66</v>
      </c>
      <c r="V12" s="7">
        <v>90.479744567259473</v>
      </c>
      <c r="W12" s="7">
        <v>96.441725010845403</v>
      </c>
      <c r="X12" s="7">
        <v>81.91</v>
      </c>
      <c r="Y12" s="7">
        <v>52.625374762748265</v>
      </c>
      <c r="Z12" s="7">
        <v>51.372014360302956</v>
      </c>
      <c r="AA12" s="7">
        <v>149.88</v>
      </c>
      <c r="AB12" s="7">
        <v>142.20858370289417</v>
      </c>
      <c r="AC12" s="7">
        <v>144.64598084763705</v>
      </c>
      <c r="AD12" s="8">
        <v>2446</v>
      </c>
      <c r="AE12" s="8">
        <v>2516</v>
      </c>
      <c r="AF12" s="8">
        <v>2634</v>
      </c>
      <c r="AG12" s="5">
        <v>1</v>
      </c>
      <c r="AH12" s="6">
        <v>0.79595588235294112</v>
      </c>
    </row>
    <row r="13" spans="3:34" s="2" customFormat="1" x14ac:dyDescent="0.2">
      <c r="C13" s="1" t="e">
        <f>VLOOKUP(F13,#REF!,7,FALSE)</f>
        <v>#REF!</v>
      </c>
      <c r="F13" s="3" t="s">
        <v>10</v>
      </c>
      <c r="G13" s="4" t="s">
        <v>0</v>
      </c>
      <c r="H13" s="5">
        <v>63</v>
      </c>
      <c r="I13" s="6">
        <v>0.90900000000000003</v>
      </c>
      <c r="J13" s="6">
        <v>0.82473197186375757</v>
      </c>
      <c r="K13" s="6">
        <v>0.94713787302344166</v>
      </c>
      <c r="L13" s="6">
        <v>0.95200000000000007</v>
      </c>
      <c r="M13" s="6">
        <v>0.7352412027737405</v>
      </c>
      <c r="N13" s="6">
        <v>0.93399044356108762</v>
      </c>
      <c r="O13" s="6">
        <v>2.0249999999999999</v>
      </c>
      <c r="P13" s="6">
        <v>1.7497174172364136</v>
      </c>
      <c r="Q13" s="6">
        <v>1.9344088456446924</v>
      </c>
      <c r="R13" s="7">
        <v>148.69</v>
      </c>
      <c r="S13" s="7">
        <v>183.46311038997121</v>
      </c>
      <c r="T13" s="7">
        <v>149.99998247416556</v>
      </c>
      <c r="U13" s="7">
        <v>69.95</v>
      </c>
      <c r="V13" s="7">
        <v>77.09224164938874</v>
      </c>
      <c r="W13" s="7">
        <v>72.424477628207796</v>
      </c>
      <c r="X13" s="7">
        <v>78.739999999999995</v>
      </c>
      <c r="Y13" s="7">
        <v>106.37086874058247</v>
      </c>
      <c r="Z13" s="7">
        <v>77.575504845957781</v>
      </c>
      <c r="AA13" s="7">
        <v>141.61000000000001</v>
      </c>
      <c r="AB13" s="7">
        <v>134.88963794773395</v>
      </c>
      <c r="AC13" s="7">
        <v>140.09855016520129</v>
      </c>
      <c r="AD13" s="8">
        <v>1884</v>
      </c>
      <c r="AE13" s="8">
        <v>1938</v>
      </c>
      <c r="AF13" s="8">
        <v>2211</v>
      </c>
      <c r="AG13" s="5">
        <v>4</v>
      </c>
      <c r="AH13" s="6">
        <v>0.91171038251366121</v>
      </c>
    </row>
    <row r="14" spans="3:34" s="2" customFormat="1" x14ac:dyDescent="0.2">
      <c r="C14" s="1" t="e">
        <f>VLOOKUP(F14,#REF!,7,FALSE)</f>
        <v>#REF!</v>
      </c>
      <c r="F14" s="3" t="s">
        <v>11</v>
      </c>
      <c r="G14" s="4" t="s">
        <v>0</v>
      </c>
      <c r="H14" s="5">
        <v>64</v>
      </c>
      <c r="I14" s="6">
        <v>0.94299999999999995</v>
      </c>
      <c r="J14" s="6">
        <v>0.96167370642902494</v>
      </c>
      <c r="K14" s="6">
        <v>0.96817832575137952</v>
      </c>
      <c r="L14" s="6">
        <v>0.89400000000000002</v>
      </c>
      <c r="M14" s="6">
        <v>1</v>
      </c>
      <c r="N14" s="6">
        <v>1</v>
      </c>
      <c r="O14" s="6">
        <v>2.0990000000000002</v>
      </c>
      <c r="P14" s="6">
        <v>1.8503183668600229</v>
      </c>
      <c r="Q14" s="6">
        <v>1.7476440916856295</v>
      </c>
      <c r="R14" s="7">
        <v>179.11</v>
      </c>
      <c r="S14" s="7">
        <v>152.18411771116652</v>
      </c>
      <c r="T14" s="7">
        <v>150.37755896804714</v>
      </c>
      <c r="U14" s="7">
        <v>76.260000000000005</v>
      </c>
      <c r="V14" s="7">
        <v>82.247531255619478</v>
      </c>
      <c r="W14" s="7">
        <v>86.045871515524482</v>
      </c>
      <c r="X14" s="7">
        <v>102.85</v>
      </c>
      <c r="Y14" s="7">
        <v>69.936586455547044</v>
      </c>
      <c r="Z14" s="7">
        <v>64.331687452522672</v>
      </c>
      <c r="AA14" s="7">
        <v>160.08000000000001</v>
      </c>
      <c r="AB14" s="7">
        <v>152.18411771116652</v>
      </c>
      <c r="AC14" s="7">
        <v>150.37755896804717</v>
      </c>
      <c r="AD14" s="8">
        <v>2356</v>
      </c>
      <c r="AE14" s="8">
        <v>2423</v>
      </c>
      <c r="AF14" s="8">
        <v>2468</v>
      </c>
      <c r="AG14" s="5">
        <v>17</v>
      </c>
      <c r="AH14" s="6">
        <v>0.54338582677165359</v>
      </c>
    </row>
    <row r="15" spans="3:34" s="2" customFormat="1" x14ac:dyDescent="0.2">
      <c r="C15" s="1" t="e">
        <f>VLOOKUP(F15,#REF!,7,FALSE)</f>
        <v>#REF!</v>
      </c>
      <c r="F15" s="3" t="s">
        <v>12</v>
      </c>
      <c r="G15" s="4" t="s">
        <v>0</v>
      </c>
      <c r="H15" s="5">
        <v>57</v>
      </c>
      <c r="I15" s="6">
        <v>0.96900000000000008</v>
      </c>
      <c r="J15" s="6">
        <v>0.97158825421291206</v>
      </c>
      <c r="K15" s="6">
        <v>0.97998900560475144</v>
      </c>
      <c r="L15" s="6">
        <v>0.80099999999999993</v>
      </c>
      <c r="M15" s="6">
        <v>0.8620636452109709</v>
      </c>
      <c r="N15" s="6">
        <v>1.0755900992672793</v>
      </c>
      <c r="O15" s="6">
        <v>1.7919999999999998</v>
      </c>
      <c r="P15" s="6">
        <v>1.6885717235574573</v>
      </c>
      <c r="Q15" s="6">
        <v>1.7981688424398157</v>
      </c>
      <c r="R15" s="7">
        <v>180.36</v>
      </c>
      <c r="S15" s="7">
        <v>165.76779884432932</v>
      </c>
      <c r="T15" s="7">
        <v>145.32500527975412</v>
      </c>
      <c r="U15" s="7">
        <v>80.61</v>
      </c>
      <c r="V15" s="7">
        <v>84.629151925674151</v>
      </c>
      <c r="W15" s="7">
        <v>86.927397008382059</v>
      </c>
      <c r="X15" s="7">
        <v>99.75</v>
      </c>
      <c r="Y15" s="7">
        <v>81.138646918655184</v>
      </c>
      <c r="Z15" s="7">
        <v>58.397608271372079</v>
      </c>
      <c r="AA15" s="7">
        <v>144.47</v>
      </c>
      <c r="AB15" s="7">
        <v>142.90239293034151</v>
      </c>
      <c r="AC15" s="7">
        <v>156.31013685486866</v>
      </c>
      <c r="AD15" s="8">
        <v>1934</v>
      </c>
      <c r="AE15" s="8">
        <v>2072</v>
      </c>
      <c r="AF15" s="8">
        <v>2192</v>
      </c>
      <c r="AG15" s="5">
        <v>5</v>
      </c>
      <c r="AH15" s="6">
        <v>0.87843993759750394</v>
      </c>
    </row>
    <row r="16" spans="3:34" s="2" customFormat="1" x14ac:dyDescent="0.2">
      <c r="C16" s="1" t="e">
        <f>VLOOKUP(F16,#REF!,7,FALSE)</f>
        <v>#REF!</v>
      </c>
      <c r="F16" s="3" t="s">
        <v>13</v>
      </c>
      <c r="G16" s="4" t="s">
        <v>0</v>
      </c>
      <c r="H16" s="5">
        <v>38</v>
      </c>
      <c r="I16" s="6">
        <v>0.94799999999999995</v>
      </c>
      <c r="J16" s="6">
        <v>0.92106418217038388</v>
      </c>
      <c r="K16" s="6">
        <v>0.93720581023211602</v>
      </c>
      <c r="L16" s="6">
        <v>0.83900000000000008</v>
      </c>
      <c r="M16" s="6">
        <v>0.85149758332108239</v>
      </c>
      <c r="N16" s="6">
        <v>0.96388294501645155</v>
      </c>
      <c r="O16" s="6">
        <v>1.663</v>
      </c>
      <c r="P16" s="6">
        <v>1.5166736012826094</v>
      </c>
      <c r="Q16" s="6">
        <v>1.5530007245142918</v>
      </c>
      <c r="R16" s="7">
        <v>156.77000000000001</v>
      </c>
      <c r="S16" s="7">
        <v>142.54576076161334</v>
      </c>
      <c r="T16" s="7">
        <v>131.19323281117008</v>
      </c>
      <c r="U16" s="7">
        <v>79.06</v>
      </c>
      <c r="V16" s="7">
        <v>80.028669780059076</v>
      </c>
      <c r="W16" s="7">
        <v>81.426181979283328</v>
      </c>
      <c r="X16" s="7">
        <v>77.709999999999994</v>
      </c>
      <c r="Y16" s="7">
        <v>62.517090981554276</v>
      </c>
      <c r="Z16" s="7">
        <v>49.767050831886749</v>
      </c>
      <c r="AA16" s="7">
        <v>131.46</v>
      </c>
      <c r="AB16" s="7">
        <v>121.37737080117893</v>
      </c>
      <c r="AC16" s="7">
        <v>126.45491960825957</v>
      </c>
      <c r="AD16" s="8">
        <v>2100</v>
      </c>
      <c r="AE16" s="8">
        <v>2160</v>
      </c>
      <c r="AF16" s="8">
        <v>2200</v>
      </c>
      <c r="AG16" s="5">
        <v>19</v>
      </c>
      <c r="AH16" s="17"/>
    </row>
    <row r="17" spans="3:34" s="2" customFormat="1" x14ac:dyDescent="0.2">
      <c r="C17" s="1" t="e">
        <f>VLOOKUP(F17,#REF!,7,FALSE)</f>
        <v>#REF!</v>
      </c>
      <c r="F17" s="3" t="s">
        <v>14</v>
      </c>
      <c r="G17" s="4" t="s">
        <v>0</v>
      </c>
      <c r="H17" s="5">
        <v>40</v>
      </c>
      <c r="I17" s="6">
        <v>0.96700000000000008</v>
      </c>
      <c r="J17" s="6">
        <v>0.97616857152966985</v>
      </c>
      <c r="K17" s="6">
        <v>0.98136054024030173</v>
      </c>
      <c r="L17" s="6">
        <v>0.27</v>
      </c>
      <c r="M17" s="6">
        <v>0.71867687873276398</v>
      </c>
      <c r="N17" s="6">
        <v>1.1056518665316279</v>
      </c>
      <c r="O17" s="6">
        <v>0.33700000000000002</v>
      </c>
      <c r="P17" s="6">
        <v>1.1361610107645952</v>
      </c>
      <c r="Q17" s="6">
        <v>1.4657074840273829</v>
      </c>
      <c r="R17" s="7">
        <v>359.44</v>
      </c>
      <c r="S17" s="7">
        <v>147.50455912802644</v>
      </c>
      <c r="T17" s="7">
        <v>107.16851733375239</v>
      </c>
      <c r="U17" s="7">
        <v>287.91000000000003</v>
      </c>
      <c r="V17" s="7">
        <v>93.30377926069022</v>
      </c>
      <c r="W17" s="7">
        <v>80.842236609113726</v>
      </c>
      <c r="X17" s="7">
        <v>71.53</v>
      </c>
      <c r="Y17" s="7">
        <v>54.200779867336223</v>
      </c>
      <c r="Z17" s="7">
        <v>26.326280724638661</v>
      </c>
      <c r="AA17" s="7">
        <v>96.97</v>
      </c>
      <c r="AB17" s="7">
        <v>106.00811615298248</v>
      </c>
      <c r="AC17" s="7">
        <v>118.49107122349047</v>
      </c>
      <c r="AD17" s="8">
        <v>1462</v>
      </c>
      <c r="AE17" s="8">
        <v>1512</v>
      </c>
      <c r="AF17" s="8">
        <v>1848</v>
      </c>
      <c r="AG17" s="5">
        <v>5</v>
      </c>
      <c r="AH17" s="17"/>
    </row>
    <row r="18" spans="3:34" s="2" customFormat="1" x14ac:dyDescent="0.2">
      <c r="C18" s="1" t="e">
        <f>VLOOKUP(F18,#REF!,7,FALSE)</f>
        <v>#REF!</v>
      </c>
      <c r="F18" s="3" t="s">
        <v>15</v>
      </c>
      <c r="G18" s="4" t="s">
        <v>0</v>
      </c>
      <c r="H18" s="5">
        <v>55</v>
      </c>
      <c r="I18" s="6">
        <v>1</v>
      </c>
      <c r="J18" s="6">
        <v>0.99996590405400798</v>
      </c>
      <c r="K18" s="6">
        <v>0.99996623423983144</v>
      </c>
      <c r="L18" s="6">
        <v>1.133</v>
      </c>
      <c r="M18" s="6">
        <v>1.0972373596537708</v>
      </c>
      <c r="N18" s="6">
        <v>1.0384117131205544</v>
      </c>
      <c r="O18" s="6">
        <v>1.222</v>
      </c>
      <c r="P18" s="6">
        <v>1.1995967776035668</v>
      </c>
      <c r="Q18" s="6">
        <v>1.1692896000892148</v>
      </c>
      <c r="R18" s="7">
        <v>69.56</v>
      </c>
      <c r="S18" s="7">
        <v>75.934387651778763</v>
      </c>
      <c r="T18" s="7">
        <v>75.406079782533595</v>
      </c>
      <c r="U18" s="7">
        <v>64.489999999999995</v>
      </c>
      <c r="V18" s="7">
        <v>69.455044036053508</v>
      </c>
      <c r="W18" s="7">
        <v>66.965922283676818</v>
      </c>
      <c r="X18" s="7">
        <v>5.08</v>
      </c>
      <c r="Y18" s="7">
        <v>6.4793436157252495</v>
      </c>
      <c r="Z18" s="7">
        <v>8.440157498856772</v>
      </c>
      <c r="AA18" s="7">
        <v>78.819999999999993</v>
      </c>
      <c r="AB18" s="7">
        <v>83.318047013963621</v>
      </c>
      <c r="AC18" s="7">
        <v>78.302556486685901</v>
      </c>
      <c r="AD18" s="8">
        <v>1102</v>
      </c>
      <c r="AE18" s="8">
        <v>1156</v>
      </c>
      <c r="AF18" s="8">
        <v>1199</v>
      </c>
      <c r="AG18" s="5">
        <v>4</v>
      </c>
      <c r="AH18" s="17"/>
    </row>
    <row r="19" spans="3:34" s="2" customFormat="1" x14ac:dyDescent="0.2">
      <c r="C19" s="1" t="e">
        <f>VLOOKUP(F19,#REF!,7,FALSE)</f>
        <v>#REF!</v>
      </c>
      <c r="F19" s="3" t="s">
        <v>16</v>
      </c>
      <c r="G19" s="4" t="s">
        <v>0</v>
      </c>
      <c r="H19" s="5">
        <v>56</v>
      </c>
      <c r="I19" s="6">
        <v>1</v>
      </c>
      <c r="J19" s="6">
        <v>0.99997867474183111</v>
      </c>
      <c r="K19" s="6">
        <v>0.99998423616329235</v>
      </c>
      <c r="L19" s="6">
        <v>0.85299999999999998</v>
      </c>
      <c r="M19" s="6">
        <v>0.97006248731673506</v>
      </c>
      <c r="N19" s="6">
        <v>0.94508773221033648</v>
      </c>
      <c r="O19" s="6">
        <v>1.0590000000000002</v>
      </c>
      <c r="P19" s="6">
        <v>1.2368672724694427</v>
      </c>
      <c r="Q19" s="6">
        <v>1.1232292100893166</v>
      </c>
      <c r="R19" s="7">
        <v>95.62</v>
      </c>
      <c r="S19" s="7">
        <v>96.761479079142916</v>
      </c>
      <c r="T19" s="7">
        <v>89.423638959582703</v>
      </c>
      <c r="U19" s="7">
        <v>77.040000000000006</v>
      </c>
      <c r="V19" s="7">
        <v>75.889049020236371</v>
      </c>
      <c r="W19" s="7">
        <v>75.241262772704786</v>
      </c>
      <c r="X19" s="7">
        <v>18.579999999999998</v>
      </c>
      <c r="Y19" s="7">
        <v>20.872430058906541</v>
      </c>
      <c r="Z19" s="7">
        <v>14.182376186877921</v>
      </c>
      <c r="AA19" s="7">
        <v>81.599999999999994</v>
      </c>
      <c r="AB19" s="7">
        <v>93.864681071959595</v>
      </c>
      <c r="AC19" s="7">
        <v>84.513184150307907</v>
      </c>
      <c r="AD19" s="8">
        <v>882</v>
      </c>
      <c r="AE19" s="8">
        <v>1235</v>
      </c>
      <c r="AF19" s="8">
        <v>1258</v>
      </c>
      <c r="AG19" s="5">
        <v>10</v>
      </c>
      <c r="AH19" s="6">
        <v>0.62076666666666669</v>
      </c>
    </row>
    <row r="20" spans="3:34" s="2" customFormat="1" x14ac:dyDescent="0.2">
      <c r="C20" s="1" t="e">
        <f>VLOOKUP(F20,#REF!,7,FALSE)</f>
        <v>#REF!</v>
      </c>
      <c r="F20" s="3" t="s">
        <v>17</v>
      </c>
      <c r="G20" s="4" t="s">
        <v>0</v>
      </c>
      <c r="H20" s="5">
        <v>52</v>
      </c>
      <c r="I20" s="6">
        <v>1</v>
      </c>
      <c r="J20" s="6">
        <v>0.99972434850830139</v>
      </c>
      <c r="K20" s="6">
        <v>0.99979519074429357</v>
      </c>
      <c r="L20" s="6">
        <v>1.234</v>
      </c>
      <c r="M20" s="6">
        <v>1.2370110006704671</v>
      </c>
      <c r="N20" s="6">
        <v>0.88973783102484238</v>
      </c>
      <c r="O20" s="6">
        <v>1.3030000000000002</v>
      </c>
      <c r="P20" s="6">
        <v>1.3283994405396127</v>
      </c>
      <c r="Q20" s="6">
        <v>1.1711026910790161</v>
      </c>
      <c r="R20" s="7">
        <v>67.38</v>
      </c>
      <c r="S20" s="7">
        <v>67.543734174981282</v>
      </c>
      <c r="T20" s="7">
        <v>84.141123976667032</v>
      </c>
      <c r="U20" s="7">
        <v>63.77</v>
      </c>
      <c r="V20" s="7">
        <v>62.897001949107711</v>
      </c>
      <c r="W20" s="7">
        <v>63.925684499977734</v>
      </c>
      <c r="X20" s="7">
        <v>3.61</v>
      </c>
      <c r="Y20" s="7">
        <v>4.6467322258735742</v>
      </c>
      <c r="Z20" s="7">
        <v>20.215439476689294</v>
      </c>
      <c r="AA20" s="7">
        <v>83.13</v>
      </c>
      <c r="AB20" s="7">
        <v>83.552342200813612</v>
      </c>
      <c r="AC20" s="7">
        <v>74.863541146992077</v>
      </c>
      <c r="AD20" s="8">
        <v>1218</v>
      </c>
      <c r="AE20" s="8">
        <v>1252</v>
      </c>
      <c r="AF20" s="8">
        <v>1276</v>
      </c>
      <c r="AG20" s="5">
        <v>24</v>
      </c>
      <c r="AH20" s="17"/>
    </row>
    <row r="21" spans="3:34" s="2" customFormat="1" x14ac:dyDescent="0.2">
      <c r="C21" s="1" t="e">
        <f>VLOOKUP(F21,#REF!,7,FALSE)</f>
        <v>#REF!</v>
      </c>
      <c r="F21" s="3" t="s">
        <v>18</v>
      </c>
      <c r="G21" s="4" t="s">
        <v>0</v>
      </c>
      <c r="H21" s="5">
        <v>51</v>
      </c>
      <c r="I21" s="6">
        <v>1</v>
      </c>
      <c r="J21" s="6">
        <v>0.99976979174374536</v>
      </c>
      <c r="K21" s="6">
        <v>0.99985562694001295</v>
      </c>
      <c r="L21" s="6">
        <v>1.2969999999999999</v>
      </c>
      <c r="M21" s="6">
        <v>1.2946584078846044</v>
      </c>
      <c r="N21" s="6">
        <v>1.1927025141820111</v>
      </c>
      <c r="O21" s="6">
        <v>1.3859999999999999</v>
      </c>
      <c r="P21" s="6">
        <v>1.3594440223584958</v>
      </c>
      <c r="Q21" s="6">
        <v>1.3931637859180277</v>
      </c>
      <c r="R21" s="7">
        <v>72.42</v>
      </c>
      <c r="S21" s="7">
        <v>63.500924498319364</v>
      </c>
      <c r="T21" s="7">
        <v>66.490541696741133</v>
      </c>
      <c r="U21" s="7">
        <v>67.77</v>
      </c>
      <c r="V21" s="7">
        <v>60.474726769231175</v>
      </c>
      <c r="W21" s="7">
        <v>56.923268500530156</v>
      </c>
      <c r="X21" s="7">
        <v>4.6500000000000004</v>
      </c>
      <c r="Y21" s="7">
        <v>3.0261977290881892</v>
      </c>
      <c r="Z21" s="7">
        <v>9.5672731962109818</v>
      </c>
      <c r="AA21" s="7">
        <v>93.9</v>
      </c>
      <c r="AB21" s="7">
        <v>82.212005810194626</v>
      </c>
      <c r="AC21" s="7">
        <v>79.303436251027009</v>
      </c>
      <c r="AD21" s="8">
        <v>1102</v>
      </c>
      <c r="AE21" s="8">
        <v>1134</v>
      </c>
      <c r="AF21" s="8">
        <v>1309</v>
      </c>
      <c r="AG21" s="5">
        <v>24</v>
      </c>
      <c r="AH21" s="17"/>
    </row>
    <row r="22" spans="3:34" s="2" customFormat="1" x14ac:dyDescent="0.2">
      <c r="C22" s="1" t="e">
        <f>VLOOKUP(F22,#REF!,7,FALSE)</f>
        <v>#REF!</v>
      </c>
      <c r="F22" s="3" t="s">
        <v>19</v>
      </c>
      <c r="G22" s="4" t="s">
        <v>0</v>
      </c>
      <c r="H22" s="5">
        <v>48</v>
      </c>
      <c r="I22" s="6">
        <v>0.9890000000000001</v>
      </c>
      <c r="J22" s="6">
        <v>0.99189915371496606</v>
      </c>
      <c r="K22" s="6">
        <v>0.99449629468853684</v>
      </c>
      <c r="L22" s="6">
        <v>0.83099999999999996</v>
      </c>
      <c r="M22" s="6">
        <v>1.0413479671732722</v>
      </c>
      <c r="N22" s="6">
        <v>1.0870274494229981</v>
      </c>
      <c r="O22" s="6">
        <v>1.8559999999999999</v>
      </c>
      <c r="P22" s="6">
        <v>1.778624222772158</v>
      </c>
      <c r="Q22" s="6">
        <v>1.7407895764829402</v>
      </c>
      <c r="R22" s="7">
        <v>132.43</v>
      </c>
      <c r="S22" s="7">
        <v>107.89789513109633</v>
      </c>
      <c r="T22" s="7">
        <v>92.332802296720843</v>
      </c>
      <c r="U22" s="7">
        <v>59.31</v>
      </c>
      <c r="V22" s="7">
        <v>63.172002449128513</v>
      </c>
      <c r="W22" s="7">
        <v>57.656762158160824</v>
      </c>
      <c r="X22" s="7">
        <v>73.11</v>
      </c>
      <c r="Y22" s="7">
        <v>44.725892681967821</v>
      </c>
      <c r="Z22" s="7">
        <v>34.676040138560012</v>
      </c>
      <c r="AA22" s="7">
        <v>110.09</v>
      </c>
      <c r="AB22" s="7">
        <v>112.35925375704207</v>
      </c>
      <c r="AC22" s="7">
        <v>100.36829057868239</v>
      </c>
      <c r="AD22" s="8">
        <v>1622</v>
      </c>
      <c r="AE22" s="8">
        <v>1688</v>
      </c>
      <c r="AF22" s="8">
        <v>1699</v>
      </c>
      <c r="AG22" s="5">
        <v>21</v>
      </c>
      <c r="AH22" s="17"/>
    </row>
    <row r="23" spans="3:34" s="2" customFormat="1" x14ac:dyDescent="0.2">
      <c r="C23" s="1" t="e">
        <f>VLOOKUP(F23,#REF!,7,FALSE)</f>
        <v>#REF!</v>
      </c>
      <c r="F23" s="3" t="s">
        <v>20</v>
      </c>
      <c r="G23" s="4" t="s">
        <v>0</v>
      </c>
      <c r="H23" s="5">
        <v>41</v>
      </c>
      <c r="I23" s="6">
        <v>0.96900000000000008</v>
      </c>
      <c r="J23" s="6">
        <v>0.97360016927384474</v>
      </c>
      <c r="K23" s="6">
        <v>0.97652817202628617</v>
      </c>
      <c r="L23" s="6">
        <v>0.67400000000000004</v>
      </c>
      <c r="M23" s="6">
        <v>1.0357704671363108</v>
      </c>
      <c r="N23" s="6">
        <v>1.0499693767438243</v>
      </c>
      <c r="O23" s="6">
        <v>1.6</v>
      </c>
      <c r="P23" s="6">
        <v>1.6875818641178955</v>
      </c>
      <c r="Q23" s="6">
        <v>1.4894753963508864</v>
      </c>
      <c r="R23" s="7">
        <v>154.99</v>
      </c>
      <c r="S23" s="7">
        <v>92.993932483235909</v>
      </c>
      <c r="T23" s="7">
        <v>90.542358081677634</v>
      </c>
      <c r="U23" s="7">
        <v>65.27</v>
      </c>
      <c r="V23" s="7">
        <v>57.075968246050564</v>
      </c>
      <c r="W23" s="7">
        <v>63.825628484258409</v>
      </c>
      <c r="X23" s="7">
        <v>89.73</v>
      </c>
      <c r="Y23" s="7">
        <v>35.917964237185352</v>
      </c>
      <c r="Z23" s="7">
        <v>26.716729597419228</v>
      </c>
      <c r="AA23" s="7">
        <v>104.43</v>
      </c>
      <c r="AB23" s="7">
        <v>96.320368889003817</v>
      </c>
      <c r="AC23" s="7">
        <v>95.066703283935226</v>
      </c>
      <c r="AD23" s="8">
        <v>1539</v>
      </c>
      <c r="AE23" s="8">
        <v>1583</v>
      </c>
      <c r="AF23" s="8">
        <v>1612</v>
      </c>
      <c r="AG23" s="5">
        <v>13</v>
      </c>
      <c r="AH23" s="17"/>
    </row>
    <row r="24" spans="3:34" s="2" customFormat="1" x14ac:dyDescent="0.2">
      <c r="C24" s="1" t="e">
        <f>VLOOKUP(F24,#REF!,7,FALSE)</f>
        <v>#REF!</v>
      </c>
      <c r="F24" s="3" t="s">
        <v>50</v>
      </c>
      <c r="G24" s="4" t="s">
        <v>0</v>
      </c>
      <c r="H24" s="5">
        <v>47</v>
      </c>
      <c r="I24" s="6">
        <v>0.96900000000000008</v>
      </c>
      <c r="J24" s="6">
        <v>0.98482923227501418</v>
      </c>
      <c r="K24" s="6">
        <v>0.99087393462464624</v>
      </c>
      <c r="L24" s="6">
        <v>1.0629999999999999</v>
      </c>
      <c r="M24" s="6">
        <v>1.1972752681218344</v>
      </c>
      <c r="N24" s="6">
        <v>1.2017230250982327</v>
      </c>
      <c r="O24" s="6">
        <v>2.452</v>
      </c>
      <c r="P24" s="6">
        <v>2.1945166696037002</v>
      </c>
      <c r="Q24" s="6">
        <v>1.8312665004499813</v>
      </c>
      <c r="R24" s="7">
        <v>105.8</v>
      </c>
      <c r="S24" s="7">
        <v>94.024569198164443</v>
      </c>
      <c r="T24" s="7">
        <v>93.600727839723277</v>
      </c>
      <c r="U24" s="7">
        <v>45.88</v>
      </c>
      <c r="V24" s="7">
        <v>51.297533008533271</v>
      </c>
      <c r="W24" s="7">
        <v>61.423146103152853</v>
      </c>
      <c r="X24" s="7">
        <v>59.92</v>
      </c>
      <c r="Y24" s="7">
        <v>42.727036189631178</v>
      </c>
      <c r="Z24" s="7">
        <v>32.177581736570431</v>
      </c>
      <c r="AA24" s="7">
        <v>112.49</v>
      </c>
      <c r="AB24" s="7">
        <v>112.57329129677231</v>
      </c>
      <c r="AC24" s="7">
        <v>112.48214981094863</v>
      </c>
      <c r="AD24" s="8">
        <v>1793</v>
      </c>
      <c r="AE24" s="8">
        <v>1844</v>
      </c>
      <c r="AF24" s="8">
        <v>1878</v>
      </c>
      <c r="AG24" s="5">
        <v>19</v>
      </c>
      <c r="AH24" s="17"/>
    </row>
    <row r="25" spans="3:34" s="2" customFormat="1" x14ac:dyDescent="0.2">
      <c r="C25" s="1" t="e">
        <f>VLOOKUP(F25,#REF!,7,FALSE)</f>
        <v>#REF!</v>
      </c>
      <c r="F25" s="3" t="s">
        <v>51</v>
      </c>
      <c r="G25" s="4" t="s">
        <v>0</v>
      </c>
      <c r="H25" s="5">
        <v>55</v>
      </c>
      <c r="I25" s="6">
        <v>0.995</v>
      </c>
      <c r="J25" s="6">
        <v>0.9958616247314247</v>
      </c>
      <c r="K25" s="6">
        <v>0.99768445336865041</v>
      </c>
      <c r="L25" s="6">
        <v>0.78500000000000003</v>
      </c>
      <c r="M25" s="6">
        <v>0.90764174429998734</v>
      </c>
      <c r="N25" s="6">
        <v>0.85311606825660125</v>
      </c>
      <c r="O25" s="6">
        <v>1.8069999999999999</v>
      </c>
      <c r="P25" s="6">
        <v>1.6128957954331598</v>
      </c>
      <c r="Q25" s="6">
        <v>1.4590489785704537</v>
      </c>
      <c r="R25" s="7">
        <v>150.4</v>
      </c>
      <c r="S25" s="7">
        <v>150.92442596456902</v>
      </c>
      <c r="T25" s="7">
        <v>149.12385317650902</v>
      </c>
      <c r="U25" s="7">
        <v>65.37</v>
      </c>
      <c r="V25" s="7">
        <v>84.931282992877371</v>
      </c>
      <c r="W25" s="7">
        <v>87.193752350839901</v>
      </c>
      <c r="X25" s="7">
        <v>85.03</v>
      </c>
      <c r="Y25" s="7">
        <v>65.993142971691668</v>
      </c>
      <c r="Z25" s="7">
        <v>61.930100825669108</v>
      </c>
      <c r="AA25" s="7">
        <v>118.12</v>
      </c>
      <c r="AB25" s="7">
        <v>136.98530923995574</v>
      </c>
      <c r="AC25" s="7">
        <v>127.21995530521805</v>
      </c>
      <c r="AD25" s="8">
        <v>1939</v>
      </c>
      <c r="AE25" s="8">
        <v>2250</v>
      </c>
      <c r="AF25" s="8">
        <v>2292</v>
      </c>
      <c r="AG25" s="5">
        <v>6</v>
      </c>
      <c r="AH25" s="6">
        <v>0.626504854368932</v>
      </c>
    </row>
    <row r="26" spans="3:34" s="2" customFormat="1" x14ac:dyDescent="0.2">
      <c r="C26" s="1" t="e">
        <f>VLOOKUP(F26,#REF!,7,FALSE)</f>
        <v>#REF!</v>
      </c>
      <c r="F26" s="3" t="s">
        <v>52</v>
      </c>
      <c r="G26" s="4" t="s">
        <v>0</v>
      </c>
      <c r="H26" s="5">
        <v>46</v>
      </c>
      <c r="I26" s="6">
        <v>0.94799999999999995</v>
      </c>
      <c r="J26" s="6">
        <v>0.96932969786757872</v>
      </c>
      <c r="K26" s="6">
        <v>0.98012703113431787</v>
      </c>
      <c r="L26" s="6">
        <v>0.81499999999999995</v>
      </c>
      <c r="M26" s="6">
        <v>1.0782058954308238</v>
      </c>
      <c r="N26" s="6">
        <v>1.1324011212448408</v>
      </c>
      <c r="O26" s="6">
        <v>2.34</v>
      </c>
      <c r="P26" s="6">
        <v>3.2262864414206227</v>
      </c>
      <c r="Q26" s="6">
        <v>2.5859145705667279</v>
      </c>
      <c r="R26" s="7">
        <v>156.22999999999999</v>
      </c>
      <c r="S26" s="7">
        <v>119.93545339204502</v>
      </c>
      <c r="T26" s="7">
        <v>122.29920415545658</v>
      </c>
      <c r="U26" s="7">
        <v>54.43</v>
      </c>
      <c r="V26" s="7">
        <v>40.081720971288192</v>
      </c>
      <c r="W26" s="7">
        <v>53.556199222249994</v>
      </c>
      <c r="X26" s="7">
        <v>101.8</v>
      </c>
      <c r="Y26" s="7">
        <v>79.853732420756828</v>
      </c>
      <c r="Z26" s="7">
        <v>68.743004933206578</v>
      </c>
      <c r="AA26" s="7">
        <v>127.39</v>
      </c>
      <c r="AB26" s="7">
        <v>129.31511291847173</v>
      </c>
      <c r="AC26" s="7">
        <v>138.49175591299073</v>
      </c>
      <c r="AD26" s="8">
        <v>1884</v>
      </c>
      <c r="AE26" s="8">
        <v>2370</v>
      </c>
      <c r="AF26" s="8">
        <v>2634</v>
      </c>
      <c r="AG26" s="5">
        <v>5</v>
      </c>
      <c r="AH26" s="17"/>
    </row>
    <row r="27" spans="3:34" s="2" customFormat="1" x14ac:dyDescent="0.2">
      <c r="C27" s="1" t="e">
        <f>VLOOKUP(F27,#REF!,7,FALSE)</f>
        <v>#REF!</v>
      </c>
      <c r="F27" s="3" t="s">
        <v>21</v>
      </c>
      <c r="G27" s="4" t="s">
        <v>0</v>
      </c>
      <c r="H27" s="5">
        <v>59</v>
      </c>
      <c r="I27" s="6">
        <v>0.998</v>
      </c>
      <c r="J27" s="6">
        <v>0.99853286168282729</v>
      </c>
      <c r="K27" s="6">
        <v>0.99892849753184954</v>
      </c>
      <c r="L27" s="6">
        <v>1.085</v>
      </c>
      <c r="M27" s="6">
        <v>1.0130148048121039</v>
      </c>
      <c r="N27" s="6">
        <v>0.8636696421231963</v>
      </c>
      <c r="O27" s="6">
        <v>1.79</v>
      </c>
      <c r="P27" s="6">
        <v>1.666438335832529</v>
      </c>
      <c r="Q27" s="6">
        <v>1.3310147663257839</v>
      </c>
      <c r="R27" s="7">
        <v>79.09</v>
      </c>
      <c r="S27" s="7">
        <v>83.317359070382409</v>
      </c>
      <c r="T27" s="7">
        <v>95.934585726472136</v>
      </c>
      <c r="U27" s="7">
        <v>47.93</v>
      </c>
      <c r="V27" s="7">
        <v>50.647969637578882</v>
      </c>
      <c r="W27" s="7">
        <v>62.250090245309288</v>
      </c>
      <c r="X27" s="7">
        <v>31.16</v>
      </c>
      <c r="Y27" s="7">
        <v>32.669389432803527</v>
      </c>
      <c r="Z27" s="7">
        <v>33.684495481162855</v>
      </c>
      <c r="AA27" s="7">
        <v>85.78</v>
      </c>
      <c r="AB27" s="7">
        <v>84.40171823614341</v>
      </c>
      <c r="AC27" s="7">
        <v>82.855789321619298</v>
      </c>
      <c r="AD27" s="8">
        <v>1356</v>
      </c>
      <c r="AE27" s="8">
        <v>1395</v>
      </c>
      <c r="AF27" s="8">
        <v>1421</v>
      </c>
      <c r="AG27" s="5">
        <v>14</v>
      </c>
      <c r="AH27" s="6">
        <v>0.64350064350064351</v>
      </c>
    </row>
    <row r="28" spans="3:34" s="2" customFormat="1" x14ac:dyDescent="0.2">
      <c r="C28" s="1" t="e">
        <f>VLOOKUP(F28,#REF!,7,FALSE)</f>
        <v>#REF!</v>
      </c>
      <c r="F28" s="3" t="s">
        <v>22</v>
      </c>
      <c r="G28" s="4" t="s">
        <v>0</v>
      </c>
      <c r="H28" s="5">
        <v>62</v>
      </c>
      <c r="I28" s="6">
        <v>0.99099999999999999</v>
      </c>
      <c r="J28" s="6">
        <v>0.99549436525858837</v>
      </c>
      <c r="K28" s="6">
        <v>0.99627307084306072</v>
      </c>
      <c r="L28" s="6">
        <v>1.026</v>
      </c>
      <c r="M28" s="6">
        <v>1.2164677088263696</v>
      </c>
      <c r="N28" s="6">
        <v>1.1209397909389966</v>
      </c>
      <c r="O28" s="6">
        <v>2.0709999999999997</v>
      </c>
      <c r="P28" s="6">
        <v>2.0412314057633676</v>
      </c>
      <c r="Q28" s="6">
        <v>1.6452987610678984</v>
      </c>
      <c r="R28" s="7">
        <v>110.83</v>
      </c>
      <c r="S28" s="7">
        <v>89.191701948956307</v>
      </c>
      <c r="T28" s="7">
        <v>94.286469873483384</v>
      </c>
      <c r="U28" s="7">
        <v>54.87</v>
      </c>
      <c r="V28" s="7">
        <v>53.153613553969194</v>
      </c>
      <c r="W28" s="7">
        <v>64.237242699775464</v>
      </c>
      <c r="X28" s="7">
        <v>55.96</v>
      </c>
      <c r="Y28" s="7">
        <v>36.03808839498712</v>
      </c>
      <c r="Z28" s="7">
        <v>30.049227173707919</v>
      </c>
      <c r="AA28" s="7">
        <v>113.66</v>
      </c>
      <c r="AB28" s="7">
        <v>108.49882531617132</v>
      </c>
      <c r="AC28" s="7">
        <v>105.68945582835848</v>
      </c>
      <c r="AD28" s="8">
        <v>1536</v>
      </c>
      <c r="AE28" s="8">
        <v>1580</v>
      </c>
      <c r="AF28" s="8">
        <v>1609</v>
      </c>
      <c r="AG28" s="5">
        <v>20</v>
      </c>
      <c r="AH28" s="6">
        <v>0.56378504672897201</v>
      </c>
    </row>
    <row r="29" spans="3:34" s="2" customFormat="1" x14ac:dyDescent="0.2">
      <c r="C29" s="1" t="e">
        <f>VLOOKUP(F29,#REF!,7,FALSE)</f>
        <v>#REF!</v>
      </c>
      <c r="F29" s="3" t="s">
        <v>23</v>
      </c>
      <c r="G29" s="4" t="s">
        <v>0</v>
      </c>
      <c r="H29" s="5">
        <v>55</v>
      </c>
      <c r="I29" s="6">
        <v>0.97</v>
      </c>
      <c r="J29" s="6">
        <v>0.97809061026154065</v>
      </c>
      <c r="K29" s="6">
        <v>0.98201897046491859</v>
      </c>
      <c r="L29" s="6">
        <v>0.88300000000000001</v>
      </c>
      <c r="M29" s="6">
        <v>0.94915573442174916</v>
      </c>
      <c r="N29" s="6">
        <v>0.9995190512100004</v>
      </c>
      <c r="O29" s="6">
        <v>2.5469999999999997</v>
      </c>
      <c r="P29" s="6">
        <v>2.3583683548784546</v>
      </c>
      <c r="Q29" s="6">
        <v>1.994548783360633</v>
      </c>
      <c r="R29" s="7">
        <v>150</v>
      </c>
      <c r="S29" s="7">
        <v>132.77069769292765</v>
      </c>
      <c r="T29" s="7">
        <v>124.7320876572474</v>
      </c>
      <c r="U29" s="7">
        <v>51.99</v>
      </c>
      <c r="V29" s="7">
        <v>53.435278173461406</v>
      </c>
      <c r="W29" s="7">
        <v>62.50641696542182</v>
      </c>
      <c r="X29" s="7">
        <v>98.01</v>
      </c>
      <c r="Y29" s="7">
        <v>79.335419519466242</v>
      </c>
      <c r="Z29" s="7">
        <v>62.225670691825584</v>
      </c>
      <c r="AA29" s="7">
        <v>132.4</v>
      </c>
      <c r="AB29" s="7">
        <v>126.02006907841877</v>
      </c>
      <c r="AC29" s="7">
        <v>124.67209791061453</v>
      </c>
      <c r="AD29" s="8">
        <v>1876</v>
      </c>
      <c r="AE29" s="8">
        <v>1929</v>
      </c>
      <c r="AF29" s="8">
        <v>1965</v>
      </c>
      <c r="AG29" s="5">
        <v>27</v>
      </c>
      <c r="AH29" s="17"/>
    </row>
    <row r="30" spans="3:34" s="2" customFormat="1" x14ac:dyDescent="0.2">
      <c r="C30" s="1" t="e">
        <f>VLOOKUP(F30,#REF!,7,FALSE)</f>
        <v>#REF!</v>
      </c>
      <c r="F30" s="3" t="s">
        <v>24</v>
      </c>
      <c r="G30" s="4" t="s">
        <v>0</v>
      </c>
      <c r="H30" s="5">
        <v>58</v>
      </c>
      <c r="I30" s="6">
        <v>1</v>
      </c>
      <c r="J30" s="6">
        <v>0.99993029367275665</v>
      </c>
      <c r="K30" s="6">
        <v>0.9999290649339595</v>
      </c>
      <c r="L30" s="6">
        <v>1.167</v>
      </c>
      <c r="M30" s="6">
        <v>1.5325348821740987</v>
      </c>
      <c r="N30" s="6">
        <v>1.3364546798065355</v>
      </c>
      <c r="O30" s="6">
        <v>1.825</v>
      </c>
      <c r="P30" s="6">
        <v>2.2948116162735781</v>
      </c>
      <c r="Q30" s="6">
        <v>1.9455836485500029</v>
      </c>
      <c r="R30" s="7">
        <v>120.97</v>
      </c>
      <c r="S30" s="7">
        <v>87.73484656675285</v>
      </c>
      <c r="T30" s="7">
        <v>99.220220260245597</v>
      </c>
      <c r="U30" s="7">
        <v>77.38</v>
      </c>
      <c r="V30" s="7">
        <v>58.591612397395075</v>
      </c>
      <c r="W30" s="7">
        <v>68.156066071518708</v>
      </c>
      <c r="X30" s="7">
        <v>43.59</v>
      </c>
      <c r="Y30" s="7">
        <v>29.143234169357775</v>
      </c>
      <c r="Z30" s="7">
        <v>31.064154188726885</v>
      </c>
      <c r="AA30" s="7">
        <v>141.21</v>
      </c>
      <c r="AB30" s="7">
        <v>134.45671274574121</v>
      </c>
      <c r="AC30" s="7">
        <v>132.60332769824043</v>
      </c>
      <c r="AD30" s="8">
        <v>1962</v>
      </c>
      <c r="AE30" s="8">
        <v>2018</v>
      </c>
      <c r="AF30" s="8">
        <v>2055</v>
      </c>
      <c r="AG30" s="5">
        <v>23</v>
      </c>
      <c r="AH30" s="6">
        <v>0.49452252252252255</v>
      </c>
    </row>
    <row r="31" spans="3:34" s="2" customFormat="1" x14ac:dyDescent="0.2">
      <c r="C31" s="1" t="e">
        <f>VLOOKUP(F31,#REF!,7,FALSE)</f>
        <v>#REF!</v>
      </c>
      <c r="F31" s="3" t="s">
        <v>25</v>
      </c>
      <c r="G31" s="4" t="s">
        <v>0</v>
      </c>
      <c r="H31" s="5">
        <v>66</v>
      </c>
      <c r="I31" s="6">
        <v>0.96799999999999997</v>
      </c>
      <c r="J31" s="6">
        <v>0.96979603622928712</v>
      </c>
      <c r="K31" s="6">
        <v>0.97750052039966695</v>
      </c>
      <c r="L31" s="6">
        <v>0.75599999999999989</v>
      </c>
      <c r="M31" s="6">
        <v>1</v>
      </c>
      <c r="N31" s="6">
        <v>0.98604848036252035</v>
      </c>
      <c r="O31" s="6">
        <v>3.2189999999999999</v>
      </c>
      <c r="P31" s="6">
        <v>2.9684717070091979</v>
      </c>
      <c r="Q31" s="6">
        <v>2.432745142510262</v>
      </c>
      <c r="R31" s="7">
        <v>186.35</v>
      </c>
      <c r="S31" s="7">
        <v>151.56767916128564</v>
      </c>
      <c r="T31" s="7">
        <v>151.14886448331129</v>
      </c>
      <c r="U31" s="7">
        <v>43.78</v>
      </c>
      <c r="V31" s="7">
        <v>51.059162465116934</v>
      </c>
      <c r="W31" s="7">
        <v>61.264168419426177</v>
      </c>
      <c r="X31" s="7">
        <v>142.57</v>
      </c>
      <c r="Y31" s="7">
        <v>100.5085166961687</v>
      </c>
      <c r="Z31" s="7">
        <v>89.884696063885102</v>
      </c>
      <c r="AA31" s="7">
        <v>140.94</v>
      </c>
      <c r="AB31" s="7">
        <v>151.56767916128564</v>
      </c>
      <c r="AC31" s="7">
        <v>149.04010813228962</v>
      </c>
      <c r="AD31" s="8">
        <v>2499</v>
      </c>
      <c r="AE31" s="8">
        <v>2570</v>
      </c>
      <c r="AF31" s="8">
        <v>2618</v>
      </c>
      <c r="AG31" s="5">
        <v>3</v>
      </c>
      <c r="AH31" s="17"/>
    </row>
    <row r="32" spans="3:34" s="2" customFormat="1" x14ac:dyDescent="0.2">
      <c r="C32" s="1" t="e">
        <f>VLOOKUP(F32,#REF!,7,FALSE)</f>
        <v>#REF!</v>
      </c>
      <c r="F32" s="3" t="s">
        <v>26</v>
      </c>
      <c r="G32" s="4" t="s">
        <v>0</v>
      </c>
      <c r="H32" s="5">
        <v>54</v>
      </c>
      <c r="I32" s="6">
        <v>0.98799999999999999</v>
      </c>
      <c r="J32" s="6">
        <v>0.98947624812843415</v>
      </c>
      <c r="K32" s="6">
        <v>0.99074282974703176</v>
      </c>
      <c r="L32" s="6">
        <v>0.83200000000000007</v>
      </c>
      <c r="M32" s="6">
        <v>1.2243898326317129</v>
      </c>
      <c r="N32" s="6">
        <v>1.1361258245347396</v>
      </c>
      <c r="O32" s="6">
        <v>2.0840000000000001</v>
      </c>
      <c r="P32" s="6">
        <v>2.2317198969199161</v>
      </c>
      <c r="Q32" s="6">
        <v>1.846654836067865</v>
      </c>
      <c r="R32" s="7">
        <v>142.72999999999999</v>
      </c>
      <c r="S32" s="7">
        <v>97.624304542956239</v>
      </c>
      <c r="T32" s="7">
        <v>104.2586860461093</v>
      </c>
      <c r="U32" s="7">
        <v>57</v>
      </c>
      <c r="V32" s="7">
        <v>53.559681062621642</v>
      </c>
      <c r="W32" s="7">
        <v>64.143543956089573</v>
      </c>
      <c r="X32" s="7">
        <v>85.74</v>
      </c>
      <c r="Y32" s="7">
        <v>44.064623480334596</v>
      </c>
      <c r="Z32" s="7">
        <v>40.115142090019731</v>
      </c>
      <c r="AA32" s="7">
        <v>118.77</v>
      </c>
      <c r="AB32" s="7">
        <v>119.53020590013756</v>
      </c>
      <c r="AC32" s="7">
        <v>118.45098564904448</v>
      </c>
      <c r="AD32" s="8">
        <v>1837</v>
      </c>
      <c r="AE32" s="8">
        <v>1998</v>
      </c>
      <c r="AF32" s="8">
        <v>2035</v>
      </c>
      <c r="AG32" s="5">
        <v>7</v>
      </c>
      <c r="AH32" s="17"/>
    </row>
    <row r="33" spans="3:34" s="2" customFormat="1" x14ac:dyDescent="0.2">
      <c r="C33" s="1" t="e">
        <f>VLOOKUP(F33,#REF!,7,FALSE)</f>
        <v>#REF!</v>
      </c>
      <c r="F33" s="3" t="s">
        <v>27</v>
      </c>
      <c r="G33" s="4" t="s">
        <v>0</v>
      </c>
      <c r="H33" s="5">
        <v>52</v>
      </c>
      <c r="I33" s="6">
        <v>0.97699999999999998</v>
      </c>
      <c r="J33" s="6">
        <v>0.98394888443024564</v>
      </c>
      <c r="K33" s="6">
        <v>0.98749933199137818</v>
      </c>
      <c r="L33" s="6">
        <v>0.98</v>
      </c>
      <c r="M33" s="6">
        <v>1.0742925882095664</v>
      </c>
      <c r="N33" s="6">
        <v>1.0188517643966912</v>
      </c>
      <c r="O33" s="6">
        <v>3.9969999999999999</v>
      </c>
      <c r="P33" s="6">
        <v>3.5078948050713428</v>
      </c>
      <c r="Q33" s="6">
        <v>2.5441900177880084</v>
      </c>
      <c r="R33" s="7">
        <v>141.30000000000001</v>
      </c>
      <c r="S33" s="7">
        <v>128.37732345481018</v>
      </c>
      <c r="T33" s="7">
        <v>132.45418198159467</v>
      </c>
      <c r="U33" s="7">
        <v>34.65</v>
      </c>
      <c r="V33" s="7">
        <v>39.31554814081143</v>
      </c>
      <c r="W33" s="7">
        <v>53.042884403342867</v>
      </c>
      <c r="X33" s="7">
        <v>106.65</v>
      </c>
      <c r="Y33" s="7">
        <v>89.061775313998751</v>
      </c>
      <c r="Z33" s="7">
        <v>79.411297578251819</v>
      </c>
      <c r="AA33" s="7">
        <v>138.49</v>
      </c>
      <c r="AB33" s="7">
        <v>137.9148070816847</v>
      </c>
      <c r="AC33" s="7">
        <v>134.95117701366817</v>
      </c>
      <c r="AD33" s="8">
        <v>2297</v>
      </c>
      <c r="AE33" s="8">
        <v>2363</v>
      </c>
      <c r="AF33" s="8">
        <v>2406</v>
      </c>
      <c r="AG33" s="5">
        <v>15</v>
      </c>
      <c r="AH33" s="17"/>
    </row>
    <row r="34" spans="3:34" s="2" customFormat="1" x14ac:dyDescent="0.2">
      <c r="C34" s="1" t="e">
        <f>VLOOKUP(F34,#REF!,7,FALSE)</f>
        <v>#REF!</v>
      </c>
      <c r="F34" s="3" t="s">
        <v>28</v>
      </c>
      <c r="G34" s="4" t="s">
        <v>0</v>
      </c>
      <c r="H34" s="5">
        <v>39</v>
      </c>
      <c r="I34" s="6">
        <v>0.88500000000000001</v>
      </c>
      <c r="J34" s="6">
        <v>0.9124192696351584</v>
      </c>
      <c r="K34" s="6">
        <v>0.93323692875934283</v>
      </c>
      <c r="L34" s="6">
        <v>0.90799999999999992</v>
      </c>
      <c r="M34" s="6">
        <v>0.68262943585793268</v>
      </c>
      <c r="N34" s="6">
        <v>0.93301720959450429</v>
      </c>
      <c r="O34" s="6">
        <v>4.194</v>
      </c>
      <c r="P34" s="6">
        <v>3.0013639808032329</v>
      </c>
      <c r="Q34" s="6">
        <v>2.9998215034069564</v>
      </c>
      <c r="R34" s="7">
        <v>176.37</v>
      </c>
      <c r="S34" s="7">
        <v>205.41848445474363</v>
      </c>
      <c r="T34" s="7">
        <v>168.0440341146759</v>
      </c>
      <c r="U34" s="7">
        <v>38.19</v>
      </c>
      <c r="V34" s="7">
        <v>46.720326176702443</v>
      </c>
      <c r="W34" s="7">
        <v>52.265768353420825</v>
      </c>
      <c r="X34" s="7">
        <v>138.18</v>
      </c>
      <c r="Y34" s="7">
        <v>158.69815827804118</v>
      </c>
      <c r="Z34" s="7">
        <v>115.77826576125507</v>
      </c>
      <c r="AA34" s="7">
        <v>160.18</v>
      </c>
      <c r="AB34" s="7">
        <v>140.22470415813314</v>
      </c>
      <c r="AC34" s="7">
        <v>156.78797579867859</v>
      </c>
      <c r="AD34" s="8">
        <v>2744</v>
      </c>
      <c r="AE34" s="8">
        <v>2816</v>
      </c>
      <c r="AF34" s="8">
        <v>2868</v>
      </c>
      <c r="AG34" s="5">
        <v>10</v>
      </c>
      <c r="AH34" s="17"/>
    </row>
    <row r="35" spans="3:34" s="2" customFormat="1" x14ac:dyDescent="0.2">
      <c r="C35" s="1" t="e">
        <f>VLOOKUP(F35,#REF!,7,FALSE)</f>
        <v>#REF!</v>
      </c>
      <c r="F35" s="3" t="s">
        <v>29</v>
      </c>
      <c r="G35" s="4" t="s">
        <v>0</v>
      </c>
      <c r="H35" s="5">
        <v>52</v>
      </c>
      <c r="I35" s="6">
        <v>0.99299999999999999</v>
      </c>
      <c r="J35" s="6">
        <v>0.99538169214799699</v>
      </c>
      <c r="K35" s="6">
        <v>0.99623146334639057</v>
      </c>
      <c r="L35" s="6">
        <v>1.06</v>
      </c>
      <c r="M35" s="6">
        <v>0.92655345968394498</v>
      </c>
      <c r="N35" s="6">
        <v>1.0717903223355267</v>
      </c>
      <c r="O35" s="6">
        <v>2.3480000000000003</v>
      </c>
      <c r="P35" s="6">
        <v>2.0853369300337516</v>
      </c>
      <c r="Q35" s="6">
        <v>2.0114285374751932</v>
      </c>
      <c r="R35" s="7">
        <v>102.91</v>
      </c>
      <c r="S35" s="7">
        <v>111.79293089891304</v>
      </c>
      <c r="T35" s="7">
        <v>129.73665715481616</v>
      </c>
      <c r="U35" s="7">
        <v>46.47</v>
      </c>
      <c r="V35" s="7">
        <v>49.671650370148853</v>
      </c>
      <c r="W35" s="7">
        <v>69.130218150943904</v>
      </c>
      <c r="X35" s="7">
        <v>56.44</v>
      </c>
      <c r="Y35" s="7">
        <v>62.121280528764188</v>
      </c>
      <c r="Z35" s="7">
        <v>60.606439003872239</v>
      </c>
      <c r="AA35" s="7">
        <v>109.11</v>
      </c>
      <c r="AB35" s="7">
        <v>103.58212689259607</v>
      </c>
      <c r="AC35" s="7">
        <v>139.05049359069415</v>
      </c>
      <c r="AD35" s="8">
        <v>1701</v>
      </c>
      <c r="AE35" s="8">
        <v>1749</v>
      </c>
      <c r="AF35" s="8">
        <v>2420</v>
      </c>
      <c r="AG35" s="5">
        <v>4</v>
      </c>
      <c r="AH35" s="17"/>
    </row>
    <row r="36" spans="3:34" s="2" customFormat="1" x14ac:dyDescent="0.2">
      <c r="C36" s="1" t="e">
        <f>VLOOKUP(F36,#REF!,7,FALSE)</f>
        <v>#REF!</v>
      </c>
      <c r="F36" s="3" t="s">
        <v>30</v>
      </c>
      <c r="G36" s="4" t="s">
        <v>0</v>
      </c>
      <c r="H36" s="5">
        <v>65</v>
      </c>
      <c r="I36" s="6">
        <v>0.995</v>
      </c>
      <c r="J36" s="6">
        <v>0.99582841860123483</v>
      </c>
      <c r="K36" s="6">
        <v>0.99655074365704288</v>
      </c>
      <c r="L36" s="6">
        <v>1.369</v>
      </c>
      <c r="M36" s="6">
        <v>1.37418900952227</v>
      </c>
      <c r="N36" s="6">
        <v>1.1961589537881341</v>
      </c>
      <c r="O36" s="6">
        <v>2.1749999999999998</v>
      </c>
      <c r="P36" s="6">
        <v>2.0436608768936959</v>
      </c>
      <c r="Q36" s="6">
        <v>1.6793008707008097</v>
      </c>
      <c r="R36" s="7">
        <v>75.92</v>
      </c>
      <c r="S36" s="7">
        <v>76.034044417618091</v>
      </c>
      <c r="T36" s="7">
        <v>86.833725721607721</v>
      </c>
      <c r="U36" s="7">
        <v>47.78</v>
      </c>
      <c r="V36" s="7">
        <v>51.126461033512193</v>
      </c>
      <c r="W36" s="7">
        <v>61.851297956713438</v>
      </c>
      <c r="X36" s="7">
        <v>28.14</v>
      </c>
      <c r="Y36" s="7">
        <v>24.907583384105902</v>
      </c>
      <c r="Z36" s="7">
        <v>24.982427764894286</v>
      </c>
      <c r="AA36" s="7">
        <v>103.92</v>
      </c>
      <c r="AB36" s="7">
        <v>104.4851481882189</v>
      </c>
      <c r="AC36" s="7">
        <v>103.86693851268409</v>
      </c>
      <c r="AD36" s="8">
        <v>1636</v>
      </c>
      <c r="AE36" s="8">
        <v>1683</v>
      </c>
      <c r="AF36" s="8">
        <v>1714</v>
      </c>
      <c r="AG36" s="5">
        <v>21</v>
      </c>
      <c r="AH36" s="6">
        <v>0.505945945945946</v>
      </c>
    </row>
    <row r="37" spans="3:34" s="2" customFormat="1" x14ac:dyDescent="0.2">
      <c r="C37" s="1" t="e">
        <f>VLOOKUP(F37,#REF!,7,FALSE)</f>
        <v>#REF!</v>
      </c>
      <c r="F37" s="9" t="s">
        <v>44</v>
      </c>
      <c r="G37" s="10"/>
      <c r="H37" s="11">
        <f>AVERAGE(H4:H36)</f>
        <v>51.303030303030305</v>
      </c>
      <c r="I37" s="12">
        <f t="shared" ref="I37:AH37" si="0">AVERAGE(I4:I36)</f>
        <v>0.97036363636363654</v>
      </c>
      <c r="J37" s="12">
        <f t="shared" si="0"/>
        <v>0.97367563663259382</v>
      </c>
      <c r="K37" s="12">
        <f t="shared" si="0"/>
        <v>0.97938069670889338</v>
      </c>
      <c r="L37" s="12">
        <f t="shared" si="0"/>
        <v>0.90042424242424246</v>
      </c>
      <c r="M37" s="12">
        <f t="shared" si="0"/>
        <v>1.0249487598888445</v>
      </c>
      <c r="N37" s="12">
        <f t="shared" si="0"/>
        <v>1.0346566646262549</v>
      </c>
      <c r="O37" s="12">
        <f t="shared" si="0"/>
        <v>1.9490909090909092</v>
      </c>
      <c r="P37" s="12">
        <f t="shared" si="0"/>
        <v>1.9200218869463901</v>
      </c>
      <c r="Q37" s="12">
        <f t="shared" si="0"/>
        <v>1.7605513019215919</v>
      </c>
      <c r="R37" s="18">
        <f t="shared" si="0"/>
        <v>132.56727272727272</v>
      </c>
      <c r="S37" s="18">
        <f t="shared" si="0"/>
        <v>114.54956468020715</v>
      </c>
      <c r="T37" s="18">
        <f t="shared" si="0"/>
        <v>109.95449927892022</v>
      </c>
      <c r="U37" s="18">
        <f t="shared" si="0"/>
        <v>65.309393939393942</v>
      </c>
      <c r="V37" s="18">
        <f t="shared" si="0"/>
        <v>61.221678538866229</v>
      </c>
      <c r="W37" s="18">
        <f t="shared" si="0"/>
        <v>65.047657988064842</v>
      </c>
      <c r="X37" s="18">
        <f t="shared" si="0"/>
        <v>67.258181818181811</v>
      </c>
      <c r="Y37" s="18">
        <f t="shared" si="0"/>
        <v>53.327886141340954</v>
      </c>
      <c r="Z37" s="18">
        <f t="shared" si="0"/>
        <v>44.906841290855418</v>
      </c>
      <c r="AA37" s="18">
        <f t="shared" si="0"/>
        <v>111.14727272727272</v>
      </c>
      <c r="AB37" s="18">
        <f t="shared" si="0"/>
        <v>112.17067269051866</v>
      </c>
      <c r="AC37" s="18">
        <f t="shared" si="0"/>
        <v>112.7068405863823</v>
      </c>
      <c r="AD37" s="13">
        <f t="shared" si="0"/>
        <v>1705.7272727272727</v>
      </c>
      <c r="AE37" s="13">
        <f t="shared" si="0"/>
        <v>1822.4848484848485</v>
      </c>
      <c r="AF37" s="13">
        <f t="shared" si="0"/>
        <v>1914.3636363636363</v>
      </c>
      <c r="AG37" s="11">
        <f t="shared" si="0"/>
        <v>13.212121212121213</v>
      </c>
      <c r="AH37" s="12">
        <f t="shared" si="0"/>
        <v>0.65845177089694418</v>
      </c>
    </row>
    <row r="39" spans="3:34" s="2" customFormat="1" x14ac:dyDescent="0.2">
      <c r="F39" s="2" t="s">
        <v>56</v>
      </c>
    </row>
    <row r="40" spans="3:34" s="2" customFormat="1" x14ac:dyDescent="0.2"/>
    <row r="41" spans="3:34" s="2" customFormat="1" x14ac:dyDescent="0.2">
      <c r="F41" s="2" t="s">
        <v>46</v>
      </c>
    </row>
    <row r="42" spans="3:34" s="2" customFormat="1" x14ac:dyDescent="0.2"/>
    <row r="43" spans="3:34" s="2" customFormat="1" x14ac:dyDescent="0.2">
      <c r="F43" s="2" t="s">
        <v>57</v>
      </c>
    </row>
    <row r="44" spans="3:34" s="2" customFormat="1" x14ac:dyDescent="0.2"/>
    <row r="45" spans="3:34" s="2" customFormat="1" x14ac:dyDescent="0.2">
      <c r="F45" s="2" t="s">
        <v>47</v>
      </c>
    </row>
    <row r="46" spans="3:34" s="2" customFormat="1" x14ac:dyDescent="0.2"/>
    <row r="47" spans="3:34" s="2" customFormat="1" x14ac:dyDescent="0.2">
      <c r="F47" s="2" t="s">
        <v>48</v>
      </c>
    </row>
    <row r="48" spans="3:34" s="2" customFormat="1" x14ac:dyDescent="0.2"/>
    <row r="49" spans="6:6" s="2" customFormat="1" x14ac:dyDescent="0.2">
      <c r="F49" s="2" t="s">
        <v>49</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82" priority="97">
      <formula>ISERROR(F2)</formula>
    </cfRule>
  </conditionalFormatting>
  <conditionalFormatting sqref="G2:G3">
    <cfRule type="containsErrors" dxfId="60" priority="98">
      <formula>ISERROR(G2)</formula>
    </cfRule>
  </conditionalFormatting>
  <conditionalFormatting sqref="H2:AH2">
    <cfRule type="containsErrors" dxfId="38" priority="27">
      <formula>ISERROR(H2)</formula>
    </cfRule>
  </conditionalFormatting>
  <conditionalFormatting sqref="AG3:AH3 H3:H36 I4:AH4">
    <cfRule type="containsErrors" dxfId="37" priority="50">
      <formula>ISERROR(H3)</formula>
    </cfRule>
  </conditionalFormatting>
  <conditionalFormatting sqref="H5:AH37">
    <cfRule type="containsErrors" dxfId="36" priority="23">
      <formula>ISERROR(H5)</formula>
    </cfRule>
  </conditionalFormatting>
  <conditionalFormatting sqref="I3:AF3">
    <cfRule type="containsErrors" dxfId="15" priority="48">
      <formula>ISERROR(I3)</formula>
    </cfRule>
    <cfRule type="containsErrors" dxfId="14" priority="49">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