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2EF27753-4A35-4505-A95A-03176C7C35C7}"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H34" i="14"/>
  <c r="I34" i="14"/>
  <c r="J34" i="14"/>
  <c r="K34" i="14"/>
  <c r="L34" i="14"/>
  <c r="M34" i="14"/>
  <c r="N34" i="14"/>
  <c r="O34" i="14"/>
  <c r="P34" i="14"/>
  <c r="Q34" i="14"/>
  <c r="R34" i="14"/>
  <c r="S34" i="14"/>
  <c r="T34" i="14"/>
  <c r="U34" i="14"/>
  <c r="V34" i="14"/>
  <c r="W34" i="14"/>
  <c r="X34" i="14"/>
  <c r="Y34" i="14"/>
  <c r="Z34" i="14"/>
  <c r="AA34" i="14"/>
  <c r="AB34" i="14"/>
  <c r="AC34" i="14"/>
  <c r="AD34" i="14"/>
  <c r="AE34" i="14"/>
  <c r="AF34" i="14"/>
  <c r="AG34" i="14"/>
  <c r="AH34" i="14"/>
</calcChain>
</file>

<file path=xl/sharedStrings.xml><?xml version="1.0" encoding="utf-8"?>
<sst xmlns="http://schemas.openxmlformats.org/spreadsheetml/2006/main" count="106" uniqueCount="56">
  <si>
    <t>法適用</t>
  </si>
  <si>
    <t>11 埼玉県 川越市</t>
  </si>
  <si>
    <t>11 埼玉県 所沢市</t>
  </si>
  <si>
    <t>11 埼玉県 春日部市</t>
  </si>
  <si>
    <t>11 埼玉県 上尾市</t>
  </si>
  <si>
    <t>11 埼玉県 入間市</t>
  </si>
  <si>
    <t>11 埼玉県 三郷市</t>
  </si>
  <si>
    <t>12 千葉県 柏市</t>
  </si>
  <si>
    <t>12 千葉県 八千代市</t>
  </si>
  <si>
    <t>12 千葉県 我孫子市</t>
  </si>
  <si>
    <t>13 東京都 立川市</t>
  </si>
  <si>
    <t>13 東京都 府中市</t>
  </si>
  <si>
    <t>13 東京都 昭島市</t>
  </si>
  <si>
    <t>13 東京都 町田市</t>
  </si>
  <si>
    <t>13 東京都 小平市</t>
  </si>
  <si>
    <t>13 東京都 日野市</t>
  </si>
  <si>
    <t>13 東京都 東村山市</t>
  </si>
  <si>
    <t>13 東京都 東久留米市</t>
  </si>
  <si>
    <t>26 京都府 宇治市</t>
  </si>
  <si>
    <t>27 大阪府 八尾市</t>
  </si>
  <si>
    <t>27 大阪府 大東市</t>
  </si>
  <si>
    <t>27 大阪府 東大阪市</t>
  </si>
  <si>
    <t>28 兵庫県 明石市</t>
  </si>
  <si>
    <t>28 兵庫県 西宮市</t>
  </si>
  <si>
    <t>28 兵庫県 伊丹市</t>
  </si>
  <si>
    <t>28 兵庫県 宝塚市</t>
  </si>
  <si>
    <t>28 兵庫県 川西市</t>
  </si>
  <si>
    <t>40 福岡県 春日市</t>
  </si>
  <si>
    <t>47 沖縄県 那覇市</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</si>
  <si>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</si>
  <si>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</si>
  <si>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</si>
  <si>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</si>
  <si>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</si>
  <si>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</si>
  <si>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</si>
  <si>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</si>
  <si>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</si>
  <si>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</si>
  <si>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</si>
  <si>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</si>
  <si>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</si>
  <si>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</si>
  <si>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Ab【10万人以上：75人/ha以上】</t>
    <rPh sb="5" eb="7">
      <t>マンニン</t>
    </rPh>
    <rPh sb="7" eb="9">
      <t>イジョウ</t>
    </rPh>
    <rPh sb="12" eb="13">
      <t>ニン</t>
    </rPh>
    <rPh sb="16" eb="18">
      <t>イジョウ</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</si>
  <si>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</si>
  <si>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</si>
  <si>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</si>
  <si>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</si>
  <si>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14 神奈川県 藤沢市</t>
  </si>
  <si>
    <t>14 神奈川県 海老名市</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</si>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</sst>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80">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46"/>
  <sheetViews>
    <sheetView tabSelected="1" topLeftCell="F1" zoomScale="70" zoomScaleNormal="70" workbookViewId="0">
      <selection activeCell="F35" sqref="A35:XFD1187"/>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55</v>
      </c>
    </row>
    <row r="2" spans="3:34" s="2" customFormat="1" ht="27.75" customHeight="1" x14ac:dyDescent="0.2">
      <c r="C2" s="1" t="e">
        <f>VLOOKUP(F2,#REF!,7,FALSE)</f>
        <v>#REF!</v>
      </c>
      <c r="F2" s="14" t="s">
        <v>43</v>
      </c>
      <c r="G2" s="27" t="s">
        <v>29</v>
      </c>
      <c r="H2" s="22" t="s">
        <v>30</v>
      </c>
      <c r="I2" s="24" t="s">
        <v>31</v>
      </c>
      <c r="J2" s="25"/>
      <c r="K2" s="26"/>
      <c r="L2" s="24" t="s">
        <v>32</v>
      </c>
      <c r="M2" s="25"/>
      <c r="N2" s="26"/>
      <c r="O2" s="24" t="s">
        <v>33</v>
      </c>
      <c r="P2" s="25"/>
      <c r="Q2" s="26"/>
      <c r="R2" s="24" t="s">
        <v>34</v>
      </c>
      <c r="S2" s="25"/>
      <c r="T2" s="26"/>
      <c r="U2" s="24" t="s">
        <v>35</v>
      </c>
      <c r="V2" s="25"/>
      <c r="W2" s="26"/>
      <c r="X2" s="24" t="s">
        <v>36</v>
      </c>
      <c r="Y2" s="25"/>
      <c r="Z2" s="26"/>
      <c r="AA2" s="24" t="s">
        <v>37</v>
      </c>
      <c r="AB2" s="25"/>
      <c r="AC2" s="26"/>
      <c r="AD2" s="19" t="s">
        <v>38</v>
      </c>
      <c r="AE2" s="20"/>
      <c r="AF2" s="21"/>
      <c r="AG2" s="22" t="s">
        <v>39</v>
      </c>
      <c r="AH2" s="22" t="s">
        <v>40</v>
      </c>
    </row>
    <row r="3" spans="3:34" s="2" customFormat="1" x14ac:dyDescent="0.2">
      <c r="C3" s="1" t="e">
        <f>VLOOKUP(F3,#REF!,7,FALSE)</f>
        <v>#REF!</v>
      </c>
      <c r="F3" s="15" t="s">
        <v>41</v>
      </c>
      <c r="G3" s="28"/>
      <c r="H3" s="23"/>
      <c r="I3" s="16" t="s">
        <v>50</v>
      </c>
      <c r="J3" s="16" t="s">
        <v>51</v>
      </c>
      <c r="K3" s="16" t="s">
        <v>52</v>
      </c>
      <c r="L3" s="16" t="s">
        <v>50</v>
      </c>
      <c r="M3" s="16" t="s">
        <v>51</v>
      </c>
      <c r="N3" s="16" t="s">
        <v>52</v>
      </c>
      <c r="O3" s="16" t="s">
        <v>50</v>
      </c>
      <c r="P3" s="16" t="s">
        <v>51</v>
      </c>
      <c r="Q3" s="16" t="s">
        <v>52</v>
      </c>
      <c r="R3" s="16" t="s">
        <v>50</v>
      </c>
      <c r="S3" s="16" t="s">
        <v>51</v>
      </c>
      <c r="T3" s="16" t="s">
        <v>52</v>
      </c>
      <c r="U3" s="16" t="s">
        <v>50</v>
      </c>
      <c r="V3" s="16" t="s">
        <v>51</v>
      </c>
      <c r="W3" s="16" t="s">
        <v>52</v>
      </c>
      <c r="X3" s="16" t="s">
        <v>50</v>
      </c>
      <c r="Y3" s="16" t="s">
        <v>51</v>
      </c>
      <c r="Z3" s="16" t="s">
        <v>52</v>
      </c>
      <c r="AA3" s="16" t="s">
        <v>50</v>
      </c>
      <c r="AB3" s="16" t="s">
        <v>51</v>
      </c>
      <c r="AC3" s="16" t="s">
        <v>52</v>
      </c>
      <c r="AD3" s="16" t="s">
        <v>50</v>
      </c>
      <c r="AE3" s="16" t="s">
        <v>51</v>
      </c>
      <c r="AF3" s="16" t="s">
        <v>52</v>
      </c>
      <c r="AG3" s="23"/>
      <c r="AH3" s="23"/>
    </row>
    <row r="4" spans="3:34" s="2" customFormat="1" x14ac:dyDescent="0.2">
      <c r="C4" s="1" t="e">
        <f>VLOOKUP(F4,#REF!,7,FALSE)</f>
        <v>#REF!</v>
      </c>
      <c r="F4" s="3" t="s">
        <v>1</v>
      </c>
      <c r="G4" s="4" t="s">
        <v>0</v>
      </c>
      <c r="H4" s="5">
        <v>60</v>
      </c>
      <c r="I4" s="6">
        <v>0.97699999999999998</v>
      </c>
      <c r="J4" s="6">
        <v>0.98030582457088966</v>
      </c>
      <c r="K4" s="6">
        <v>0.98214029984692597</v>
      </c>
      <c r="L4" s="6">
        <v>1.0590000000000002</v>
      </c>
      <c r="M4" s="6">
        <v>1.0842945248970592</v>
      </c>
      <c r="N4" s="6">
        <v>0.93251087763042084</v>
      </c>
      <c r="O4" s="6">
        <v>1.9259999999999999</v>
      </c>
      <c r="P4" s="6">
        <v>1.9699854066663514</v>
      </c>
      <c r="Q4" s="6">
        <v>1.9589137409904673</v>
      </c>
      <c r="R4" s="7">
        <v>92.69</v>
      </c>
      <c r="S4" s="7">
        <v>90.521354813736281</v>
      </c>
      <c r="T4" s="7">
        <v>103.28088629959433</v>
      </c>
      <c r="U4" s="7">
        <v>50.95</v>
      </c>
      <c r="V4" s="7">
        <v>49.823622590632667</v>
      </c>
      <c r="W4" s="7">
        <v>49.165283754141115</v>
      </c>
      <c r="X4" s="7">
        <v>41.74</v>
      </c>
      <c r="Y4" s="7">
        <v>40.697732223103607</v>
      </c>
      <c r="Z4" s="7">
        <v>54.115602545453214</v>
      </c>
      <c r="AA4" s="7">
        <v>98.15</v>
      </c>
      <c r="AB4" s="7">
        <v>98.151809410798307</v>
      </c>
      <c r="AC4" s="7">
        <v>96.310549925682423</v>
      </c>
      <c r="AD4" s="8">
        <v>1566</v>
      </c>
      <c r="AE4" s="8">
        <v>1566</v>
      </c>
      <c r="AF4" s="8">
        <v>1595</v>
      </c>
      <c r="AG4" s="5">
        <v>12</v>
      </c>
      <c r="AH4" s="17"/>
    </row>
    <row r="5" spans="3:34" s="2" customFormat="1" x14ac:dyDescent="0.2">
      <c r="C5" s="1" t="e">
        <f>VLOOKUP(F5,#REF!,7,FALSE)</f>
        <v>#REF!</v>
      </c>
      <c r="F5" s="3" t="s">
        <v>2</v>
      </c>
      <c r="G5" s="4" t="s">
        <v>0</v>
      </c>
      <c r="H5" s="5">
        <v>56</v>
      </c>
      <c r="I5" s="6">
        <v>0.97799999999999998</v>
      </c>
      <c r="J5" s="6">
        <v>0.98353442815430492</v>
      </c>
      <c r="K5" s="6">
        <v>0.98709531008976237</v>
      </c>
      <c r="L5" s="6">
        <v>0.75599999999999989</v>
      </c>
      <c r="M5" s="6">
        <v>0.99434036233069822</v>
      </c>
      <c r="N5" s="6">
        <v>0.96582472605450764</v>
      </c>
      <c r="O5" s="6">
        <v>1.5</v>
      </c>
      <c r="P5" s="6">
        <v>2.0295084940373784</v>
      </c>
      <c r="Q5" s="6">
        <v>1.8940817784179116</v>
      </c>
      <c r="R5" s="7">
        <v>104.89</v>
      </c>
      <c r="S5" s="7">
        <v>97.345585828277535</v>
      </c>
      <c r="T5" s="7">
        <v>101.60428020093291</v>
      </c>
      <c r="U5" s="7">
        <v>52.84</v>
      </c>
      <c r="V5" s="7">
        <v>47.69363881361555</v>
      </c>
      <c r="W5" s="7">
        <v>51.809761969728193</v>
      </c>
      <c r="X5" s="7">
        <v>52.06</v>
      </c>
      <c r="Y5" s="7">
        <v>49.651947014661985</v>
      </c>
      <c r="Z5" s="7">
        <v>49.794518231204712</v>
      </c>
      <c r="AA5" s="7">
        <v>79.260000000000005</v>
      </c>
      <c r="AB5" s="7">
        <v>96.794645083783564</v>
      </c>
      <c r="AC5" s="7">
        <v>98.13192609103146</v>
      </c>
      <c r="AD5" s="8">
        <v>1242</v>
      </c>
      <c r="AE5" s="8">
        <v>1609</v>
      </c>
      <c r="AF5" s="8">
        <v>1639</v>
      </c>
      <c r="AG5" s="5">
        <v>6</v>
      </c>
      <c r="AH5" s="17"/>
    </row>
    <row r="6" spans="3:34" s="2" customFormat="1" x14ac:dyDescent="0.2">
      <c r="C6" s="1" t="e">
        <f>VLOOKUP(F6,#REF!,7,FALSE)</f>
        <v>#REF!</v>
      </c>
      <c r="F6" s="3" t="s">
        <v>3</v>
      </c>
      <c r="G6" s="4" t="s">
        <v>0</v>
      </c>
      <c r="H6" s="5">
        <v>37</v>
      </c>
      <c r="I6" s="6">
        <v>0.94700000000000006</v>
      </c>
      <c r="J6" s="6">
        <v>0.9642564696419833</v>
      </c>
      <c r="K6" s="6">
        <v>0.97480760154496682</v>
      </c>
      <c r="L6" s="6">
        <v>0.57299999999999995</v>
      </c>
      <c r="M6" s="6">
        <v>0.83427111172833612</v>
      </c>
      <c r="N6" s="6">
        <v>0.88719492029896152</v>
      </c>
      <c r="O6" s="6">
        <v>2.3369999999999997</v>
      </c>
      <c r="P6" s="6">
        <v>2.1383070011609711</v>
      </c>
      <c r="Q6" s="6">
        <v>2.0601202233816984</v>
      </c>
      <c r="R6" s="7">
        <v>184.41</v>
      </c>
      <c r="S6" s="7">
        <v>151.31103941659768</v>
      </c>
      <c r="T6" s="7">
        <v>141.2845921858576</v>
      </c>
      <c r="U6" s="7">
        <v>45.19</v>
      </c>
      <c r="V6" s="7">
        <v>59.034754598996955</v>
      </c>
      <c r="W6" s="7">
        <v>60.844493967466363</v>
      </c>
      <c r="X6" s="7">
        <v>139.22</v>
      </c>
      <c r="Y6" s="7">
        <v>92.276284817600711</v>
      </c>
      <c r="Z6" s="7">
        <v>80.440098218391228</v>
      </c>
      <c r="AA6" s="7">
        <v>105.59</v>
      </c>
      <c r="AB6" s="7">
        <v>126.23442907085503</v>
      </c>
      <c r="AC6" s="7">
        <v>125.34697250380322</v>
      </c>
      <c r="AD6" s="8">
        <v>1890</v>
      </c>
      <c r="AE6" s="8">
        <v>2333</v>
      </c>
      <c r="AF6" s="8">
        <v>2376</v>
      </c>
      <c r="AG6" s="5">
        <v>8</v>
      </c>
      <c r="AH6" s="17"/>
    </row>
    <row r="7" spans="3:34" s="2" customFormat="1" x14ac:dyDescent="0.2">
      <c r="C7" s="1" t="e">
        <f>VLOOKUP(F7,#REF!,7,FALSE)</f>
        <v>#REF!</v>
      </c>
      <c r="F7" s="3" t="s">
        <v>4</v>
      </c>
      <c r="G7" s="4" t="s">
        <v>0</v>
      </c>
      <c r="H7" s="5">
        <v>49</v>
      </c>
      <c r="I7" s="6">
        <v>0.96200000000000008</v>
      </c>
      <c r="J7" s="6">
        <v>0.96486080677422947</v>
      </c>
      <c r="K7" s="6">
        <v>0.97312308802455461</v>
      </c>
      <c r="L7" s="6">
        <v>0.78400000000000003</v>
      </c>
      <c r="M7" s="6">
        <v>0.94600048509232804</v>
      </c>
      <c r="N7" s="6">
        <v>0.8990125611426969</v>
      </c>
      <c r="O7" s="6">
        <v>1.7930000000000001</v>
      </c>
      <c r="P7" s="6">
        <v>2.0815405549380421</v>
      </c>
      <c r="Q7" s="6">
        <v>1.9165026491810642</v>
      </c>
      <c r="R7" s="7">
        <v>140.81</v>
      </c>
      <c r="S7" s="7">
        <v>126.29207601786635</v>
      </c>
      <c r="T7" s="7">
        <v>133.19066793468363</v>
      </c>
      <c r="U7" s="7">
        <v>61.61</v>
      </c>
      <c r="V7" s="7">
        <v>57.396126581725376</v>
      </c>
      <c r="W7" s="7">
        <v>62.478433594355977</v>
      </c>
      <c r="X7" s="7">
        <v>79.2</v>
      </c>
      <c r="Y7" s="7">
        <v>68.895949436140981</v>
      </c>
      <c r="Z7" s="7">
        <v>70.712234340327655</v>
      </c>
      <c r="AA7" s="7">
        <v>110.44</v>
      </c>
      <c r="AB7" s="7">
        <v>119.47236517621874</v>
      </c>
      <c r="AC7" s="7">
        <v>119.74008350026642</v>
      </c>
      <c r="AD7" s="8">
        <v>1768</v>
      </c>
      <c r="AE7" s="8">
        <v>2116</v>
      </c>
      <c r="AF7" s="8">
        <v>2156</v>
      </c>
      <c r="AG7" s="5">
        <v>10</v>
      </c>
      <c r="AH7" s="17"/>
    </row>
    <row r="8" spans="3:34" s="2" customFormat="1" x14ac:dyDescent="0.2">
      <c r="C8" s="1" t="e">
        <f>VLOOKUP(F8,#REF!,7,FALSE)</f>
        <v>#REF!</v>
      </c>
      <c r="F8" s="3" t="s">
        <v>5</v>
      </c>
      <c r="G8" s="4" t="s">
        <v>0</v>
      </c>
      <c r="H8" s="5">
        <v>38</v>
      </c>
      <c r="I8" s="6">
        <v>0.96599999999999997</v>
      </c>
      <c r="J8" s="6">
        <v>0.9732996943527672</v>
      </c>
      <c r="K8" s="6">
        <v>0.97976218415082528</v>
      </c>
      <c r="L8" s="6">
        <v>0.78</v>
      </c>
      <c r="M8" s="6">
        <v>0.91324518424055301</v>
      </c>
      <c r="N8" s="6">
        <v>0.93181929874568403</v>
      </c>
      <c r="O8" s="6">
        <v>1.889</v>
      </c>
      <c r="P8" s="6">
        <v>2.2603261302926403</v>
      </c>
      <c r="Q8" s="6">
        <v>2.1533579292688385</v>
      </c>
      <c r="R8" s="7">
        <v>136.96</v>
      </c>
      <c r="S8" s="7">
        <v>111.72641418951707</v>
      </c>
      <c r="T8" s="7">
        <v>109.00028597650646</v>
      </c>
      <c r="U8" s="7">
        <v>56.51</v>
      </c>
      <c r="V8" s="7">
        <v>45.141100810010876</v>
      </c>
      <c r="W8" s="7">
        <v>47.167527823019341</v>
      </c>
      <c r="X8" s="7">
        <v>80.45</v>
      </c>
      <c r="Y8" s="7">
        <v>66.585313379506189</v>
      </c>
      <c r="Z8" s="7">
        <v>61.83275815348712</v>
      </c>
      <c r="AA8" s="7">
        <v>106.77</v>
      </c>
      <c r="AB8" s="7">
        <v>102.03360971104185</v>
      </c>
      <c r="AC8" s="7">
        <v>101.56857004170726</v>
      </c>
      <c r="AD8" s="8">
        <v>1732</v>
      </c>
      <c r="AE8" s="8">
        <v>1782</v>
      </c>
      <c r="AF8" s="8">
        <v>1815</v>
      </c>
      <c r="AG8" s="5">
        <v>17</v>
      </c>
      <c r="AH8" s="17"/>
    </row>
    <row r="9" spans="3:34" s="2" customFormat="1" x14ac:dyDescent="0.2">
      <c r="C9" s="1" t="e">
        <f>VLOOKUP(F9,#REF!,7,FALSE)</f>
        <v>#REF!</v>
      </c>
      <c r="F9" s="3" t="s">
        <v>6</v>
      </c>
      <c r="G9" s="4" t="s">
        <v>0</v>
      </c>
      <c r="H9" s="5">
        <v>41</v>
      </c>
      <c r="I9" s="6">
        <v>0.88900000000000001</v>
      </c>
      <c r="J9" s="6">
        <v>0.88568726516771601</v>
      </c>
      <c r="K9" s="6">
        <v>0.90597915085673209</v>
      </c>
      <c r="L9" s="6">
        <v>0.59399999999999997</v>
      </c>
      <c r="M9" s="6">
        <v>0.61571865048276342</v>
      </c>
      <c r="N9" s="6">
        <v>0.79256976153937653</v>
      </c>
      <c r="O9" s="6">
        <v>1.5409999999999999</v>
      </c>
      <c r="P9" s="6">
        <v>1.4449177678304634</v>
      </c>
      <c r="Q9" s="6">
        <v>2.0041336589433558</v>
      </c>
      <c r="R9" s="7">
        <v>150</v>
      </c>
      <c r="S9" s="7">
        <v>149.9999623649702</v>
      </c>
      <c r="T9" s="7">
        <v>149.99998233363496</v>
      </c>
      <c r="U9" s="7">
        <v>57.82</v>
      </c>
      <c r="V9" s="7">
        <v>63.919052319842052</v>
      </c>
      <c r="W9" s="7">
        <v>59.320120541141961</v>
      </c>
      <c r="X9" s="7">
        <v>92.18</v>
      </c>
      <c r="Y9" s="7">
        <v>86.080910045128164</v>
      </c>
      <c r="Z9" s="7">
        <v>90.679861792493</v>
      </c>
      <c r="AA9" s="7">
        <v>89.12</v>
      </c>
      <c r="AB9" s="7">
        <v>92.357774399824777</v>
      </c>
      <c r="AC9" s="7">
        <v>118.88545022907975</v>
      </c>
      <c r="AD9" s="8">
        <v>1522</v>
      </c>
      <c r="AE9" s="8">
        <v>1566</v>
      </c>
      <c r="AF9" s="8">
        <v>2214</v>
      </c>
      <c r="AG9" s="5">
        <v>4</v>
      </c>
      <c r="AH9" s="17"/>
    </row>
    <row r="10" spans="3:34" s="2" customFormat="1" x14ac:dyDescent="0.2">
      <c r="C10" s="1" t="e">
        <f>VLOOKUP(F10,#REF!,7,FALSE)</f>
        <v>#REF!</v>
      </c>
      <c r="F10" s="3" t="s">
        <v>7</v>
      </c>
      <c r="G10" s="4" t="s">
        <v>0</v>
      </c>
      <c r="H10" s="5">
        <v>51</v>
      </c>
      <c r="I10" s="6">
        <v>0.92</v>
      </c>
      <c r="J10" s="6">
        <v>0.91027806069945272</v>
      </c>
      <c r="K10" s="6">
        <v>0.91346575123904361</v>
      </c>
      <c r="L10" s="6">
        <v>0.84699999999999998</v>
      </c>
      <c r="M10" s="6">
        <v>0.94979527823422427</v>
      </c>
      <c r="N10" s="6">
        <v>1.0221262098346326</v>
      </c>
      <c r="O10" s="6">
        <v>1.9259999999999999</v>
      </c>
      <c r="P10" s="6">
        <v>1.7704492691148099</v>
      </c>
      <c r="Q10" s="6">
        <v>1.6826369531388905</v>
      </c>
      <c r="R10" s="7">
        <v>148.51</v>
      </c>
      <c r="S10" s="7">
        <v>154.54265981250273</v>
      </c>
      <c r="T10" s="7">
        <v>143.48046146595357</v>
      </c>
      <c r="U10" s="7">
        <v>65.3</v>
      </c>
      <c r="V10" s="7">
        <v>82.907706612266963</v>
      </c>
      <c r="W10" s="7">
        <v>87.157921968812119</v>
      </c>
      <c r="X10" s="7">
        <v>83.21</v>
      </c>
      <c r="Y10" s="7">
        <v>71.634953200235785</v>
      </c>
      <c r="Z10" s="7">
        <v>56.322539497141449</v>
      </c>
      <c r="AA10" s="7">
        <v>125.78</v>
      </c>
      <c r="AB10" s="7">
        <v>146.78388857567313</v>
      </c>
      <c r="AC10" s="7">
        <v>146.6551402635192</v>
      </c>
      <c r="AD10" s="8">
        <v>2250</v>
      </c>
      <c r="AE10" s="8">
        <v>2314</v>
      </c>
      <c r="AF10" s="8">
        <v>2357</v>
      </c>
      <c r="AG10" s="5">
        <v>12</v>
      </c>
      <c r="AH10" s="17"/>
    </row>
    <row r="11" spans="3:34" s="2" customFormat="1" x14ac:dyDescent="0.2">
      <c r="C11" s="1" t="e">
        <f>VLOOKUP(F11,#REF!,7,FALSE)</f>
        <v>#REF!</v>
      </c>
      <c r="F11" s="3" t="s">
        <v>8</v>
      </c>
      <c r="G11" s="4" t="s">
        <v>0</v>
      </c>
      <c r="H11" s="5">
        <v>56</v>
      </c>
      <c r="I11" s="6">
        <v>0.9890000000000001</v>
      </c>
      <c r="J11" s="6">
        <v>0.99120413487356285</v>
      </c>
      <c r="K11" s="6">
        <v>0.99254009111259067</v>
      </c>
      <c r="L11" s="6">
        <v>0.93099999999999994</v>
      </c>
      <c r="M11" s="6">
        <v>1.0895576603672841</v>
      </c>
      <c r="N11" s="6">
        <v>1.0167701915552825</v>
      </c>
      <c r="O11" s="6">
        <v>1.655</v>
      </c>
      <c r="P11" s="6">
        <v>1.6745079765530979</v>
      </c>
      <c r="Q11" s="6">
        <v>1.4751459393699646</v>
      </c>
      <c r="R11" s="7">
        <v>127.04</v>
      </c>
      <c r="S11" s="7">
        <v>116.59547424612958</v>
      </c>
      <c r="T11" s="7">
        <v>122.94130021814854</v>
      </c>
      <c r="U11" s="7">
        <v>71.44</v>
      </c>
      <c r="V11" s="7">
        <v>75.865564039012838</v>
      </c>
      <c r="W11" s="7">
        <v>84.7394457976485</v>
      </c>
      <c r="X11" s="7">
        <v>55.61</v>
      </c>
      <c r="Y11" s="7">
        <v>40.729910207116745</v>
      </c>
      <c r="Z11" s="7">
        <v>38.201854420500048</v>
      </c>
      <c r="AA11" s="7">
        <v>118.23</v>
      </c>
      <c r="AB11" s="7">
        <v>127.03749212902686</v>
      </c>
      <c r="AC11" s="7">
        <v>125.00304937286239</v>
      </c>
      <c r="AD11" s="8">
        <v>1884</v>
      </c>
      <c r="AE11" s="8">
        <v>2062</v>
      </c>
      <c r="AF11" s="8">
        <v>2101</v>
      </c>
      <c r="AG11" s="5">
        <v>9</v>
      </c>
      <c r="AH11" s="17"/>
    </row>
    <row r="12" spans="3:34" s="2" customFormat="1" x14ac:dyDescent="0.2">
      <c r="C12" s="1" t="e">
        <f>VLOOKUP(F12,#REF!,7,FALSE)</f>
        <v>#REF!</v>
      </c>
      <c r="F12" s="3" t="s">
        <v>9</v>
      </c>
      <c r="G12" s="4" t="s">
        <v>0</v>
      </c>
      <c r="H12" s="5">
        <v>54</v>
      </c>
      <c r="I12" s="6">
        <v>0.99199999999999999</v>
      </c>
      <c r="J12" s="6">
        <v>0.98789067419975884</v>
      </c>
      <c r="K12" s="6">
        <v>0.9912958338573199</v>
      </c>
      <c r="L12" s="6">
        <v>0.94299999999999995</v>
      </c>
      <c r="M12" s="6">
        <v>0.89101547803332204</v>
      </c>
      <c r="N12" s="6">
        <v>0.9436510245355072</v>
      </c>
      <c r="O12" s="6">
        <v>2.0649999999999999</v>
      </c>
      <c r="P12" s="6">
        <v>1.4771072074671932</v>
      </c>
      <c r="Q12" s="6">
        <v>1.5937273891321619</v>
      </c>
      <c r="R12" s="7">
        <v>139.46</v>
      </c>
      <c r="S12" s="7">
        <v>152.89083739419448</v>
      </c>
      <c r="T12" s="7">
        <v>150.0673958087545</v>
      </c>
      <c r="U12" s="7">
        <v>63.66</v>
      </c>
      <c r="V12" s="7">
        <v>92.226279771049562</v>
      </c>
      <c r="W12" s="7">
        <v>88.85537938920578</v>
      </c>
      <c r="X12" s="7">
        <v>75.8</v>
      </c>
      <c r="Y12" s="7">
        <v>60.664557623144901</v>
      </c>
      <c r="Z12" s="7">
        <v>61.212016419548704</v>
      </c>
      <c r="AA12" s="7">
        <v>131.46</v>
      </c>
      <c r="AB12" s="7">
        <v>136.2281025677031</v>
      </c>
      <c r="AC12" s="7">
        <v>141.61125180430665</v>
      </c>
      <c r="AD12" s="8">
        <v>2079</v>
      </c>
      <c r="AE12" s="8">
        <v>2138</v>
      </c>
      <c r="AF12" s="8">
        <v>2453</v>
      </c>
      <c r="AG12" s="5">
        <v>2</v>
      </c>
      <c r="AH12" s="17"/>
    </row>
    <row r="13" spans="3:34" s="2" customFormat="1" x14ac:dyDescent="0.2">
      <c r="C13" s="1" t="e">
        <f>VLOOKUP(F13,#REF!,7,FALSE)</f>
        <v>#REF!</v>
      </c>
      <c r="F13" s="3" t="s">
        <v>10</v>
      </c>
      <c r="G13" s="4" t="s">
        <v>0</v>
      </c>
      <c r="H13" s="5">
        <v>64</v>
      </c>
      <c r="I13" s="6">
        <v>0.996</v>
      </c>
      <c r="J13" s="6">
        <v>0.99814596325636273</v>
      </c>
      <c r="K13" s="6">
        <v>0.99789487285785816</v>
      </c>
      <c r="L13" s="6">
        <v>1.052</v>
      </c>
      <c r="M13" s="6">
        <v>1.100478759480801</v>
      </c>
      <c r="N13" s="6">
        <v>1.1926071733134813</v>
      </c>
      <c r="O13" s="6">
        <v>1.696</v>
      </c>
      <c r="P13" s="6">
        <v>1.6153762713554995</v>
      </c>
      <c r="Q13" s="6">
        <v>1.5754700834316546</v>
      </c>
      <c r="R13" s="7">
        <v>115.78</v>
      </c>
      <c r="S13" s="7">
        <v>112.34584412219114</v>
      </c>
      <c r="T13" s="7">
        <v>91.792621742112985</v>
      </c>
      <c r="U13" s="7">
        <v>71.84</v>
      </c>
      <c r="V13" s="7">
        <v>76.535861869920879</v>
      </c>
      <c r="W13" s="7">
        <v>69.485634984857512</v>
      </c>
      <c r="X13" s="7">
        <v>43.94</v>
      </c>
      <c r="Y13" s="7">
        <v>35.80998225227026</v>
      </c>
      <c r="Z13" s="7">
        <v>22.306986757255473</v>
      </c>
      <c r="AA13" s="7">
        <v>121.82</v>
      </c>
      <c r="AB13" s="7">
        <v>123.63421517241234</v>
      </c>
      <c r="AC13" s="7">
        <v>109.47253914689496</v>
      </c>
      <c r="AD13" s="8">
        <v>1344</v>
      </c>
      <c r="AE13" s="8">
        <v>1382</v>
      </c>
      <c r="AF13" s="8">
        <v>1408</v>
      </c>
      <c r="AG13" s="5">
        <v>27</v>
      </c>
      <c r="AH13" s="6">
        <v>0.50971612903225805</v>
      </c>
    </row>
    <row r="14" spans="3:34" s="2" customFormat="1" x14ac:dyDescent="0.2">
      <c r="C14" s="1" t="e">
        <f>VLOOKUP(F14,#REF!,7,FALSE)</f>
        <v>#REF!</v>
      </c>
      <c r="F14" s="3" t="s">
        <v>11</v>
      </c>
      <c r="G14" s="4" t="s">
        <v>0</v>
      </c>
      <c r="H14" s="5">
        <v>51</v>
      </c>
      <c r="I14" s="6">
        <v>1</v>
      </c>
      <c r="J14" s="6">
        <v>0.99978811355572417</v>
      </c>
      <c r="K14" s="6">
        <v>0.99984611892698727</v>
      </c>
      <c r="L14" s="6">
        <v>1.254</v>
      </c>
      <c r="M14" s="6">
        <v>1.1244503444517417</v>
      </c>
      <c r="N14" s="6">
        <v>1.0629764484968518</v>
      </c>
      <c r="O14" s="6">
        <v>1.3840000000000001</v>
      </c>
      <c r="P14" s="6">
        <v>1.2527304463055298</v>
      </c>
      <c r="Q14" s="6">
        <v>1.1841299926306115</v>
      </c>
      <c r="R14" s="7">
        <v>60.41</v>
      </c>
      <c r="S14" s="7">
        <v>63.987604736415022</v>
      </c>
      <c r="T14" s="7">
        <v>61.668099863411221</v>
      </c>
      <c r="U14" s="7">
        <v>54.74</v>
      </c>
      <c r="V14" s="7">
        <v>57.435248260067915</v>
      </c>
      <c r="W14" s="7">
        <v>55.358565517567179</v>
      </c>
      <c r="X14" s="7">
        <v>5.67</v>
      </c>
      <c r="Y14" s="7">
        <v>6.5523564763471098</v>
      </c>
      <c r="Z14" s="7">
        <v>6.3095343458440452</v>
      </c>
      <c r="AA14" s="7">
        <v>75.760000000000005</v>
      </c>
      <c r="AB14" s="7">
        <v>71.950884186503785</v>
      </c>
      <c r="AC14" s="7">
        <v>65.551737778358046</v>
      </c>
      <c r="AD14" s="8">
        <v>867</v>
      </c>
      <c r="AE14" s="8">
        <v>892</v>
      </c>
      <c r="AF14" s="8">
        <v>908</v>
      </c>
      <c r="AG14" s="5">
        <v>19</v>
      </c>
      <c r="AH14" s="17"/>
    </row>
    <row r="15" spans="3:34" s="2" customFormat="1" x14ac:dyDescent="0.2">
      <c r="C15" s="1" t="e">
        <f>VLOOKUP(F15,#REF!,7,FALSE)</f>
        <v>#REF!</v>
      </c>
      <c r="F15" s="3" t="s">
        <v>12</v>
      </c>
      <c r="G15" s="4" t="s">
        <v>0</v>
      </c>
      <c r="H15" s="5">
        <v>46</v>
      </c>
      <c r="I15" s="6">
        <v>0.99</v>
      </c>
      <c r="J15" s="6">
        <v>0.99338812333930671</v>
      </c>
      <c r="K15" s="6">
        <v>0.99499554577372529</v>
      </c>
      <c r="L15" s="6">
        <v>1.232</v>
      </c>
      <c r="M15" s="6">
        <v>1.5893087475734085</v>
      </c>
      <c r="N15" s="6">
        <v>1.0872271719254563</v>
      </c>
      <c r="O15" s="6">
        <v>2.0609999999999999</v>
      </c>
      <c r="P15" s="6">
        <v>2.0394927450188796</v>
      </c>
      <c r="Q15" s="6">
        <v>1.7088479638788325</v>
      </c>
      <c r="R15" s="7">
        <v>101.77</v>
      </c>
      <c r="S15" s="7">
        <v>80.821153581535043</v>
      </c>
      <c r="T15" s="7">
        <v>95.09956501538835</v>
      </c>
      <c r="U15" s="7">
        <v>60.86</v>
      </c>
      <c r="V15" s="7">
        <v>62.981232313684195</v>
      </c>
      <c r="W15" s="7">
        <v>60.505576451828247</v>
      </c>
      <c r="X15" s="7">
        <v>40.909999999999997</v>
      </c>
      <c r="Y15" s="7">
        <v>17.839921267850841</v>
      </c>
      <c r="Z15" s="7">
        <v>34.593988563560103</v>
      </c>
      <c r="AA15" s="7">
        <v>125.41</v>
      </c>
      <c r="AB15" s="7">
        <v>128.44976637610753</v>
      </c>
      <c r="AC15" s="7">
        <v>103.39483112302173</v>
      </c>
      <c r="AD15" s="8">
        <v>1286</v>
      </c>
      <c r="AE15" s="8">
        <v>1323</v>
      </c>
      <c r="AF15" s="8">
        <v>1347</v>
      </c>
      <c r="AG15" s="5">
        <v>20</v>
      </c>
      <c r="AH15" s="17"/>
    </row>
    <row r="16" spans="3:34" s="2" customFormat="1" x14ac:dyDescent="0.2">
      <c r="C16" s="1" t="e">
        <f>VLOOKUP(F16,#REF!,7,FALSE)</f>
        <v>#REF!</v>
      </c>
      <c r="F16" s="3" t="s">
        <v>13</v>
      </c>
      <c r="G16" s="4" t="s">
        <v>0</v>
      </c>
      <c r="H16" s="5">
        <v>57</v>
      </c>
      <c r="I16" s="6">
        <v>0.96</v>
      </c>
      <c r="J16" s="6">
        <v>0.99311556222908459</v>
      </c>
      <c r="K16" s="6">
        <v>0.99435401652311484</v>
      </c>
      <c r="L16" s="6">
        <v>1.117</v>
      </c>
      <c r="M16" s="6">
        <v>0.88474134917026237</v>
      </c>
      <c r="N16" s="6">
        <v>0.97800642890506473</v>
      </c>
      <c r="O16" s="6">
        <v>1.9430000000000001</v>
      </c>
      <c r="P16" s="6">
        <v>1.8183453578309063</v>
      </c>
      <c r="Q16" s="6">
        <v>1.5951427883869658</v>
      </c>
      <c r="R16" s="7">
        <v>117.12</v>
      </c>
      <c r="S16" s="7">
        <v>147.18832298051129</v>
      </c>
      <c r="T16" s="7">
        <v>123.41470575968556</v>
      </c>
      <c r="U16" s="7">
        <v>67.31</v>
      </c>
      <c r="V16" s="7">
        <v>71.61653582201177</v>
      </c>
      <c r="W16" s="7">
        <v>75.66744277260193</v>
      </c>
      <c r="X16" s="7">
        <v>49.81</v>
      </c>
      <c r="Y16" s="7">
        <v>75.571787158499518</v>
      </c>
      <c r="Z16" s="7">
        <v>47.74726298708363</v>
      </c>
      <c r="AA16" s="7">
        <v>130.77000000000001</v>
      </c>
      <c r="AB16" s="7">
        <v>130.22359545588591</v>
      </c>
      <c r="AC16" s="7">
        <v>120.70037565439941</v>
      </c>
      <c r="AD16" s="8">
        <v>1974</v>
      </c>
      <c r="AE16" s="8">
        <v>2030</v>
      </c>
      <c r="AF16" s="8">
        <v>2068</v>
      </c>
      <c r="AG16" s="5">
        <v>25</v>
      </c>
      <c r="AH16" s="6">
        <v>0.66716374269005851</v>
      </c>
    </row>
    <row r="17" spans="3:34" s="2" customFormat="1" x14ac:dyDescent="0.2">
      <c r="C17" s="1" t="e">
        <f>VLOOKUP(F17,#REF!,7,FALSE)</f>
        <v>#REF!</v>
      </c>
      <c r="F17" s="3" t="s">
        <v>14</v>
      </c>
      <c r="G17" s="4" t="s">
        <v>0</v>
      </c>
      <c r="H17" s="5">
        <v>49</v>
      </c>
      <c r="I17" s="6">
        <v>0.99099999999999999</v>
      </c>
      <c r="J17" s="6">
        <v>0.99835733619852474</v>
      </c>
      <c r="K17" s="6">
        <v>0.99900197568079518</v>
      </c>
      <c r="L17" s="6">
        <v>1.034</v>
      </c>
      <c r="M17" s="6">
        <v>1.5376968928082628</v>
      </c>
      <c r="N17" s="6">
        <v>1.2014633294182364</v>
      </c>
      <c r="O17" s="6">
        <v>1.8359999999999999</v>
      </c>
      <c r="P17" s="6">
        <v>2.310532848197524</v>
      </c>
      <c r="Q17" s="6">
        <v>1.5821968096301724</v>
      </c>
      <c r="R17" s="7">
        <v>105.75</v>
      </c>
      <c r="S17" s="7">
        <v>72.933349344681275</v>
      </c>
      <c r="T17" s="7">
        <v>82.254094745806356</v>
      </c>
      <c r="U17" s="7">
        <v>59.57</v>
      </c>
      <c r="V17" s="7">
        <v>48.538320827987839</v>
      </c>
      <c r="W17" s="7">
        <v>62.460800028208439</v>
      </c>
      <c r="X17" s="7">
        <v>46.17</v>
      </c>
      <c r="Y17" s="7">
        <v>24.39502851669344</v>
      </c>
      <c r="Z17" s="7">
        <v>19.793294717597913</v>
      </c>
      <c r="AA17" s="7">
        <v>109.39</v>
      </c>
      <c r="AB17" s="7">
        <v>112.14938466941595</v>
      </c>
      <c r="AC17" s="7">
        <v>98.825278531579571</v>
      </c>
      <c r="AD17" s="8">
        <v>1580</v>
      </c>
      <c r="AE17" s="8">
        <v>1625</v>
      </c>
      <c r="AF17" s="8">
        <v>1655</v>
      </c>
      <c r="AG17" s="5">
        <v>22</v>
      </c>
      <c r="AH17" s="17"/>
    </row>
    <row r="18" spans="3:34" s="2" customFormat="1" x14ac:dyDescent="0.2">
      <c r="C18" s="1" t="e">
        <f>VLOOKUP(F18,#REF!,7,FALSE)</f>
        <v>#REF!</v>
      </c>
      <c r="F18" s="3" t="s">
        <v>15</v>
      </c>
      <c r="G18" s="4" t="s">
        <v>0</v>
      </c>
      <c r="H18" s="5">
        <v>66</v>
      </c>
      <c r="I18" s="6">
        <v>0.98799999999999999</v>
      </c>
      <c r="J18" s="6">
        <v>0.98620091468222681</v>
      </c>
      <c r="K18" s="6">
        <v>0.98035980265671463</v>
      </c>
      <c r="L18" s="6">
        <v>0.76300000000000001</v>
      </c>
      <c r="M18" s="6">
        <v>0.83259190022481067</v>
      </c>
      <c r="N18" s="6">
        <v>1.272031286311242</v>
      </c>
      <c r="O18" s="6">
        <v>2.0030000000000001</v>
      </c>
      <c r="P18" s="6">
        <v>1.8774050591617506</v>
      </c>
      <c r="Q18" s="6">
        <v>1.8077666842573146</v>
      </c>
      <c r="R18" s="7">
        <v>168.1</v>
      </c>
      <c r="S18" s="7">
        <v>157.48442343343174</v>
      </c>
      <c r="T18" s="7">
        <v>92.682912745201918</v>
      </c>
      <c r="U18" s="7">
        <v>64.06</v>
      </c>
      <c r="V18" s="7">
        <v>69.841217654326542</v>
      </c>
      <c r="W18" s="7">
        <v>65.216139751345665</v>
      </c>
      <c r="X18" s="7">
        <v>104.05</v>
      </c>
      <c r="Y18" s="7">
        <v>87.643205779105188</v>
      </c>
      <c r="Z18" s="7">
        <v>27.466772993856257</v>
      </c>
      <c r="AA18" s="7">
        <v>128.30000000000001</v>
      </c>
      <c r="AB18" s="7">
        <v>131.12025536224962</v>
      </c>
      <c r="AC18" s="7">
        <v>117.89556471835181</v>
      </c>
      <c r="AD18" s="8">
        <v>1974</v>
      </c>
      <c r="AE18" s="8">
        <v>2030</v>
      </c>
      <c r="AF18" s="8">
        <v>2068</v>
      </c>
      <c r="AG18" s="5">
        <v>20</v>
      </c>
      <c r="AH18" s="17"/>
    </row>
    <row r="19" spans="3:34" s="2" customFormat="1" x14ac:dyDescent="0.2">
      <c r="C19" s="1" t="e">
        <f>VLOOKUP(F19,#REF!,7,FALSE)</f>
        <v>#REF!</v>
      </c>
      <c r="F19" s="3" t="s">
        <v>16</v>
      </c>
      <c r="G19" s="4" t="s">
        <v>0</v>
      </c>
      <c r="H19" s="5">
        <v>45</v>
      </c>
      <c r="I19" s="6">
        <v>0.99</v>
      </c>
      <c r="J19" s="6">
        <v>0.99152227558574579</v>
      </c>
      <c r="K19" s="6">
        <v>0.99357070247006485</v>
      </c>
      <c r="L19" s="6">
        <v>0.89200000000000002</v>
      </c>
      <c r="M19" s="6">
        <v>0.95621447662894665</v>
      </c>
      <c r="N19" s="6">
        <v>1.1158353361603603</v>
      </c>
      <c r="O19" s="6">
        <v>1.8940000000000001</v>
      </c>
      <c r="P19" s="6">
        <v>1.8330216913859583</v>
      </c>
      <c r="Q19" s="6">
        <v>1.8373723393013652</v>
      </c>
      <c r="R19" s="7">
        <v>140.63999999999999</v>
      </c>
      <c r="S19" s="7">
        <v>138.41619241676841</v>
      </c>
      <c r="T19" s="7">
        <v>107.14447982326439</v>
      </c>
      <c r="U19" s="7">
        <v>66.28</v>
      </c>
      <c r="V19" s="7">
        <v>72.206219714016029</v>
      </c>
      <c r="W19" s="7">
        <v>65.068790959799955</v>
      </c>
      <c r="X19" s="7">
        <v>74.36</v>
      </c>
      <c r="Y19" s="7">
        <v>66.209972702752395</v>
      </c>
      <c r="Z19" s="7">
        <v>42.075688863464435</v>
      </c>
      <c r="AA19" s="7">
        <v>125.52</v>
      </c>
      <c r="AB19" s="7">
        <v>132.35556698877178</v>
      </c>
      <c r="AC19" s="7">
        <v>119.55559666131917</v>
      </c>
      <c r="AD19" s="8">
        <v>1638</v>
      </c>
      <c r="AE19" s="8">
        <v>1900</v>
      </c>
      <c r="AF19" s="8">
        <v>1936</v>
      </c>
      <c r="AG19" s="5">
        <v>8</v>
      </c>
      <c r="AH19" s="17"/>
    </row>
    <row r="20" spans="3:34" s="2" customFormat="1" x14ac:dyDescent="0.2">
      <c r="C20" s="1" t="e">
        <f>VLOOKUP(F20,#REF!,7,FALSE)</f>
        <v>#REF!</v>
      </c>
      <c r="F20" s="3" t="s">
        <v>17</v>
      </c>
      <c r="G20" s="4" t="s">
        <v>0</v>
      </c>
      <c r="H20" s="5">
        <v>56</v>
      </c>
      <c r="I20" s="6">
        <v>0.995</v>
      </c>
      <c r="J20" s="6">
        <v>0.99627310035212779</v>
      </c>
      <c r="K20" s="6">
        <v>0.99733779896088282</v>
      </c>
      <c r="L20" s="6">
        <v>0.82499999999999996</v>
      </c>
      <c r="M20" s="6">
        <v>0.92003875136783919</v>
      </c>
      <c r="N20" s="6">
        <v>0.90593331716291103</v>
      </c>
      <c r="O20" s="6">
        <v>2.0709999999999997</v>
      </c>
      <c r="P20" s="6">
        <v>1.7974887398152262</v>
      </c>
      <c r="Q20" s="6">
        <v>1.6274267935486932</v>
      </c>
      <c r="R20" s="7">
        <v>166.49</v>
      </c>
      <c r="S20" s="7">
        <v>151.42300118132724</v>
      </c>
      <c r="T20" s="7">
        <v>128.03533560666401</v>
      </c>
      <c r="U20" s="7">
        <v>66.31</v>
      </c>
      <c r="V20" s="7">
        <v>77.50536949097112</v>
      </c>
      <c r="W20" s="7">
        <v>71.272930223353356</v>
      </c>
      <c r="X20" s="7">
        <v>100.18</v>
      </c>
      <c r="Y20" s="7">
        <v>73.917631690356117</v>
      </c>
      <c r="Z20" s="7">
        <v>56.762405383310657</v>
      </c>
      <c r="AA20" s="7">
        <v>137.34</v>
      </c>
      <c r="AB20" s="7">
        <v>139.31502893523916</v>
      </c>
      <c r="AC20" s="7">
        <v>115.9914763002117</v>
      </c>
      <c r="AD20" s="8">
        <v>2037</v>
      </c>
      <c r="AE20" s="8">
        <v>2095</v>
      </c>
      <c r="AF20" s="8">
        <v>2134</v>
      </c>
      <c r="AG20" s="5">
        <v>11</v>
      </c>
      <c r="AH20" s="17"/>
    </row>
    <row r="21" spans="3:34" s="2" customFormat="1" x14ac:dyDescent="0.2">
      <c r="C21" s="1" t="e">
        <f>VLOOKUP(F21,#REF!,7,FALSE)</f>
        <v>#REF!</v>
      </c>
      <c r="F21" s="3" t="s">
        <v>48</v>
      </c>
      <c r="G21" s="4" t="s">
        <v>0</v>
      </c>
      <c r="H21" s="5">
        <v>64</v>
      </c>
      <c r="I21" s="6">
        <v>0.97900000000000009</v>
      </c>
      <c r="J21" s="6">
        <v>0.98369567833197769</v>
      </c>
      <c r="K21" s="6">
        <v>0.98510190660959551</v>
      </c>
      <c r="L21" s="6">
        <v>0.90099999999999991</v>
      </c>
      <c r="M21" s="6">
        <v>0.97394431309187957</v>
      </c>
      <c r="N21" s="6">
        <v>1.0149035632171377</v>
      </c>
      <c r="O21" s="6">
        <v>1.7430000000000001</v>
      </c>
      <c r="P21" s="6">
        <v>1.460353277255243</v>
      </c>
      <c r="Q21" s="6">
        <v>1.5454986709639822</v>
      </c>
      <c r="R21" s="7">
        <v>141.62</v>
      </c>
      <c r="S21" s="7">
        <v>134.90626921779116</v>
      </c>
      <c r="T21" s="7">
        <v>138.07510842048183</v>
      </c>
      <c r="U21" s="7">
        <v>73.16</v>
      </c>
      <c r="V21" s="7">
        <v>89.972197653475746</v>
      </c>
      <c r="W21" s="7">
        <v>90.671653208303155</v>
      </c>
      <c r="X21" s="7">
        <v>68.45</v>
      </c>
      <c r="Y21" s="7">
        <v>44.934071564315417</v>
      </c>
      <c r="Z21" s="7">
        <v>47.403455212178663</v>
      </c>
      <c r="AA21" s="7">
        <v>127.55</v>
      </c>
      <c r="AB21" s="7">
        <v>131.3911937051098</v>
      </c>
      <c r="AC21" s="7">
        <v>140.13291952753963</v>
      </c>
      <c r="AD21" s="8">
        <v>2006</v>
      </c>
      <c r="AE21" s="8">
        <v>2163</v>
      </c>
      <c r="AF21" s="8">
        <v>2487</v>
      </c>
      <c r="AG21" s="5">
        <v>1</v>
      </c>
      <c r="AH21" s="6">
        <v>0.57484952708512471</v>
      </c>
    </row>
    <row r="22" spans="3:34" s="2" customFormat="1" x14ac:dyDescent="0.2">
      <c r="C22" s="1" t="e">
        <f>VLOOKUP(F22,#REF!,7,FALSE)</f>
        <v>#REF!</v>
      </c>
      <c r="F22" s="3" t="s">
        <v>49</v>
      </c>
      <c r="G22" s="4" t="s">
        <v>0</v>
      </c>
      <c r="H22" s="5">
        <v>46</v>
      </c>
      <c r="I22" s="6">
        <v>0.97900000000000009</v>
      </c>
      <c r="J22" s="6">
        <v>0.98156905351852863</v>
      </c>
      <c r="K22" s="6">
        <v>0.98438252443008811</v>
      </c>
      <c r="L22" s="6">
        <v>1.026</v>
      </c>
      <c r="M22" s="6">
        <v>1.2228881944757295</v>
      </c>
      <c r="N22" s="6">
        <v>1.2194687125814891</v>
      </c>
      <c r="O22" s="6">
        <v>2.4969999999999999</v>
      </c>
      <c r="P22" s="6">
        <v>2.384134981342787</v>
      </c>
      <c r="Q22" s="6">
        <v>2.0313753881028918</v>
      </c>
      <c r="R22" s="7">
        <v>107.74</v>
      </c>
      <c r="S22" s="7">
        <v>88.798991018914279</v>
      </c>
      <c r="T22" s="7">
        <v>95.50309035930843</v>
      </c>
      <c r="U22" s="7">
        <v>44.26</v>
      </c>
      <c r="V22" s="7">
        <v>45.547436973231306</v>
      </c>
      <c r="W22" s="7">
        <v>57.332106773620353</v>
      </c>
      <c r="X22" s="7">
        <v>63.47</v>
      </c>
      <c r="Y22" s="7">
        <v>43.251554045682965</v>
      </c>
      <c r="Z22" s="7">
        <v>38.17098358568807</v>
      </c>
      <c r="AA22" s="7">
        <v>110.51</v>
      </c>
      <c r="AB22" s="7">
        <v>108.59123779838659</v>
      </c>
      <c r="AC22" s="7">
        <v>116.46303064801947</v>
      </c>
      <c r="AD22" s="8">
        <v>1714</v>
      </c>
      <c r="AE22" s="8">
        <v>1763</v>
      </c>
      <c r="AF22" s="8">
        <v>1973</v>
      </c>
      <c r="AG22" s="5">
        <v>2</v>
      </c>
      <c r="AH22" s="17"/>
    </row>
    <row r="23" spans="3:34" s="2" customFormat="1" x14ac:dyDescent="0.2">
      <c r="C23" s="1" t="e">
        <f>VLOOKUP(F23,#REF!,7,FALSE)</f>
        <v>#REF!</v>
      </c>
      <c r="F23" s="3" t="s">
        <v>18</v>
      </c>
      <c r="G23" s="4" t="s">
        <v>0</v>
      </c>
      <c r="H23" s="5">
        <v>38</v>
      </c>
      <c r="I23" s="6">
        <v>0.84499999999999997</v>
      </c>
      <c r="J23" s="6">
        <v>0.85669496321448779</v>
      </c>
      <c r="K23" s="6">
        <v>0.89851461427886914</v>
      </c>
      <c r="L23" s="6">
        <v>0.74</v>
      </c>
      <c r="M23" s="6">
        <v>0.8888345954039385</v>
      </c>
      <c r="N23" s="6">
        <v>0.95127952410928218</v>
      </c>
      <c r="O23" s="6">
        <v>2.2999999999999998</v>
      </c>
      <c r="P23" s="6">
        <v>2.1712639322519793</v>
      </c>
      <c r="Q23" s="6">
        <v>1.9184494567868076</v>
      </c>
      <c r="R23" s="7">
        <v>230.34</v>
      </c>
      <c r="S23" s="7">
        <v>183.75805964963354</v>
      </c>
      <c r="T23" s="7">
        <v>171.31893976390933</v>
      </c>
      <c r="U23" s="7">
        <v>74.099999999999994</v>
      </c>
      <c r="V23" s="7">
        <v>75.223706420385568</v>
      </c>
      <c r="W23" s="7">
        <v>84.94995732776772</v>
      </c>
      <c r="X23" s="7">
        <v>156.24</v>
      </c>
      <c r="Y23" s="7">
        <v>108.53435322924798</v>
      </c>
      <c r="Z23" s="7">
        <v>86.368982436141621</v>
      </c>
      <c r="AA23" s="7">
        <v>170.42</v>
      </c>
      <c r="AB23" s="7">
        <v>163.33052060089483</v>
      </c>
      <c r="AC23" s="7">
        <v>162.97219948951846</v>
      </c>
      <c r="AD23" s="8">
        <v>2942</v>
      </c>
      <c r="AE23" s="8">
        <v>3026</v>
      </c>
      <c r="AF23" s="8">
        <v>3082</v>
      </c>
      <c r="AG23" s="5">
        <v>18</v>
      </c>
      <c r="AH23" s="6">
        <v>0.5507232704402516</v>
      </c>
    </row>
    <row r="24" spans="3:34" s="2" customFormat="1" x14ac:dyDescent="0.2">
      <c r="C24" s="1" t="e">
        <f>VLOOKUP(F24,#REF!,7,FALSE)</f>
        <v>#REF!</v>
      </c>
      <c r="F24" s="3" t="s">
        <v>19</v>
      </c>
      <c r="G24" s="4" t="s">
        <v>0</v>
      </c>
      <c r="H24" s="5">
        <v>51</v>
      </c>
      <c r="I24" s="6">
        <v>0.89200000000000002</v>
      </c>
      <c r="J24" s="6">
        <v>0.91076543334681226</v>
      </c>
      <c r="K24" s="6">
        <v>0.9297404931116543</v>
      </c>
      <c r="L24" s="6">
        <v>0.94799999999999995</v>
      </c>
      <c r="M24" s="6">
        <v>1.1328733886310784</v>
      </c>
      <c r="N24" s="6">
        <v>1.0424651813787797</v>
      </c>
      <c r="O24" s="6">
        <v>2.4380000000000002</v>
      </c>
      <c r="P24" s="6">
        <v>2.6489652283637324</v>
      </c>
      <c r="Q24" s="6">
        <v>1.9537254932690513</v>
      </c>
      <c r="R24" s="7">
        <v>138.38999999999999</v>
      </c>
      <c r="S24" s="7">
        <v>132.61954693647118</v>
      </c>
      <c r="T24" s="7">
        <v>141.94677908294312</v>
      </c>
      <c r="U24" s="7">
        <v>53.83</v>
      </c>
      <c r="V24" s="7">
        <v>56.716922490312399</v>
      </c>
      <c r="W24" s="7">
        <v>75.739695936114813</v>
      </c>
      <c r="X24" s="7">
        <v>84.55</v>
      </c>
      <c r="Y24" s="7">
        <v>75.902624446158796</v>
      </c>
      <c r="Z24" s="7">
        <v>66.207083146828296</v>
      </c>
      <c r="AA24" s="7">
        <v>131.22999999999999</v>
      </c>
      <c r="AB24" s="7">
        <v>150.2411555366385</v>
      </c>
      <c r="AC24" s="7">
        <v>147.97457480283387</v>
      </c>
      <c r="AD24" s="8">
        <v>1995</v>
      </c>
      <c r="AE24" s="8">
        <v>2516</v>
      </c>
      <c r="AF24" s="8">
        <v>2563</v>
      </c>
      <c r="AG24" s="5">
        <v>8</v>
      </c>
      <c r="AH24" s="17"/>
    </row>
    <row r="25" spans="3:34" s="2" customFormat="1" x14ac:dyDescent="0.2">
      <c r="C25" s="1" t="e">
        <f>VLOOKUP(F25,#REF!,7,FALSE)</f>
        <v>#REF!</v>
      </c>
      <c r="F25" s="3" t="s">
        <v>20</v>
      </c>
      <c r="G25" s="4" t="s">
        <v>0</v>
      </c>
      <c r="H25" s="5">
        <v>52</v>
      </c>
      <c r="I25" s="6">
        <v>0.96900000000000008</v>
      </c>
      <c r="J25" s="6">
        <v>0.97444995260743017</v>
      </c>
      <c r="K25" s="6">
        <v>0.97801702075977481</v>
      </c>
      <c r="L25" s="6">
        <v>0.997</v>
      </c>
      <c r="M25" s="6">
        <v>1.2682903680091389</v>
      </c>
      <c r="N25" s="6">
        <v>1.0416069035679583</v>
      </c>
      <c r="O25" s="6">
        <v>2.2269999999999999</v>
      </c>
      <c r="P25" s="6">
        <v>2.7073669339456474</v>
      </c>
      <c r="Q25" s="6">
        <v>1.9426301695842074</v>
      </c>
      <c r="R25" s="7">
        <v>105.57</v>
      </c>
      <c r="S25" s="7">
        <v>94.584525605439424</v>
      </c>
      <c r="T25" s="7">
        <v>113.97667070366737</v>
      </c>
      <c r="U25" s="7">
        <v>47.27</v>
      </c>
      <c r="V25" s="7">
        <v>44.308970935559522</v>
      </c>
      <c r="W25" s="7">
        <v>61.112448941345271</v>
      </c>
      <c r="X25" s="7">
        <v>58.3</v>
      </c>
      <c r="Y25" s="7">
        <v>50.275554669879902</v>
      </c>
      <c r="Z25" s="7">
        <v>52.864221762322089</v>
      </c>
      <c r="AA25" s="7">
        <v>105.28</v>
      </c>
      <c r="AB25" s="7">
        <v>119.96064278809258</v>
      </c>
      <c r="AC25" s="7">
        <v>118.71888705063178</v>
      </c>
      <c r="AD25" s="8">
        <v>1570</v>
      </c>
      <c r="AE25" s="8">
        <v>1934</v>
      </c>
      <c r="AF25" s="8">
        <v>1970</v>
      </c>
      <c r="AG25" s="5">
        <v>7</v>
      </c>
      <c r="AH25" s="17"/>
    </row>
    <row r="26" spans="3:34" s="2" customFormat="1" x14ac:dyDescent="0.2">
      <c r="C26" s="1" t="e">
        <f>VLOOKUP(F26,#REF!,7,FALSE)</f>
        <v>#REF!</v>
      </c>
      <c r="F26" s="3" t="s">
        <v>21</v>
      </c>
      <c r="G26" s="4" t="s">
        <v>0</v>
      </c>
      <c r="H26" s="5">
        <v>56</v>
      </c>
      <c r="I26" s="6">
        <v>0.95700000000000007</v>
      </c>
      <c r="J26" s="6">
        <v>0.96119314679123036</v>
      </c>
      <c r="K26" s="6">
        <v>0.97947557853648648</v>
      </c>
      <c r="L26" s="6">
        <v>1.238</v>
      </c>
      <c r="M26" s="6">
        <v>1.2247219455417555</v>
      </c>
      <c r="N26" s="6">
        <v>1.2672544336797698</v>
      </c>
      <c r="O26" s="6">
        <v>2.363</v>
      </c>
      <c r="P26" s="6">
        <v>2.3716476031424016</v>
      </c>
      <c r="Q26" s="6">
        <v>2.333553264318196</v>
      </c>
      <c r="R26" s="7">
        <v>102.35</v>
      </c>
      <c r="S26" s="7">
        <v>101.778265519348</v>
      </c>
      <c r="T26" s="7">
        <v>98.412566823775308</v>
      </c>
      <c r="U26" s="7">
        <v>53.62</v>
      </c>
      <c r="V26" s="7">
        <v>52.558430348404855</v>
      </c>
      <c r="W26" s="7">
        <v>53.443717589053627</v>
      </c>
      <c r="X26" s="7">
        <v>48.74</v>
      </c>
      <c r="Y26" s="7">
        <v>49.219835170943142</v>
      </c>
      <c r="Z26" s="7">
        <v>44.968849234721688</v>
      </c>
      <c r="AA26" s="7">
        <v>126.68</v>
      </c>
      <c r="AB26" s="7">
        <v>124.65007536072125</v>
      </c>
      <c r="AC26" s="7">
        <v>124.71376163723588</v>
      </c>
      <c r="AD26" s="8">
        <v>1992</v>
      </c>
      <c r="AE26" s="8">
        <v>2049</v>
      </c>
      <c r="AF26" s="8">
        <v>2087</v>
      </c>
      <c r="AG26" s="5">
        <v>20</v>
      </c>
      <c r="AH26" s="17"/>
    </row>
    <row r="27" spans="3:34" s="2" customFormat="1" x14ac:dyDescent="0.2">
      <c r="C27" s="1" t="e">
        <f>VLOOKUP(F27,#REF!,7,FALSE)</f>
        <v>#REF!</v>
      </c>
      <c r="F27" s="3" t="s">
        <v>22</v>
      </c>
      <c r="G27" s="4" t="s">
        <v>0</v>
      </c>
      <c r="H27" s="5">
        <v>55</v>
      </c>
      <c r="I27" s="6">
        <v>0.96299999999999997</v>
      </c>
      <c r="J27" s="6">
        <v>0.98607210940737666</v>
      </c>
      <c r="K27" s="6">
        <v>0.99017719631546763</v>
      </c>
      <c r="L27" s="6">
        <v>0.98599999999999999</v>
      </c>
      <c r="M27" s="6">
        <v>1.2481239168778662</v>
      </c>
      <c r="N27" s="6">
        <v>1.2419656095142346</v>
      </c>
      <c r="O27" s="6">
        <v>2.544</v>
      </c>
      <c r="P27" s="6">
        <v>2.4144742354312103</v>
      </c>
      <c r="Q27" s="6">
        <v>2.1826931745265759</v>
      </c>
      <c r="R27" s="7">
        <v>159.08000000000001</v>
      </c>
      <c r="S27" s="7">
        <v>119.71052227354521</v>
      </c>
      <c r="T27" s="7">
        <v>117.39047452641984</v>
      </c>
      <c r="U27" s="7">
        <v>61.63</v>
      </c>
      <c r="V27" s="7">
        <v>61.882443705127351</v>
      </c>
      <c r="W27" s="7">
        <v>66.795889567938488</v>
      </c>
      <c r="X27" s="7">
        <v>97.45</v>
      </c>
      <c r="Y27" s="7">
        <v>57.828078568417858</v>
      </c>
      <c r="Z27" s="7">
        <v>50.594584958481342</v>
      </c>
      <c r="AA27" s="7">
        <v>156.78</v>
      </c>
      <c r="AB27" s="7">
        <v>149.41356595155227</v>
      </c>
      <c r="AC27" s="7">
        <v>145.79493224637025</v>
      </c>
      <c r="AD27" s="8">
        <v>2157</v>
      </c>
      <c r="AE27" s="8">
        <v>2157</v>
      </c>
      <c r="AF27" s="8">
        <v>2197</v>
      </c>
      <c r="AG27" s="5">
        <v>18</v>
      </c>
      <c r="AH27" s="6">
        <v>0.65981045751633982</v>
      </c>
    </row>
    <row r="28" spans="3:34" s="2" customFormat="1" x14ac:dyDescent="0.2">
      <c r="C28" s="1" t="e">
        <f>VLOOKUP(F28,#REF!,7,FALSE)</f>
        <v>#REF!</v>
      </c>
      <c r="F28" s="3" t="s">
        <v>23</v>
      </c>
      <c r="G28" s="4" t="s">
        <v>0</v>
      </c>
      <c r="H28" s="5">
        <v>64</v>
      </c>
      <c r="I28" s="6">
        <v>0.997</v>
      </c>
      <c r="J28" s="6">
        <v>0.99771423606873422</v>
      </c>
      <c r="K28" s="6">
        <v>0.99827002210296278</v>
      </c>
      <c r="L28" s="6">
        <v>1.0149999999999999</v>
      </c>
      <c r="M28" s="6">
        <v>1.0396145811193003</v>
      </c>
      <c r="N28" s="6">
        <v>1.0011106289677267</v>
      </c>
      <c r="O28" s="6">
        <v>2.1630000000000003</v>
      </c>
      <c r="P28" s="6">
        <v>1.9411344079332187</v>
      </c>
      <c r="Q28" s="6">
        <v>1.7421799371267943</v>
      </c>
      <c r="R28" s="7">
        <v>100.33</v>
      </c>
      <c r="S28" s="7">
        <v>97.780315666869171</v>
      </c>
      <c r="T28" s="7">
        <v>99.979112687309964</v>
      </c>
      <c r="U28" s="7">
        <v>47.09</v>
      </c>
      <c r="V28" s="7">
        <v>52.368265431943428</v>
      </c>
      <c r="W28" s="7">
        <v>57.451099196502597</v>
      </c>
      <c r="X28" s="7">
        <v>53.24</v>
      </c>
      <c r="Y28" s="7">
        <v>45.412050234925751</v>
      </c>
      <c r="Z28" s="7">
        <v>42.528013490807375</v>
      </c>
      <c r="AA28" s="7">
        <v>101.84</v>
      </c>
      <c r="AB28" s="7">
        <v>101.65384191372515</v>
      </c>
      <c r="AC28" s="7">
        <v>100.09015238602812</v>
      </c>
      <c r="AD28" s="8">
        <v>1696</v>
      </c>
      <c r="AE28" s="8">
        <v>1745</v>
      </c>
      <c r="AF28" s="8">
        <v>1777</v>
      </c>
      <c r="AG28" s="5">
        <v>8</v>
      </c>
      <c r="AH28" s="6">
        <v>0.57900120700060353</v>
      </c>
    </row>
    <row r="29" spans="3:34" s="2" customFormat="1" x14ac:dyDescent="0.2">
      <c r="C29" s="1" t="e">
        <f>VLOOKUP(F29,#REF!,7,FALSE)</f>
        <v>#REF!</v>
      </c>
      <c r="F29" s="3" t="s">
        <v>24</v>
      </c>
      <c r="G29" s="4" t="s">
        <v>0</v>
      </c>
      <c r="H29" s="5">
        <v>55</v>
      </c>
      <c r="I29" s="6">
        <v>0.996</v>
      </c>
      <c r="J29" s="6">
        <v>0.99645798849215728</v>
      </c>
      <c r="K29" s="6">
        <v>0.99749798143920887</v>
      </c>
      <c r="L29" s="6">
        <v>1.1640000000000001</v>
      </c>
      <c r="M29" s="6">
        <v>1.2213956657806126</v>
      </c>
      <c r="N29" s="6">
        <v>1.1062253858422182</v>
      </c>
      <c r="O29" s="6">
        <v>3.0869999999999997</v>
      </c>
      <c r="P29" s="6">
        <v>2.7492036855762207</v>
      </c>
      <c r="Q29" s="6">
        <v>2.0989564230403031</v>
      </c>
      <c r="R29" s="7">
        <v>87.61</v>
      </c>
      <c r="S29" s="7">
        <v>83.332467038651544</v>
      </c>
      <c r="T29" s="7">
        <v>83.900031308241495</v>
      </c>
      <c r="U29" s="7">
        <v>33.03</v>
      </c>
      <c r="V29" s="7">
        <v>37.022325626077333</v>
      </c>
      <c r="W29" s="7">
        <v>44.218328445188263</v>
      </c>
      <c r="X29" s="7">
        <v>54.57</v>
      </c>
      <c r="Y29" s="7">
        <v>46.310141412574218</v>
      </c>
      <c r="Z29" s="7">
        <v>39.681702863053239</v>
      </c>
      <c r="AA29" s="7">
        <v>101.96</v>
      </c>
      <c r="AB29" s="7">
        <v>101.78191405981477</v>
      </c>
      <c r="AC29" s="7">
        <v>92.812344506133641</v>
      </c>
      <c r="AD29" s="8">
        <v>1648</v>
      </c>
      <c r="AE29" s="8">
        <v>1695</v>
      </c>
      <c r="AF29" s="8">
        <v>1727</v>
      </c>
      <c r="AG29" s="5">
        <v>13</v>
      </c>
      <c r="AH29" s="17"/>
    </row>
    <row r="30" spans="3:34" s="2" customFormat="1" x14ac:dyDescent="0.2">
      <c r="C30" s="1" t="e">
        <f>VLOOKUP(F30,#REF!,7,FALSE)</f>
        <v>#REF!</v>
      </c>
      <c r="F30" s="3" t="s">
        <v>25</v>
      </c>
      <c r="G30" s="4" t="s">
        <v>0</v>
      </c>
      <c r="H30" s="5">
        <v>50</v>
      </c>
      <c r="I30" s="6">
        <v>0.99</v>
      </c>
      <c r="J30" s="6">
        <v>0.99349317735418052</v>
      </c>
      <c r="K30" s="6">
        <v>0.99551819735874791</v>
      </c>
      <c r="L30" s="6">
        <v>0.64200000000000002</v>
      </c>
      <c r="M30" s="6">
        <v>0.88537900489215204</v>
      </c>
      <c r="N30" s="6">
        <v>0.83381284993098681</v>
      </c>
      <c r="O30" s="6">
        <v>1.962</v>
      </c>
      <c r="P30" s="6">
        <v>2.235876693927541</v>
      </c>
      <c r="Q30" s="6">
        <v>1.7084797983334501</v>
      </c>
      <c r="R30" s="7">
        <v>126.82</v>
      </c>
      <c r="S30" s="7">
        <v>110.03495944766905</v>
      </c>
      <c r="T30" s="7">
        <v>116.14290478474078</v>
      </c>
      <c r="U30" s="7">
        <v>41.52</v>
      </c>
      <c r="V30" s="7">
        <v>43.572457803114759</v>
      </c>
      <c r="W30" s="7">
        <v>56.682816227790752</v>
      </c>
      <c r="X30" s="7">
        <v>85.31</v>
      </c>
      <c r="Y30" s="7">
        <v>66.462501644554294</v>
      </c>
      <c r="Z30" s="7">
        <v>59.460088556950026</v>
      </c>
      <c r="AA30" s="7">
        <v>81.45</v>
      </c>
      <c r="AB30" s="7">
        <v>97.42264289912552</v>
      </c>
      <c r="AC30" s="7">
        <v>96.841446437827955</v>
      </c>
      <c r="AD30" s="8">
        <v>1522</v>
      </c>
      <c r="AE30" s="8">
        <v>1814</v>
      </c>
      <c r="AF30" s="8">
        <v>1848</v>
      </c>
      <c r="AG30" s="5">
        <v>8</v>
      </c>
      <c r="AH30" s="17"/>
    </row>
    <row r="31" spans="3:34" s="2" customFormat="1" x14ac:dyDescent="0.2">
      <c r="C31" s="1" t="e">
        <f>VLOOKUP(F31,#REF!,7,FALSE)</f>
        <v>#REF!</v>
      </c>
      <c r="F31" s="3" t="s">
        <v>26</v>
      </c>
      <c r="G31" s="4" t="s">
        <v>0</v>
      </c>
      <c r="H31" s="5">
        <v>50</v>
      </c>
      <c r="I31" s="6">
        <v>0.99199999999999999</v>
      </c>
      <c r="J31" s="6">
        <v>0.99359602775479028</v>
      </c>
      <c r="K31" s="6">
        <v>0.99454419528513927</v>
      </c>
      <c r="L31" s="6">
        <v>1.492</v>
      </c>
      <c r="M31" s="6">
        <v>1.5337169469489795</v>
      </c>
      <c r="N31" s="6">
        <v>1.4893062011561102</v>
      </c>
      <c r="O31" s="6">
        <v>2.5190000000000001</v>
      </c>
      <c r="P31" s="6">
        <v>2.3134267405119937</v>
      </c>
      <c r="Q31" s="6">
        <v>2.1777629749393697</v>
      </c>
      <c r="R31" s="7">
        <v>78.09</v>
      </c>
      <c r="S31" s="7">
        <v>76.351690152557339</v>
      </c>
      <c r="T31" s="7">
        <v>78.766630564321801</v>
      </c>
      <c r="U31" s="7">
        <v>46.24</v>
      </c>
      <c r="V31" s="7">
        <v>50.618365848601897</v>
      </c>
      <c r="W31" s="7">
        <v>53.866115226282972</v>
      </c>
      <c r="X31" s="7">
        <v>31.85</v>
      </c>
      <c r="Y31" s="7">
        <v>25.733324303955438</v>
      </c>
      <c r="Z31" s="7">
        <v>24.900515338038829</v>
      </c>
      <c r="AA31" s="7">
        <v>116.49</v>
      </c>
      <c r="AB31" s="7">
        <v>117.10188111517471</v>
      </c>
      <c r="AC31" s="7">
        <v>117.30763134361688</v>
      </c>
      <c r="AD31" s="8">
        <v>2047</v>
      </c>
      <c r="AE31" s="8">
        <v>2106</v>
      </c>
      <c r="AF31" s="8">
        <v>2145</v>
      </c>
      <c r="AG31" s="5">
        <v>20</v>
      </c>
      <c r="AH31" s="17"/>
    </row>
    <row r="32" spans="3:34" s="2" customFormat="1" x14ac:dyDescent="0.2">
      <c r="C32" s="1" t="e">
        <f>VLOOKUP(F32,#REF!,7,FALSE)</f>
        <v>#REF!</v>
      </c>
      <c r="F32" s="3" t="s">
        <v>27</v>
      </c>
      <c r="G32" s="4" t="s">
        <v>0</v>
      </c>
      <c r="H32" s="5">
        <v>46</v>
      </c>
      <c r="I32" s="6">
        <v>0.99</v>
      </c>
      <c r="J32" s="6">
        <v>0.99235575351060912</v>
      </c>
      <c r="K32" s="6">
        <v>0.99544885550786844</v>
      </c>
      <c r="L32" s="6">
        <v>1.246</v>
      </c>
      <c r="M32" s="6">
        <v>1.1589761279175879</v>
      </c>
      <c r="N32" s="6">
        <v>1.2382758795027065</v>
      </c>
      <c r="O32" s="6">
        <v>2.25</v>
      </c>
      <c r="P32" s="6">
        <v>2.3962187300051498</v>
      </c>
      <c r="Q32" s="6">
        <v>2.3024484325058681</v>
      </c>
      <c r="R32" s="7">
        <v>134.80000000000001</v>
      </c>
      <c r="S32" s="7">
        <v>142.78353382006546</v>
      </c>
      <c r="T32" s="7">
        <v>132.80761221309595</v>
      </c>
      <c r="U32" s="7">
        <v>74.69</v>
      </c>
      <c r="V32" s="7">
        <v>69.059933922148147</v>
      </c>
      <c r="W32" s="7">
        <v>71.425036277074867</v>
      </c>
      <c r="X32" s="7">
        <v>60.11</v>
      </c>
      <c r="Y32" s="7">
        <v>73.72359989791731</v>
      </c>
      <c r="Z32" s="7">
        <v>61.382575936021091</v>
      </c>
      <c r="AA32" s="7">
        <v>168.03</v>
      </c>
      <c r="AB32" s="7">
        <v>165.48270715716941</v>
      </c>
      <c r="AC32" s="7">
        <v>164.45246281782579</v>
      </c>
      <c r="AD32" s="8">
        <v>3020</v>
      </c>
      <c r="AE32" s="8">
        <v>3110</v>
      </c>
      <c r="AF32" s="8">
        <v>3160</v>
      </c>
      <c r="AG32" s="5">
        <v>21</v>
      </c>
      <c r="AH32" s="17"/>
    </row>
    <row r="33" spans="3:34" s="2" customFormat="1" x14ac:dyDescent="0.2">
      <c r="C33" s="1" t="e">
        <f>VLOOKUP(F33,#REF!,7,FALSE)</f>
        <v>#REF!</v>
      </c>
      <c r="F33" s="3" t="s">
        <v>28</v>
      </c>
      <c r="G33" s="4" t="s">
        <v>0</v>
      </c>
      <c r="H33" s="5">
        <v>55</v>
      </c>
      <c r="I33" s="6">
        <v>0.95</v>
      </c>
      <c r="J33" s="6">
        <v>0.95947480617695946</v>
      </c>
      <c r="K33" s="6">
        <v>0.97000801820489602</v>
      </c>
      <c r="L33" s="6">
        <v>1.0940000000000001</v>
      </c>
      <c r="M33" s="6">
        <v>1.038485169710194</v>
      </c>
      <c r="N33" s="6">
        <v>0.97502844703558911</v>
      </c>
      <c r="O33" s="6">
        <v>1.4380000000000002</v>
      </c>
      <c r="P33" s="6">
        <v>1.4235828285295657</v>
      </c>
      <c r="Q33" s="6">
        <v>1.2934961149187343</v>
      </c>
      <c r="R33" s="7">
        <v>86.64</v>
      </c>
      <c r="S33" s="7">
        <v>92.526628618500354</v>
      </c>
      <c r="T33" s="7">
        <v>102.77285353039433</v>
      </c>
      <c r="U33" s="7">
        <v>65.89</v>
      </c>
      <c r="V33" s="7">
        <v>67.496972917863374</v>
      </c>
      <c r="W33" s="7">
        <v>77.469467916764529</v>
      </c>
      <c r="X33" s="7">
        <v>20.75</v>
      </c>
      <c r="Y33" s="7">
        <v>25.029655700636976</v>
      </c>
      <c r="Z33" s="7">
        <v>25.303385613629803</v>
      </c>
      <c r="AA33" s="7">
        <v>94.79</v>
      </c>
      <c r="AB33" s="7">
        <v>96.087531623595439</v>
      </c>
      <c r="AC33" s="7">
        <v>100.20645577515644</v>
      </c>
      <c r="AD33" s="8">
        <v>1430</v>
      </c>
      <c r="AE33" s="8">
        <v>1468</v>
      </c>
      <c r="AF33" s="8">
        <v>1641</v>
      </c>
      <c r="AG33" s="5">
        <v>1</v>
      </c>
      <c r="AH33" s="17"/>
    </row>
    <row r="34" spans="3:34" s="2" customFormat="1" x14ac:dyDescent="0.2">
      <c r="C34" s="1" t="e">
        <f>VLOOKUP(F34,#REF!,7,FALSE)</f>
        <v>#REF!</v>
      </c>
      <c r="F34" s="9" t="s">
        <v>42</v>
      </c>
      <c r="G34" s="10"/>
      <c r="H34" s="11">
        <f>AVERAGE(H4:H33)</f>
        <v>51.93333333333333</v>
      </c>
      <c r="I34" s="12">
        <f t="shared" ref="I34:AH34" si="0">AVERAGE(I4:I33)</f>
        <v>0.96763333333333323</v>
      </c>
      <c r="J34" s="12">
        <f t="shared" si="0"/>
        <v>0.97285470247363459</v>
      </c>
      <c r="K34" s="12">
        <f t="shared" si="0"/>
        <v>0.97847555828378774</v>
      </c>
      <c r="L34" s="12">
        <f t="shared" si="0"/>
        <v>0.96416666666666673</v>
      </c>
      <c r="M34" s="12">
        <f t="shared" si="0"/>
        <v>1.0700334725170952</v>
      </c>
      <c r="N34" s="12">
        <f t="shared" si="0"/>
        <v>1.0543421127838222</v>
      </c>
      <c r="O34" s="12">
        <f t="shared" si="0"/>
        <v>2.0350333333333337</v>
      </c>
      <c r="P34" s="12">
        <f t="shared" si="0"/>
        <v>2.0202897415116308</v>
      </c>
      <c r="Q34" s="12">
        <f t="shared" si="0"/>
        <v>1.8296074338435402</v>
      </c>
      <c r="R34" s="18">
        <f t="shared" si="0"/>
        <v>126.67366666666666</v>
      </c>
      <c r="S34" s="18">
        <f t="shared" si="0"/>
        <v>117.82636902820364</v>
      </c>
      <c r="T34" s="18">
        <f t="shared" si="0"/>
        <v>114.26448141647373</v>
      </c>
      <c r="U34" s="18">
        <f t="shared" si="0"/>
        <v>58.420666666666669</v>
      </c>
      <c r="V34" s="18">
        <f t="shared" si="0"/>
        <v>61.90054273887948</v>
      </c>
      <c r="W34" s="18">
        <f t="shared" si="0"/>
        <v>65.591086070960969</v>
      </c>
      <c r="X34" s="18">
        <f t="shared" si="0"/>
        <v>68.252999999999986</v>
      </c>
      <c r="Y34" s="18">
        <f t="shared" si="0"/>
        <v>55.925826289324135</v>
      </c>
      <c r="Z34" s="18">
        <f t="shared" si="0"/>
        <v>48.673395345512731</v>
      </c>
      <c r="AA34" s="18">
        <f t="shared" si="0"/>
        <v>117.07066666666668</v>
      </c>
      <c r="AB34" s="18">
        <f t="shared" si="0"/>
        <v>121.38005745938375</v>
      </c>
      <c r="AC34" s="18">
        <f t="shared" si="0"/>
        <v>118.4373730771711</v>
      </c>
      <c r="AD34" s="13">
        <f t="shared" si="0"/>
        <v>1812.4</v>
      </c>
      <c r="AE34" s="13">
        <f t="shared" si="0"/>
        <v>1943.6333333333334</v>
      </c>
      <c r="AF34" s="13">
        <f t="shared" si="0"/>
        <v>2029.5666666666666</v>
      </c>
      <c r="AG34" s="11">
        <f t="shared" si="0"/>
        <v>12.566666666666666</v>
      </c>
      <c r="AH34" s="12">
        <f t="shared" si="0"/>
        <v>0.59021072229410609</v>
      </c>
    </row>
    <row r="36" spans="3:34" s="2" customFormat="1" x14ac:dyDescent="0.2">
      <c r="F36" s="2" t="s">
        <v>53</v>
      </c>
    </row>
    <row r="37" spans="3:34" s="2" customFormat="1" x14ac:dyDescent="0.2"/>
    <row r="38" spans="3:34" s="2" customFormat="1" x14ac:dyDescent="0.2">
      <c r="F38" s="2" t="s">
        <v>44</v>
      </c>
    </row>
    <row r="39" spans="3:34" s="2" customFormat="1" x14ac:dyDescent="0.2"/>
    <row r="40" spans="3:34" s="2" customFormat="1" x14ac:dyDescent="0.2">
      <c r="F40" s="2" t="s">
        <v>54</v>
      </c>
    </row>
    <row r="41" spans="3:34" s="2" customFormat="1" x14ac:dyDescent="0.2"/>
    <row r="42" spans="3:34" s="2" customFormat="1" x14ac:dyDescent="0.2">
      <c r="F42" s="2" t="s">
        <v>45</v>
      </c>
    </row>
    <row r="43" spans="3:34" s="2" customFormat="1" x14ac:dyDescent="0.2"/>
    <row r="44" spans="3:34" s="2" customFormat="1" x14ac:dyDescent="0.2">
      <c r="F44" s="2" t="s">
        <v>46</v>
      </c>
    </row>
    <row r="45" spans="3:34" s="2" customFormat="1" x14ac:dyDescent="0.2"/>
    <row r="46" spans="3:34" s="2" customFormat="1" x14ac:dyDescent="0.2">
      <c r="F46" s="2" t="s">
        <v>47</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77" priority="95">
      <formula>ISERROR(F2)</formula>
    </cfRule>
  </conditionalFormatting>
  <conditionalFormatting sqref="G2:G3">
    <cfRule type="containsErrors" dxfId="56" priority="96">
      <formula>ISERROR(G2)</formula>
    </cfRule>
  </conditionalFormatting>
  <conditionalFormatting sqref="H2:AH2">
    <cfRule type="containsErrors" dxfId="35" priority="27">
      <formula>ISERROR(H2)</formula>
    </cfRule>
  </conditionalFormatting>
  <conditionalFormatting sqref="H3 AG3:AH3">
    <cfRule type="containsErrors" dxfId="34" priority="50">
      <formula>ISERROR(H3)</formula>
    </cfRule>
  </conditionalFormatting>
  <conditionalFormatting sqref="H4:AH34">
    <cfRule type="containsErrors" dxfId="33" priority="22">
      <formula>ISERROR(H4)</formula>
    </cfRule>
  </conditionalFormatting>
  <conditionalFormatting sqref="I3:AF3">
    <cfRule type="containsErrors" dxfId="13" priority="46">
      <formula>ISERROR(I3)</formula>
    </cfRule>
    <cfRule type="containsErrors" dxfId="12" priority="47">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