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2EADC431-0203-4787-889B-B9BA04F6ABDF}"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alcChain>
</file>

<file path=xl/sharedStrings.xml><?xml version="1.0" encoding="utf-8"?>
<sst xmlns="http://schemas.openxmlformats.org/spreadsheetml/2006/main" count="136" uniqueCount="71">
  <si>
    <t>法適用</t>
  </si>
  <si>
    <t>09 栃木県 宇都宮市</t>
  </si>
  <si>
    <t>10 群馬県 太田市</t>
  </si>
  <si>
    <t>11 埼玉県 狭山市</t>
  </si>
  <si>
    <t>11 埼玉県 久喜市</t>
  </si>
  <si>
    <t>11 埼玉県 坂戸、鶴ケ島下水道組合</t>
  </si>
  <si>
    <t>12 千葉県 野田市</t>
  </si>
  <si>
    <t>12 千葉県 成田市</t>
  </si>
  <si>
    <t>12 千葉県 佐倉市</t>
  </si>
  <si>
    <t>12 千葉県 市原市</t>
  </si>
  <si>
    <t>13 東京都 八王子市</t>
  </si>
  <si>
    <t>13 東京都 青梅市</t>
  </si>
  <si>
    <t>13 東京都 多摩市</t>
  </si>
  <si>
    <t>22 静岡県 沼津市</t>
  </si>
  <si>
    <t>23 愛知県 豊橋市</t>
  </si>
  <si>
    <t>23 愛知県 岡崎市</t>
  </si>
  <si>
    <t>23 愛知県 一宮市</t>
  </si>
  <si>
    <t>23 愛知県 半田市</t>
  </si>
  <si>
    <t>23 愛知県 春日井市</t>
  </si>
  <si>
    <t>23 愛知県 刈谷市</t>
  </si>
  <si>
    <t>23 愛知県 豊田市</t>
  </si>
  <si>
    <t>24 三重県 四日市市</t>
  </si>
  <si>
    <t>25 滋賀県 大津市</t>
  </si>
  <si>
    <t>25 滋賀県 草津市</t>
  </si>
  <si>
    <t>27 大阪府 岸和田市</t>
  </si>
  <si>
    <t>27 大阪府 富田林市</t>
  </si>
  <si>
    <t>27 大阪府 和泉市</t>
  </si>
  <si>
    <t>27 大阪府 箕面市</t>
  </si>
  <si>
    <t>28 兵庫県 加古川市</t>
  </si>
  <si>
    <t>29 奈良県 奈良市</t>
  </si>
  <si>
    <t>37 香川県 高松市</t>
  </si>
  <si>
    <t>38 愛媛県 松山市</t>
  </si>
  <si>
    <t>39 高知県 高知市</t>
  </si>
  <si>
    <t>40 福岡県 大野城市</t>
  </si>
  <si>
    <t>42 長崎県 長崎市</t>
  </si>
  <si>
    <t>44 大分県 大分市</t>
  </si>
  <si>
    <t>47 沖縄県 浦添市</t>
  </si>
  <si>
    <t>23 愛知県 安城市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</si>
  <si>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</si>
  <si>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</si>
  <si>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</si>
  <si>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</si>
  <si>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</si>
  <si>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</si>
  <si>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</si>
  <si>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</si>
  <si>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</si>
  <si>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</si>
  <si>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</si>
  <si>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</si>
  <si>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</si>
  <si>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</si>
  <si>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Ac1【10万人以上：50人/ha以上：30年以上】</t>
    <rPh sb="6" eb="8">
      <t>マンニン</t>
    </rPh>
    <rPh sb="8" eb="10">
      <t>イジョウ</t>
    </rPh>
    <rPh sb="13" eb="14">
      <t>ニン</t>
    </rPh>
    <rPh sb="17" eb="19">
      <t>イジョウ</t>
    </rPh>
    <rPh sb="22" eb="23">
      <t>ネン</t>
    </rPh>
    <rPh sb="23" eb="25">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</si>
  <si>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</si>
  <si>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</si>
  <si>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</si>
  <si>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</si>
  <si>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横須賀市</t>
  </si>
  <si>
    <t>14 神奈川県 平塚市</t>
  </si>
  <si>
    <t>14 神奈川県 鎌倉市</t>
  </si>
  <si>
    <t>14 神奈川県 小田原市</t>
  </si>
  <si>
    <t>14 神奈川県 秦野市</t>
  </si>
  <si>
    <t>14 神奈川県 厚木市</t>
  </si>
  <si>
    <t>30 和歌山県 和歌山市</t>
  </si>
  <si>
    <t>46 鹿児島県 鹿児島市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</si>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</sst>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75">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61"/>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70</v>
      </c>
    </row>
    <row r="2" spans="3:34" s="2" customFormat="1" ht="27.75" customHeight="1" x14ac:dyDescent="0.2">
      <c r="C2" s="1" t="e">
        <f>VLOOKUP(F2,#REF!,7,FALSE)</f>
        <v>#REF!</v>
      </c>
      <c r="F2" s="14" t="s">
        <v>52</v>
      </c>
      <c r="G2" s="27" t="s">
        <v>38</v>
      </c>
      <c r="H2" s="22" t="s">
        <v>39</v>
      </c>
      <c r="I2" s="24" t="s">
        <v>40</v>
      </c>
      <c r="J2" s="25"/>
      <c r="K2" s="26"/>
      <c r="L2" s="24" t="s">
        <v>41</v>
      </c>
      <c r="M2" s="25"/>
      <c r="N2" s="26"/>
      <c r="O2" s="24" t="s">
        <v>42</v>
      </c>
      <c r="P2" s="25"/>
      <c r="Q2" s="26"/>
      <c r="R2" s="24" t="s">
        <v>43</v>
      </c>
      <c r="S2" s="25"/>
      <c r="T2" s="26"/>
      <c r="U2" s="24" t="s">
        <v>44</v>
      </c>
      <c r="V2" s="25"/>
      <c r="W2" s="26"/>
      <c r="X2" s="24" t="s">
        <v>45</v>
      </c>
      <c r="Y2" s="25"/>
      <c r="Z2" s="26"/>
      <c r="AA2" s="24" t="s">
        <v>46</v>
      </c>
      <c r="AB2" s="25"/>
      <c r="AC2" s="26"/>
      <c r="AD2" s="19" t="s">
        <v>47</v>
      </c>
      <c r="AE2" s="20"/>
      <c r="AF2" s="21"/>
      <c r="AG2" s="22" t="s">
        <v>48</v>
      </c>
      <c r="AH2" s="22" t="s">
        <v>49</v>
      </c>
    </row>
    <row r="3" spans="3:34" s="2" customFormat="1" x14ac:dyDescent="0.2">
      <c r="C3" s="1" t="e">
        <f>VLOOKUP(F3,#REF!,7,FALSE)</f>
        <v>#REF!</v>
      </c>
      <c r="F3" s="15" t="s">
        <v>50</v>
      </c>
      <c r="G3" s="28"/>
      <c r="H3" s="23"/>
      <c r="I3" s="16" t="s">
        <v>65</v>
      </c>
      <c r="J3" s="16" t="s">
        <v>66</v>
      </c>
      <c r="K3" s="16" t="s">
        <v>67</v>
      </c>
      <c r="L3" s="16" t="s">
        <v>65</v>
      </c>
      <c r="M3" s="16" t="s">
        <v>66</v>
      </c>
      <c r="N3" s="16" t="s">
        <v>67</v>
      </c>
      <c r="O3" s="16" t="s">
        <v>65</v>
      </c>
      <c r="P3" s="16" t="s">
        <v>66</v>
      </c>
      <c r="Q3" s="16" t="s">
        <v>67</v>
      </c>
      <c r="R3" s="16" t="s">
        <v>65</v>
      </c>
      <c r="S3" s="16" t="s">
        <v>66</v>
      </c>
      <c r="T3" s="16" t="s">
        <v>67</v>
      </c>
      <c r="U3" s="16" t="s">
        <v>65</v>
      </c>
      <c r="V3" s="16" t="s">
        <v>66</v>
      </c>
      <c r="W3" s="16" t="s">
        <v>67</v>
      </c>
      <c r="X3" s="16" t="s">
        <v>65</v>
      </c>
      <c r="Y3" s="16" t="s">
        <v>66</v>
      </c>
      <c r="Z3" s="16" t="s">
        <v>67</v>
      </c>
      <c r="AA3" s="16" t="s">
        <v>65</v>
      </c>
      <c r="AB3" s="16" t="s">
        <v>66</v>
      </c>
      <c r="AC3" s="16" t="s">
        <v>67</v>
      </c>
      <c r="AD3" s="16" t="s">
        <v>65</v>
      </c>
      <c r="AE3" s="16" t="s">
        <v>66</v>
      </c>
      <c r="AF3" s="16" t="s">
        <v>67</v>
      </c>
      <c r="AG3" s="23"/>
      <c r="AH3" s="23"/>
    </row>
    <row r="4" spans="3:34" s="2" customFormat="1" x14ac:dyDescent="0.2">
      <c r="C4" s="1" t="e">
        <f>VLOOKUP(F4,#REF!,7,FALSE)</f>
        <v>#REF!</v>
      </c>
      <c r="F4" s="3" t="s">
        <v>1</v>
      </c>
      <c r="G4" s="4" t="s">
        <v>0</v>
      </c>
      <c r="H4" s="5">
        <v>59</v>
      </c>
      <c r="I4" s="6">
        <v>0.93700000000000006</v>
      </c>
      <c r="J4" s="6">
        <v>0.96168876870647502</v>
      </c>
      <c r="K4" s="6">
        <v>0.96922565178991316</v>
      </c>
      <c r="L4" s="6">
        <v>1.17</v>
      </c>
      <c r="M4" s="6">
        <v>0.98408310862853643</v>
      </c>
      <c r="N4" s="6">
        <v>0.96880659600160146</v>
      </c>
      <c r="O4" s="6">
        <v>2.1059999999999999</v>
      </c>
      <c r="P4" s="6">
        <v>1.914735825594551</v>
      </c>
      <c r="Q4" s="6">
        <v>1.5159856084513315</v>
      </c>
      <c r="R4" s="7">
        <v>129.13</v>
      </c>
      <c r="S4" s="7">
        <v>154.30371212861988</v>
      </c>
      <c r="T4" s="7">
        <v>155.94405491168428</v>
      </c>
      <c r="U4" s="7">
        <v>71.739999999999995</v>
      </c>
      <c r="V4" s="7">
        <v>79.304766054243714</v>
      </c>
      <c r="W4" s="7">
        <v>99.657693426267016</v>
      </c>
      <c r="X4" s="7">
        <v>57.39</v>
      </c>
      <c r="Y4" s="7">
        <v>74.998946074376164</v>
      </c>
      <c r="Z4" s="7">
        <v>56.286361485417252</v>
      </c>
      <c r="AA4" s="7">
        <v>151.09</v>
      </c>
      <c r="AB4" s="7">
        <v>151.84767670445507</v>
      </c>
      <c r="AC4" s="7">
        <v>151.07962900567566</v>
      </c>
      <c r="AD4" s="8">
        <v>2572</v>
      </c>
      <c r="AE4" s="8">
        <v>2572</v>
      </c>
      <c r="AF4" s="8">
        <v>2695</v>
      </c>
      <c r="AG4" s="5">
        <v>28</v>
      </c>
      <c r="AH4" s="6">
        <v>0.75064373897707226</v>
      </c>
    </row>
    <row r="5" spans="3:34" s="2" customFormat="1" x14ac:dyDescent="0.2">
      <c r="C5" s="1" t="e">
        <f>VLOOKUP(F5,#REF!,7,FALSE)</f>
        <v>#REF!</v>
      </c>
      <c r="F5" s="3" t="s">
        <v>2</v>
      </c>
      <c r="G5" s="4" t="s">
        <v>0</v>
      </c>
      <c r="H5" s="5">
        <v>52</v>
      </c>
      <c r="I5" s="6">
        <v>0.77800000000000002</v>
      </c>
      <c r="J5" s="6">
        <v>0.76835497446047119</v>
      </c>
      <c r="K5" s="6">
        <v>0.76067889692798241</v>
      </c>
      <c r="L5" s="6">
        <v>0.80700000000000005</v>
      </c>
      <c r="M5" s="6">
        <v>0.66461753257397393</v>
      </c>
      <c r="N5" s="6">
        <v>0.67312540126686093</v>
      </c>
      <c r="O5" s="6">
        <v>1.0009999999999999</v>
      </c>
      <c r="P5" s="6">
        <v>1.0060464507654969</v>
      </c>
      <c r="Q5" s="6">
        <v>0.88205774062993469</v>
      </c>
      <c r="R5" s="7">
        <v>125.07</v>
      </c>
      <c r="S5" s="7">
        <v>151.9111840226584</v>
      </c>
      <c r="T5" s="7">
        <v>150.00004065913805</v>
      </c>
      <c r="U5" s="7">
        <v>100.86</v>
      </c>
      <c r="V5" s="7">
        <v>100.35603845002174</v>
      </c>
      <c r="W5" s="7">
        <v>114.46964626898389</v>
      </c>
      <c r="X5" s="7">
        <v>24.21</v>
      </c>
      <c r="Y5" s="7">
        <v>51.555145572636661</v>
      </c>
      <c r="Z5" s="7">
        <v>35.530394390154171</v>
      </c>
      <c r="AA5" s="7">
        <v>100.99</v>
      </c>
      <c r="AB5" s="7">
        <v>100.96283629553012</v>
      </c>
      <c r="AC5" s="7">
        <v>100.96883755872777</v>
      </c>
      <c r="AD5" s="8">
        <v>2121</v>
      </c>
      <c r="AE5" s="8">
        <v>2182</v>
      </c>
      <c r="AF5" s="8">
        <v>2222</v>
      </c>
      <c r="AG5" s="5">
        <v>14</v>
      </c>
      <c r="AH5" s="6">
        <v>0.67289693593314759</v>
      </c>
    </row>
    <row r="6" spans="3:34" s="2" customFormat="1" x14ac:dyDescent="0.2">
      <c r="C6" s="1" t="e">
        <f>VLOOKUP(F6,#REF!,7,FALSE)</f>
        <v>#REF!</v>
      </c>
      <c r="F6" s="3" t="s">
        <v>3</v>
      </c>
      <c r="G6" s="4" t="s">
        <v>0</v>
      </c>
      <c r="H6" s="5">
        <v>49</v>
      </c>
      <c r="I6" s="6">
        <v>0.97599999999999998</v>
      </c>
      <c r="J6" s="6">
        <v>0.9853823011396734</v>
      </c>
      <c r="K6" s="6">
        <v>0.98919961962670666</v>
      </c>
      <c r="L6" s="6">
        <v>0.78299999999999992</v>
      </c>
      <c r="M6" s="6">
        <v>0.89846345052054311</v>
      </c>
      <c r="N6" s="6">
        <v>0.96455652766583666</v>
      </c>
      <c r="O6" s="6">
        <v>2.1760000000000002</v>
      </c>
      <c r="P6" s="6">
        <v>2.2815979868773391</v>
      </c>
      <c r="Q6" s="6">
        <v>2.4293037138232632</v>
      </c>
      <c r="R6" s="7">
        <v>118.99</v>
      </c>
      <c r="S6" s="7">
        <v>109.78415117206885</v>
      </c>
      <c r="T6" s="7">
        <v>109.03891352540623</v>
      </c>
      <c r="U6" s="7">
        <v>42.84</v>
      </c>
      <c r="V6" s="7">
        <v>43.23156307195179</v>
      </c>
      <c r="W6" s="7">
        <v>43.293967408050868</v>
      </c>
      <c r="X6" s="7">
        <v>76.150000000000006</v>
      </c>
      <c r="Y6" s="7">
        <v>66.552588100117063</v>
      </c>
      <c r="Z6" s="7">
        <v>65.744946117355369</v>
      </c>
      <c r="AA6" s="7">
        <v>93.23</v>
      </c>
      <c r="AB6" s="7">
        <v>98.637047274525912</v>
      </c>
      <c r="AC6" s="7">
        <v>105.17419581052128</v>
      </c>
      <c r="AD6" s="8">
        <v>1365</v>
      </c>
      <c r="AE6" s="8">
        <v>1544</v>
      </c>
      <c r="AF6" s="8">
        <v>1727</v>
      </c>
      <c r="AG6" s="5">
        <v>5</v>
      </c>
      <c r="AH6" s="17"/>
    </row>
    <row r="7" spans="3:34" s="2" customFormat="1" x14ac:dyDescent="0.2">
      <c r="C7" s="1" t="e">
        <f>VLOOKUP(F7,#REF!,7,FALSE)</f>
        <v>#REF!</v>
      </c>
      <c r="F7" s="3" t="s">
        <v>4</v>
      </c>
      <c r="G7" s="4" t="s">
        <v>0</v>
      </c>
      <c r="H7" s="5">
        <v>50</v>
      </c>
      <c r="I7" s="6">
        <v>0.94299999999999995</v>
      </c>
      <c r="J7" s="6">
        <v>0.94815444161238549</v>
      </c>
      <c r="K7" s="6">
        <v>0.93147690822901585</v>
      </c>
      <c r="L7" s="6">
        <v>0.752</v>
      </c>
      <c r="M7" s="6">
        <v>0.72951655734939413</v>
      </c>
      <c r="N7" s="6">
        <v>0.72086246417021904</v>
      </c>
      <c r="O7" s="6">
        <v>0.9840000000000001</v>
      </c>
      <c r="P7" s="6">
        <v>1.0707912649777558</v>
      </c>
      <c r="Q7" s="6">
        <v>1.025908577573738</v>
      </c>
      <c r="R7" s="7">
        <v>150</v>
      </c>
      <c r="S7" s="7">
        <v>149.99998743158699</v>
      </c>
      <c r="T7" s="7">
        <v>149.99695539170844</v>
      </c>
      <c r="U7" s="7">
        <v>114.69</v>
      </c>
      <c r="V7" s="7">
        <v>102.19309590260519</v>
      </c>
      <c r="W7" s="7">
        <v>105.39650144793302</v>
      </c>
      <c r="X7" s="7">
        <v>35.31</v>
      </c>
      <c r="Y7" s="7">
        <v>47.806891528981794</v>
      </c>
      <c r="Z7" s="7">
        <v>44.600453943775427</v>
      </c>
      <c r="AA7" s="7">
        <v>112.82</v>
      </c>
      <c r="AB7" s="7">
        <v>109.42747443354372</v>
      </c>
      <c r="AC7" s="7">
        <v>108.12717488169737</v>
      </c>
      <c r="AD7" s="8">
        <v>1836</v>
      </c>
      <c r="AE7" s="8">
        <v>1836</v>
      </c>
      <c r="AF7" s="8">
        <v>1870</v>
      </c>
      <c r="AG7" s="5">
        <v>11</v>
      </c>
      <c r="AH7" s="17"/>
    </row>
    <row r="8" spans="3:34" s="2" customFormat="1" x14ac:dyDescent="0.2">
      <c r="C8" s="1" t="e">
        <f>VLOOKUP(F8,#REF!,7,FALSE)</f>
        <v>#REF!</v>
      </c>
      <c r="F8" s="3" t="s">
        <v>5</v>
      </c>
      <c r="G8" s="4" t="s">
        <v>0</v>
      </c>
      <c r="H8" s="5">
        <v>51</v>
      </c>
      <c r="I8" s="6">
        <v>0.93500000000000005</v>
      </c>
      <c r="J8" s="6">
        <v>0.95130943506304089</v>
      </c>
      <c r="K8" s="6">
        <v>0.95874319921430462</v>
      </c>
      <c r="L8" s="6">
        <v>0.86499999999999999</v>
      </c>
      <c r="M8" s="6">
        <v>0.96566339171923687</v>
      </c>
      <c r="N8" s="6">
        <v>0.95871799151144843</v>
      </c>
      <c r="O8" s="6">
        <v>1.2390000000000001</v>
      </c>
      <c r="P8" s="6">
        <v>1.3107328438153074</v>
      </c>
      <c r="Q8" s="6">
        <v>1.3691129508758295</v>
      </c>
      <c r="R8" s="7">
        <v>150.1</v>
      </c>
      <c r="S8" s="7">
        <v>160.61388340866034</v>
      </c>
      <c r="T8" s="7">
        <v>147.58125894440391</v>
      </c>
      <c r="U8" s="7">
        <v>104.73</v>
      </c>
      <c r="V8" s="7">
        <v>118.32994659547852</v>
      </c>
      <c r="W8" s="7">
        <v>103.34341521596058</v>
      </c>
      <c r="X8" s="7">
        <v>45.37</v>
      </c>
      <c r="Y8" s="7">
        <v>42.283936813181832</v>
      </c>
      <c r="Z8" s="7">
        <v>44.237843728443345</v>
      </c>
      <c r="AA8" s="7">
        <v>129.77000000000001</v>
      </c>
      <c r="AB8" s="7">
        <v>155.09894740960502</v>
      </c>
      <c r="AC8" s="7">
        <v>141.48880815990989</v>
      </c>
      <c r="AD8" s="8">
        <v>1942</v>
      </c>
      <c r="AE8" s="8">
        <v>2300</v>
      </c>
      <c r="AF8" s="8">
        <v>2343</v>
      </c>
      <c r="AG8" s="5">
        <v>7</v>
      </c>
      <c r="AH8" s="6">
        <v>0.53844712182061583</v>
      </c>
    </row>
    <row r="9" spans="3:34" s="2" customFormat="1" x14ac:dyDescent="0.2">
      <c r="C9" s="1" t="e">
        <f>VLOOKUP(F9,#REF!,7,FALSE)</f>
        <v>#REF!</v>
      </c>
      <c r="F9" s="3" t="s">
        <v>6</v>
      </c>
      <c r="G9" s="4" t="s">
        <v>0</v>
      </c>
      <c r="H9" s="5">
        <v>36</v>
      </c>
      <c r="I9" s="6">
        <v>0.89900000000000002</v>
      </c>
      <c r="J9" s="6">
        <v>0.9379114885659745</v>
      </c>
      <c r="K9" s="6">
        <v>0.93898991717680946</v>
      </c>
      <c r="L9" s="6">
        <v>0.96700000000000008</v>
      </c>
      <c r="M9" s="6">
        <v>0.99045497407236949</v>
      </c>
      <c r="N9" s="6">
        <v>0.9443915534931957</v>
      </c>
      <c r="O9" s="6">
        <v>1.643</v>
      </c>
      <c r="P9" s="6">
        <v>1.4942941829050533</v>
      </c>
      <c r="Q9" s="6">
        <v>1.44100772597</v>
      </c>
      <c r="R9" s="7">
        <v>151</v>
      </c>
      <c r="S9" s="7">
        <v>151.74670489856751</v>
      </c>
      <c r="T9" s="7">
        <v>149.99998954571313</v>
      </c>
      <c r="U9" s="7">
        <v>88.91</v>
      </c>
      <c r="V9" s="7">
        <v>100.58145202284314</v>
      </c>
      <c r="W9" s="7">
        <v>98.305318283899538</v>
      </c>
      <c r="X9" s="7">
        <v>62.09</v>
      </c>
      <c r="Y9" s="7">
        <v>51.16525287572437</v>
      </c>
      <c r="Z9" s="7">
        <v>51.694671261813603</v>
      </c>
      <c r="AA9" s="7">
        <v>146.07</v>
      </c>
      <c r="AB9" s="7">
        <v>150.2982786658782</v>
      </c>
      <c r="AC9" s="7">
        <v>141.65872315103914</v>
      </c>
      <c r="AD9" s="8">
        <v>2205</v>
      </c>
      <c r="AE9" s="8">
        <v>2268</v>
      </c>
      <c r="AF9" s="8">
        <v>2310</v>
      </c>
      <c r="AG9" s="5">
        <v>14</v>
      </c>
      <c r="AH9" s="17"/>
    </row>
    <row r="10" spans="3:34" s="2" customFormat="1" x14ac:dyDescent="0.2">
      <c r="C10" s="1" t="e">
        <f>VLOOKUP(F10,#REF!,7,FALSE)</f>
        <v>#REF!</v>
      </c>
      <c r="F10" s="3" t="s">
        <v>7</v>
      </c>
      <c r="G10" s="4" t="s">
        <v>0</v>
      </c>
      <c r="H10" s="5">
        <v>50</v>
      </c>
      <c r="I10" s="6">
        <v>0.97299999999999998</v>
      </c>
      <c r="J10" s="6">
        <v>0.97424710957042404</v>
      </c>
      <c r="K10" s="6">
        <v>0.97656106763420214</v>
      </c>
      <c r="L10" s="6">
        <v>1.0270000000000001</v>
      </c>
      <c r="M10" s="6">
        <v>1.6471736269824779</v>
      </c>
      <c r="N10" s="6">
        <v>1.0013244760879039</v>
      </c>
      <c r="O10" s="6">
        <v>1.401</v>
      </c>
      <c r="P10" s="6">
        <v>4.2049213948784683</v>
      </c>
      <c r="Q10" s="6">
        <v>1.1947708096877259</v>
      </c>
      <c r="R10" s="7">
        <v>120.14</v>
      </c>
      <c r="S10" s="7">
        <v>69.863832540472302</v>
      </c>
      <c r="T10" s="7">
        <v>116.64666981156412</v>
      </c>
      <c r="U10" s="7">
        <v>88.11</v>
      </c>
      <c r="V10" s="7">
        <v>27.367422986966975</v>
      </c>
      <c r="W10" s="7">
        <v>97.760310671626769</v>
      </c>
      <c r="X10" s="7">
        <v>32.03</v>
      </c>
      <c r="Y10" s="7">
        <v>42.496409553505323</v>
      </c>
      <c r="Z10" s="7">
        <v>18.886359139937355</v>
      </c>
      <c r="AA10" s="7">
        <v>123.42</v>
      </c>
      <c r="AB10" s="7">
        <v>115.07786244058623</v>
      </c>
      <c r="AC10" s="7">
        <v>116.80116553646315</v>
      </c>
      <c r="AD10" s="8">
        <v>1890</v>
      </c>
      <c r="AE10" s="8">
        <v>1944</v>
      </c>
      <c r="AF10" s="8">
        <v>1980</v>
      </c>
      <c r="AG10" s="5">
        <v>24</v>
      </c>
      <c r="AH10" s="17"/>
    </row>
    <row r="11" spans="3:34" s="2" customFormat="1" x14ac:dyDescent="0.2">
      <c r="C11" s="1" t="e">
        <f>VLOOKUP(F11,#REF!,7,FALSE)</f>
        <v>#REF!</v>
      </c>
      <c r="F11" s="3" t="s">
        <v>8</v>
      </c>
      <c r="G11" s="4" t="s">
        <v>0</v>
      </c>
      <c r="H11" s="5">
        <v>57</v>
      </c>
      <c r="I11" s="6">
        <v>0.97900000000000009</v>
      </c>
      <c r="J11" s="6">
        <v>0.98081749285625541</v>
      </c>
      <c r="K11" s="6">
        <v>0.98729057240348117</v>
      </c>
      <c r="L11" s="6">
        <v>0.96499999999999997</v>
      </c>
      <c r="M11" s="6">
        <v>1.4025802231390192</v>
      </c>
      <c r="N11" s="6">
        <v>1.1778207508538658</v>
      </c>
      <c r="O11" s="6">
        <v>1.2930000000000001</v>
      </c>
      <c r="P11" s="6">
        <v>1.9198577266535493</v>
      </c>
      <c r="Q11" s="6">
        <v>1.5507453482957503</v>
      </c>
      <c r="R11" s="7">
        <v>106.12</v>
      </c>
      <c r="S11" s="7">
        <v>103.44831322996777</v>
      </c>
      <c r="T11" s="7">
        <v>123.72052465347771</v>
      </c>
      <c r="U11" s="7">
        <v>79.209999999999994</v>
      </c>
      <c r="V11" s="7">
        <v>75.575682634751089</v>
      </c>
      <c r="W11" s="7">
        <v>93.968104694647934</v>
      </c>
      <c r="X11" s="7">
        <v>26.91</v>
      </c>
      <c r="Y11" s="7">
        <v>27.872630595216673</v>
      </c>
      <c r="Z11" s="7">
        <v>29.75241995882978</v>
      </c>
      <c r="AA11" s="7">
        <v>102.43</v>
      </c>
      <c r="AB11" s="7">
        <v>145.09455825344335</v>
      </c>
      <c r="AC11" s="7">
        <v>145.72060124339333</v>
      </c>
      <c r="AD11" s="8">
        <v>1774</v>
      </c>
      <c r="AE11" s="8">
        <v>2427</v>
      </c>
      <c r="AF11" s="8">
        <v>2472</v>
      </c>
      <c r="AG11" s="5">
        <v>7</v>
      </c>
      <c r="AH11" s="17"/>
    </row>
    <row r="12" spans="3:34" s="2" customFormat="1" x14ac:dyDescent="0.2">
      <c r="C12" s="1" t="e">
        <f>VLOOKUP(F12,#REF!,7,FALSE)</f>
        <v>#REF!</v>
      </c>
      <c r="F12" s="3" t="s">
        <v>9</v>
      </c>
      <c r="G12" s="4" t="s">
        <v>0</v>
      </c>
      <c r="H12" s="5">
        <v>52</v>
      </c>
      <c r="I12" s="6">
        <v>0.94799999999999995</v>
      </c>
      <c r="J12" s="6">
        <v>0.95680196773954784</v>
      </c>
      <c r="K12" s="6">
        <v>0.9517047860477984</v>
      </c>
      <c r="L12" s="6">
        <v>1</v>
      </c>
      <c r="M12" s="6">
        <v>0.78485323470043644</v>
      </c>
      <c r="N12" s="6">
        <v>0.83788570209153035</v>
      </c>
      <c r="O12" s="6">
        <v>1.9590000000000001</v>
      </c>
      <c r="P12" s="6">
        <v>1.7518166521396643</v>
      </c>
      <c r="Q12" s="6">
        <v>1.3791772814888335</v>
      </c>
      <c r="R12" s="7">
        <v>129.82</v>
      </c>
      <c r="S12" s="7">
        <v>142.2908601890779</v>
      </c>
      <c r="T12" s="7">
        <v>150.99822012301638</v>
      </c>
      <c r="U12" s="7">
        <v>66.28</v>
      </c>
      <c r="V12" s="7">
        <v>63.749503551814513</v>
      </c>
      <c r="W12" s="7">
        <v>91.73530580910267</v>
      </c>
      <c r="X12" s="7">
        <v>63.54</v>
      </c>
      <c r="Y12" s="7">
        <v>78.541356637263391</v>
      </c>
      <c r="Z12" s="7">
        <v>59.262914313913697</v>
      </c>
      <c r="AA12" s="7">
        <v>129.82</v>
      </c>
      <c r="AB12" s="7">
        <v>111.67744188770534</v>
      </c>
      <c r="AC12" s="7">
        <v>126.51924968234502</v>
      </c>
      <c r="AD12" s="8">
        <v>2040</v>
      </c>
      <c r="AE12" s="8">
        <v>2100</v>
      </c>
      <c r="AF12" s="8">
        <v>2140</v>
      </c>
      <c r="AG12" s="5">
        <v>24</v>
      </c>
      <c r="AH12" s="6">
        <v>0.54952738868010476</v>
      </c>
    </row>
    <row r="13" spans="3:34" s="2" customFormat="1" x14ac:dyDescent="0.2">
      <c r="C13" s="1" t="e">
        <f>VLOOKUP(F13,#REF!,7,FALSE)</f>
        <v>#REF!</v>
      </c>
      <c r="F13" s="3" t="s">
        <v>10</v>
      </c>
      <c r="G13" s="4" t="s">
        <v>0</v>
      </c>
      <c r="H13" s="5">
        <v>63</v>
      </c>
      <c r="I13" s="6">
        <v>0.97499999999999998</v>
      </c>
      <c r="J13" s="6">
        <v>0.98307263651620125</v>
      </c>
      <c r="K13" s="6">
        <v>0.98802228261944891</v>
      </c>
      <c r="L13" s="6">
        <v>0.92200000000000004</v>
      </c>
      <c r="M13" s="6">
        <v>0.93835432966164456</v>
      </c>
      <c r="N13" s="6">
        <v>1.0366417425386105</v>
      </c>
      <c r="O13" s="6">
        <v>2.1709999999999998</v>
      </c>
      <c r="P13" s="6">
        <v>2.062931737016426</v>
      </c>
      <c r="Q13" s="6">
        <v>2.0872864311598627</v>
      </c>
      <c r="R13" s="7">
        <v>149.41999999999999</v>
      </c>
      <c r="S13" s="7">
        <v>150.37789305633066</v>
      </c>
      <c r="T13" s="7">
        <v>123.57954672637051</v>
      </c>
      <c r="U13" s="7">
        <v>63.46</v>
      </c>
      <c r="V13" s="7">
        <v>68.40155905443811</v>
      </c>
      <c r="W13" s="7">
        <v>61.375245269701452</v>
      </c>
      <c r="X13" s="7">
        <v>85.96</v>
      </c>
      <c r="Y13" s="7">
        <v>81.976334001892567</v>
      </c>
      <c r="Z13" s="7">
        <v>62.204301456669057</v>
      </c>
      <c r="AA13" s="7">
        <v>137.74</v>
      </c>
      <c r="AB13" s="7">
        <v>141.10774703480365</v>
      </c>
      <c r="AC13" s="7">
        <v>128.10771666055638</v>
      </c>
      <c r="AD13" s="8">
        <v>1974</v>
      </c>
      <c r="AE13" s="8">
        <v>2030</v>
      </c>
      <c r="AF13" s="8">
        <v>2068</v>
      </c>
      <c r="AG13" s="5">
        <v>26</v>
      </c>
      <c r="AH13" s="17"/>
    </row>
    <row r="14" spans="3:34" s="2" customFormat="1" x14ac:dyDescent="0.2">
      <c r="C14" s="1" t="e">
        <f>VLOOKUP(F14,#REF!,7,FALSE)</f>
        <v>#REF!</v>
      </c>
      <c r="F14" s="3" t="s">
        <v>11</v>
      </c>
      <c r="G14" s="4" t="s">
        <v>0</v>
      </c>
      <c r="H14" s="5">
        <v>46</v>
      </c>
      <c r="I14" s="6">
        <v>0.98199999999999998</v>
      </c>
      <c r="J14" s="6">
        <v>0.98843099147627278</v>
      </c>
      <c r="K14" s="6">
        <v>0.99288460932328926</v>
      </c>
      <c r="L14" s="6">
        <v>0.81200000000000006</v>
      </c>
      <c r="M14" s="6">
        <v>0.87142497650460404</v>
      </c>
      <c r="N14" s="6">
        <v>0.75626584042849754</v>
      </c>
      <c r="O14" s="6">
        <v>1.575</v>
      </c>
      <c r="P14" s="6">
        <v>1.4001864901886356</v>
      </c>
      <c r="Q14" s="6">
        <v>1.3665655094340785</v>
      </c>
      <c r="R14" s="7">
        <v>184.2</v>
      </c>
      <c r="S14" s="7">
        <v>168.29785034952394</v>
      </c>
      <c r="T14" s="7">
        <v>175.39258339378551</v>
      </c>
      <c r="U14" s="7">
        <v>95.02</v>
      </c>
      <c r="V14" s="7">
        <v>104.74244060650172</v>
      </c>
      <c r="W14" s="7">
        <v>97.063344983846989</v>
      </c>
      <c r="X14" s="7">
        <v>89.18</v>
      </c>
      <c r="Y14" s="7">
        <v>63.555409743022217</v>
      </c>
      <c r="Z14" s="7">
        <v>78.32923840993854</v>
      </c>
      <c r="AA14" s="7">
        <v>149.66</v>
      </c>
      <c r="AB14" s="7">
        <v>146.65895028660927</v>
      </c>
      <c r="AC14" s="7">
        <v>132.64341948522656</v>
      </c>
      <c r="AD14" s="8">
        <v>2029</v>
      </c>
      <c r="AE14" s="8">
        <v>2087</v>
      </c>
      <c r="AF14" s="8">
        <v>2126</v>
      </c>
      <c r="AG14" s="5">
        <v>16</v>
      </c>
      <c r="AH14" s="17"/>
    </row>
    <row r="15" spans="3:34" s="2" customFormat="1" x14ac:dyDescent="0.2">
      <c r="C15" s="1" t="e">
        <f>VLOOKUP(F15,#REF!,7,FALSE)</f>
        <v>#REF!</v>
      </c>
      <c r="F15" s="3" t="s">
        <v>12</v>
      </c>
      <c r="G15" s="4" t="s">
        <v>0</v>
      </c>
      <c r="H15" s="5">
        <v>57</v>
      </c>
      <c r="I15" s="6">
        <v>0.998</v>
      </c>
      <c r="J15" s="6">
        <v>0.99789477932175574</v>
      </c>
      <c r="K15" s="6">
        <v>0.99774614712989096</v>
      </c>
      <c r="L15" s="6">
        <v>1.5030000000000001</v>
      </c>
      <c r="M15" s="6">
        <v>1.4530431171389071</v>
      </c>
      <c r="N15" s="6">
        <v>1.421144151549923</v>
      </c>
      <c r="O15" s="6">
        <v>1.915</v>
      </c>
      <c r="P15" s="6">
        <v>1.8379046374068986</v>
      </c>
      <c r="Q15" s="6">
        <v>1.8123377220918084</v>
      </c>
      <c r="R15" s="7">
        <v>96.81</v>
      </c>
      <c r="S15" s="7">
        <v>92.692230940255456</v>
      </c>
      <c r="T15" s="7">
        <v>91.189360585406234</v>
      </c>
      <c r="U15" s="7">
        <v>75.98</v>
      </c>
      <c r="V15" s="7">
        <v>73.282261461626533</v>
      </c>
      <c r="W15" s="7">
        <v>71.506113292146267</v>
      </c>
      <c r="X15" s="7">
        <v>20.84</v>
      </c>
      <c r="Y15" s="7">
        <v>19.409969478628927</v>
      </c>
      <c r="Z15" s="7">
        <v>19.683247293259974</v>
      </c>
      <c r="AA15" s="7">
        <v>145.51</v>
      </c>
      <c r="AB15" s="7">
        <v>134.68580817998824</v>
      </c>
      <c r="AC15" s="7">
        <v>129.59322647952715</v>
      </c>
      <c r="AD15" s="8">
        <v>1974</v>
      </c>
      <c r="AE15" s="8">
        <v>2030</v>
      </c>
      <c r="AF15" s="8">
        <v>2068</v>
      </c>
      <c r="AG15" s="5">
        <v>24</v>
      </c>
      <c r="AH15" s="17"/>
    </row>
    <row r="16" spans="3:34" s="2" customFormat="1" x14ac:dyDescent="0.2">
      <c r="C16" s="1" t="e">
        <f>VLOOKUP(F16,#REF!,7,FALSE)</f>
        <v>#REF!</v>
      </c>
      <c r="F16" s="3" t="s">
        <v>57</v>
      </c>
      <c r="G16" s="4" t="s">
        <v>0</v>
      </c>
      <c r="H16" s="5">
        <v>58</v>
      </c>
      <c r="I16" s="6">
        <v>0.95700000000000007</v>
      </c>
      <c r="J16" s="6">
        <v>0.96267114145150834</v>
      </c>
      <c r="K16" s="6">
        <v>0.96835689621125998</v>
      </c>
      <c r="L16" s="6">
        <v>0.82499999999999996</v>
      </c>
      <c r="M16" s="6">
        <v>1.0704697831549723</v>
      </c>
      <c r="N16" s="6">
        <v>1.1011917984300708</v>
      </c>
      <c r="O16" s="6">
        <v>1.9369999999999998</v>
      </c>
      <c r="P16" s="6">
        <v>1.9392690932768391</v>
      </c>
      <c r="Q16" s="6">
        <v>1.6388964794165399</v>
      </c>
      <c r="R16" s="7">
        <v>169.6</v>
      </c>
      <c r="S16" s="7">
        <v>154.91189617631269</v>
      </c>
      <c r="T16" s="7">
        <v>161.56373517064338</v>
      </c>
      <c r="U16" s="7">
        <v>72.25</v>
      </c>
      <c r="V16" s="7">
        <v>85.510826982643167</v>
      </c>
      <c r="W16" s="7">
        <v>108.55637456551179</v>
      </c>
      <c r="X16" s="7">
        <v>97.36</v>
      </c>
      <c r="Y16" s="7">
        <v>69.401069193669528</v>
      </c>
      <c r="Z16" s="7">
        <v>53.007360605131609</v>
      </c>
      <c r="AA16" s="7">
        <v>139.93</v>
      </c>
      <c r="AB16" s="7">
        <v>165.82850390798308</v>
      </c>
      <c r="AC16" s="7">
        <v>177.91266009364048</v>
      </c>
      <c r="AD16" s="8">
        <v>1995</v>
      </c>
      <c r="AE16" s="8">
        <v>2398</v>
      </c>
      <c r="AF16" s="8">
        <v>2670</v>
      </c>
      <c r="AG16" s="5">
        <v>1</v>
      </c>
      <c r="AH16" s="6">
        <v>0.60608458390177355</v>
      </c>
    </row>
    <row r="17" spans="3:34" s="2" customFormat="1" x14ac:dyDescent="0.2">
      <c r="C17" s="1" t="e">
        <f>VLOOKUP(F17,#REF!,7,FALSE)</f>
        <v>#REF!</v>
      </c>
      <c r="F17" s="3" t="s">
        <v>58</v>
      </c>
      <c r="G17" s="4" t="s">
        <v>0</v>
      </c>
      <c r="H17" s="5">
        <v>51</v>
      </c>
      <c r="I17" s="6">
        <v>0.93299999999999994</v>
      </c>
      <c r="J17" s="6">
        <v>0.97660737021500788</v>
      </c>
      <c r="K17" s="6">
        <v>0.98061011282908483</v>
      </c>
      <c r="L17" s="6">
        <v>0.997</v>
      </c>
      <c r="M17" s="6">
        <v>1.3029404169085772</v>
      </c>
      <c r="N17" s="6">
        <v>1.1505134710893377</v>
      </c>
      <c r="O17" s="6">
        <v>2.423</v>
      </c>
      <c r="P17" s="6">
        <v>2.3735383182901053</v>
      </c>
      <c r="Q17" s="6">
        <v>1.975519693250265</v>
      </c>
      <c r="R17" s="7">
        <v>123.23</v>
      </c>
      <c r="S17" s="7">
        <v>91.262013726050384</v>
      </c>
      <c r="T17" s="7">
        <v>102.52505379896807</v>
      </c>
      <c r="U17" s="7">
        <v>50.74</v>
      </c>
      <c r="V17" s="7">
        <v>50.097765557793181</v>
      </c>
      <c r="W17" s="7">
        <v>59.709076008147264</v>
      </c>
      <c r="X17" s="7">
        <v>72.489999999999995</v>
      </c>
      <c r="Y17" s="7">
        <v>41.164248168257195</v>
      </c>
      <c r="Z17" s="7">
        <v>42.81597779082081</v>
      </c>
      <c r="AA17" s="7">
        <v>122.92</v>
      </c>
      <c r="AB17" s="7">
        <v>118.90896621213638</v>
      </c>
      <c r="AC17" s="7">
        <v>117.95645551987184</v>
      </c>
      <c r="AD17" s="8">
        <v>1942</v>
      </c>
      <c r="AE17" s="8">
        <v>1998</v>
      </c>
      <c r="AF17" s="8">
        <v>2035</v>
      </c>
      <c r="AG17" s="5">
        <v>16</v>
      </c>
      <c r="AH17" s="17"/>
    </row>
    <row r="18" spans="3:34" s="2" customFormat="1" x14ac:dyDescent="0.2">
      <c r="C18" s="1" t="e">
        <f>VLOOKUP(F18,#REF!,7,FALSE)</f>
        <v>#REF!</v>
      </c>
      <c r="F18" s="3" t="s">
        <v>59</v>
      </c>
      <c r="G18" s="4" t="s">
        <v>0</v>
      </c>
      <c r="H18" s="5">
        <v>52</v>
      </c>
      <c r="I18" s="6">
        <v>0.93</v>
      </c>
      <c r="J18" s="6">
        <v>0.93409409827320278</v>
      </c>
      <c r="K18" s="6">
        <v>0.93638241747980766</v>
      </c>
      <c r="L18" s="6">
        <v>0.61299999999999999</v>
      </c>
      <c r="M18" s="6">
        <v>0.81238103802287065</v>
      </c>
      <c r="N18" s="6">
        <v>0.86965889754865811</v>
      </c>
      <c r="O18" s="6">
        <v>1.9019999999999999</v>
      </c>
      <c r="P18" s="6">
        <v>1.3727810501029818</v>
      </c>
      <c r="Q18" s="6">
        <v>1.3204118894916925</v>
      </c>
      <c r="R18" s="7">
        <v>227.89</v>
      </c>
      <c r="S18" s="7">
        <v>148.15817327764847</v>
      </c>
      <c r="T18" s="7">
        <v>175.83379028695566</v>
      </c>
      <c r="U18" s="7">
        <v>73.48</v>
      </c>
      <c r="V18" s="7">
        <v>87.676684195079261</v>
      </c>
      <c r="W18" s="7">
        <v>115.80887860046634</v>
      </c>
      <c r="X18" s="7">
        <v>154.41</v>
      </c>
      <c r="Y18" s="7">
        <v>60.481489082569212</v>
      </c>
      <c r="Z18" s="7">
        <v>60.024911686489311</v>
      </c>
      <c r="AA18" s="7">
        <v>139.72999999999999</v>
      </c>
      <c r="AB18" s="7">
        <v>120.36089059886841</v>
      </c>
      <c r="AC18" s="7">
        <v>152.91542021275581</v>
      </c>
      <c r="AD18" s="8">
        <v>2197</v>
      </c>
      <c r="AE18" s="8">
        <v>2260</v>
      </c>
      <c r="AF18" s="8">
        <v>2754</v>
      </c>
      <c r="AG18" s="5">
        <v>1</v>
      </c>
      <c r="AH18" s="6">
        <v>0.514700944386149</v>
      </c>
    </row>
    <row r="19" spans="3:34" s="2" customFormat="1" x14ac:dyDescent="0.2">
      <c r="C19" s="1" t="e">
        <f>VLOOKUP(F19,#REF!,7,FALSE)</f>
        <v>#REF!</v>
      </c>
      <c r="F19" s="3" t="s">
        <v>60</v>
      </c>
      <c r="G19" s="4" t="s">
        <v>0</v>
      </c>
      <c r="H19" s="5">
        <v>58</v>
      </c>
      <c r="I19" s="6">
        <v>0.92400000000000004</v>
      </c>
      <c r="J19" s="6">
        <v>0.93552465233881166</v>
      </c>
      <c r="K19" s="6">
        <v>0.94426649583600253</v>
      </c>
      <c r="L19" s="6">
        <v>1.0979999999999999</v>
      </c>
      <c r="M19" s="6">
        <v>0.96368512351175928</v>
      </c>
      <c r="N19" s="6">
        <v>0.86007270678297665</v>
      </c>
      <c r="O19" s="6">
        <v>2.4039999999999999</v>
      </c>
      <c r="P19" s="6">
        <v>1.931946924724032</v>
      </c>
      <c r="Q19" s="6">
        <v>1.489966600439915</v>
      </c>
      <c r="R19" s="7">
        <v>149.94</v>
      </c>
      <c r="S19" s="7">
        <v>175.03017305088699</v>
      </c>
      <c r="T19" s="7">
        <v>193.07666473662167</v>
      </c>
      <c r="U19" s="7">
        <v>68.48</v>
      </c>
      <c r="V19" s="7">
        <v>87.307768022106899</v>
      </c>
      <c r="W19" s="7">
        <v>111.45214235515483</v>
      </c>
      <c r="X19" s="7">
        <v>81.45</v>
      </c>
      <c r="Y19" s="7">
        <v>87.722405028780088</v>
      </c>
      <c r="Z19" s="7">
        <v>81.624522381466832</v>
      </c>
      <c r="AA19" s="7">
        <v>164.67</v>
      </c>
      <c r="AB19" s="7">
        <v>168.67397393482861</v>
      </c>
      <c r="AC19" s="7">
        <v>166.05996965665551</v>
      </c>
      <c r="AD19" s="8">
        <v>2284</v>
      </c>
      <c r="AE19" s="8">
        <v>2589</v>
      </c>
      <c r="AF19" s="8">
        <v>2636</v>
      </c>
      <c r="AG19" s="5">
        <v>10</v>
      </c>
      <c r="AH19" s="17"/>
    </row>
    <row r="20" spans="3:34" s="2" customFormat="1" x14ac:dyDescent="0.2">
      <c r="C20" s="1" t="e">
        <f>VLOOKUP(F20,#REF!,7,FALSE)</f>
        <v>#REF!</v>
      </c>
      <c r="F20" s="3" t="s">
        <v>61</v>
      </c>
      <c r="G20" s="4" t="s">
        <v>0</v>
      </c>
      <c r="H20" s="5">
        <v>44</v>
      </c>
      <c r="I20" s="6">
        <v>0.9</v>
      </c>
      <c r="J20" s="6">
        <v>0.90133920407388135</v>
      </c>
      <c r="K20" s="6">
        <v>0.93299492385786797</v>
      </c>
      <c r="L20" s="6">
        <v>0.97599999999999998</v>
      </c>
      <c r="M20" s="6">
        <v>0.94351014504931063</v>
      </c>
      <c r="N20" s="6">
        <v>0.93420554017867186</v>
      </c>
      <c r="O20" s="6">
        <v>1.758</v>
      </c>
      <c r="P20" s="6">
        <v>1.6988424662935906</v>
      </c>
      <c r="Q20" s="6">
        <v>1.4625223701824845</v>
      </c>
      <c r="R20" s="7">
        <v>149.99</v>
      </c>
      <c r="S20" s="7">
        <v>152.55629497237999</v>
      </c>
      <c r="T20" s="7">
        <v>153.40968640338431</v>
      </c>
      <c r="U20" s="7">
        <v>83.23</v>
      </c>
      <c r="V20" s="7">
        <v>84.727345150259822</v>
      </c>
      <c r="W20" s="7">
        <v>97.992469638076173</v>
      </c>
      <c r="X20" s="7">
        <v>66.760000000000005</v>
      </c>
      <c r="Y20" s="7">
        <v>67.82894982212018</v>
      </c>
      <c r="Z20" s="7">
        <v>55.41721676530814</v>
      </c>
      <c r="AA20" s="7">
        <v>146.35</v>
      </c>
      <c r="AB20" s="7">
        <v>143.93841199757568</v>
      </c>
      <c r="AC20" s="7">
        <v>143.31617895511431</v>
      </c>
      <c r="AD20" s="8">
        <v>2255</v>
      </c>
      <c r="AE20" s="8">
        <v>2424</v>
      </c>
      <c r="AF20" s="8">
        <v>2618</v>
      </c>
      <c r="AG20" s="5">
        <v>1</v>
      </c>
      <c r="AH20" s="6">
        <v>0.6128042328042328</v>
      </c>
    </row>
    <row r="21" spans="3:34" s="2" customFormat="1" x14ac:dyDescent="0.2">
      <c r="C21" s="1" t="e">
        <f>VLOOKUP(F21,#REF!,7,FALSE)</f>
        <v>#REF!</v>
      </c>
      <c r="F21" s="3" t="s">
        <v>62</v>
      </c>
      <c r="G21" s="4" t="s">
        <v>0</v>
      </c>
      <c r="H21" s="5">
        <v>51</v>
      </c>
      <c r="I21" s="6">
        <v>0.98</v>
      </c>
      <c r="J21" s="6">
        <v>0.99493263443217606</v>
      </c>
      <c r="K21" s="6">
        <v>0.99405414565100381</v>
      </c>
      <c r="L21" s="6">
        <v>0.83700000000000008</v>
      </c>
      <c r="M21" s="6">
        <v>1.0400947938129228</v>
      </c>
      <c r="N21" s="6">
        <v>1.1432340183460143</v>
      </c>
      <c r="O21" s="6">
        <v>2.1379999999999999</v>
      </c>
      <c r="P21" s="6">
        <v>2.3032845443584073</v>
      </c>
      <c r="Q21" s="6">
        <v>2.0137361203601452</v>
      </c>
      <c r="R21" s="7">
        <v>127.01</v>
      </c>
      <c r="S21" s="7">
        <v>115.59114898001856</v>
      </c>
      <c r="T21" s="7">
        <v>98.270241261218217</v>
      </c>
      <c r="U21" s="7">
        <v>49.72</v>
      </c>
      <c r="V21" s="7">
        <v>52.197524860507755</v>
      </c>
      <c r="W21" s="7">
        <v>55.789773876034161</v>
      </c>
      <c r="X21" s="7">
        <v>77.28</v>
      </c>
      <c r="Y21" s="7">
        <v>63.393624119510804</v>
      </c>
      <c r="Z21" s="7">
        <v>42.480467385184063</v>
      </c>
      <c r="AA21" s="7">
        <v>106.33</v>
      </c>
      <c r="AB21" s="7">
        <v>120.22575226497125</v>
      </c>
      <c r="AC21" s="7">
        <v>112.34588280089481</v>
      </c>
      <c r="AD21" s="8">
        <v>1716</v>
      </c>
      <c r="AE21" s="8">
        <v>1938</v>
      </c>
      <c r="AF21" s="8">
        <v>1974</v>
      </c>
      <c r="AG21" s="5">
        <v>10</v>
      </c>
      <c r="AH21" s="17"/>
    </row>
    <row r="22" spans="3:34" s="2" customFormat="1" x14ac:dyDescent="0.2">
      <c r="C22" s="1" t="e">
        <f>VLOOKUP(F22,#REF!,7,FALSE)</f>
        <v>#REF!</v>
      </c>
      <c r="F22" s="3" t="s">
        <v>13</v>
      </c>
      <c r="G22" s="4" t="s">
        <v>0</v>
      </c>
      <c r="H22" s="5">
        <v>46</v>
      </c>
      <c r="I22" s="6">
        <v>0.873</v>
      </c>
      <c r="J22" s="6">
        <v>0.88812764221612406</v>
      </c>
      <c r="K22" s="6">
        <v>0.88844939613083218</v>
      </c>
      <c r="L22" s="6">
        <v>0.45299999999999996</v>
      </c>
      <c r="M22" s="6">
        <v>0.6103601618132487</v>
      </c>
      <c r="N22" s="6">
        <v>0.69126270679605462</v>
      </c>
      <c r="O22" s="6">
        <v>0.97</v>
      </c>
      <c r="P22" s="6">
        <v>1.2032589614857985</v>
      </c>
      <c r="Q22" s="6">
        <v>1.2622619878186165</v>
      </c>
      <c r="R22" s="7">
        <v>172.27</v>
      </c>
      <c r="S22" s="7">
        <v>175.81894057245819</v>
      </c>
      <c r="T22" s="7">
        <v>191.67724928676341</v>
      </c>
      <c r="U22" s="7">
        <v>80.569999999999993</v>
      </c>
      <c r="V22" s="7">
        <v>89.185188269970013</v>
      </c>
      <c r="W22" s="7">
        <v>104.9697570329037</v>
      </c>
      <c r="X22" s="7">
        <v>91.7</v>
      </c>
      <c r="Y22" s="7">
        <v>86.633752302488176</v>
      </c>
      <c r="Z22" s="7">
        <v>86.707492253859726</v>
      </c>
      <c r="AA22" s="7">
        <v>78.12</v>
      </c>
      <c r="AB22" s="7">
        <v>107.31287701763954</v>
      </c>
      <c r="AC22" s="7">
        <v>132.49933417319022</v>
      </c>
      <c r="AD22" s="8">
        <v>1500</v>
      </c>
      <c r="AE22" s="8">
        <v>2100</v>
      </c>
      <c r="AF22" s="8">
        <v>2600</v>
      </c>
      <c r="AG22" s="5">
        <v>5</v>
      </c>
      <c r="AH22" s="6">
        <v>0.83788995379739584</v>
      </c>
    </row>
    <row r="23" spans="3:34" s="2" customFormat="1" x14ac:dyDescent="0.2">
      <c r="C23" s="1" t="e">
        <f>VLOOKUP(F23,#REF!,7,FALSE)</f>
        <v>#REF!</v>
      </c>
      <c r="F23" s="3" t="s">
        <v>14</v>
      </c>
      <c r="G23" s="4" t="s">
        <v>0</v>
      </c>
      <c r="H23" s="5">
        <v>89</v>
      </c>
      <c r="I23" s="6">
        <v>0.96400000000000008</v>
      </c>
      <c r="J23" s="6">
        <v>0.97298321866777771</v>
      </c>
      <c r="K23" s="6">
        <v>0.97569784408370697</v>
      </c>
      <c r="L23" s="6">
        <v>0.91700000000000004</v>
      </c>
      <c r="M23" s="6">
        <v>0.96514349572160973</v>
      </c>
      <c r="N23" s="6">
        <v>1.0323432478352541</v>
      </c>
      <c r="O23" s="6">
        <v>1.9350000000000001</v>
      </c>
      <c r="P23" s="6">
        <v>2.1418897379345521</v>
      </c>
      <c r="Q23" s="6">
        <v>2.1467502206888258</v>
      </c>
      <c r="R23" s="7">
        <v>145.16</v>
      </c>
      <c r="S23" s="7">
        <v>136.49053448539598</v>
      </c>
      <c r="T23" s="7">
        <v>144.96087119551805</v>
      </c>
      <c r="U23" s="7">
        <v>68.790000000000006</v>
      </c>
      <c r="V23" s="7">
        <v>61.503143347228288</v>
      </c>
      <c r="W23" s="7">
        <v>69.709729216187611</v>
      </c>
      <c r="X23" s="7">
        <v>76.37</v>
      </c>
      <c r="Y23" s="7">
        <v>74.987391138167681</v>
      </c>
      <c r="Z23" s="7">
        <v>75.251141979330441</v>
      </c>
      <c r="AA23" s="7">
        <v>133.08000000000001</v>
      </c>
      <c r="AB23" s="7">
        <v>131.73295158614599</v>
      </c>
      <c r="AC23" s="7">
        <v>149.64937657900904</v>
      </c>
      <c r="AD23" s="8">
        <v>1858</v>
      </c>
      <c r="AE23" s="8">
        <v>1911</v>
      </c>
      <c r="AF23" s="8">
        <v>2277</v>
      </c>
      <c r="AG23" s="5">
        <v>5</v>
      </c>
      <c r="AH23" s="6">
        <v>0.62856443719412725</v>
      </c>
    </row>
    <row r="24" spans="3:34" s="2" customFormat="1" x14ac:dyDescent="0.2">
      <c r="C24" s="1" t="e">
        <f>VLOOKUP(F24,#REF!,7,FALSE)</f>
        <v>#REF!</v>
      </c>
      <c r="F24" s="3" t="s">
        <v>15</v>
      </c>
      <c r="G24" s="4" t="s">
        <v>0</v>
      </c>
      <c r="H24" s="5">
        <v>62</v>
      </c>
      <c r="I24" s="6">
        <v>0.93700000000000006</v>
      </c>
      <c r="J24" s="6">
        <v>0.95471244898621632</v>
      </c>
      <c r="K24" s="6">
        <v>0.96482097448511805</v>
      </c>
      <c r="L24" s="6">
        <v>0.93299999999999994</v>
      </c>
      <c r="M24" s="6">
        <v>0.78800603382770007</v>
      </c>
      <c r="N24" s="6">
        <v>0.77827348378460137</v>
      </c>
      <c r="O24" s="6">
        <v>1.7690000000000001</v>
      </c>
      <c r="P24" s="6">
        <v>1.9804075547763278</v>
      </c>
      <c r="Q24" s="6">
        <v>1.6265052923634855</v>
      </c>
      <c r="R24" s="7">
        <v>127.59</v>
      </c>
      <c r="S24" s="7">
        <v>150.0000078326139</v>
      </c>
      <c r="T24" s="7">
        <v>150</v>
      </c>
      <c r="U24" s="7">
        <v>67.28</v>
      </c>
      <c r="V24" s="7">
        <v>59.685144586136431</v>
      </c>
      <c r="W24" s="7">
        <v>71.774142461014108</v>
      </c>
      <c r="X24" s="7">
        <v>60.31</v>
      </c>
      <c r="Y24" s="7">
        <v>90.314863246477472</v>
      </c>
      <c r="Z24" s="7">
        <v>78.225857538985892</v>
      </c>
      <c r="AA24" s="7">
        <v>119.05</v>
      </c>
      <c r="AB24" s="7">
        <v>118.20091124630203</v>
      </c>
      <c r="AC24" s="7">
        <v>116.74102256769021</v>
      </c>
      <c r="AD24" s="8">
        <v>1942</v>
      </c>
      <c r="AE24" s="8">
        <v>1998</v>
      </c>
      <c r="AF24" s="8">
        <v>1998</v>
      </c>
      <c r="AG24" s="5">
        <v>15</v>
      </c>
      <c r="AH24" s="17"/>
    </row>
    <row r="25" spans="3:34" s="2" customFormat="1" x14ac:dyDescent="0.2">
      <c r="C25" s="1" t="e">
        <f>VLOOKUP(F25,#REF!,7,FALSE)</f>
        <v>#REF!</v>
      </c>
      <c r="F25" s="3" t="s">
        <v>16</v>
      </c>
      <c r="G25" s="4" t="s">
        <v>0</v>
      </c>
      <c r="H25" s="5">
        <v>64</v>
      </c>
      <c r="I25" s="6">
        <v>0.71</v>
      </c>
      <c r="J25" s="6">
        <v>0.72976966569561574</v>
      </c>
      <c r="K25" s="6">
        <v>0.76104656238494151</v>
      </c>
      <c r="L25" s="6">
        <v>0.57100000000000006</v>
      </c>
      <c r="M25" s="6">
        <v>0.66570655595045836</v>
      </c>
      <c r="N25" s="6">
        <v>0.65815652182876372</v>
      </c>
      <c r="O25" s="6">
        <v>1.2370000000000001</v>
      </c>
      <c r="P25" s="6">
        <v>1.2312432917870157</v>
      </c>
      <c r="Q25" s="6">
        <v>1.2334820527334074</v>
      </c>
      <c r="R25" s="7">
        <v>158.41999999999999</v>
      </c>
      <c r="S25" s="7">
        <v>149.99998847559914</v>
      </c>
      <c r="T25" s="7">
        <v>149.99998260553809</v>
      </c>
      <c r="U25" s="7">
        <v>73.13</v>
      </c>
      <c r="V25" s="7">
        <v>81.101741943925191</v>
      </c>
      <c r="W25" s="7">
        <v>80.036403129874429</v>
      </c>
      <c r="X25" s="7">
        <v>85.29</v>
      </c>
      <c r="Y25" s="7">
        <v>68.898246531673934</v>
      </c>
      <c r="Z25" s="7">
        <v>69.963579475663664</v>
      </c>
      <c r="AA25" s="7">
        <v>90.49</v>
      </c>
      <c r="AB25" s="7">
        <v>99.855975720699533</v>
      </c>
      <c r="AC25" s="7">
        <v>98.723466826036017</v>
      </c>
      <c r="AD25" s="8">
        <v>1686</v>
      </c>
      <c r="AE25" s="8">
        <v>1982</v>
      </c>
      <c r="AF25" s="8">
        <v>2019</v>
      </c>
      <c r="AG25" s="5">
        <v>7</v>
      </c>
      <c r="AH25" s="6">
        <v>0.41476782210595159</v>
      </c>
    </row>
    <row r="26" spans="3:34" s="2" customFormat="1" x14ac:dyDescent="0.2">
      <c r="C26" s="1" t="e">
        <f>VLOOKUP(F26,#REF!,7,FALSE)</f>
        <v>#REF!</v>
      </c>
      <c r="F26" s="3" t="s">
        <v>17</v>
      </c>
      <c r="G26" s="4" t="s">
        <v>0</v>
      </c>
      <c r="H26" s="5">
        <v>33</v>
      </c>
      <c r="I26" s="6">
        <v>0.79500000000000004</v>
      </c>
      <c r="J26" s="6">
        <v>0.85005996102533354</v>
      </c>
      <c r="K26" s="6">
        <v>0.88599866653967041</v>
      </c>
      <c r="L26" s="6">
        <v>0.76200000000000001</v>
      </c>
      <c r="M26" s="6">
        <v>0.80983501222899312</v>
      </c>
      <c r="N26" s="6">
        <v>0.8910196813370771</v>
      </c>
      <c r="O26" s="6">
        <v>1.6380000000000001</v>
      </c>
      <c r="P26" s="6">
        <v>1.6569162395288808</v>
      </c>
      <c r="Q26" s="6">
        <v>1.8388080655151056</v>
      </c>
      <c r="R26" s="7">
        <v>166.1</v>
      </c>
      <c r="S26" s="7">
        <v>147.12013988092394</v>
      </c>
      <c r="T26" s="7">
        <v>149.99266737638726</v>
      </c>
      <c r="U26" s="7">
        <v>77.22</v>
      </c>
      <c r="V26" s="7">
        <v>71.906495595381301</v>
      </c>
      <c r="W26" s="7">
        <v>72.681005263683346</v>
      </c>
      <c r="X26" s="7">
        <v>88.88</v>
      </c>
      <c r="Y26" s="7">
        <v>75.213644285542642</v>
      </c>
      <c r="Z26" s="7">
        <v>77.311662112703928</v>
      </c>
      <c r="AA26" s="7">
        <v>126.51</v>
      </c>
      <c r="AB26" s="7">
        <v>119.14304027959922</v>
      </c>
      <c r="AC26" s="7">
        <v>133.64641868860679</v>
      </c>
      <c r="AD26" s="8">
        <v>1940</v>
      </c>
      <c r="AE26" s="8">
        <v>1990</v>
      </c>
      <c r="AF26" s="8">
        <v>2470</v>
      </c>
      <c r="AG26" s="5">
        <v>1</v>
      </c>
      <c r="AH26" s="17"/>
    </row>
    <row r="27" spans="3:34" s="2" customFormat="1" x14ac:dyDescent="0.2">
      <c r="C27" s="1" t="e">
        <f>VLOOKUP(F27,#REF!,7,FALSE)</f>
        <v>#REF!</v>
      </c>
      <c r="F27" s="3" t="s">
        <v>18</v>
      </c>
      <c r="G27" s="4" t="s">
        <v>0</v>
      </c>
      <c r="H27" s="5">
        <v>56</v>
      </c>
      <c r="I27" s="6">
        <v>0.95099999999999996</v>
      </c>
      <c r="J27" s="6">
        <v>0.94793157308940579</v>
      </c>
      <c r="K27" s="6">
        <v>0.96070422074432038</v>
      </c>
      <c r="L27" s="6">
        <v>0.69599999999999995</v>
      </c>
      <c r="M27" s="6">
        <v>0.66763573240042184</v>
      </c>
      <c r="N27" s="6">
        <v>0.99936328726747625</v>
      </c>
      <c r="O27" s="6">
        <v>1.4850000000000001</v>
      </c>
      <c r="P27" s="6">
        <v>1.3200843388610581</v>
      </c>
      <c r="Q27" s="6">
        <v>1.7351956242674553</v>
      </c>
      <c r="R27" s="7">
        <v>150</v>
      </c>
      <c r="S27" s="7">
        <v>149.99996053369404</v>
      </c>
      <c r="T27" s="7">
        <v>151.32095180763071</v>
      </c>
      <c r="U27" s="7">
        <v>70.28</v>
      </c>
      <c r="V27" s="7">
        <v>75.862829792640781</v>
      </c>
      <c r="W27" s="7">
        <v>87.151328481916494</v>
      </c>
      <c r="X27" s="7">
        <v>79.72</v>
      </c>
      <c r="Y27" s="7">
        <v>74.137130741053255</v>
      </c>
      <c r="Z27" s="7">
        <v>64.169623325714198</v>
      </c>
      <c r="AA27" s="7">
        <v>104.34</v>
      </c>
      <c r="AB27" s="7">
        <v>100.14533351094718</v>
      </c>
      <c r="AC27" s="7">
        <v>151.22460383091715</v>
      </c>
      <c r="AD27" s="8">
        <v>1837</v>
      </c>
      <c r="AE27" s="8">
        <v>1890</v>
      </c>
      <c r="AF27" s="8">
        <v>2915</v>
      </c>
      <c r="AG27" s="5">
        <v>3</v>
      </c>
      <c r="AH27" s="6">
        <v>0.61663038746190679</v>
      </c>
    </row>
    <row r="28" spans="3:34" s="2" customFormat="1" x14ac:dyDescent="0.2">
      <c r="C28" s="1" t="e">
        <f>VLOOKUP(F28,#REF!,7,FALSE)</f>
        <v>#REF!</v>
      </c>
      <c r="F28" s="3" t="s">
        <v>19</v>
      </c>
      <c r="G28" s="4" t="s">
        <v>0</v>
      </c>
      <c r="H28" s="5">
        <v>35</v>
      </c>
      <c r="I28" s="6">
        <v>0.80799999999999994</v>
      </c>
      <c r="J28" s="6">
        <v>0.81627583465818765</v>
      </c>
      <c r="K28" s="6">
        <v>0.92601817711139256</v>
      </c>
      <c r="L28" s="6">
        <v>0.63200000000000001</v>
      </c>
      <c r="M28" s="6">
        <v>0.74887741220248472</v>
      </c>
      <c r="N28" s="6">
        <v>0.78712348253202113</v>
      </c>
      <c r="O28" s="6">
        <v>1.2529999999999999</v>
      </c>
      <c r="P28" s="6">
        <v>1.4011803035497512</v>
      </c>
      <c r="Q28" s="6">
        <v>1.3905679971733849</v>
      </c>
      <c r="R28" s="7">
        <v>151.56</v>
      </c>
      <c r="S28" s="7">
        <v>131.26400235254272</v>
      </c>
      <c r="T28" s="7">
        <v>122.68275498896273</v>
      </c>
      <c r="U28" s="7">
        <v>76.430000000000007</v>
      </c>
      <c r="V28" s="7">
        <v>70.155601065814395</v>
      </c>
      <c r="W28" s="7">
        <v>69.44390892773761</v>
      </c>
      <c r="X28" s="7">
        <v>75.14</v>
      </c>
      <c r="Y28" s="7">
        <v>61.108401286728323</v>
      </c>
      <c r="Z28" s="7">
        <v>53.238846061225111</v>
      </c>
      <c r="AA28" s="7">
        <v>95.76</v>
      </c>
      <c r="AB28" s="7">
        <v>98.300646397113056</v>
      </c>
      <c r="AC28" s="7">
        <v>96.566477353535021</v>
      </c>
      <c r="AD28" s="8">
        <v>1575</v>
      </c>
      <c r="AE28" s="8">
        <v>1620</v>
      </c>
      <c r="AF28" s="8">
        <v>1650</v>
      </c>
      <c r="AG28" s="5">
        <v>11</v>
      </c>
      <c r="AH28" s="17"/>
    </row>
    <row r="29" spans="3:34" s="2" customFormat="1" x14ac:dyDescent="0.2">
      <c r="C29" s="1" t="e">
        <f>VLOOKUP(F29,#REF!,7,FALSE)</f>
        <v>#REF!</v>
      </c>
      <c r="F29" s="3" t="s">
        <v>20</v>
      </c>
      <c r="G29" s="4" t="s">
        <v>0</v>
      </c>
      <c r="H29" s="5">
        <v>36</v>
      </c>
      <c r="I29" s="6">
        <v>0.92</v>
      </c>
      <c r="J29" s="6">
        <v>0.94449762042135388</v>
      </c>
      <c r="K29" s="6">
        <v>0.94142152832190273</v>
      </c>
      <c r="L29" s="6">
        <v>1</v>
      </c>
      <c r="M29" s="6">
        <v>0.80796303817391879</v>
      </c>
      <c r="N29" s="6">
        <v>0.79557304104573889</v>
      </c>
      <c r="O29" s="6">
        <v>2.1549999999999998</v>
      </c>
      <c r="P29" s="6">
        <v>1.9729362855981392</v>
      </c>
      <c r="Q29" s="6">
        <v>1.8110709699221019</v>
      </c>
      <c r="R29" s="7">
        <v>121.3</v>
      </c>
      <c r="S29" s="7">
        <v>150.78902366030422</v>
      </c>
      <c r="T29" s="7">
        <v>150.92253765837745</v>
      </c>
      <c r="U29" s="7">
        <v>56.3</v>
      </c>
      <c r="V29" s="7">
        <v>61.751592572550962</v>
      </c>
      <c r="W29" s="7">
        <v>66.29773445729731</v>
      </c>
      <c r="X29" s="7">
        <v>65</v>
      </c>
      <c r="Y29" s="7">
        <v>89.037431087753276</v>
      </c>
      <c r="Z29" s="7">
        <v>84.624803201080155</v>
      </c>
      <c r="AA29" s="7">
        <v>121.31</v>
      </c>
      <c r="AB29" s="7">
        <v>121.83195767985833</v>
      </c>
      <c r="AC29" s="7">
        <v>120.0699022472154</v>
      </c>
      <c r="AD29" s="8">
        <v>1890</v>
      </c>
      <c r="AE29" s="8">
        <v>1944</v>
      </c>
      <c r="AF29" s="8">
        <v>1980</v>
      </c>
      <c r="AG29" s="5">
        <v>23</v>
      </c>
      <c r="AH29" s="17"/>
    </row>
    <row r="30" spans="3:34" s="2" customFormat="1" x14ac:dyDescent="0.2">
      <c r="C30" s="1" t="e">
        <f>VLOOKUP(F30,#REF!,7,FALSE)</f>
        <v>#REF!</v>
      </c>
      <c r="F30" s="3" t="s">
        <v>37</v>
      </c>
      <c r="G30" s="4" t="s">
        <v>0</v>
      </c>
      <c r="H30" s="5">
        <v>31</v>
      </c>
      <c r="I30" s="6">
        <v>0.88500000000000001</v>
      </c>
      <c r="J30" s="6">
        <v>0.92718622367696901</v>
      </c>
      <c r="K30" s="6">
        <v>0.9377782724844167</v>
      </c>
      <c r="L30" s="6">
        <v>0.65599999999999992</v>
      </c>
      <c r="M30" s="6">
        <v>0.64843033177401799</v>
      </c>
      <c r="N30" s="6">
        <v>0.64096144738582428</v>
      </c>
      <c r="O30" s="6">
        <v>1.8780000000000001</v>
      </c>
      <c r="P30" s="6">
        <v>1.8354719758890563</v>
      </c>
      <c r="Q30" s="6">
        <v>1.5498929326369753</v>
      </c>
      <c r="R30" s="7">
        <v>157.71</v>
      </c>
      <c r="S30" s="7">
        <v>149.99996688050331</v>
      </c>
      <c r="T30" s="7">
        <v>151.16264070882809</v>
      </c>
      <c r="U30" s="7">
        <v>55.12</v>
      </c>
      <c r="V30" s="7">
        <v>52.991562697819994</v>
      </c>
      <c r="W30" s="7">
        <v>62.513624611828448</v>
      </c>
      <c r="X30" s="7">
        <v>102.59</v>
      </c>
      <c r="Y30" s="7">
        <v>97.008404182683321</v>
      </c>
      <c r="Z30" s="7">
        <v>88.649016096999645</v>
      </c>
      <c r="AA30" s="7">
        <v>103.52</v>
      </c>
      <c r="AB30" s="7">
        <v>97.264528290416479</v>
      </c>
      <c r="AC30" s="7">
        <v>96.88942497939378</v>
      </c>
      <c r="AD30" s="8">
        <v>1575</v>
      </c>
      <c r="AE30" s="8">
        <v>1620</v>
      </c>
      <c r="AF30" s="8">
        <v>1650</v>
      </c>
      <c r="AG30" s="5">
        <v>32</v>
      </c>
      <c r="AH30" s="17"/>
    </row>
    <row r="31" spans="3:34" s="2" customFormat="1" x14ac:dyDescent="0.2">
      <c r="C31" s="1" t="e">
        <f>VLOOKUP(F31,#REF!,7,FALSE)</f>
        <v>#REF!</v>
      </c>
      <c r="F31" s="3" t="s">
        <v>21</v>
      </c>
      <c r="G31" s="4" t="s">
        <v>0</v>
      </c>
      <c r="H31" s="5">
        <v>62</v>
      </c>
      <c r="I31" s="6">
        <v>0.92500000000000004</v>
      </c>
      <c r="J31" s="6">
        <v>0.92537848211785245</v>
      </c>
      <c r="K31" s="6">
        <v>0.94260897282652001</v>
      </c>
      <c r="L31" s="6">
        <v>1.0249999999999999</v>
      </c>
      <c r="M31" s="6">
        <v>1</v>
      </c>
      <c r="N31" s="6">
        <v>0.99994248834062527</v>
      </c>
      <c r="O31" s="6">
        <v>2.0709999999999997</v>
      </c>
      <c r="P31" s="6">
        <v>2.4711264950280114</v>
      </c>
      <c r="Q31" s="6">
        <v>2.0926481332205249</v>
      </c>
      <c r="R31" s="7">
        <v>150.33000000000001</v>
      </c>
      <c r="S31" s="7">
        <v>189.69626736229557</v>
      </c>
      <c r="T31" s="7">
        <v>187.34127774861338</v>
      </c>
      <c r="U31" s="7">
        <v>74.400000000000006</v>
      </c>
      <c r="V31" s="7">
        <v>76.76509791949978</v>
      </c>
      <c r="W31" s="7">
        <v>89.518395599820423</v>
      </c>
      <c r="X31" s="7">
        <v>75.930000000000007</v>
      </c>
      <c r="Y31" s="7">
        <v>112.93116944279579</v>
      </c>
      <c r="Z31" s="7">
        <v>97.822882148792957</v>
      </c>
      <c r="AA31" s="7">
        <v>154.06</v>
      </c>
      <c r="AB31" s="7">
        <v>189.69626736229557</v>
      </c>
      <c r="AC31" s="7">
        <v>187.33050344086067</v>
      </c>
      <c r="AD31" s="8">
        <v>2520</v>
      </c>
      <c r="AE31" s="8">
        <v>3456</v>
      </c>
      <c r="AF31" s="8">
        <v>3520</v>
      </c>
      <c r="AG31" s="5">
        <v>6</v>
      </c>
      <c r="AH31" s="6">
        <v>0.73558197747183984</v>
      </c>
    </row>
    <row r="32" spans="3:34" s="2" customFormat="1" x14ac:dyDescent="0.2">
      <c r="C32" s="1" t="e">
        <f>VLOOKUP(F32,#REF!,7,FALSE)</f>
        <v>#REF!</v>
      </c>
      <c r="F32" s="3" t="s">
        <v>22</v>
      </c>
      <c r="G32" s="4" t="s">
        <v>0</v>
      </c>
      <c r="H32" s="5">
        <v>55</v>
      </c>
      <c r="I32" s="6">
        <v>0.97499999999999998</v>
      </c>
      <c r="J32" s="6">
        <v>0.98009159312419269</v>
      </c>
      <c r="K32" s="6">
        <v>0.98323333163245397</v>
      </c>
      <c r="L32" s="6">
        <v>1.2009999999999998</v>
      </c>
      <c r="M32" s="6">
        <v>1.3369302089085038</v>
      </c>
      <c r="N32" s="6">
        <v>1.3774130831205029</v>
      </c>
      <c r="O32" s="6">
        <v>2.351</v>
      </c>
      <c r="P32" s="6">
        <v>2.4429541503496881</v>
      </c>
      <c r="Q32" s="6">
        <v>2.2796948019791681</v>
      </c>
      <c r="R32" s="7">
        <v>153.76</v>
      </c>
      <c r="S32" s="7">
        <v>137.63262449281399</v>
      </c>
      <c r="T32" s="7">
        <v>130.67221549393997</v>
      </c>
      <c r="U32" s="7">
        <v>78.569999999999993</v>
      </c>
      <c r="V32" s="7">
        <v>75.320780535101179</v>
      </c>
      <c r="W32" s="7">
        <v>78.953384051861946</v>
      </c>
      <c r="X32" s="7">
        <v>75.19</v>
      </c>
      <c r="Y32" s="7">
        <v>62.31184395771281</v>
      </c>
      <c r="Z32" s="7">
        <v>51.718831442078042</v>
      </c>
      <c r="AA32" s="7">
        <v>184.7</v>
      </c>
      <c r="AB32" s="7">
        <v>184.00521341580344</v>
      </c>
      <c r="AC32" s="7">
        <v>179.98961922169462</v>
      </c>
      <c r="AD32" s="8">
        <v>2798</v>
      </c>
      <c r="AE32" s="8">
        <v>2878</v>
      </c>
      <c r="AF32" s="8">
        <v>2931</v>
      </c>
      <c r="AG32" s="5">
        <v>10</v>
      </c>
      <c r="AH32" s="6">
        <v>0.62709899029678495</v>
      </c>
    </row>
    <row r="33" spans="3:34" s="2" customFormat="1" x14ac:dyDescent="0.2">
      <c r="C33" s="1" t="e">
        <f>VLOOKUP(F33,#REF!,7,FALSE)</f>
        <v>#REF!</v>
      </c>
      <c r="F33" s="3" t="s">
        <v>23</v>
      </c>
      <c r="G33" s="4" t="s">
        <v>0</v>
      </c>
      <c r="H33" s="5">
        <v>42</v>
      </c>
      <c r="I33" s="6">
        <v>0.95599999999999996</v>
      </c>
      <c r="J33" s="6">
        <v>0.98206625572257666</v>
      </c>
      <c r="K33" s="6">
        <v>0.99141752821369233</v>
      </c>
      <c r="L33" s="6">
        <v>0.7</v>
      </c>
      <c r="M33" s="6">
        <v>1.2166735979388763</v>
      </c>
      <c r="N33" s="6">
        <v>1.1576549140534411</v>
      </c>
      <c r="O33" s="6">
        <v>1.8819999999999999</v>
      </c>
      <c r="P33" s="6">
        <v>1.9619725466933031</v>
      </c>
      <c r="Q33" s="6">
        <v>2.0821620184583791</v>
      </c>
      <c r="R33" s="7">
        <v>170.37</v>
      </c>
      <c r="S33" s="7">
        <v>108.24823429265822</v>
      </c>
      <c r="T33" s="7">
        <v>111.82578437924357</v>
      </c>
      <c r="U33" s="7">
        <v>63.34</v>
      </c>
      <c r="V33" s="7">
        <v>67.127732704185902</v>
      </c>
      <c r="W33" s="7">
        <v>62.173677003463965</v>
      </c>
      <c r="X33" s="7">
        <v>107.03</v>
      </c>
      <c r="Y33" s="7">
        <v>41.120501588472322</v>
      </c>
      <c r="Z33" s="7">
        <v>49.652107375779607</v>
      </c>
      <c r="AA33" s="7">
        <v>119.22</v>
      </c>
      <c r="AB33" s="7">
        <v>131.70276868737895</v>
      </c>
      <c r="AC33" s="7">
        <v>129.45566880451184</v>
      </c>
      <c r="AD33" s="8">
        <v>2415</v>
      </c>
      <c r="AE33" s="8">
        <v>2484</v>
      </c>
      <c r="AF33" s="8">
        <v>2530</v>
      </c>
      <c r="AG33" s="5">
        <v>21</v>
      </c>
      <c r="AH33" s="17"/>
    </row>
    <row r="34" spans="3:34" s="2" customFormat="1" x14ac:dyDescent="0.2">
      <c r="C34" s="1" t="e">
        <f>VLOOKUP(F34,#REF!,7,FALSE)</f>
        <v>#REF!</v>
      </c>
      <c r="F34" s="3" t="s">
        <v>24</v>
      </c>
      <c r="G34" s="4" t="s">
        <v>0</v>
      </c>
      <c r="H34" s="5">
        <v>55</v>
      </c>
      <c r="I34" s="6">
        <v>0.93200000000000005</v>
      </c>
      <c r="J34" s="6">
        <v>0.92174090284929622</v>
      </c>
      <c r="K34" s="6">
        <v>0.93608795256241717</v>
      </c>
      <c r="L34" s="6">
        <v>1</v>
      </c>
      <c r="M34" s="6">
        <v>1.2893629921558225</v>
      </c>
      <c r="N34" s="6">
        <v>1.36381652206</v>
      </c>
      <c r="O34" s="6">
        <v>3.1269999999999998</v>
      </c>
      <c r="P34" s="6">
        <v>3.1890578750236545</v>
      </c>
      <c r="Q34" s="6">
        <v>2.7471557529967678</v>
      </c>
      <c r="R34" s="7">
        <v>177.92</v>
      </c>
      <c r="S34" s="7">
        <v>138.98082483990606</v>
      </c>
      <c r="T34" s="7">
        <v>127.8632319826138</v>
      </c>
      <c r="U34" s="7">
        <v>56.89</v>
      </c>
      <c r="V34" s="7">
        <v>56.191119506269963</v>
      </c>
      <c r="W34" s="7">
        <v>63.477284879698807</v>
      </c>
      <c r="X34" s="7">
        <v>121.03</v>
      </c>
      <c r="Y34" s="7">
        <v>82.789705333636093</v>
      </c>
      <c r="Z34" s="7">
        <v>64.385947102914997</v>
      </c>
      <c r="AA34" s="7">
        <v>177.92</v>
      </c>
      <c r="AB34" s="7">
        <v>179.19673216786552</v>
      </c>
      <c r="AC34" s="7">
        <v>174.38198834187932</v>
      </c>
      <c r="AD34" s="8">
        <v>2740</v>
      </c>
      <c r="AE34" s="8">
        <v>2818</v>
      </c>
      <c r="AF34" s="8">
        <v>2871</v>
      </c>
      <c r="AG34" s="5">
        <v>12</v>
      </c>
      <c r="AH34" s="6">
        <v>0.18779220779220779</v>
      </c>
    </row>
    <row r="35" spans="3:34" s="2" customFormat="1" x14ac:dyDescent="0.2">
      <c r="C35" s="1" t="e">
        <f>VLOOKUP(F35,#REF!,7,FALSE)</f>
        <v>#REF!</v>
      </c>
      <c r="F35" s="3" t="s">
        <v>25</v>
      </c>
      <c r="G35" s="4" t="s">
        <v>0</v>
      </c>
      <c r="H35" s="5">
        <v>57</v>
      </c>
      <c r="I35" s="6">
        <v>0.91400000000000003</v>
      </c>
      <c r="J35" s="6">
        <v>0.95340392149123243</v>
      </c>
      <c r="K35" s="6">
        <v>0.94918371810932811</v>
      </c>
      <c r="L35" s="6">
        <v>0.85</v>
      </c>
      <c r="M35" s="6">
        <v>1.2156523363322229</v>
      </c>
      <c r="N35" s="6">
        <v>1.0613231466697688</v>
      </c>
      <c r="O35" s="6">
        <v>1.911</v>
      </c>
      <c r="P35" s="6">
        <v>1.9359290877182544</v>
      </c>
      <c r="Q35" s="6">
        <v>1.5731184741125885</v>
      </c>
      <c r="R35" s="7">
        <v>150</v>
      </c>
      <c r="S35" s="7">
        <v>112.18686378791179</v>
      </c>
      <c r="T35" s="7">
        <v>126.22516160474208</v>
      </c>
      <c r="U35" s="7">
        <v>66.72</v>
      </c>
      <c r="V35" s="7">
        <v>70.446910444587488</v>
      </c>
      <c r="W35" s="7">
        <v>85.159311207514932</v>
      </c>
      <c r="X35" s="7">
        <v>83.28</v>
      </c>
      <c r="Y35" s="7">
        <v>41.739953343324302</v>
      </c>
      <c r="Z35" s="7">
        <v>41.065850397227159</v>
      </c>
      <c r="AA35" s="7">
        <v>127.52</v>
      </c>
      <c r="AB35" s="7">
        <v>136.38022306955983</v>
      </c>
      <c r="AC35" s="7">
        <v>133.96568570324496</v>
      </c>
      <c r="AD35" s="8">
        <v>2274</v>
      </c>
      <c r="AE35" s="8">
        <v>2339</v>
      </c>
      <c r="AF35" s="8">
        <v>2382</v>
      </c>
      <c r="AG35" s="5">
        <v>11</v>
      </c>
      <c r="AH35" s="17"/>
    </row>
    <row r="36" spans="3:34" s="2" customFormat="1" x14ac:dyDescent="0.2">
      <c r="C36" s="1" t="e">
        <f>VLOOKUP(F36,#REF!,7,FALSE)</f>
        <v>#REF!</v>
      </c>
      <c r="F36" s="3" t="s">
        <v>26</v>
      </c>
      <c r="G36" s="4" t="s">
        <v>0</v>
      </c>
      <c r="H36" s="5">
        <v>46</v>
      </c>
      <c r="I36" s="6">
        <v>0.88900000000000001</v>
      </c>
      <c r="J36" s="6">
        <v>0.9035064042793346</v>
      </c>
      <c r="K36" s="6">
        <v>0.90746014016913579</v>
      </c>
      <c r="L36" s="6">
        <v>1.032</v>
      </c>
      <c r="M36" s="6">
        <v>1.1918819249324073</v>
      </c>
      <c r="N36" s="6">
        <v>1.2061311896340541</v>
      </c>
      <c r="O36" s="6">
        <v>2.681</v>
      </c>
      <c r="P36" s="6">
        <v>2.6737092080764384</v>
      </c>
      <c r="Q36" s="6">
        <v>2.5305071210970302</v>
      </c>
      <c r="R36" s="7">
        <v>119.8</v>
      </c>
      <c r="S36" s="7">
        <v>114.38733146508172</v>
      </c>
      <c r="T36" s="7">
        <v>113.515757176812</v>
      </c>
      <c r="U36" s="7">
        <v>46.13</v>
      </c>
      <c r="V36" s="7">
        <v>50.991406396273</v>
      </c>
      <c r="W36" s="7">
        <v>54.105714267471839</v>
      </c>
      <c r="X36" s="7">
        <v>73.67</v>
      </c>
      <c r="Y36" s="7">
        <v>63.395925068808715</v>
      </c>
      <c r="Z36" s="7">
        <v>59.41004290934017</v>
      </c>
      <c r="AA36" s="7">
        <v>123.69</v>
      </c>
      <c r="AB36" s="7">
        <v>136.33619281448293</v>
      </c>
      <c r="AC36" s="7">
        <v>136.91489524587868</v>
      </c>
      <c r="AD36" s="8">
        <v>2142</v>
      </c>
      <c r="AE36" s="8">
        <v>2484</v>
      </c>
      <c r="AF36" s="8">
        <v>2530</v>
      </c>
      <c r="AG36" s="5">
        <v>6</v>
      </c>
      <c r="AH36" s="17"/>
    </row>
    <row r="37" spans="3:34" s="2" customFormat="1" x14ac:dyDescent="0.2">
      <c r="C37" s="1" t="e">
        <f>VLOOKUP(F37,#REF!,7,FALSE)</f>
        <v>#REF!</v>
      </c>
      <c r="F37" s="3" t="s">
        <v>27</v>
      </c>
      <c r="G37" s="4" t="s">
        <v>0</v>
      </c>
      <c r="H37" s="5">
        <v>55</v>
      </c>
      <c r="I37" s="6">
        <v>0.99900000000000011</v>
      </c>
      <c r="J37" s="6">
        <v>0.99966692009702762</v>
      </c>
      <c r="K37" s="6">
        <v>0.99978390682062102</v>
      </c>
      <c r="L37" s="6">
        <v>1.1870000000000001</v>
      </c>
      <c r="M37" s="6">
        <v>1.1126640252989712</v>
      </c>
      <c r="N37" s="6">
        <v>0.9935201954590851</v>
      </c>
      <c r="O37" s="6">
        <v>2.2230000000000003</v>
      </c>
      <c r="P37" s="6">
        <v>1.9656608953211163</v>
      </c>
      <c r="Q37" s="6">
        <v>1.5943374213302512</v>
      </c>
      <c r="R37" s="7">
        <v>90.92</v>
      </c>
      <c r="S37" s="7">
        <v>93.55825569449857</v>
      </c>
      <c r="T37" s="7">
        <v>103.56975316563316</v>
      </c>
      <c r="U37" s="7">
        <v>48.57</v>
      </c>
      <c r="V37" s="7">
        <v>52.958730383648025</v>
      </c>
      <c r="W37" s="7">
        <v>64.540065378955077</v>
      </c>
      <c r="X37" s="7">
        <v>42.35</v>
      </c>
      <c r="Y37" s="7">
        <v>40.599525310850545</v>
      </c>
      <c r="Z37" s="7">
        <v>39.029687786678089</v>
      </c>
      <c r="AA37" s="7">
        <v>107.96</v>
      </c>
      <c r="AB37" s="7">
        <v>104.09890538099118</v>
      </c>
      <c r="AC37" s="7">
        <v>102.89864140876907</v>
      </c>
      <c r="AD37" s="8">
        <v>1858</v>
      </c>
      <c r="AE37" s="8">
        <v>1829</v>
      </c>
      <c r="AF37" s="8">
        <v>1863</v>
      </c>
      <c r="AG37" s="5">
        <v>8</v>
      </c>
      <c r="AH37" s="17"/>
    </row>
    <row r="38" spans="3:34" s="2" customFormat="1" x14ac:dyDescent="0.2">
      <c r="C38" s="1" t="e">
        <f>VLOOKUP(F38,#REF!,7,FALSE)</f>
        <v>#REF!</v>
      </c>
      <c r="F38" s="3" t="s">
        <v>28</v>
      </c>
      <c r="G38" s="4" t="s">
        <v>0</v>
      </c>
      <c r="H38" s="5">
        <v>57</v>
      </c>
      <c r="I38" s="6">
        <v>0.94799999999999995</v>
      </c>
      <c r="J38" s="6">
        <v>0.96284544699363706</v>
      </c>
      <c r="K38" s="6">
        <v>0.97625874974010673</v>
      </c>
      <c r="L38" s="6">
        <v>0.90700000000000003</v>
      </c>
      <c r="M38" s="6">
        <v>1.0988064997001741</v>
      </c>
      <c r="N38" s="6">
        <v>1.0000008565410758</v>
      </c>
      <c r="O38" s="6">
        <v>2.8080000000000003</v>
      </c>
      <c r="P38" s="6">
        <v>2.5922081133836379</v>
      </c>
      <c r="Q38" s="6">
        <v>2.1273444318850632</v>
      </c>
      <c r="R38" s="7">
        <v>180.73</v>
      </c>
      <c r="S38" s="7">
        <v>141.63789337764717</v>
      </c>
      <c r="T38" s="7">
        <v>155.61417646858627</v>
      </c>
      <c r="U38" s="7">
        <v>58.41</v>
      </c>
      <c r="V38" s="7">
        <v>60.038635418068324</v>
      </c>
      <c r="W38" s="7">
        <v>73.149560280950297</v>
      </c>
      <c r="X38" s="7">
        <v>122.32</v>
      </c>
      <c r="Y38" s="7">
        <v>81.599257959578864</v>
      </c>
      <c r="Z38" s="7">
        <v>82.464616187635968</v>
      </c>
      <c r="AA38" s="7">
        <v>163.99</v>
      </c>
      <c r="AB38" s="7">
        <v>155.63263784719896</v>
      </c>
      <c r="AC38" s="7">
        <v>155.61430975852039</v>
      </c>
      <c r="AD38" s="8">
        <v>2415</v>
      </c>
      <c r="AE38" s="8">
        <v>2484</v>
      </c>
      <c r="AF38" s="8">
        <v>2530</v>
      </c>
      <c r="AG38" s="5">
        <v>20</v>
      </c>
      <c r="AH38" s="17"/>
    </row>
    <row r="39" spans="3:34" s="2" customFormat="1" x14ac:dyDescent="0.2">
      <c r="C39" s="1" t="e">
        <f>VLOOKUP(F39,#REF!,7,FALSE)</f>
        <v>#REF!</v>
      </c>
      <c r="F39" s="3" t="s">
        <v>29</v>
      </c>
      <c r="G39" s="4" t="s">
        <v>0</v>
      </c>
      <c r="H39" s="5">
        <v>61</v>
      </c>
      <c r="I39" s="6">
        <v>0.94900000000000007</v>
      </c>
      <c r="J39" s="6">
        <v>0.96657640454461269</v>
      </c>
      <c r="K39" s="6">
        <v>0.98217626021303195</v>
      </c>
      <c r="L39" s="6">
        <v>0.77200000000000002</v>
      </c>
      <c r="M39" s="6">
        <v>0.98365174437639491</v>
      </c>
      <c r="N39" s="6">
        <v>1.1253843684682532</v>
      </c>
      <c r="O39" s="6">
        <v>1.177</v>
      </c>
      <c r="P39" s="6">
        <v>1.5514747178990151</v>
      </c>
      <c r="Q39" s="6">
        <v>1.5349816158138336</v>
      </c>
      <c r="R39" s="7">
        <v>109.97</v>
      </c>
      <c r="S39" s="7">
        <v>110.12022615620613</v>
      </c>
      <c r="T39" s="7">
        <v>122.53503597118709</v>
      </c>
      <c r="U39" s="7">
        <v>72.14</v>
      </c>
      <c r="V39" s="7">
        <v>69.817413909496764</v>
      </c>
      <c r="W39" s="7">
        <v>89.837567206664076</v>
      </c>
      <c r="X39" s="7">
        <v>37.83</v>
      </c>
      <c r="Y39" s="7">
        <v>40.302812246709365</v>
      </c>
      <c r="Z39" s="7">
        <v>32.697468764523016</v>
      </c>
      <c r="AA39" s="7">
        <v>84.88</v>
      </c>
      <c r="AB39" s="7">
        <v>108.31995254967526</v>
      </c>
      <c r="AC39" s="7">
        <v>137.89901407166909</v>
      </c>
      <c r="AD39" s="8">
        <v>2260</v>
      </c>
      <c r="AE39" s="8">
        <v>2320</v>
      </c>
      <c r="AF39" s="8">
        <v>2893</v>
      </c>
      <c r="AG39" s="5">
        <v>4</v>
      </c>
      <c r="AH39" s="6">
        <v>0.52229169498436867</v>
      </c>
    </row>
    <row r="40" spans="3:34" s="2" customFormat="1" x14ac:dyDescent="0.2">
      <c r="C40" s="1" t="e">
        <f>VLOOKUP(F40,#REF!,7,FALSE)</f>
        <v>#REF!</v>
      </c>
      <c r="F40" s="3" t="s">
        <v>63</v>
      </c>
      <c r="G40" s="4" t="s">
        <v>0</v>
      </c>
      <c r="H40" s="5">
        <v>42</v>
      </c>
      <c r="I40" s="6">
        <v>0.81599999999999995</v>
      </c>
      <c r="J40" s="6">
        <v>0.84599974106151155</v>
      </c>
      <c r="K40" s="6">
        <v>0.79244609297004232</v>
      </c>
      <c r="L40" s="6">
        <v>0.96499999999999997</v>
      </c>
      <c r="M40" s="6">
        <v>0.97163410618236912</v>
      </c>
      <c r="N40" s="6">
        <v>0.99338488901402477</v>
      </c>
      <c r="O40" s="6">
        <v>2.7650000000000001</v>
      </c>
      <c r="P40" s="6">
        <v>2.0447078190488908</v>
      </c>
      <c r="Q40" s="6">
        <v>2.1529307226547143</v>
      </c>
      <c r="R40" s="7">
        <v>197.47</v>
      </c>
      <c r="S40" s="7">
        <v>185.6973819498414</v>
      </c>
      <c r="T40" s="7">
        <v>179.58095253981207</v>
      </c>
      <c r="U40" s="7">
        <v>68.95</v>
      </c>
      <c r="V40" s="7">
        <v>88.242392409477986</v>
      </c>
      <c r="W40" s="7">
        <v>82.860541089693328</v>
      </c>
      <c r="X40" s="7">
        <v>128.52000000000001</v>
      </c>
      <c r="Y40" s="7">
        <v>97.454989540363414</v>
      </c>
      <c r="Z40" s="7">
        <v>96.72041145011876</v>
      </c>
      <c r="AA40" s="7">
        <v>190.63</v>
      </c>
      <c r="AB40" s="7">
        <v>180.42990973124014</v>
      </c>
      <c r="AC40" s="7">
        <v>178.3930046077941</v>
      </c>
      <c r="AD40" s="8">
        <v>2996</v>
      </c>
      <c r="AE40" s="8">
        <v>3082</v>
      </c>
      <c r="AF40" s="8">
        <v>3139</v>
      </c>
      <c r="AG40" s="5">
        <v>12</v>
      </c>
      <c r="AH40" s="6">
        <v>0.40701919838329403</v>
      </c>
    </row>
    <row r="41" spans="3:34" s="2" customFormat="1" x14ac:dyDescent="0.2">
      <c r="C41" s="1" t="e">
        <f>VLOOKUP(F41,#REF!,7,FALSE)</f>
        <v>#REF!</v>
      </c>
      <c r="F41" s="3" t="s">
        <v>30</v>
      </c>
      <c r="G41" s="4" t="s">
        <v>0</v>
      </c>
      <c r="H41" s="5">
        <v>59</v>
      </c>
      <c r="I41" s="6">
        <v>0.91700000000000004</v>
      </c>
      <c r="J41" s="6">
        <v>0.92810582601939073</v>
      </c>
      <c r="K41" s="6">
        <v>0.94052713535959398</v>
      </c>
      <c r="L41" s="6">
        <v>0.91900000000000004</v>
      </c>
      <c r="M41" s="6">
        <v>0.8984286540157489</v>
      </c>
      <c r="N41" s="6">
        <v>0.89595832833997613</v>
      </c>
      <c r="O41" s="6">
        <v>2.0649999999999999</v>
      </c>
      <c r="P41" s="6">
        <v>2.1465490270039327</v>
      </c>
      <c r="Q41" s="6">
        <v>1.9392422658496675</v>
      </c>
      <c r="R41" s="7">
        <v>160.19999999999999</v>
      </c>
      <c r="S41" s="7">
        <v>161.88897946902537</v>
      </c>
      <c r="T41" s="7">
        <v>160.13233913900785</v>
      </c>
      <c r="U41" s="7">
        <v>71.3</v>
      </c>
      <c r="V41" s="7">
        <v>67.757920315170693</v>
      </c>
      <c r="W41" s="7">
        <v>73.983485928868333</v>
      </c>
      <c r="X41" s="7">
        <v>88.9</v>
      </c>
      <c r="Y41" s="7">
        <v>94.131059153854679</v>
      </c>
      <c r="Z41" s="7">
        <v>86.148853210139535</v>
      </c>
      <c r="AA41" s="7">
        <v>147.24</v>
      </c>
      <c r="AB41" s="7">
        <v>145.44569792433967</v>
      </c>
      <c r="AC41" s="7">
        <v>143.47190288815563</v>
      </c>
      <c r="AD41" s="8">
        <v>2385</v>
      </c>
      <c r="AE41" s="8">
        <v>2461</v>
      </c>
      <c r="AF41" s="8">
        <v>2506</v>
      </c>
      <c r="AG41" s="5">
        <v>14</v>
      </c>
      <c r="AH41" s="6">
        <v>0.69404770280728911</v>
      </c>
    </row>
    <row r="42" spans="3:34" s="2" customFormat="1" x14ac:dyDescent="0.2">
      <c r="C42" s="1" t="e">
        <f>VLOOKUP(F42,#REF!,7,FALSE)</f>
        <v>#REF!</v>
      </c>
      <c r="F42" s="3" t="s">
        <v>31</v>
      </c>
      <c r="G42" s="4" t="s">
        <v>0</v>
      </c>
      <c r="H42" s="5">
        <v>62</v>
      </c>
      <c r="I42" s="6">
        <v>0.91799999999999993</v>
      </c>
      <c r="J42" s="6">
        <v>0.92722565486032549</v>
      </c>
      <c r="K42" s="6">
        <v>0.92824138641958842</v>
      </c>
      <c r="L42" s="6">
        <v>0.95700000000000007</v>
      </c>
      <c r="M42" s="6">
        <v>0.96758666515404435</v>
      </c>
      <c r="N42" s="6">
        <v>1</v>
      </c>
      <c r="O42" s="6">
        <v>3.1989999999999998</v>
      </c>
      <c r="P42" s="6">
        <v>3.1498011293342545</v>
      </c>
      <c r="Q42" s="6">
        <v>2.6059349045507814</v>
      </c>
      <c r="R42" s="7">
        <v>183.66</v>
      </c>
      <c r="S42" s="7">
        <v>183.81117546208537</v>
      </c>
      <c r="T42" s="7">
        <v>178.81241363981928</v>
      </c>
      <c r="U42" s="7">
        <v>54.92</v>
      </c>
      <c r="V42" s="7">
        <v>56.4649115866548</v>
      </c>
      <c r="W42" s="7">
        <v>68.617375410090489</v>
      </c>
      <c r="X42" s="7">
        <v>128.74</v>
      </c>
      <c r="Y42" s="7">
        <v>127.34626387543058</v>
      </c>
      <c r="Z42" s="7">
        <v>110.19503822972878</v>
      </c>
      <c r="AA42" s="7">
        <v>175.68</v>
      </c>
      <c r="AB42" s="7">
        <v>177.85324228340411</v>
      </c>
      <c r="AC42" s="7">
        <v>178.81241363981928</v>
      </c>
      <c r="AD42" s="8">
        <v>3225</v>
      </c>
      <c r="AE42" s="8">
        <v>3315</v>
      </c>
      <c r="AF42" s="8">
        <v>3385</v>
      </c>
      <c r="AG42" s="5">
        <v>11</v>
      </c>
      <c r="AH42" s="6">
        <v>0.54670608311101498</v>
      </c>
    </row>
    <row r="43" spans="3:34" s="2" customFormat="1" x14ac:dyDescent="0.2">
      <c r="C43" s="1" t="e">
        <f>VLOOKUP(F43,#REF!,7,FALSE)</f>
        <v>#REF!</v>
      </c>
      <c r="F43" s="3" t="s">
        <v>32</v>
      </c>
      <c r="G43" s="4" t="s">
        <v>0</v>
      </c>
      <c r="H43" s="5">
        <v>55</v>
      </c>
      <c r="I43" s="6">
        <v>0.83599999999999997</v>
      </c>
      <c r="J43" s="6">
        <v>0.84606588039190989</v>
      </c>
      <c r="K43" s="6">
        <v>0.85449809061426574</v>
      </c>
      <c r="L43" s="6">
        <v>0.97900000000000009</v>
      </c>
      <c r="M43" s="6">
        <v>1.0411899313501145</v>
      </c>
      <c r="N43" s="6">
        <v>1.0828515139585637</v>
      </c>
      <c r="O43" s="6">
        <v>2.0230000000000001</v>
      </c>
      <c r="P43" s="6">
        <v>2.5006342457724235</v>
      </c>
      <c r="Q43" s="6">
        <v>2.5656599265921565</v>
      </c>
      <c r="R43" s="7">
        <v>140.36000000000001</v>
      </c>
      <c r="S43" s="7">
        <v>168.44535912370139</v>
      </c>
      <c r="T43" s="7">
        <v>160.69605237595934</v>
      </c>
      <c r="U43" s="7">
        <v>67.91</v>
      </c>
      <c r="V43" s="7">
        <v>70.13565146472574</v>
      </c>
      <c r="W43" s="7">
        <v>67.82269224339538</v>
      </c>
      <c r="X43" s="7">
        <v>72.45</v>
      </c>
      <c r="Y43" s="7">
        <v>98.309707658975668</v>
      </c>
      <c r="Z43" s="7">
        <v>92.87336013256396</v>
      </c>
      <c r="AA43" s="7">
        <v>137.37</v>
      </c>
      <c r="AB43" s="7">
        <v>175.38361190225203</v>
      </c>
      <c r="AC43" s="7">
        <v>174.0099636024722</v>
      </c>
      <c r="AD43" s="8">
        <v>2478</v>
      </c>
      <c r="AE43" s="8">
        <v>2894</v>
      </c>
      <c r="AF43" s="8">
        <v>2948</v>
      </c>
      <c r="AG43" s="5">
        <v>6</v>
      </c>
      <c r="AH43" s="6">
        <v>0.69327946281226882</v>
      </c>
    </row>
    <row r="44" spans="3:34" s="2" customFormat="1" x14ac:dyDescent="0.2">
      <c r="C44" s="1" t="e">
        <f>VLOOKUP(F44,#REF!,7,FALSE)</f>
        <v>#REF!</v>
      </c>
      <c r="F44" s="3" t="s">
        <v>33</v>
      </c>
      <c r="G44" s="4" t="s">
        <v>0</v>
      </c>
      <c r="H44" s="5">
        <v>47</v>
      </c>
      <c r="I44" s="6">
        <v>0.995</v>
      </c>
      <c r="J44" s="6">
        <v>0.99726536862830895</v>
      </c>
      <c r="K44" s="6">
        <v>0.99813195045776948</v>
      </c>
      <c r="L44" s="6">
        <v>1.2009999999999998</v>
      </c>
      <c r="M44" s="6">
        <v>1.0657200104287754</v>
      </c>
      <c r="N44" s="6">
        <v>0.918993403744233</v>
      </c>
      <c r="O44" s="6">
        <v>2.258</v>
      </c>
      <c r="P44" s="6">
        <v>2.0999960262720188</v>
      </c>
      <c r="Q44" s="6">
        <v>1.665197848312379</v>
      </c>
      <c r="R44" s="7">
        <v>135.49</v>
      </c>
      <c r="S44" s="7">
        <v>152.82138182529002</v>
      </c>
      <c r="T44" s="7">
        <v>143.72768691641281</v>
      </c>
      <c r="U44" s="7">
        <v>72.069999999999993</v>
      </c>
      <c r="V44" s="7">
        <v>77.554815625870887</v>
      </c>
      <c r="W44" s="7">
        <v>79.320782419616449</v>
      </c>
      <c r="X44" s="7">
        <v>63.42</v>
      </c>
      <c r="Y44" s="7">
        <v>75.266566199419117</v>
      </c>
      <c r="Z44" s="7">
        <v>64.406904496796358</v>
      </c>
      <c r="AA44" s="7">
        <v>162.74</v>
      </c>
      <c r="AB44" s="7">
        <v>162.86480463258792</v>
      </c>
      <c r="AC44" s="7">
        <v>132.08479621159969</v>
      </c>
      <c r="AD44" s="8">
        <v>2819</v>
      </c>
      <c r="AE44" s="8">
        <v>2899</v>
      </c>
      <c r="AF44" s="8">
        <v>2953</v>
      </c>
      <c r="AG44" s="5">
        <v>30</v>
      </c>
      <c r="AH44" s="17"/>
    </row>
    <row r="45" spans="3:34" s="2" customFormat="1" x14ac:dyDescent="0.2">
      <c r="C45" s="1" t="e">
        <f>VLOOKUP(F45,#REF!,7,FALSE)</f>
        <v>#REF!</v>
      </c>
      <c r="F45" s="3" t="s">
        <v>34</v>
      </c>
      <c r="G45" s="4" t="s">
        <v>0</v>
      </c>
      <c r="H45" s="5">
        <v>63</v>
      </c>
      <c r="I45" s="6">
        <v>0.95200000000000007</v>
      </c>
      <c r="J45" s="6">
        <v>0.97191709444594543</v>
      </c>
      <c r="K45" s="6">
        <v>0.97474142891033388</v>
      </c>
      <c r="L45" s="6">
        <v>1.2329999999999999</v>
      </c>
      <c r="M45" s="6">
        <v>1.2663868521007347</v>
      </c>
      <c r="N45" s="6">
        <v>0.84818284078317197</v>
      </c>
      <c r="O45" s="6">
        <v>2.4</v>
      </c>
      <c r="P45" s="6">
        <v>2.2226214584121116</v>
      </c>
      <c r="Q45" s="6">
        <v>1.9664323818619052</v>
      </c>
      <c r="R45" s="7">
        <v>169.96</v>
      </c>
      <c r="S45" s="7">
        <v>164.72492206034403</v>
      </c>
      <c r="T45" s="7">
        <v>243.04788082619373</v>
      </c>
      <c r="U45" s="7">
        <v>87.28</v>
      </c>
      <c r="V45" s="7">
        <v>93.855602230876585</v>
      </c>
      <c r="W45" s="7">
        <v>104.83403543746559</v>
      </c>
      <c r="X45" s="7">
        <v>82.68</v>
      </c>
      <c r="Y45" s="7">
        <v>70.869319829467443</v>
      </c>
      <c r="Z45" s="7">
        <v>138.21384538872815</v>
      </c>
      <c r="AA45" s="7">
        <v>209.49</v>
      </c>
      <c r="AB45" s="7">
        <v>208.60547551053793</v>
      </c>
      <c r="AC45" s="7">
        <v>206.14904200549083</v>
      </c>
      <c r="AD45" s="8">
        <v>3150</v>
      </c>
      <c r="AE45" s="8">
        <v>3240</v>
      </c>
      <c r="AF45" s="8">
        <v>3300</v>
      </c>
      <c r="AG45" s="5">
        <v>23</v>
      </c>
      <c r="AH45" s="6">
        <v>0.81001163194090153</v>
      </c>
    </row>
    <row r="46" spans="3:34" s="2" customFormat="1" x14ac:dyDescent="0.2">
      <c r="C46" s="1" t="e">
        <f>VLOOKUP(F46,#REF!,7,FALSE)</f>
        <v>#REF!</v>
      </c>
      <c r="F46" s="3" t="s">
        <v>35</v>
      </c>
      <c r="G46" s="4" t="s">
        <v>0</v>
      </c>
      <c r="H46" s="5">
        <v>55</v>
      </c>
      <c r="I46" s="6">
        <v>0.8909999999999999</v>
      </c>
      <c r="J46" s="6">
        <v>0.8913141722387341</v>
      </c>
      <c r="K46" s="6">
        <v>0.95173483525088853</v>
      </c>
      <c r="L46" s="6">
        <v>0.94200000000000006</v>
      </c>
      <c r="M46" s="6">
        <v>0.99365004871040052</v>
      </c>
      <c r="N46" s="6">
        <v>1.009258095621655</v>
      </c>
      <c r="O46" s="6">
        <v>2.5830000000000002</v>
      </c>
      <c r="P46" s="6">
        <v>2.6012453153394031</v>
      </c>
      <c r="Q46" s="6">
        <v>2.0975201759039166</v>
      </c>
      <c r="R46" s="7">
        <v>163.41</v>
      </c>
      <c r="S46" s="7">
        <v>157.18204201832447</v>
      </c>
      <c r="T46" s="7">
        <v>152.21284547461869</v>
      </c>
      <c r="U46" s="7">
        <v>59.61</v>
      </c>
      <c r="V46" s="7">
        <v>60.041989422104891</v>
      </c>
      <c r="W46" s="7">
        <v>73.239842132466805</v>
      </c>
      <c r="X46" s="7">
        <v>103.8</v>
      </c>
      <c r="Y46" s="7">
        <v>97.140052596219562</v>
      </c>
      <c r="Z46" s="7">
        <v>78.97300334215187</v>
      </c>
      <c r="AA46" s="7">
        <v>153.97</v>
      </c>
      <c r="AB46" s="7">
        <v>156.18394370790833</v>
      </c>
      <c r="AC46" s="7">
        <v>153.62204655286686</v>
      </c>
      <c r="AD46" s="8">
        <v>2658</v>
      </c>
      <c r="AE46" s="8">
        <v>2741</v>
      </c>
      <c r="AF46" s="8">
        <v>2791</v>
      </c>
      <c r="AG46" s="5">
        <v>11</v>
      </c>
      <c r="AH46" s="6">
        <v>0.62813960770280242</v>
      </c>
    </row>
    <row r="47" spans="3:34" s="2" customFormat="1" x14ac:dyDescent="0.2">
      <c r="C47" s="1" t="e">
        <f>VLOOKUP(F47,#REF!,7,FALSE)</f>
        <v>#REF!</v>
      </c>
      <c r="F47" s="3" t="s">
        <v>64</v>
      </c>
      <c r="G47" s="4" t="s">
        <v>0</v>
      </c>
      <c r="H47" s="5">
        <v>69</v>
      </c>
      <c r="I47" s="6">
        <v>0.97900000000000009</v>
      </c>
      <c r="J47" s="6">
        <v>0.9826197541331072</v>
      </c>
      <c r="K47" s="6">
        <v>0.98474102729421875</v>
      </c>
      <c r="L47" s="6">
        <v>1.046</v>
      </c>
      <c r="M47" s="6">
        <v>0.98179138952035683</v>
      </c>
      <c r="N47" s="6">
        <v>0.9451439227025108</v>
      </c>
      <c r="O47" s="6">
        <v>1.764</v>
      </c>
      <c r="P47" s="6">
        <v>1.7559740361947893</v>
      </c>
      <c r="Q47" s="6">
        <v>1.6717407909340705</v>
      </c>
      <c r="R47" s="7">
        <v>102.59</v>
      </c>
      <c r="S47" s="7">
        <v>109.04805726177658</v>
      </c>
      <c r="T47" s="7">
        <v>112.87073859935522</v>
      </c>
      <c r="U47" s="7">
        <v>60.82</v>
      </c>
      <c r="V47" s="7">
        <v>60.970402441450837</v>
      </c>
      <c r="W47" s="7">
        <v>63.813177985875598</v>
      </c>
      <c r="X47" s="7">
        <v>41.77</v>
      </c>
      <c r="Y47" s="7">
        <v>48.077654820325741</v>
      </c>
      <c r="Z47" s="7">
        <v>49.057560613479623</v>
      </c>
      <c r="AA47" s="7">
        <v>107.27</v>
      </c>
      <c r="AB47" s="7">
        <v>107.06244366353506</v>
      </c>
      <c r="AC47" s="7">
        <v>106.67909263812429</v>
      </c>
      <c r="AD47" s="8">
        <v>1753</v>
      </c>
      <c r="AE47" s="8">
        <v>1803</v>
      </c>
      <c r="AF47" s="8">
        <v>1837</v>
      </c>
      <c r="AG47" s="5">
        <v>24</v>
      </c>
      <c r="AH47" s="6">
        <v>0.7957988165680473</v>
      </c>
    </row>
    <row r="48" spans="3:34" s="2" customFormat="1" x14ac:dyDescent="0.2">
      <c r="C48" s="1" t="e">
        <f>VLOOKUP(F48,#REF!,7,FALSE)</f>
        <v>#REF!</v>
      </c>
      <c r="F48" s="3" t="s">
        <v>36</v>
      </c>
      <c r="G48" s="4" t="s">
        <v>0</v>
      </c>
      <c r="H48" s="5">
        <v>52</v>
      </c>
      <c r="I48" s="6">
        <v>0.94799999999999995</v>
      </c>
      <c r="J48" s="6">
        <v>0.94948501069697322</v>
      </c>
      <c r="K48" s="6">
        <v>0.94961532253725722</v>
      </c>
      <c r="L48" s="6">
        <v>0.97599999999999998</v>
      </c>
      <c r="M48" s="6">
        <v>0.90736100832043776</v>
      </c>
      <c r="N48" s="6">
        <v>0.98458108962977631</v>
      </c>
      <c r="O48" s="6">
        <v>1.2749999999999999</v>
      </c>
      <c r="P48" s="6">
        <v>1.1969010631147465</v>
      </c>
      <c r="Q48" s="6">
        <v>1.1912346813454791</v>
      </c>
      <c r="R48" s="7">
        <v>88.34</v>
      </c>
      <c r="S48" s="7">
        <v>98.261427890669665</v>
      </c>
      <c r="T48" s="7">
        <v>93.191589019982288</v>
      </c>
      <c r="U48" s="7">
        <v>67.63</v>
      </c>
      <c r="V48" s="7">
        <v>74.49119316333703</v>
      </c>
      <c r="W48" s="7">
        <v>77.024853035666425</v>
      </c>
      <c r="X48" s="7">
        <v>20.71</v>
      </c>
      <c r="Y48" s="7">
        <v>23.770234727332635</v>
      </c>
      <c r="Z48" s="7">
        <v>16.166735984315864</v>
      </c>
      <c r="AA48" s="7">
        <v>86.2</v>
      </c>
      <c r="AB48" s="7">
        <v>89.158588289884023</v>
      </c>
      <c r="AC48" s="7">
        <v>91.754676261624454</v>
      </c>
      <c r="AD48" s="8">
        <v>1344</v>
      </c>
      <c r="AE48" s="8">
        <v>1382</v>
      </c>
      <c r="AF48" s="8">
        <v>1632</v>
      </c>
      <c r="AG48" s="5">
        <v>1</v>
      </c>
      <c r="AH48" s="17"/>
    </row>
    <row r="49" spans="3:34" s="2" customFormat="1" x14ac:dyDescent="0.2">
      <c r="C49" s="1" t="e">
        <f>VLOOKUP(F49,#REF!,7,FALSE)</f>
        <v>#REF!</v>
      </c>
      <c r="F49" s="9" t="s">
        <v>51</v>
      </c>
      <c r="G49" s="10"/>
      <c r="H49" s="11">
        <f>AVERAGE(H4:H48)</f>
        <v>52.93333333333333</v>
      </c>
      <c r="I49" s="12">
        <f t="shared" ref="I49:AH49" si="0">AVERAGE(I4:I48)</f>
        <v>0.92286666666666661</v>
      </c>
      <c r="J49" s="12">
        <f t="shared" si="0"/>
        <v>0.93569010022102261</v>
      </c>
      <c r="K49" s="12">
        <f t="shared" si="0"/>
        <v>0.9440891582750095</v>
      </c>
      <c r="L49" s="12">
        <f t="shared" si="0"/>
        <v>0.92068888888888878</v>
      </c>
      <c r="M49" s="12">
        <f t="shared" si="0"/>
        <v>0.99365865762157268</v>
      </c>
      <c r="N49" s="12">
        <f t="shared" si="0"/>
        <v>0.97240083062197236</v>
      </c>
      <c r="O49" s="12">
        <f t="shared" si="0"/>
        <v>1.9312888888888888</v>
      </c>
      <c r="P49" s="12">
        <f t="shared" si="0"/>
        <v>1.9804753664369192</v>
      </c>
      <c r="Q49" s="12">
        <f t="shared" si="0"/>
        <v>1.7548375818809159</v>
      </c>
      <c r="R49" s="18">
        <f t="shared" si="0"/>
        <v>145.64111111111109</v>
      </c>
      <c r="S49" s="18">
        <f t="shared" si="0"/>
        <v>140.28115815011552</v>
      </c>
      <c r="T49" s="18">
        <f t="shared" si="0"/>
        <v>144.33159640177789</v>
      </c>
      <c r="U49" s="18">
        <f t="shared" si="0"/>
        <v>70.90022222222224</v>
      </c>
      <c r="V49" s="18">
        <f t="shared" si="0"/>
        <v>72.398881175775543</v>
      </c>
      <c r="W49" s="18">
        <f t="shared" si="0"/>
        <v>81.42651246572315</v>
      </c>
      <c r="X49" s="18">
        <f t="shared" si="0"/>
        <v>74.741111111111138</v>
      </c>
      <c r="Y49" s="18">
        <f t="shared" si="0"/>
        <v>67.882276974339973</v>
      </c>
      <c r="Z49" s="18">
        <f t="shared" si="0"/>
        <v>62.905083936054758</v>
      </c>
      <c r="AA49" s="18">
        <f t="shared" si="0"/>
        <v>131.75977777777777</v>
      </c>
      <c r="AB49" s="18">
        <f t="shared" si="0"/>
        <v>136.01457689894889</v>
      </c>
      <c r="AC49" s="18">
        <f t="shared" si="0"/>
        <v>137.72948014543525</v>
      </c>
      <c r="AD49" s="13">
        <f t="shared" si="0"/>
        <v>2136.5333333333333</v>
      </c>
      <c r="AE49" s="13">
        <f t="shared" si="0"/>
        <v>2286.4666666666667</v>
      </c>
      <c r="AF49" s="13">
        <f t="shared" si="0"/>
        <v>2417.9555555555557</v>
      </c>
      <c r="AG49" s="11">
        <f t="shared" si="0"/>
        <v>12.688888888888888</v>
      </c>
      <c r="AH49" s="12">
        <f t="shared" si="0"/>
        <v>0.60866931458787699</v>
      </c>
    </row>
    <row r="51" spans="3:34" s="2" customFormat="1" x14ac:dyDescent="0.2">
      <c r="F51" s="2" t="s">
        <v>68</v>
      </c>
    </row>
    <row r="52" spans="3:34" s="2" customFormat="1" x14ac:dyDescent="0.2"/>
    <row r="53" spans="3:34" s="2" customFormat="1" x14ac:dyDescent="0.2">
      <c r="F53" s="2" t="s">
        <v>53</v>
      </c>
    </row>
    <row r="54" spans="3:34" s="2" customFormat="1" x14ac:dyDescent="0.2"/>
    <row r="55" spans="3:34" s="2" customFormat="1" x14ac:dyDescent="0.2">
      <c r="F55" s="2" t="s">
        <v>69</v>
      </c>
    </row>
    <row r="56" spans="3:34" s="2" customFormat="1" x14ac:dyDescent="0.2"/>
    <row r="57" spans="3:34" s="2" customFormat="1" x14ac:dyDescent="0.2">
      <c r="F57" s="2" t="s">
        <v>54</v>
      </c>
    </row>
    <row r="58" spans="3:34" s="2" customFormat="1" x14ac:dyDescent="0.2"/>
    <row r="59" spans="3:34" s="2" customFormat="1" x14ac:dyDescent="0.2">
      <c r="F59" s="2" t="s">
        <v>55</v>
      </c>
    </row>
    <row r="60" spans="3:34" s="2" customFormat="1" x14ac:dyDescent="0.2"/>
    <row r="61" spans="3:34" s="2" customFormat="1" x14ac:dyDescent="0.2">
      <c r="F61" s="2" t="s">
        <v>56</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72" priority="93">
      <formula>ISERROR(F2)</formula>
    </cfRule>
  </conditionalFormatting>
  <conditionalFormatting sqref="G2:G3">
    <cfRule type="containsErrors" dxfId="52" priority="94">
      <formula>ISERROR(G2)</formula>
    </cfRule>
  </conditionalFormatting>
  <conditionalFormatting sqref="H2:AH2">
    <cfRule type="containsErrors" dxfId="32" priority="27">
      <formula>ISERROR(H2)</formula>
    </cfRule>
  </conditionalFormatting>
  <conditionalFormatting sqref="AG3:AH3 H3:H48 I4:AH48">
    <cfRule type="containsErrors" dxfId="31" priority="50">
      <formula>ISERROR(H3)</formula>
    </cfRule>
  </conditionalFormatting>
  <conditionalFormatting sqref="H49:AH49">
    <cfRule type="containsErrors" dxfId="30" priority="21">
      <formula>ISERROR(H49)</formula>
    </cfRule>
  </conditionalFormatting>
  <conditionalFormatting sqref="I3:AF3">
    <cfRule type="containsErrors" dxfId="11" priority="44">
      <formula>ISERROR(I3)</formula>
    </cfRule>
    <cfRule type="containsErrors" dxfId="10" priority="4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