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C25DAB1C-8178-4672-BE79-D29377B3DBEA}"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alcChain>
</file>

<file path=xl/sharedStrings.xml><?xml version="1.0" encoding="utf-8"?>
<sst xmlns="http://schemas.openxmlformats.org/spreadsheetml/2006/main" count="60" uniqueCount="33">
  <si>
    <t>法適用</t>
  </si>
  <si>
    <t>11 埼玉県 蕨市</t>
  </si>
  <si>
    <t>11 埼玉県 志木市</t>
  </si>
  <si>
    <t>11 埼玉県 和光市</t>
  </si>
  <si>
    <t>12 千葉県 鎌ケ谷市</t>
  </si>
  <si>
    <t>13 東京都 狛江市</t>
  </si>
  <si>
    <t>27 大阪府 池田市</t>
  </si>
  <si>
    <t>34 広島県 府中町</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</si>
  <si>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</si>
  <si>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</si>
  <si>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</si>
  <si>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</si>
  <si>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</si>
  <si>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</si>
  <si>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</si>
  <si>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</si>
  <si>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</si>
  <si>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</si>
  <si>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</si>
  <si>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</si>
  <si>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</si>
  <si>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</si>
  <si>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Ba【3万人以上：100人/ha以上】</t>
    <rPh sb="4" eb="6">
      <t>マンニン</t>
    </rPh>
    <rPh sb="6" eb="8">
      <t>イジョウ</t>
    </rPh>
    <rPh sb="12" eb="13">
      <t>ニン</t>
    </rPh>
    <rPh sb="16" eb="18">
      <t>イジョウ</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</si>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</sst>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64">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23"/>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32</v>
      </c>
    </row>
    <row r="2" spans="3:34" s="2" customFormat="1" ht="28.5" customHeight="1" x14ac:dyDescent="0.2">
      <c r="C2" s="1" t="e">
        <f>VLOOKUP(F2,#REF!,7,FALSE)</f>
        <v>#REF!</v>
      </c>
      <c r="F2" s="14" t="s">
        <v>22</v>
      </c>
      <c r="G2" s="27" t="s">
        <v>8</v>
      </c>
      <c r="H2" s="22" t="s">
        <v>9</v>
      </c>
      <c r="I2" s="24" t="s">
        <v>10</v>
      </c>
      <c r="J2" s="25"/>
      <c r="K2" s="26"/>
      <c r="L2" s="24" t="s">
        <v>11</v>
      </c>
      <c r="M2" s="25"/>
      <c r="N2" s="26"/>
      <c r="O2" s="24" t="s">
        <v>12</v>
      </c>
      <c r="P2" s="25"/>
      <c r="Q2" s="26"/>
      <c r="R2" s="24" t="s">
        <v>13</v>
      </c>
      <c r="S2" s="25"/>
      <c r="T2" s="26"/>
      <c r="U2" s="24" t="s">
        <v>14</v>
      </c>
      <c r="V2" s="25"/>
      <c r="W2" s="26"/>
      <c r="X2" s="24" t="s">
        <v>15</v>
      </c>
      <c r="Y2" s="25"/>
      <c r="Z2" s="26"/>
      <c r="AA2" s="24" t="s">
        <v>16</v>
      </c>
      <c r="AB2" s="25"/>
      <c r="AC2" s="26"/>
      <c r="AD2" s="19" t="s">
        <v>17</v>
      </c>
      <c r="AE2" s="20"/>
      <c r="AF2" s="21"/>
      <c r="AG2" s="22" t="s">
        <v>18</v>
      </c>
      <c r="AH2" s="22" t="s">
        <v>19</v>
      </c>
    </row>
    <row r="3" spans="3:34" s="2" customFormat="1" x14ac:dyDescent="0.2">
      <c r="C3" s="1" t="e">
        <f>VLOOKUP(F3,#REF!,7,FALSE)</f>
        <v>#REF!</v>
      </c>
      <c r="F3" s="15" t="s">
        <v>20</v>
      </c>
      <c r="G3" s="28"/>
      <c r="H3" s="23"/>
      <c r="I3" s="16" t="s">
        <v>27</v>
      </c>
      <c r="J3" s="16" t="s">
        <v>28</v>
      </c>
      <c r="K3" s="16" t="s">
        <v>29</v>
      </c>
      <c r="L3" s="16" t="s">
        <v>27</v>
      </c>
      <c r="M3" s="16" t="s">
        <v>28</v>
      </c>
      <c r="N3" s="16" t="s">
        <v>29</v>
      </c>
      <c r="O3" s="16" t="s">
        <v>27</v>
      </c>
      <c r="P3" s="16" t="s">
        <v>28</v>
      </c>
      <c r="Q3" s="16" t="s">
        <v>29</v>
      </c>
      <c r="R3" s="16" t="s">
        <v>27</v>
      </c>
      <c r="S3" s="16" t="s">
        <v>28</v>
      </c>
      <c r="T3" s="16" t="s">
        <v>29</v>
      </c>
      <c r="U3" s="16" t="s">
        <v>27</v>
      </c>
      <c r="V3" s="16" t="s">
        <v>28</v>
      </c>
      <c r="W3" s="16" t="s">
        <v>29</v>
      </c>
      <c r="X3" s="16" t="s">
        <v>27</v>
      </c>
      <c r="Y3" s="16" t="s">
        <v>28</v>
      </c>
      <c r="Z3" s="16" t="s">
        <v>29</v>
      </c>
      <c r="AA3" s="16" t="s">
        <v>27</v>
      </c>
      <c r="AB3" s="16" t="s">
        <v>28</v>
      </c>
      <c r="AC3" s="16" t="s">
        <v>29</v>
      </c>
      <c r="AD3" s="16" t="s">
        <v>27</v>
      </c>
      <c r="AE3" s="16" t="s">
        <v>28</v>
      </c>
      <c r="AF3" s="16" t="s">
        <v>29</v>
      </c>
      <c r="AG3" s="23"/>
      <c r="AH3" s="23"/>
    </row>
    <row r="4" spans="3:34" s="2" customFormat="1" x14ac:dyDescent="0.2">
      <c r="C4" s="1" t="e">
        <f>VLOOKUP(F4,#REF!,7,FALSE)</f>
        <v>#REF!</v>
      </c>
      <c r="F4" s="3" t="s">
        <v>1</v>
      </c>
      <c r="G4" s="4" t="s">
        <v>0</v>
      </c>
      <c r="H4" s="5">
        <v>47</v>
      </c>
      <c r="I4" s="6">
        <v>0.9890000000000001</v>
      </c>
      <c r="J4" s="6">
        <v>0.99058607906027407</v>
      </c>
      <c r="K4" s="6">
        <v>0.99478650465005769</v>
      </c>
      <c r="L4" s="6">
        <v>0.95499999999999996</v>
      </c>
      <c r="M4" s="6">
        <v>0.82021963005044296</v>
      </c>
      <c r="N4" s="6">
        <v>0.93322324200980367</v>
      </c>
      <c r="O4" s="6">
        <v>1.492</v>
      </c>
      <c r="P4" s="6">
        <v>1.3615191287349904</v>
      </c>
      <c r="Q4" s="6">
        <v>1.4181671506937723</v>
      </c>
      <c r="R4" s="7">
        <v>88.13</v>
      </c>
      <c r="S4" s="7">
        <v>103.70117682613103</v>
      </c>
      <c r="T4" s="7">
        <v>84.737026481505907</v>
      </c>
      <c r="U4" s="7">
        <v>56.42</v>
      </c>
      <c r="V4" s="7">
        <v>62.472674160041592</v>
      </c>
      <c r="W4" s="7">
        <v>55.761101596984552</v>
      </c>
      <c r="X4" s="7">
        <v>31.71</v>
      </c>
      <c r="Y4" s="7">
        <v>41.22850266608944</v>
      </c>
      <c r="Z4" s="7">
        <v>28.975924884521355</v>
      </c>
      <c r="AA4" s="7">
        <v>84.19</v>
      </c>
      <c r="AB4" s="7">
        <v>85.05774089212477</v>
      </c>
      <c r="AC4" s="7">
        <v>79.078562571341536</v>
      </c>
      <c r="AD4" s="8">
        <v>1249</v>
      </c>
      <c r="AE4" s="8">
        <v>1285</v>
      </c>
      <c r="AF4" s="8">
        <v>1309</v>
      </c>
      <c r="AG4" s="5">
        <v>24</v>
      </c>
      <c r="AH4" s="17"/>
    </row>
    <row r="5" spans="3:34" s="2" customFormat="1" x14ac:dyDescent="0.2">
      <c r="C5" s="1" t="e">
        <f>VLOOKUP(F5,#REF!,7,FALSE)</f>
        <v>#REF!</v>
      </c>
      <c r="F5" s="3" t="s">
        <v>2</v>
      </c>
      <c r="G5" s="4" t="s">
        <v>0</v>
      </c>
      <c r="H5" s="5">
        <v>43</v>
      </c>
      <c r="I5" s="6">
        <v>0.97799999999999998</v>
      </c>
      <c r="J5" s="6">
        <v>0.98521733412244361</v>
      </c>
      <c r="K5" s="6">
        <v>0.99166721603269825</v>
      </c>
      <c r="L5" s="6">
        <v>0.72900000000000009</v>
      </c>
      <c r="M5" s="6">
        <v>0.95575974533285135</v>
      </c>
      <c r="N5" s="6">
        <v>1.043595888559683</v>
      </c>
      <c r="O5" s="6">
        <v>2.1790000000000003</v>
      </c>
      <c r="P5" s="6">
        <v>1.56446834988815</v>
      </c>
      <c r="Q5" s="6">
        <v>1.6016347686612715</v>
      </c>
      <c r="R5" s="7">
        <v>149.71</v>
      </c>
      <c r="S5" s="7">
        <v>119.39861712624392</v>
      </c>
      <c r="T5" s="7">
        <v>108.74037461247576</v>
      </c>
      <c r="U5" s="7">
        <v>50.12</v>
      </c>
      <c r="V5" s="7">
        <v>72.942601814752052</v>
      </c>
      <c r="W5" s="7">
        <v>70.853237009129558</v>
      </c>
      <c r="X5" s="7">
        <v>99.6</v>
      </c>
      <c r="Y5" s="7">
        <v>46.456015311491875</v>
      </c>
      <c r="Z5" s="7">
        <v>37.887137603346211</v>
      </c>
      <c r="AA5" s="7">
        <v>109.18</v>
      </c>
      <c r="AB5" s="7">
        <v>114.11639189767352</v>
      </c>
      <c r="AC5" s="7">
        <v>113.48100786601945</v>
      </c>
      <c r="AD5" s="8">
        <v>2152</v>
      </c>
      <c r="AE5" s="8">
        <v>2214</v>
      </c>
      <c r="AF5" s="8">
        <v>2255</v>
      </c>
      <c r="AG5" s="5">
        <v>18</v>
      </c>
      <c r="AH5" s="17"/>
    </row>
    <row r="6" spans="3:34" s="2" customFormat="1" x14ac:dyDescent="0.2">
      <c r="C6" s="1" t="e">
        <f>VLOOKUP(F6,#REF!,7,FALSE)</f>
        <v>#REF!</v>
      </c>
      <c r="F6" s="3" t="s">
        <v>3</v>
      </c>
      <c r="G6" s="4" t="s">
        <v>0</v>
      </c>
      <c r="H6" s="5">
        <v>43</v>
      </c>
      <c r="I6" s="6">
        <v>0.98299999999999998</v>
      </c>
      <c r="J6" s="6">
        <v>0.98863721219663969</v>
      </c>
      <c r="K6" s="6">
        <v>0.99187496954636267</v>
      </c>
      <c r="L6" s="6">
        <v>0.81400000000000006</v>
      </c>
      <c r="M6" s="6">
        <v>0.88773996274094746</v>
      </c>
      <c r="N6" s="6">
        <v>0.98573481166911037</v>
      </c>
      <c r="O6" s="6">
        <v>1.556</v>
      </c>
      <c r="P6" s="6">
        <v>1.719638845322369</v>
      </c>
      <c r="Q6" s="6">
        <v>1.5797398719006639</v>
      </c>
      <c r="R6" s="7">
        <v>81.52</v>
      </c>
      <c r="S6" s="7">
        <v>79.276894740116916</v>
      </c>
      <c r="T6" s="7">
        <v>70.851535464623396</v>
      </c>
      <c r="U6" s="7">
        <v>42.64</v>
      </c>
      <c r="V6" s="7">
        <v>40.925609336079091</v>
      </c>
      <c r="W6" s="7">
        <v>44.210332479396655</v>
      </c>
      <c r="X6" s="7">
        <v>38.880000000000003</v>
      </c>
      <c r="Y6" s="7">
        <v>38.351285404037824</v>
      </c>
      <c r="Z6" s="7">
        <v>26.641202985226741</v>
      </c>
      <c r="AA6" s="7">
        <v>66.33</v>
      </c>
      <c r="AB6" s="7">
        <v>70.377267582809409</v>
      </c>
      <c r="AC6" s="7">
        <v>69.840824967687837</v>
      </c>
      <c r="AD6" s="8">
        <v>1239</v>
      </c>
      <c r="AE6" s="8">
        <v>1239</v>
      </c>
      <c r="AF6" s="8">
        <v>1262</v>
      </c>
      <c r="AG6" s="5">
        <v>13</v>
      </c>
      <c r="AH6" s="17"/>
    </row>
    <row r="7" spans="3:34" s="2" customFormat="1" x14ac:dyDescent="0.2">
      <c r="C7" s="1" t="e">
        <f>VLOOKUP(F7,#REF!,7,FALSE)</f>
        <v>#REF!</v>
      </c>
      <c r="F7" s="3" t="s">
        <v>4</v>
      </c>
      <c r="G7" s="4" t="s">
        <v>0</v>
      </c>
      <c r="H7" s="5">
        <v>40</v>
      </c>
      <c r="I7" s="6">
        <v>0.92599999999999993</v>
      </c>
      <c r="J7" s="6">
        <v>0.93088374778341376</v>
      </c>
      <c r="K7" s="6">
        <v>0.90663573436889289</v>
      </c>
      <c r="L7" s="6">
        <v>1.056</v>
      </c>
      <c r="M7" s="6">
        <v>1</v>
      </c>
      <c r="N7" s="6">
        <v>1</v>
      </c>
      <c r="O7" s="6">
        <v>2.0909999999999997</v>
      </c>
      <c r="P7" s="6">
        <v>1.6048712612747909</v>
      </c>
      <c r="Q7" s="6">
        <v>1.5269477448488029</v>
      </c>
      <c r="R7" s="7">
        <v>159.94999999999999</v>
      </c>
      <c r="S7" s="7">
        <v>175.07766486659264</v>
      </c>
      <c r="T7" s="7">
        <v>156.64340894349934</v>
      </c>
      <c r="U7" s="7">
        <v>80.77</v>
      </c>
      <c r="V7" s="7">
        <v>109.0914075734174</v>
      </c>
      <c r="W7" s="7">
        <v>102.58596567691322</v>
      </c>
      <c r="X7" s="7">
        <v>79.180000000000007</v>
      </c>
      <c r="Y7" s="7">
        <v>65.986257293175242</v>
      </c>
      <c r="Z7" s="7">
        <v>54.05744326658612</v>
      </c>
      <c r="AA7" s="7">
        <v>168.88</v>
      </c>
      <c r="AB7" s="7">
        <v>175.07766486659264</v>
      </c>
      <c r="AC7" s="7">
        <v>156.64340894349934</v>
      </c>
      <c r="AD7" s="8">
        <v>2575</v>
      </c>
      <c r="AE7" s="8">
        <v>2649</v>
      </c>
      <c r="AF7" s="8">
        <v>2698</v>
      </c>
      <c r="AG7" s="5">
        <v>10</v>
      </c>
      <c r="AH7" s="17"/>
    </row>
    <row r="8" spans="3:34" s="2" customFormat="1" x14ac:dyDescent="0.2">
      <c r="C8" s="1" t="e">
        <f>VLOOKUP(F8,#REF!,7,FALSE)</f>
        <v>#REF!</v>
      </c>
      <c r="F8" s="3" t="s">
        <v>5</v>
      </c>
      <c r="G8" s="4" t="s">
        <v>0</v>
      </c>
      <c r="H8" s="5">
        <v>52</v>
      </c>
      <c r="I8" s="6">
        <v>1</v>
      </c>
      <c r="J8" s="6">
        <v>1</v>
      </c>
      <c r="K8" s="6">
        <v>1</v>
      </c>
      <c r="L8" s="6">
        <v>1.018</v>
      </c>
      <c r="M8" s="6">
        <v>1.0545556429851699</v>
      </c>
      <c r="N8" s="6">
        <v>1.5849141051800171</v>
      </c>
      <c r="O8" s="6">
        <v>1.093</v>
      </c>
      <c r="P8" s="6">
        <v>1.1423024231405241</v>
      </c>
      <c r="Q8" s="6">
        <v>1.6198202561618771</v>
      </c>
      <c r="R8" s="7">
        <v>101.68</v>
      </c>
      <c r="S8" s="7">
        <v>97.427720613887672</v>
      </c>
      <c r="T8" s="7">
        <v>62.221393434857355</v>
      </c>
      <c r="U8" s="7">
        <v>94.7</v>
      </c>
      <c r="V8" s="7">
        <v>89.943740357380435</v>
      </c>
      <c r="W8" s="7">
        <v>60.88055987923488</v>
      </c>
      <c r="X8" s="7">
        <v>6.97</v>
      </c>
      <c r="Y8" s="7">
        <v>7.4839802565072331</v>
      </c>
      <c r="Z8" s="7">
        <v>1.3408335556224773</v>
      </c>
      <c r="AA8" s="7">
        <v>103.54</v>
      </c>
      <c r="AB8" s="7">
        <v>102.74295255655781</v>
      </c>
      <c r="AC8" s="7">
        <v>98.615564098860744</v>
      </c>
      <c r="AD8" s="8">
        <v>1467</v>
      </c>
      <c r="AE8" s="8">
        <v>1509</v>
      </c>
      <c r="AF8" s="8">
        <v>1537</v>
      </c>
      <c r="AG8" s="5">
        <v>22</v>
      </c>
      <c r="AH8" s="17"/>
    </row>
    <row r="9" spans="3:34" s="2" customFormat="1" x14ac:dyDescent="0.2">
      <c r="C9" s="1" t="e">
        <f>VLOOKUP(F9,#REF!,7,FALSE)</f>
        <v>#REF!</v>
      </c>
      <c r="F9" s="3" t="s">
        <v>6</v>
      </c>
      <c r="G9" s="4" t="s">
        <v>0</v>
      </c>
      <c r="H9" s="5">
        <v>56</v>
      </c>
      <c r="I9" s="6">
        <v>0.99900000000000011</v>
      </c>
      <c r="J9" s="6">
        <v>0.99942012757193421</v>
      </c>
      <c r="K9" s="6">
        <v>0.99941662224278571</v>
      </c>
      <c r="L9" s="6">
        <v>0.82799999999999996</v>
      </c>
      <c r="M9" s="6">
        <v>1.1415160267852313</v>
      </c>
      <c r="N9" s="6">
        <v>0.86181476439435767</v>
      </c>
      <c r="O9" s="6">
        <v>1.1320000000000001</v>
      </c>
      <c r="P9" s="6">
        <v>1.6694659701105272</v>
      </c>
      <c r="Q9" s="6">
        <v>1.2157723659533071</v>
      </c>
      <c r="R9" s="7">
        <v>87.85</v>
      </c>
      <c r="S9" s="7">
        <v>81.406075315524618</v>
      </c>
      <c r="T9" s="7">
        <v>97.830749899187168</v>
      </c>
      <c r="U9" s="7">
        <v>64.3</v>
      </c>
      <c r="V9" s="7">
        <v>55.662314365236661</v>
      </c>
      <c r="W9" s="7">
        <v>69.348495685523275</v>
      </c>
      <c r="X9" s="7">
        <v>23.56</v>
      </c>
      <c r="Y9" s="7">
        <v>25.74376095028795</v>
      </c>
      <c r="Z9" s="7">
        <v>28.4822542136639</v>
      </c>
      <c r="AA9" s="7">
        <v>72.75</v>
      </c>
      <c r="AB9" s="7">
        <v>92.926339650356951</v>
      </c>
      <c r="AC9" s="7">
        <v>84.311984674891335</v>
      </c>
      <c r="AD9" s="8">
        <v>1291</v>
      </c>
      <c r="AE9" s="8">
        <v>1328</v>
      </c>
      <c r="AF9" s="8">
        <v>1634</v>
      </c>
      <c r="AG9" s="5">
        <v>1</v>
      </c>
      <c r="AH9" s="6">
        <v>0.52088709677419354</v>
      </c>
    </row>
    <row r="10" spans="3:34" s="2" customFormat="1" x14ac:dyDescent="0.2">
      <c r="C10" s="1" t="e">
        <f>VLOOKUP(F10,#REF!,7,FALSE)</f>
        <v>#REF!</v>
      </c>
      <c r="F10" s="3" t="s">
        <v>7</v>
      </c>
      <c r="G10" s="4" t="s">
        <v>0</v>
      </c>
      <c r="H10" s="5">
        <v>35</v>
      </c>
      <c r="I10" s="6">
        <v>0.92299999999999993</v>
      </c>
      <c r="J10" s="6">
        <v>0.93095750775369901</v>
      </c>
      <c r="K10" s="6">
        <v>0.95827229974558625</v>
      </c>
      <c r="L10" s="6">
        <v>0.88500000000000001</v>
      </c>
      <c r="M10" s="6">
        <v>0.96707869358116805</v>
      </c>
      <c r="N10" s="6">
        <v>0.82085077353191516</v>
      </c>
      <c r="O10" s="6">
        <v>3.06</v>
      </c>
      <c r="P10" s="6">
        <v>2.9544190474153149</v>
      </c>
      <c r="Q10" s="6">
        <v>2.247487333016204</v>
      </c>
      <c r="R10" s="7">
        <v>158.19999999999999</v>
      </c>
      <c r="S10" s="7">
        <v>147.64713317089524</v>
      </c>
      <c r="T10" s="7">
        <v>157.03527713241454</v>
      </c>
      <c r="U10" s="7">
        <v>45.77</v>
      </c>
      <c r="V10" s="7">
        <v>48.329771222816667</v>
      </c>
      <c r="W10" s="7">
        <v>57.35406238439154</v>
      </c>
      <c r="X10" s="7">
        <v>112.43</v>
      </c>
      <c r="Y10" s="7">
        <v>99.31736194807857</v>
      </c>
      <c r="Z10" s="7">
        <v>99.681214748022981</v>
      </c>
      <c r="AA10" s="7">
        <v>140.07</v>
      </c>
      <c r="AB10" s="7">
        <v>142.78639665791411</v>
      </c>
      <c r="AC10" s="7">
        <v>128.90252870594114</v>
      </c>
      <c r="AD10" s="8">
        <v>2157</v>
      </c>
      <c r="AE10" s="8">
        <v>2219</v>
      </c>
      <c r="AF10" s="8">
        <v>2260</v>
      </c>
      <c r="AG10" s="5">
        <v>15</v>
      </c>
      <c r="AH10" s="17"/>
    </row>
    <row r="11" spans="3:34" s="2" customFormat="1" x14ac:dyDescent="0.2">
      <c r="C11" s="1" t="e">
        <f>VLOOKUP(F11,#REF!,7,FALSE)</f>
        <v>#REF!</v>
      </c>
      <c r="F11" s="9" t="s">
        <v>21</v>
      </c>
      <c r="G11" s="10"/>
      <c r="H11" s="11">
        <f>AVERAGE(H4:H10)</f>
        <v>45.142857142857146</v>
      </c>
      <c r="I11" s="12">
        <f t="shared" ref="I11:AH11" si="0">AVERAGE(I4:I10)</f>
        <v>0.9711428571428572</v>
      </c>
      <c r="J11" s="12">
        <f t="shared" si="0"/>
        <v>0.97510028692691486</v>
      </c>
      <c r="K11" s="12">
        <f t="shared" si="0"/>
        <v>0.97752190665519767</v>
      </c>
      <c r="L11" s="12">
        <f t="shared" si="0"/>
        <v>0.89785714285714291</v>
      </c>
      <c r="M11" s="12">
        <f t="shared" si="0"/>
        <v>0.97526710021083018</v>
      </c>
      <c r="N11" s="12">
        <f t="shared" si="0"/>
        <v>1.0328762264778411</v>
      </c>
      <c r="O11" s="12">
        <f t="shared" si="0"/>
        <v>1.8004285714285715</v>
      </c>
      <c r="P11" s="12">
        <f t="shared" si="0"/>
        <v>1.7166692894123809</v>
      </c>
      <c r="Q11" s="12">
        <f t="shared" si="0"/>
        <v>1.601367070176557</v>
      </c>
      <c r="R11" s="18">
        <f t="shared" si="0"/>
        <v>118.14857142857143</v>
      </c>
      <c r="S11" s="18">
        <f t="shared" si="0"/>
        <v>114.8478975227703</v>
      </c>
      <c r="T11" s="18">
        <f t="shared" si="0"/>
        <v>105.4371094240805</v>
      </c>
      <c r="U11" s="18">
        <f t="shared" si="0"/>
        <v>62.10285714285714</v>
      </c>
      <c r="V11" s="18">
        <f t="shared" si="0"/>
        <v>68.48115983281771</v>
      </c>
      <c r="W11" s="18">
        <f t="shared" si="0"/>
        <v>65.856250673081959</v>
      </c>
      <c r="X11" s="18">
        <f t="shared" si="0"/>
        <v>56.047142857142866</v>
      </c>
      <c r="Y11" s="18">
        <f t="shared" si="0"/>
        <v>46.366737689952593</v>
      </c>
      <c r="Z11" s="18">
        <f t="shared" si="0"/>
        <v>39.580858750998537</v>
      </c>
      <c r="AA11" s="18">
        <f t="shared" si="0"/>
        <v>106.42</v>
      </c>
      <c r="AB11" s="18">
        <f t="shared" si="0"/>
        <v>111.86925058628989</v>
      </c>
      <c r="AC11" s="18">
        <f t="shared" si="0"/>
        <v>104.41055454689163</v>
      </c>
      <c r="AD11" s="13">
        <f t="shared" si="0"/>
        <v>1732.8571428571429</v>
      </c>
      <c r="AE11" s="13">
        <f t="shared" si="0"/>
        <v>1777.5714285714287</v>
      </c>
      <c r="AF11" s="13">
        <f t="shared" si="0"/>
        <v>1850.7142857142858</v>
      </c>
      <c r="AG11" s="11">
        <f t="shared" si="0"/>
        <v>14.714285714285714</v>
      </c>
      <c r="AH11" s="12">
        <f t="shared" si="0"/>
        <v>0.52088709677419354</v>
      </c>
    </row>
    <row r="13" spans="3:34" s="2" customFormat="1" x14ac:dyDescent="0.2">
      <c r="F13" s="2" t="s">
        <v>30</v>
      </c>
    </row>
    <row r="14" spans="3:34" s="2" customFormat="1" x14ac:dyDescent="0.2"/>
    <row r="15" spans="3:34" s="2" customFormat="1" x14ac:dyDescent="0.2">
      <c r="F15" s="2" t="s">
        <v>23</v>
      </c>
    </row>
    <row r="16" spans="3:34" s="2" customFormat="1" x14ac:dyDescent="0.2"/>
    <row r="17" spans="6:6" s="2" customFormat="1" x14ac:dyDescent="0.2">
      <c r="F17" s="2" t="s">
        <v>31</v>
      </c>
    </row>
    <row r="18" spans="6:6" s="2" customFormat="1" x14ac:dyDescent="0.2"/>
    <row r="19" spans="6:6" s="2" customFormat="1" x14ac:dyDescent="0.2">
      <c r="F19" s="2" t="s">
        <v>24</v>
      </c>
    </row>
    <row r="20" spans="6:6" s="2" customFormat="1" x14ac:dyDescent="0.2"/>
    <row r="21" spans="6:6" s="2" customFormat="1" x14ac:dyDescent="0.2">
      <c r="F21" s="2" t="s">
        <v>25</v>
      </c>
    </row>
    <row r="22" spans="6:6" s="2" customFormat="1" x14ac:dyDescent="0.2"/>
    <row r="23" spans="6:6" s="2" customFormat="1" x14ac:dyDescent="0.2">
      <c r="F23" s="2" t="s">
        <v>26</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61" priority="87">
      <formula>ISERROR(F2)</formula>
    </cfRule>
  </conditionalFormatting>
  <conditionalFormatting sqref="G2:G3">
    <cfRule type="containsErrors" dxfId="44" priority="88">
      <formula>ISERROR(G2)</formula>
    </cfRule>
  </conditionalFormatting>
  <conditionalFormatting sqref="H2:AH2">
    <cfRule type="containsErrors" dxfId="27" priority="27">
      <formula>ISERROR(H2)</formula>
    </cfRule>
  </conditionalFormatting>
  <conditionalFormatting sqref="AG3:AH3 H3:H10 I4:AH10">
    <cfRule type="containsErrors" dxfId="26" priority="50">
      <formula>ISERROR(H3)</formula>
    </cfRule>
  </conditionalFormatting>
  <conditionalFormatting sqref="H11:AH11">
    <cfRule type="containsErrors" dxfId="25" priority="17">
      <formula>ISERROR(H11)</formula>
    </cfRule>
  </conditionalFormatting>
  <conditionalFormatting sqref="I3:AF3">
    <cfRule type="containsErrors" dxfId="9" priority="42">
      <formula>ISERROR(I3)</formula>
    </cfRule>
    <cfRule type="containsErrors" dxfId="8" priority="43">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