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EDE2187F-9A80-49E4-A06D-FC9F154B6A5F}"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H22" i="14"/>
  <c r="I22" i="14"/>
  <c r="J22" i="14"/>
  <c r="K22" i="14"/>
  <c r="L22" i="14"/>
  <c r="M22" i="14"/>
  <c r="N22" i="14"/>
  <c r="O22" i="14"/>
  <c r="P22" i="14"/>
  <c r="Q22" i="14"/>
  <c r="R22" i="14"/>
  <c r="S22" i="14"/>
  <c r="T22" i="14"/>
  <c r="U22" i="14"/>
  <c r="V22" i="14"/>
  <c r="W22" i="14"/>
  <c r="X22" i="14"/>
  <c r="Y22" i="14"/>
  <c r="Z22" i="14"/>
  <c r="AA22" i="14"/>
  <c r="AB22" i="14"/>
  <c r="AC22" i="14"/>
  <c r="AD22" i="14"/>
  <c r="AE22" i="14"/>
  <c r="AF22" i="14"/>
  <c r="AG22" i="14"/>
  <c r="AH22" i="14"/>
</calcChain>
</file>

<file path=xl/sharedStrings.xml><?xml version="1.0" encoding="utf-8"?>
<sst xmlns="http://schemas.openxmlformats.org/spreadsheetml/2006/main" count="82" uniqueCount="44">
  <si>
    <t>法適用</t>
  </si>
  <si>
    <t>15 新潟県 新発田市</t>
  </si>
  <si>
    <t>17 石川県 野々市市</t>
  </si>
  <si>
    <t>20 長野県 千曲市</t>
  </si>
  <si>
    <t>20 長野県 安曇野市</t>
  </si>
  <si>
    <t>21 岐阜県 羽島市</t>
  </si>
  <si>
    <t>21 岐阜県 美濃加茂市</t>
  </si>
  <si>
    <t>21 岐阜県 可児市</t>
  </si>
  <si>
    <t>22 静岡県 掛川市</t>
  </si>
  <si>
    <t>23 愛知県 碧南市</t>
  </si>
  <si>
    <t>23 愛知県 常滑市</t>
  </si>
  <si>
    <t>24 三重県 松阪市</t>
  </si>
  <si>
    <t>24 三重県 名張市</t>
  </si>
  <si>
    <t>24 三重県 亀山市</t>
  </si>
  <si>
    <t>40 福岡県 中間市</t>
  </si>
  <si>
    <t>40 福岡県 宇美町</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</si>
  <si>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</si>
  <si>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</si>
  <si>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</si>
  <si>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</si>
  <si>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</si>
  <si>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</si>
  <si>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</si>
  <si>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</si>
  <si>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</si>
  <si>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</si>
  <si>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</si>
  <si>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</si>
  <si>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</si>
  <si>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</si>
  <si>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Bd2【3万人以上：50人/ha未満：30年未満】</t>
    <rPh sb="5" eb="7">
      <t>マンニン</t>
    </rPh>
    <rPh sb="7" eb="9">
      <t>イジョウ</t>
    </rPh>
    <rPh sb="12" eb="13">
      <t>ニン</t>
    </rPh>
    <rPh sb="16" eb="18">
      <t>ミマン</t>
    </rPh>
    <rPh sb="21" eb="22">
      <t>ネン</t>
    </rPh>
    <rPh sb="22" eb="24">
      <t>ミマン</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</si>
  <si>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</si>
  <si>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</si>
  <si>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</si>
  <si>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</si>
  <si>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30 和歌山県 橋本市</t>
  </si>
  <si>
    <t>30 和歌山県 岩出市</t>
  </si>
  <si>
    <t>46 鹿児島県 霧島市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</si>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</sst>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39">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34"/>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43</v>
      </c>
    </row>
    <row r="2" spans="3:34" s="2" customFormat="1" ht="28.5" customHeight="1" x14ac:dyDescent="0.2">
      <c r="C2" s="1" t="e">
        <f>VLOOKUP(F2,#REF!,7,FALSE)</f>
        <v>#REF!</v>
      </c>
      <c r="F2" s="14" t="s">
        <v>30</v>
      </c>
      <c r="G2" s="27" t="s">
        <v>16</v>
      </c>
      <c r="H2" s="22" t="s">
        <v>17</v>
      </c>
      <c r="I2" s="24" t="s">
        <v>18</v>
      </c>
      <c r="J2" s="25"/>
      <c r="K2" s="26"/>
      <c r="L2" s="24" t="s">
        <v>19</v>
      </c>
      <c r="M2" s="25"/>
      <c r="N2" s="26"/>
      <c r="O2" s="24" t="s">
        <v>20</v>
      </c>
      <c r="P2" s="25"/>
      <c r="Q2" s="26"/>
      <c r="R2" s="24" t="s">
        <v>21</v>
      </c>
      <c r="S2" s="25"/>
      <c r="T2" s="26"/>
      <c r="U2" s="24" t="s">
        <v>22</v>
      </c>
      <c r="V2" s="25"/>
      <c r="W2" s="26"/>
      <c r="X2" s="24" t="s">
        <v>23</v>
      </c>
      <c r="Y2" s="25"/>
      <c r="Z2" s="26"/>
      <c r="AA2" s="24" t="s">
        <v>24</v>
      </c>
      <c r="AB2" s="25"/>
      <c r="AC2" s="26"/>
      <c r="AD2" s="19" t="s">
        <v>25</v>
      </c>
      <c r="AE2" s="20"/>
      <c r="AF2" s="21"/>
      <c r="AG2" s="22" t="s">
        <v>26</v>
      </c>
      <c r="AH2" s="22" t="s">
        <v>27</v>
      </c>
    </row>
    <row r="3" spans="3:34" s="2" customFormat="1" x14ac:dyDescent="0.2">
      <c r="C3" s="1" t="e">
        <f>VLOOKUP(F3,#REF!,7,FALSE)</f>
        <v>#REF!</v>
      </c>
      <c r="F3" s="15" t="s">
        <v>28</v>
      </c>
      <c r="G3" s="28"/>
      <c r="H3" s="23"/>
      <c r="I3" s="16" t="s">
        <v>38</v>
      </c>
      <c r="J3" s="16" t="s">
        <v>39</v>
      </c>
      <c r="K3" s="16" t="s">
        <v>40</v>
      </c>
      <c r="L3" s="16" t="s">
        <v>38</v>
      </c>
      <c r="M3" s="16" t="s">
        <v>39</v>
      </c>
      <c r="N3" s="16" t="s">
        <v>40</v>
      </c>
      <c r="O3" s="16" t="s">
        <v>38</v>
      </c>
      <c r="P3" s="16" t="s">
        <v>39</v>
      </c>
      <c r="Q3" s="16" t="s">
        <v>40</v>
      </c>
      <c r="R3" s="16" t="s">
        <v>38</v>
      </c>
      <c r="S3" s="16" t="s">
        <v>39</v>
      </c>
      <c r="T3" s="16" t="s">
        <v>40</v>
      </c>
      <c r="U3" s="16" t="s">
        <v>38</v>
      </c>
      <c r="V3" s="16" t="s">
        <v>39</v>
      </c>
      <c r="W3" s="16" t="s">
        <v>40</v>
      </c>
      <c r="X3" s="16" t="s">
        <v>38</v>
      </c>
      <c r="Y3" s="16" t="s">
        <v>39</v>
      </c>
      <c r="Z3" s="16" t="s">
        <v>40</v>
      </c>
      <c r="AA3" s="16" t="s">
        <v>38</v>
      </c>
      <c r="AB3" s="16" t="s">
        <v>39</v>
      </c>
      <c r="AC3" s="16" t="s">
        <v>40</v>
      </c>
      <c r="AD3" s="16" t="s">
        <v>38</v>
      </c>
      <c r="AE3" s="16" t="s">
        <v>39</v>
      </c>
      <c r="AF3" s="16" t="s">
        <v>40</v>
      </c>
      <c r="AG3" s="23"/>
      <c r="AH3" s="23"/>
    </row>
    <row r="4" spans="3:34" s="2" customFormat="1" x14ac:dyDescent="0.2">
      <c r="C4" s="1" t="e">
        <f>VLOOKUP(F4,#REF!,7,FALSE)</f>
        <v>#REF!</v>
      </c>
      <c r="F4" s="3" t="s">
        <v>1</v>
      </c>
      <c r="G4" s="4" t="s">
        <v>0</v>
      </c>
      <c r="H4" s="5">
        <v>22</v>
      </c>
      <c r="I4" s="6">
        <v>0.58299999999999996</v>
      </c>
      <c r="J4" s="6">
        <v>0.55693551117129314</v>
      </c>
      <c r="K4" s="6">
        <v>0.65079908025008071</v>
      </c>
      <c r="L4" s="6">
        <v>0.75099999999999989</v>
      </c>
      <c r="M4" s="6">
        <v>0.74658190671686653</v>
      </c>
      <c r="N4" s="6">
        <v>1.0150851300456141</v>
      </c>
      <c r="O4" s="6">
        <v>1.7809999999999999</v>
      </c>
      <c r="P4" s="6">
        <v>1.6927740768574304</v>
      </c>
      <c r="Q4" s="6">
        <v>1.5869435117581467</v>
      </c>
      <c r="R4" s="7">
        <v>242.61</v>
      </c>
      <c r="S4" s="7">
        <v>228.92747259304682</v>
      </c>
      <c r="T4" s="7">
        <v>169.60404657921768</v>
      </c>
      <c r="U4" s="7">
        <v>102.32</v>
      </c>
      <c r="V4" s="7">
        <v>100.96628447056779</v>
      </c>
      <c r="W4" s="7">
        <v>108.48687707062219</v>
      </c>
      <c r="X4" s="7">
        <v>140.29</v>
      </c>
      <c r="Y4" s="7">
        <v>127.96118812247903</v>
      </c>
      <c r="Z4" s="7">
        <v>61.117169508595495</v>
      </c>
      <c r="AA4" s="7">
        <v>182.24</v>
      </c>
      <c r="AB4" s="7">
        <v>170.91310898839009</v>
      </c>
      <c r="AC4" s="7">
        <v>172.16254567812754</v>
      </c>
      <c r="AD4" s="8">
        <v>3024</v>
      </c>
      <c r="AE4" s="8">
        <v>3110</v>
      </c>
      <c r="AF4" s="8">
        <v>3168</v>
      </c>
      <c r="AG4" s="5">
        <v>23</v>
      </c>
      <c r="AH4" s="17"/>
    </row>
    <row r="5" spans="3:34" s="2" customFormat="1" x14ac:dyDescent="0.2">
      <c r="C5" s="1" t="e">
        <f>VLOOKUP(F5,#REF!,7,FALSE)</f>
        <v>#REF!</v>
      </c>
      <c r="F5" s="3" t="s">
        <v>2</v>
      </c>
      <c r="G5" s="4" t="s">
        <v>0</v>
      </c>
      <c r="H5" s="5">
        <v>30</v>
      </c>
      <c r="I5" s="6">
        <v>0.86900000000000011</v>
      </c>
      <c r="J5" s="6">
        <v>0.87101770345246732</v>
      </c>
      <c r="K5" s="6">
        <v>0.9547414594253002</v>
      </c>
      <c r="L5" s="6">
        <v>0.82599999999999996</v>
      </c>
      <c r="M5" s="6">
        <v>0.84539210969873546</v>
      </c>
      <c r="N5" s="6">
        <v>0.97654207808761995</v>
      </c>
      <c r="O5" s="6">
        <v>1.964</v>
      </c>
      <c r="P5" s="6">
        <v>1.9634592426862483</v>
      </c>
      <c r="Q5" s="6">
        <v>2.5759173306044878</v>
      </c>
      <c r="R5" s="7">
        <v>159.11000000000001</v>
      </c>
      <c r="S5" s="7">
        <v>149.99999117837035</v>
      </c>
      <c r="T5" s="7">
        <v>151.07238044737173</v>
      </c>
      <c r="U5" s="7">
        <v>66.95</v>
      </c>
      <c r="V5" s="7">
        <v>64.58438568023675</v>
      </c>
      <c r="W5" s="7">
        <v>57.27223253282726</v>
      </c>
      <c r="X5" s="7">
        <v>92.15</v>
      </c>
      <c r="Y5" s="7">
        <v>85.415605498133601</v>
      </c>
      <c r="Z5" s="7">
        <v>93.800147914544468</v>
      </c>
      <c r="AA5" s="7">
        <v>131.47999999999999</v>
      </c>
      <c r="AB5" s="7">
        <v>126.80880899707422</v>
      </c>
      <c r="AC5" s="7">
        <v>147.52853634371991</v>
      </c>
      <c r="AD5" s="8">
        <v>2310</v>
      </c>
      <c r="AE5" s="8">
        <v>2376</v>
      </c>
      <c r="AF5" s="8">
        <v>2827</v>
      </c>
      <c r="AG5" s="5">
        <v>2</v>
      </c>
      <c r="AH5" s="17"/>
    </row>
    <row r="6" spans="3:34" s="2" customFormat="1" x14ac:dyDescent="0.2">
      <c r="C6" s="1" t="e">
        <f>VLOOKUP(F6,#REF!,7,FALSE)</f>
        <v>#REF!</v>
      </c>
      <c r="F6" s="3" t="s">
        <v>3</v>
      </c>
      <c r="G6" s="4" t="s">
        <v>0</v>
      </c>
      <c r="H6" s="5">
        <v>27</v>
      </c>
      <c r="I6" s="6">
        <v>0.84200000000000008</v>
      </c>
      <c r="J6" s="6">
        <v>0.9282542524619517</v>
      </c>
      <c r="K6" s="6">
        <v>0.94034367034055277</v>
      </c>
      <c r="L6" s="6">
        <v>1.163</v>
      </c>
      <c r="M6" s="6">
        <v>1.5533882256866636</v>
      </c>
      <c r="N6" s="6">
        <v>1.5811661148348541</v>
      </c>
      <c r="O6" s="6">
        <v>1.665</v>
      </c>
      <c r="P6" s="6">
        <v>1.8635206541443283</v>
      </c>
      <c r="Q6" s="6">
        <v>1.7719301421013478</v>
      </c>
      <c r="R6" s="7">
        <v>139.25</v>
      </c>
      <c r="S6" s="7">
        <v>105.52976683958479</v>
      </c>
      <c r="T6" s="7">
        <v>104.04446714159273</v>
      </c>
      <c r="U6" s="7">
        <v>97.21</v>
      </c>
      <c r="V6" s="7">
        <v>87.967201706890108</v>
      </c>
      <c r="W6" s="7">
        <v>92.843155591472168</v>
      </c>
      <c r="X6" s="7">
        <v>42.04</v>
      </c>
      <c r="Y6" s="7">
        <v>17.56256513269469</v>
      </c>
      <c r="Z6" s="7">
        <v>11.201311550120563</v>
      </c>
      <c r="AA6" s="7">
        <v>161.9</v>
      </c>
      <c r="AB6" s="7">
        <v>163.92869726806993</v>
      </c>
      <c r="AC6" s="7">
        <v>164.51158588033482</v>
      </c>
      <c r="AD6" s="8">
        <v>3097</v>
      </c>
      <c r="AE6" s="8">
        <v>3186</v>
      </c>
      <c r="AF6" s="8">
        <v>3245</v>
      </c>
      <c r="AG6" s="5">
        <v>21</v>
      </c>
      <c r="AH6" s="17"/>
    </row>
    <row r="7" spans="3:34" s="2" customFormat="1" x14ac:dyDescent="0.2">
      <c r="C7" s="1" t="e">
        <f>VLOOKUP(F7,#REF!,7,FALSE)</f>
        <v>#REF!</v>
      </c>
      <c r="F7" s="3" t="s">
        <v>4</v>
      </c>
      <c r="G7" s="4" t="s">
        <v>0</v>
      </c>
      <c r="H7" s="5">
        <v>27</v>
      </c>
      <c r="I7" s="6">
        <v>0.89200000000000002</v>
      </c>
      <c r="J7" s="6">
        <v>0.87120002028346133</v>
      </c>
      <c r="K7" s="6">
        <v>0.89984706532495407</v>
      </c>
      <c r="L7" s="6">
        <v>0.79299999999999993</v>
      </c>
      <c r="M7" s="6">
        <v>0.99519115738868891</v>
      </c>
      <c r="N7" s="6">
        <v>1.0047962031898399</v>
      </c>
      <c r="O7" s="6">
        <v>1.46</v>
      </c>
      <c r="P7" s="6">
        <v>1.4511515727627127</v>
      </c>
      <c r="Q7" s="6">
        <v>1.4543219729916641</v>
      </c>
      <c r="R7" s="7">
        <v>255.49</v>
      </c>
      <c r="S7" s="7">
        <v>195.69915093212887</v>
      </c>
      <c r="T7" s="7">
        <v>195.05515376299482</v>
      </c>
      <c r="U7" s="7">
        <v>138.66999999999999</v>
      </c>
      <c r="V7" s="7">
        <v>134.20931911705628</v>
      </c>
      <c r="W7" s="7">
        <v>134.76429673306666</v>
      </c>
      <c r="X7" s="7">
        <v>116.82</v>
      </c>
      <c r="Y7" s="7">
        <v>61.489831815072584</v>
      </c>
      <c r="Z7" s="7">
        <v>60.290857029928155</v>
      </c>
      <c r="AA7" s="7">
        <v>202.51</v>
      </c>
      <c r="AB7" s="7">
        <v>194.75806451612902</v>
      </c>
      <c r="AC7" s="7">
        <v>195.99067791366758</v>
      </c>
      <c r="AD7" s="8">
        <v>3780</v>
      </c>
      <c r="AE7" s="8">
        <v>3888</v>
      </c>
      <c r="AF7" s="8">
        <v>3960</v>
      </c>
      <c r="AG7" s="5">
        <v>14</v>
      </c>
      <c r="AH7" s="6">
        <v>0.40084745762711865</v>
      </c>
    </row>
    <row r="8" spans="3:34" s="2" customFormat="1" x14ac:dyDescent="0.2">
      <c r="C8" s="1" t="e">
        <f>VLOOKUP(F8,#REF!,7,FALSE)</f>
        <v>#REF!</v>
      </c>
      <c r="F8" s="3" t="s">
        <v>5</v>
      </c>
      <c r="G8" s="4" t="s">
        <v>0</v>
      </c>
      <c r="H8" s="5">
        <v>24</v>
      </c>
      <c r="I8" s="6">
        <v>0.64900000000000002</v>
      </c>
      <c r="J8" s="6">
        <v>0.6700102966087621</v>
      </c>
      <c r="K8" s="6">
        <v>0.70396465249582041</v>
      </c>
      <c r="L8" s="6">
        <v>0.52500000000000002</v>
      </c>
      <c r="M8" s="6">
        <v>0.78995419727647376</v>
      </c>
      <c r="N8" s="6">
        <v>1</v>
      </c>
      <c r="O8" s="6">
        <v>0.83299999999999996</v>
      </c>
      <c r="P8" s="6">
        <v>0.83110162002945509</v>
      </c>
      <c r="Q8" s="6">
        <v>1.3273161010182331</v>
      </c>
      <c r="R8" s="7">
        <v>216.31</v>
      </c>
      <c r="S8" s="7">
        <v>150.05133565113937</v>
      </c>
      <c r="T8" s="7">
        <v>157.30968470802441</v>
      </c>
      <c r="U8" s="7">
        <v>136.47</v>
      </c>
      <c r="V8" s="7">
        <v>142.62236957299828</v>
      </c>
      <c r="W8" s="7">
        <v>118.51712232477729</v>
      </c>
      <c r="X8" s="7">
        <v>79.84</v>
      </c>
      <c r="Y8" s="7">
        <v>7.4289660781410953</v>
      </c>
      <c r="Z8" s="7">
        <v>38.792562383247102</v>
      </c>
      <c r="AA8" s="7">
        <v>113.63</v>
      </c>
      <c r="AB8" s="7">
        <v>118.53368240455853</v>
      </c>
      <c r="AC8" s="7">
        <v>157.30968470802438</v>
      </c>
      <c r="AD8" s="8">
        <v>2250</v>
      </c>
      <c r="AE8" s="8">
        <v>2320</v>
      </c>
      <c r="AF8" s="8">
        <v>3300</v>
      </c>
      <c r="AG8" s="5">
        <v>2</v>
      </c>
      <c r="AH8" s="6">
        <v>0.66546279186964552</v>
      </c>
    </row>
    <row r="9" spans="3:34" s="2" customFormat="1" x14ac:dyDescent="0.2">
      <c r="C9" s="1" t="e">
        <f>VLOOKUP(F9,#REF!,7,FALSE)</f>
        <v>#REF!</v>
      </c>
      <c r="F9" s="3" t="s">
        <v>6</v>
      </c>
      <c r="G9" s="4" t="s">
        <v>0</v>
      </c>
      <c r="H9" s="5">
        <v>30</v>
      </c>
      <c r="I9" s="6">
        <v>0.82099999999999995</v>
      </c>
      <c r="J9" s="6">
        <v>0.8659359929855327</v>
      </c>
      <c r="K9" s="6">
        <v>0.89567479674796746</v>
      </c>
      <c r="L9" s="6">
        <v>0.90700000000000003</v>
      </c>
      <c r="M9" s="6">
        <v>0.87574791923498452</v>
      </c>
      <c r="N9" s="6">
        <v>0.91437044900214903</v>
      </c>
      <c r="O9" s="6">
        <v>1.43</v>
      </c>
      <c r="P9" s="6">
        <v>1.3360288392694999</v>
      </c>
      <c r="Q9" s="6">
        <v>1.2302991706270177</v>
      </c>
      <c r="R9" s="7">
        <v>171.54</v>
      </c>
      <c r="S9" s="7">
        <v>177.70261464606384</v>
      </c>
      <c r="T9" s="7">
        <v>170.33823167897174</v>
      </c>
      <c r="U9" s="7">
        <v>108.78</v>
      </c>
      <c r="V9" s="7">
        <v>116.48153875480448</v>
      </c>
      <c r="W9" s="7">
        <v>126.59704980793809</v>
      </c>
      <c r="X9" s="7">
        <v>62.76</v>
      </c>
      <c r="Y9" s="7">
        <v>61.221075891259353</v>
      </c>
      <c r="Z9" s="7">
        <v>43.74118187103366</v>
      </c>
      <c r="AA9" s="7">
        <v>155.57</v>
      </c>
      <c r="AB9" s="7">
        <v>155.62269501890668</v>
      </c>
      <c r="AC9" s="7">
        <v>155.75224538253349</v>
      </c>
      <c r="AD9" s="8">
        <v>3045</v>
      </c>
      <c r="AE9" s="8">
        <v>3132</v>
      </c>
      <c r="AF9" s="8">
        <v>3190</v>
      </c>
      <c r="AG9" s="5">
        <v>31</v>
      </c>
      <c r="AH9" s="6">
        <v>1.9037333333333333</v>
      </c>
    </row>
    <row r="10" spans="3:34" s="2" customFormat="1" x14ac:dyDescent="0.2">
      <c r="C10" s="1" t="e">
        <f>VLOOKUP(F10,#REF!,7,FALSE)</f>
        <v>#REF!</v>
      </c>
      <c r="F10" s="3" t="s">
        <v>7</v>
      </c>
      <c r="G10" s="4" t="s">
        <v>0</v>
      </c>
      <c r="H10" s="5">
        <v>30</v>
      </c>
      <c r="I10" s="6">
        <v>0.90700000000000003</v>
      </c>
      <c r="J10" s="6">
        <v>0.92526612841717604</v>
      </c>
      <c r="K10" s="6">
        <v>0.93706543055803171</v>
      </c>
      <c r="L10" s="6">
        <v>0.72799999999999998</v>
      </c>
      <c r="M10" s="6">
        <v>1.1687599162335018</v>
      </c>
      <c r="N10" s="6">
        <v>1.2813491941046664</v>
      </c>
      <c r="O10" s="6">
        <v>1.905</v>
      </c>
      <c r="P10" s="6">
        <v>1.6479363628757699</v>
      </c>
      <c r="Q10" s="6">
        <v>1.6891423067939966</v>
      </c>
      <c r="R10" s="7">
        <v>223.24</v>
      </c>
      <c r="S10" s="7">
        <v>132.29614841840774</v>
      </c>
      <c r="T10" s="7">
        <v>121.07785502073604</v>
      </c>
      <c r="U10" s="7">
        <v>85.27</v>
      </c>
      <c r="V10" s="7">
        <v>93.827916433426864</v>
      </c>
      <c r="W10" s="7">
        <v>91.847212239449632</v>
      </c>
      <c r="X10" s="7">
        <v>137.97</v>
      </c>
      <c r="Y10" s="7">
        <v>38.468231984980868</v>
      </c>
      <c r="Z10" s="7">
        <v>29.230642781286409</v>
      </c>
      <c r="AA10" s="7">
        <v>162.41999999999999</v>
      </c>
      <c r="AB10" s="7">
        <v>154.62243534351316</v>
      </c>
      <c r="AC10" s="7">
        <v>155.14301195474175</v>
      </c>
      <c r="AD10" s="8">
        <v>3118</v>
      </c>
      <c r="AE10" s="8">
        <v>3207</v>
      </c>
      <c r="AF10" s="8">
        <v>3267</v>
      </c>
      <c r="AG10" s="5">
        <v>36</v>
      </c>
      <c r="AH10" s="17"/>
    </row>
    <row r="11" spans="3:34" s="2" customFormat="1" x14ac:dyDescent="0.2">
      <c r="C11" s="1" t="e">
        <f>VLOOKUP(F11,#REF!,7,FALSE)</f>
        <v>#REF!</v>
      </c>
      <c r="F11" s="3" t="s">
        <v>8</v>
      </c>
      <c r="G11" s="4" t="s">
        <v>0</v>
      </c>
      <c r="H11" s="5">
        <v>23</v>
      </c>
      <c r="I11" s="6">
        <v>0.83599999999999997</v>
      </c>
      <c r="J11" s="6">
        <v>0.84358039226947712</v>
      </c>
      <c r="K11" s="6">
        <v>0.87024114239525796</v>
      </c>
      <c r="L11" s="6">
        <v>0.62</v>
      </c>
      <c r="M11" s="6">
        <v>0.79101165129984152</v>
      </c>
      <c r="N11" s="6">
        <v>0.96175460893028542</v>
      </c>
      <c r="O11" s="6">
        <v>1.161</v>
      </c>
      <c r="P11" s="6">
        <v>1.1814564079913019</v>
      </c>
      <c r="Q11" s="6">
        <v>1.0769998418675022</v>
      </c>
      <c r="R11" s="7">
        <v>249.57</v>
      </c>
      <c r="S11" s="7">
        <v>203.70085047794856</v>
      </c>
      <c r="T11" s="7">
        <v>150.00012880780932</v>
      </c>
      <c r="U11" s="7">
        <v>133.21</v>
      </c>
      <c r="V11" s="7">
        <v>136.38230324696877</v>
      </c>
      <c r="W11" s="7">
        <v>133.9492445708224</v>
      </c>
      <c r="X11" s="7">
        <v>116.36</v>
      </c>
      <c r="Y11" s="7">
        <v>67.318547230979803</v>
      </c>
      <c r="Z11" s="7">
        <v>16.050884236986906</v>
      </c>
      <c r="AA11" s="7">
        <v>154.72999999999999</v>
      </c>
      <c r="AB11" s="7">
        <v>161.12974610774421</v>
      </c>
      <c r="AC11" s="7">
        <v>144.26331522104709</v>
      </c>
      <c r="AD11" s="8">
        <v>2709</v>
      </c>
      <c r="AE11" s="8">
        <v>2786</v>
      </c>
      <c r="AF11" s="8">
        <v>2838</v>
      </c>
      <c r="AG11" s="5">
        <v>10</v>
      </c>
      <c r="AH11" s="6">
        <v>0.47989074126401055</v>
      </c>
    </row>
    <row r="12" spans="3:34" s="2" customFormat="1" x14ac:dyDescent="0.2">
      <c r="C12" s="1" t="e">
        <f>VLOOKUP(F12,#REF!,7,FALSE)</f>
        <v>#REF!</v>
      </c>
      <c r="F12" s="3" t="s">
        <v>9</v>
      </c>
      <c r="G12" s="4" t="s">
        <v>0</v>
      </c>
      <c r="H12" s="5">
        <v>28</v>
      </c>
      <c r="I12" s="6">
        <v>0.80500000000000005</v>
      </c>
      <c r="J12" s="6">
        <v>0.84342141607586774</v>
      </c>
      <c r="K12" s="6">
        <v>0.82430141287284142</v>
      </c>
      <c r="L12" s="6">
        <v>0.97</v>
      </c>
      <c r="M12" s="6">
        <v>0.81116259147316283</v>
      </c>
      <c r="N12" s="6">
        <v>0.74006769132126837</v>
      </c>
      <c r="O12" s="6">
        <v>1.0940000000000001</v>
      </c>
      <c r="P12" s="6">
        <v>1.1006333711923546</v>
      </c>
      <c r="Q12" s="6">
        <v>1.0041716658317392</v>
      </c>
      <c r="R12" s="7">
        <v>124.71</v>
      </c>
      <c r="S12" s="7">
        <v>150.00003393481666</v>
      </c>
      <c r="T12" s="7">
        <v>150.00006897895963</v>
      </c>
      <c r="U12" s="7">
        <v>110.56</v>
      </c>
      <c r="V12" s="7">
        <v>110.54945219025487</v>
      </c>
      <c r="W12" s="7">
        <v>110.54903113138698</v>
      </c>
      <c r="X12" s="7">
        <v>14.15</v>
      </c>
      <c r="Y12" s="7">
        <v>39.450581744561774</v>
      </c>
      <c r="Z12" s="7">
        <v>39.451037847572657</v>
      </c>
      <c r="AA12" s="7">
        <v>120.91</v>
      </c>
      <c r="AB12" s="7">
        <v>121.67441624762824</v>
      </c>
      <c r="AC12" s="7">
        <v>111.01020474728966</v>
      </c>
      <c r="AD12" s="8">
        <v>1680</v>
      </c>
      <c r="AE12" s="8">
        <v>1728</v>
      </c>
      <c r="AF12" s="8">
        <v>1760</v>
      </c>
      <c r="AG12" s="5">
        <v>28</v>
      </c>
      <c r="AH12" s="17"/>
    </row>
    <row r="13" spans="3:34" s="2" customFormat="1" x14ac:dyDescent="0.2">
      <c r="C13" s="1" t="e">
        <f>VLOOKUP(F13,#REF!,7,FALSE)</f>
        <v>#REF!</v>
      </c>
      <c r="F13" s="3" t="s">
        <v>10</v>
      </c>
      <c r="G13" s="4" t="s">
        <v>0</v>
      </c>
      <c r="H13" s="5">
        <v>23</v>
      </c>
      <c r="I13" s="6">
        <v>0.58599999999999997</v>
      </c>
      <c r="J13" s="6">
        <v>0.65351740044773077</v>
      </c>
      <c r="K13" s="6">
        <v>0.75585438655875925</v>
      </c>
      <c r="L13" s="6">
        <v>0.80200000000000005</v>
      </c>
      <c r="M13" s="6">
        <v>1.0014875106487224</v>
      </c>
      <c r="N13" s="6">
        <v>0.88262157799292051</v>
      </c>
      <c r="O13" s="6">
        <v>1.1499999999999999</v>
      </c>
      <c r="P13" s="6">
        <v>1.0094992324976084</v>
      </c>
      <c r="Q13" s="6">
        <v>0.96288642058585838</v>
      </c>
      <c r="R13" s="7">
        <v>185.15</v>
      </c>
      <c r="S13" s="7">
        <v>152.70912717323679</v>
      </c>
      <c r="T13" s="7">
        <v>152.05063958855334</v>
      </c>
      <c r="U13" s="7">
        <v>129.1</v>
      </c>
      <c r="V13" s="7">
        <v>151.4971767216538</v>
      </c>
      <c r="W13" s="7">
        <v>139.3759145204553</v>
      </c>
      <c r="X13" s="7">
        <v>56.05</v>
      </c>
      <c r="Y13" s="7">
        <v>1.211950451582984</v>
      </c>
      <c r="Z13" s="7">
        <v>12.674725068098056</v>
      </c>
      <c r="AA13" s="7">
        <v>148.46</v>
      </c>
      <c r="AB13" s="7">
        <v>152.93628362606407</v>
      </c>
      <c r="AC13" s="7">
        <v>134.20317544848177</v>
      </c>
      <c r="AD13" s="8">
        <v>1627</v>
      </c>
      <c r="AE13" s="8">
        <v>1674</v>
      </c>
      <c r="AF13" s="8">
        <v>1705</v>
      </c>
      <c r="AG13" s="5">
        <v>23</v>
      </c>
      <c r="AH13" s="6">
        <v>0.49424083769633509</v>
      </c>
    </row>
    <row r="14" spans="3:34" s="2" customFormat="1" x14ac:dyDescent="0.2">
      <c r="C14" s="1" t="e">
        <f>VLOOKUP(F14,#REF!,7,FALSE)</f>
        <v>#REF!</v>
      </c>
      <c r="F14" s="3" t="s">
        <v>11</v>
      </c>
      <c r="G14" s="4" t="s">
        <v>0</v>
      </c>
      <c r="H14" s="5">
        <v>26</v>
      </c>
      <c r="I14" s="6">
        <v>0.79500000000000004</v>
      </c>
      <c r="J14" s="6">
        <v>0.78499020359485472</v>
      </c>
      <c r="K14" s="6">
        <v>0.78745045700881666</v>
      </c>
      <c r="L14" s="6">
        <v>0.81299999999999994</v>
      </c>
      <c r="M14" s="6">
        <v>0.99537994171032806</v>
      </c>
      <c r="N14" s="6">
        <v>1.0008549779533327</v>
      </c>
      <c r="O14" s="6">
        <v>1.385</v>
      </c>
      <c r="P14" s="6">
        <v>1.2410864132804107</v>
      </c>
      <c r="Q14" s="6">
        <v>1.2826804292089677</v>
      </c>
      <c r="R14" s="7">
        <v>215.78</v>
      </c>
      <c r="S14" s="7">
        <v>175.29559467589075</v>
      </c>
      <c r="T14" s="7">
        <v>171.16527129880137</v>
      </c>
      <c r="U14" s="7">
        <v>126.57</v>
      </c>
      <c r="V14" s="7">
        <v>140.59111190281169</v>
      </c>
      <c r="W14" s="7">
        <v>133.55751746971484</v>
      </c>
      <c r="X14" s="7">
        <v>89.21</v>
      </c>
      <c r="Y14" s="7">
        <v>34.704482773079057</v>
      </c>
      <c r="Z14" s="7">
        <v>37.607753829086541</v>
      </c>
      <c r="AA14" s="7">
        <v>175.33</v>
      </c>
      <c r="AB14" s="7">
        <v>174.48571881056543</v>
      </c>
      <c r="AC14" s="7">
        <v>171.31161383213805</v>
      </c>
      <c r="AD14" s="8">
        <v>2971</v>
      </c>
      <c r="AE14" s="8">
        <v>3056</v>
      </c>
      <c r="AF14" s="8">
        <v>3113</v>
      </c>
      <c r="AG14" s="5">
        <v>19</v>
      </c>
      <c r="AH14" s="17"/>
    </row>
    <row r="15" spans="3:34" s="2" customFormat="1" x14ac:dyDescent="0.2">
      <c r="C15" s="1" t="e">
        <f>VLOOKUP(F15,#REF!,7,FALSE)</f>
        <v>#REF!</v>
      </c>
      <c r="F15" s="3" t="s">
        <v>12</v>
      </c>
      <c r="G15" s="4" t="s">
        <v>0</v>
      </c>
      <c r="H15" s="5">
        <v>18</v>
      </c>
      <c r="I15" s="6">
        <v>0.95799999999999996</v>
      </c>
      <c r="J15" s="6">
        <v>0.96327423440018423</v>
      </c>
      <c r="K15" s="6">
        <v>0.95646980451611419</v>
      </c>
      <c r="L15" s="6">
        <v>0.96799999999999997</v>
      </c>
      <c r="M15" s="6">
        <v>0.9990567385463206</v>
      </c>
      <c r="N15" s="6">
        <v>0.97645253944680244</v>
      </c>
      <c r="O15" s="6">
        <v>0.96799999999999997</v>
      </c>
      <c r="P15" s="6">
        <v>1.0743551377480907</v>
      </c>
      <c r="Q15" s="6">
        <v>1.0900801070525348</v>
      </c>
      <c r="R15" s="7">
        <v>194.17</v>
      </c>
      <c r="S15" s="7">
        <v>190.60978434688025</v>
      </c>
      <c r="T15" s="7">
        <v>178.10237795213214</v>
      </c>
      <c r="U15" s="7">
        <v>194.17</v>
      </c>
      <c r="V15" s="7">
        <v>177.2505038545855</v>
      </c>
      <c r="W15" s="7">
        <v>159.53737537978242</v>
      </c>
      <c r="X15" s="7">
        <v>0</v>
      </c>
      <c r="Y15" s="7">
        <v>13.359280492294745</v>
      </c>
      <c r="Z15" s="7">
        <v>18.565002572349712</v>
      </c>
      <c r="AA15" s="7">
        <v>188.03</v>
      </c>
      <c r="AB15" s="7">
        <v>190.4299894846117</v>
      </c>
      <c r="AC15" s="7">
        <v>173.90851923287363</v>
      </c>
      <c r="AD15" s="8">
        <v>3195</v>
      </c>
      <c r="AE15" s="8">
        <v>3283</v>
      </c>
      <c r="AF15" s="8">
        <v>3344</v>
      </c>
      <c r="AG15" s="5">
        <v>18</v>
      </c>
      <c r="AH15" s="6">
        <v>0.34613274821722434</v>
      </c>
    </row>
    <row r="16" spans="3:34" s="2" customFormat="1" x14ac:dyDescent="0.2">
      <c r="C16" s="1" t="e">
        <f>VLOOKUP(F16,#REF!,7,FALSE)</f>
        <v>#REF!</v>
      </c>
      <c r="F16" s="3" t="s">
        <v>13</v>
      </c>
      <c r="G16" s="4" t="s">
        <v>0</v>
      </c>
      <c r="H16" s="5">
        <v>23</v>
      </c>
      <c r="I16" s="6">
        <v>0.71400000000000008</v>
      </c>
      <c r="J16" s="6">
        <v>0.76753667365212419</v>
      </c>
      <c r="K16" s="6">
        <v>0.80086872586872582</v>
      </c>
      <c r="L16" s="6">
        <v>0.9840000000000001</v>
      </c>
      <c r="M16" s="6">
        <v>1</v>
      </c>
      <c r="N16" s="6">
        <v>0.97249854588298457</v>
      </c>
      <c r="O16" s="6">
        <v>1.2329999999999999</v>
      </c>
      <c r="P16" s="6">
        <v>1.3176333005120753</v>
      </c>
      <c r="Q16" s="6">
        <v>1.2950267120236734</v>
      </c>
      <c r="R16" s="7">
        <v>150</v>
      </c>
      <c r="S16" s="7">
        <v>151.998900170231</v>
      </c>
      <c r="T16" s="7">
        <v>149.99979226928548</v>
      </c>
      <c r="U16" s="7">
        <v>119.68</v>
      </c>
      <c r="V16" s="7">
        <v>115.35751267910371</v>
      </c>
      <c r="W16" s="7">
        <v>112.64213974141042</v>
      </c>
      <c r="X16" s="7">
        <v>30.32</v>
      </c>
      <c r="Y16" s="7">
        <v>36.64138749112729</v>
      </c>
      <c r="Z16" s="7">
        <v>37.357652527875068</v>
      </c>
      <c r="AA16" s="7">
        <v>147.59</v>
      </c>
      <c r="AB16" s="7">
        <v>151.998900170231</v>
      </c>
      <c r="AC16" s="7">
        <v>145.87457986462988</v>
      </c>
      <c r="AD16" s="8">
        <v>2350</v>
      </c>
      <c r="AE16" s="8">
        <v>2420</v>
      </c>
      <c r="AF16" s="8">
        <v>2470</v>
      </c>
      <c r="AG16" s="5">
        <v>24</v>
      </c>
      <c r="AH16" s="17"/>
    </row>
    <row r="17" spans="3:34" s="2" customFormat="1" x14ac:dyDescent="0.2">
      <c r="C17" s="1" t="e">
        <f>VLOOKUP(F17,#REF!,7,FALSE)</f>
        <v>#REF!</v>
      </c>
      <c r="F17" s="3" t="s">
        <v>35</v>
      </c>
      <c r="G17" s="4" t="s">
        <v>0</v>
      </c>
      <c r="H17" s="5">
        <v>23</v>
      </c>
      <c r="I17" s="6">
        <v>0.81099999999999994</v>
      </c>
      <c r="J17" s="6">
        <v>0.83546879710581856</v>
      </c>
      <c r="K17" s="6">
        <v>0.8612888246826953</v>
      </c>
      <c r="L17" s="6">
        <v>0.49299999999999999</v>
      </c>
      <c r="M17" s="6">
        <v>0.89127098528332827</v>
      </c>
      <c r="N17" s="6">
        <v>0.99405444149735589</v>
      </c>
      <c r="O17" s="6">
        <v>1.05</v>
      </c>
      <c r="P17" s="6">
        <v>1.0481384711893931</v>
      </c>
      <c r="Q17" s="6">
        <v>1.1861125507684487</v>
      </c>
      <c r="R17" s="7">
        <v>309.55</v>
      </c>
      <c r="S17" s="7">
        <v>173.76922403128401</v>
      </c>
      <c r="T17" s="7">
        <v>167.98065553886676</v>
      </c>
      <c r="U17" s="7">
        <v>145.18</v>
      </c>
      <c r="V17" s="7">
        <v>147.76241095180328</v>
      </c>
      <c r="W17" s="7">
        <v>140.78083619962126</v>
      </c>
      <c r="X17" s="7">
        <v>164.37</v>
      </c>
      <c r="Y17" s="7">
        <v>26.006813079480729</v>
      </c>
      <c r="Z17" s="7">
        <v>27.199819339245497</v>
      </c>
      <c r="AA17" s="7">
        <v>152.47999999999999</v>
      </c>
      <c r="AB17" s="7">
        <v>154.87546751428192</v>
      </c>
      <c r="AC17" s="7">
        <v>166.98191672404792</v>
      </c>
      <c r="AD17" s="8">
        <v>3000</v>
      </c>
      <c r="AE17" s="8">
        <v>3000</v>
      </c>
      <c r="AF17" s="8">
        <v>3520</v>
      </c>
      <c r="AG17" s="5">
        <v>4</v>
      </c>
      <c r="AH17" s="17"/>
    </row>
    <row r="18" spans="3:34" s="2" customFormat="1" x14ac:dyDescent="0.2">
      <c r="C18" s="1" t="e">
        <f>VLOOKUP(F18,#REF!,7,FALSE)</f>
        <v>#REF!</v>
      </c>
      <c r="F18" s="3" t="s">
        <v>36</v>
      </c>
      <c r="G18" s="4" t="s">
        <v>0</v>
      </c>
      <c r="H18" s="5">
        <v>16</v>
      </c>
      <c r="I18" s="6">
        <v>0.73</v>
      </c>
      <c r="J18" s="6">
        <v>0.57863320172964838</v>
      </c>
      <c r="K18" s="6">
        <v>0.60680885212506563</v>
      </c>
      <c r="L18" s="6">
        <v>0.629</v>
      </c>
      <c r="M18" s="6">
        <v>0.87227196418578623</v>
      </c>
      <c r="N18" s="6">
        <v>0.99700921678864651</v>
      </c>
      <c r="O18" s="6">
        <v>0.629</v>
      </c>
      <c r="P18" s="6">
        <v>0.87227196418578623</v>
      </c>
      <c r="Q18" s="6">
        <v>0.99700921678864662</v>
      </c>
      <c r="R18" s="7">
        <v>232.48</v>
      </c>
      <c r="S18" s="7">
        <v>174.598798926641</v>
      </c>
      <c r="T18" s="7">
        <v>141.46142772366946</v>
      </c>
      <c r="U18" s="7">
        <v>232.48</v>
      </c>
      <c r="V18" s="7">
        <v>174.598798926641</v>
      </c>
      <c r="W18" s="7">
        <v>141.46142772366946</v>
      </c>
      <c r="X18" s="7">
        <v>0</v>
      </c>
      <c r="Y18" s="7">
        <v>0</v>
      </c>
      <c r="Z18" s="7">
        <v>0</v>
      </c>
      <c r="AA18" s="7">
        <v>146.22</v>
      </c>
      <c r="AB18" s="7">
        <v>152.29763728422029</v>
      </c>
      <c r="AC18" s="7">
        <v>141.03834726057943</v>
      </c>
      <c r="AD18" s="8">
        <v>2750</v>
      </c>
      <c r="AE18" s="8">
        <v>2820</v>
      </c>
      <c r="AF18" s="8">
        <v>2880</v>
      </c>
      <c r="AG18" s="5">
        <v>10</v>
      </c>
      <c r="AH18" s="17"/>
    </row>
    <row r="19" spans="3:34" s="2" customFormat="1" x14ac:dyDescent="0.2">
      <c r="C19" s="1" t="e">
        <f>VLOOKUP(F19,#REF!,7,FALSE)</f>
        <v>#REF!</v>
      </c>
      <c r="F19" s="3" t="s">
        <v>14</v>
      </c>
      <c r="G19" s="4" t="s">
        <v>0</v>
      </c>
      <c r="H19" s="5">
        <v>26</v>
      </c>
      <c r="I19" s="6">
        <v>0.76900000000000002</v>
      </c>
      <c r="J19" s="6">
        <v>0.85068676612576699</v>
      </c>
      <c r="K19" s="6">
        <v>0.92171241413292371</v>
      </c>
      <c r="L19" s="6">
        <v>0.66299999999999992</v>
      </c>
      <c r="M19" s="6">
        <v>0.90038244478805285</v>
      </c>
      <c r="N19" s="6">
        <v>1</v>
      </c>
      <c r="O19" s="6">
        <v>1.0229999999999999</v>
      </c>
      <c r="P19" s="6">
        <v>1.0442052917760225</v>
      </c>
      <c r="Q19" s="6">
        <v>1.0764049885038789</v>
      </c>
      <c r="R19" s="7">
        <v>236.25</v>
      </c>
      <c r="S19" s="7">
        <v>180.54187663992224</v>
      </c>
      <c r="T19" s="7">
        <v>152.47299297947808</v>
      </c>
      <c r="U19" s="7">
        <v>152.94</v>
      </c>
      <c r="V19" s="7">
        <v>155.67507419847854</v>
      </c>
      <c r="W19" s="7">
        <v>141.650210290649</v>
      </c>
      <c r="X19" s="7">
        <v>83.32</v>
      </c>
      <c r="Y19" s="7">
        <v>24.866802441443706</v>
      </c>
      <c r="Z19" s="7">
        <v>10.822782688829086</v>
      </c>
      <c r="AA19" s="7">
        <v>156.52000000000001</v>
      </c>
      <c r="AB19" s="7">
        <v>162.55673627567623</v>
      </c>
      <c r="AC19" s="7">
        <v>152.47299297947808</v>
      </c>
      <c r="AD19" s="8">
        <v>2971</v>
      </c>
      <c r="AE19" s="8">
        <v>3056</v>
      </c>
      <c r="AF19" s="8">
        <v>3113</v>
      </c>
      <c r="AG19" s="5">
        <v>26</v>
      </c>
      <c r="AH19" s="17"/>
    </row>
    <row r="20" spans="3:34" s="2" customFormat="1" x14ac:dyDescent="0.2">
      <c r="C20" s="1" t="e">
        <f>VLOOKUP(F20,#REF!,7,FALSE)</f>
        <v>#REF!</v>
      </c>
      <c r="F20" s="3" t="s">
        <v>15</v>
      </c>
      <c r="G20" s="4" t="s">
        <v>0</v>
      </c>
      <c r="H20" s="5">
        <v>28</v>
      </c>
      <c r="I20" s="6">
        <v>0.92400000000000004</v>
      </c>
      <c r="J20" s="6">
        <v>0.93760503559751884</v>
      </c>
      <c r="K20" s="6">
        <v>0.95234340779675863</v>
      </c>
      <c r="L20" s="6">
        <v>0.6409999999999999</v>
      </c>
      <c r="M20" s="6">
        <v>1</v>
      </c>
      <c r="N20" s="6">
        <v>0.99492470658116183</v>
      </c>
      <c r="O20" s="6">
        <v>1.643</v>
      </c>
      <c r="P20" s="6">
        <v>1.7400756028535815</v>
      </c>
      <c r="Q20" s="6">
        <v>1.5834570460211199</v>
      </c>
      <c r="R20" s="7">
        <v>280.39999999999998</v>
      </c>
      <c r="S20" s="7">
        <v>171.88798511174215</v>
      </c>
      <c r="T20" s="7">
        <v>171.95644599764472</v>
      </c>
      <c r="U20" s="7">
        <v>109.33</v>
      </c>
      <c r="V20" s="7">
        <v>98.781906274566424</v>
      </c>
      <c r="W20" s="7">
        <v>108.04443164962505</v>
      </c>
      <c r="X20" s="7">
        <v>171.08</v>
      </c>
      <c r="Y20" s="7">
        <v>73.10607883717573</v>
      </c>
      <c r="Z20" s="7">
        <v>63.912014348019675</v>
      </c>
      <c r="AA20" s="7">
        <v>179.64</v>
      </c>
      <c r="AB20" s="7">
        <v>171.88798511174215</v>
      </c>
      <c r="AC20" s="7">
        <v>171.08371657894608</v>
      </c>
      <c r="AD20" s="8">
        <v>3070</v>
      </c>
      <c r="AE20" s="8">
        <v>3150</v>
      </c>
      <c r="AF20" s="8">
        <v>3210</v>
      </c>
      <c r="AG20" s="5">
        <v>12</v>
      </c>
      <c r="AH20" s="17"/>
    </row>
    <row r="21" spans="3:34" s="2" customFormat="1" x14ac:dyDescent="0.2">
      <c r="C21" s="1" t="e">
        <f>VLOOKUP(F21,#REF!,7,FALSE)</f>
        <v>#REF!</v>
      </c>
      <c r="F21" s="3" t="s">
        <v>37</v>
      </c>
      <c r="G21" s="4" t="s">
        <v>0</v>
      </c>
      <c r="H21" s="5">
        <v>28</v>
      </c>
      <c r="I21" s="6">
        <v>0.79599999999999993</v>
      </c>
      <c r="J21" s="6">
        <v>0.84585157445012926</v>
      </c>
      <c r="K21" s="6">
        <v>0.86843448460248407</v>
      </c>
      <c r="L21" s="6">
        <v>0.57499999999999996</v>
      </c>
      <c r="M21" s="6">
        <v>0.62847884134822074</v>
      </c>
      <c r="N21" s="6">
        <v>1.4474534407470323</v>
      </c>
      <c r="O21" s="6">
        <v>1.5669999999999999</v>
      </c>
      <c r="P21" s="6">
        <v>1.4032153209584777</v>
      </c>
      <c r="Q21" s="6">
        <v>1.7792859156012197</v>
      </c>
      <c r="R21" s="7">
        <v>170.85</v>
      </c>
      <c r="S21" s="7">
        <v>149.16624426176566</v>
      </c>
      <c r="T21" s="7">
        <v>83.912628652533868</v>
      </c>
      <c r="U21" s="7">
        <v>62.76</v>
      </c>
      <c r="V21" s="7">
        <v>66.809296450572489</v>
      </c>
      <c r="W21" s="7">
        <v>68.263128483314631</v>
      </c>
      <c r="X21" s="7">
        <v>108.09</v>
      </c>
      <c r="Y21" s="7">
        <v>82.35694781119318</v>
      </c>
      <c r="Z21" s="7">
        <v>15.649500169219239</v>
      </c>
      <c r="AA21" s="7">
        <v>98.32</v>
      </c>
      <c r="AB21" s="7">
        <v>93.747828361900162</v>
      </c>
      <c r="AC21" s="7">
        <v>121.45962306523818</v>
      </c>
      <c r="AD21" s="8">
        <v>1732</v>
      </c>
      <c r="AE21" s="8">
        <v>1782</v>
      </c>
      <c r="AF21" s="8">
        <v>2475</v>
      </c>
      <c r="AG21" s="5">
        <v>1</v>
      </c>
      <c r="AH21" s="6">
        <v>0.8158823529411765</v>
      </c>
    </row>
    <row r="22" spans="3:34" s="2" customFormat="1" x14ac:dyDescent="0.2">
      <c r="C22" s="1" t="e">
        <f>VLOOKUP(F22,#REF!,7,FALSE)</f>
        <v>#REF!</v>
      </c>
      <c r="F22" s="9" t="s">
        <v>29</v>
      </c>
      <c r="G22" s="10"/>
      <c r="H22" s="11">
        <f>AVERAGE(H4:H21)</f>
        <v>25.111111111111111</v>
      </c>
      <c r="I22" s="12">
        <f t="shared" ref="I22:AH22" si="0">AVERAGE(I4:I21)</f>
        <v>0.79372222222222222</v>
      </c>
      <c r="J22" s="12">
        <f t="shared" si="0"/>
        <v>0.81073253337943152</v>
      </c>
      <c r="K22" s="12">
        <f t="shared" si="0"/>
        <v>0.84378944820573054</v>
      </c>
      <c r="L22" s="12">
        <f t="shared" si="0"/>
        <v>0.76950000000000007</v>
      </c>
      <c r="M22" s="12">
        <f t="shared" si="0"/>
        <v>0.93697322786220427</v>
      </c>
      <c r="N22" s="12">
        <f t="shared" si="0"/>
        <v>1.0411667175781407</v>
      </c>
      <c r="O22" s="12">
        <f t="shared" si="0"/>
        <v>1.3300555555555558</v>
      </c>
      <c r="P22" s="12">
        <f t="shared" si="0"/>
        <v>1.3232523823783637</v>
      </c>
      <c r="Q22" s="12">
        <f t="shared" si="0"/>
        <v>1.387221412786027</v>
      </c>
      <c r="R22" s="18">
        <f t="shared" si="0"/>
        <v>208.69222222222226</v>
      </c>
      <c r="S22" s="18">
        <f t="shared" si="0"/>
        <v>167.47138333383893</v>
      </c>
      <c r="T22" s="18">
        <f t="shared" si="0"/>
        <v>152.08912495148019</v>
      </c>
      <c r="U22" s="18">
        <f t="shared" si="0"/>
        <v>125.09166666666667</v>
      </c>
      <c r="V22" s="18">
        <f t="shared" si="0"/>
        <v>123.10636461852339</v>
      </c>
      <c r="W22" s="18">
        <f t="shared" si="0"/>
        <v>117.78551130336695</v>
      </c>
      <c r="X22" s="18">
        <f t="shared" si="0"/>
        <v>83.601111111111095</v>
      </c>
      <c r="Y22" s="18">
        <f t="shared" si="0"/>
        <v>44.365018715315564</v>
      </c>
      <c r="Z22" s="18">
        <f t="shared" si="0"/>
        <v>34.303613648113235</v>
      </c>
      <c r="AA22" s="18">
        <f t="shared" si="0"/>
        <v>154.33222222222219</v>
      </c>
      <c r="AB22" s="18">
        <f t="shared" si="0"/>
        <v>154.06712230729485</v>
      </c>
      <c r="AC22" s="18">
        <f t="shared" si="0"/>
        <v>154.55590515643885</v>
      </c>
      <c r="AD22" s="13">
        <f t="shared" si="0"/>
        <v>2704.3888888888887</v>
      </c>
      <c r="AE22" s="13">
        <f t="shared" si="0"/>
        <v>2776.3333333333335</v>
      </c>
      <c r="AF22" s="13">
        <f t="shared" si="0"/>
        <v>2965.8333333333335</v>
      </c>
      <c r="AG22" s="11">
        <f t="shared" si="0"/>
        <v>16.888888888888889</v>
      </c>
      <c r="AH22" s="12">
        <f t="shared" si="0"/>
        <v>0.72945575184983469</v>
      </c>
    </row>
    <row r="24" spans="3:34" s="2" customFormat="1" x14ac:dyDescent="0.2">
      <c r="F24" s="2" t="s">
        <v>41</v>
      </c>
    </row>
    <row r="25" spans="3:34" s="2" customFormat="1" x14ac:dyDescent="0.2"/>
    <row r="26" spans="3:34" s="2" customFormat="1" x14ac:dyDescent="0.2">
      <c r="F26" s="2" t="s">
        <v>31</v>
      </c>
    </row>
    <row r="27" spans="3:34" s="2" customFormat="1" x14ac:dyDescent="0.2"/>
    <row r="28" spans="3:34" s="2" customFormat="1" x14ac:dyDescent="0.2">
      <c r="F28" s="2" t="s">
        <v>42</v>
      </c>
    </row>
    <row r="29" spans="3:34" s="2" customFormat="1" x14ac:dyDescent="0.2"/>
    <row r="30" spans="3:34" s="2" customFormat="1" x14ac:dyDescent="0.2">
      <c r="F30" s="2" t="s">
        <v>32</v>
      </c>
    </row>
    <row r="31" spans="3:34" s="2" customFormat="1" x14ac:dyDescent="0.2"/>
    <row r="32" spans="3:34" s="2" customFormat="1" x14ac:dyDescent="0.2">
      <c r="F32" s="2" t="s">
        <v>33</v>
      </c>
    </row>
    <row r="33" spans="6:6" s="2" customFormat="1" x14ac:dyDescent="0.2"/>
    <row r="34" spans="6:6" s="2" customFormat="1" x14ac:dyDescent="0.2">
      <c r="F34" s="2" t="s">
        <v>34</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38" priority="75">
      <formula>ISERROR(F2)</formula>
    </cfRule>
  </conditionalFormatting>
  <conditionalFormatting sqref="G2:G3">
    <cfRule type="containsErrors" dxfId="27" priority="76">
      <formula>ISERROR(G2)</formula>
    </cfRule>
  </conditionalFormatting>
  <conditionalFormatting sqref="H2:AH2">
    <cfRule type="containsErrors" dxfId="16" priority="27">
      <formula>ISERROR(H2)</formula>
    </cfRule>
  </conditionalFormatting>
  <conditionalFormatting sqref="AG3:AH3 H3:H21 I4:AH21">
    <cfRule type="containsErrors" dxfId="15" priority="50">
      <formula>ISERROR(H3)</formula>
    </cfRule>
  </conditionalFormatting>
  <conditionalFormatting sqref="H22:AH22">
    <cfRule type="containsErrors" dxfId="14" priority="12">
      <formula>ISERROR(H22)</formula>
    </cfRule>
  </conditionalFormatting>
  <conditionalFormatting sqref="I3:AF3">
    <cfRule type="containsErrors" dxfId="3" priority="36">
      <formula>ISERROR(I3)</formula>
    </cfRule>
    <cfRule type="containsErrors" dxfId="2" priority="37">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