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2F554987-9222-4E58-83F9-8AAD4E031BE7}"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H6" i="14"/>
  <c r="I6" i="14"/>
  <c r="J6" i="14"/>
  <c r="K6" i="14"/>
  <c r="L6" i="14"/>
  <c r="M6" i="14"/>
  <c r="N6" i="14"/>
  <c r="O6" i="14"/>
  <c r="P6" i="14"/>
  <c r="Q6" i="14"/>
  <c r="R6" i="14"/>
  <c r="S6" i="14"/>
  <c r="T6" i="14"/>
  <c r="U6" i="14"/>
  <c r="V6" i="14"/>
  <c r="W6" i="14"/>
  <c r="X6" i="14"/>
  <c r="Y6" i="14"/>
  <c r="Z6" i="14"/>
  <c r="AA6" i="14"/>
  <c r="AB6" i="14"/>
  <c r="AC6" i="14"/>
  <c r="AD6" i="14"/>
  <c r="AE6" i="14"/>
  <c r="AF6" i="14"/>
  <c r="AG6" i="14"/>
</calcChain>
</file>

<file path=xl/sharedStrings.xml><?xml version="1.0" encoding="utf-8"?>
<sst xmlns="http://schemas.openxmlformats.org/spreadsheetml/2006/main" count="50" uniqueCount="28">
  <si>
    <t>法適用</t>
  </si>
  <si>
    <t>23 愛知県 蟹江町</t>
  </si>
  <si>
    <t>47 沖縄県 南風原町</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</si>
  <si>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</si>
  <si>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</si>
  <si>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</si>
  <si>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</si>
  <si>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</si>
  <si>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</si>
  <si>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</si>
  <si>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</si>
  <si>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</si>
  <si>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</si>
  <si>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</si>
  <si>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</si>
  <si>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</si>
  <si>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</si>
  <si>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Ca【3万人未満：75人/ha以上】</t>
    <rPh sb="4" eb="6">
      <t>マンニン</t>
    </rPh>
    <rPh sb="6" eb="8">
      <t>ミマン</t>
    </rPh>
    <rPh sb="11" eb="12">
      <t>ニン</t>
    </rPh>
    <rPh sb="15" eb="17">
      <t>イジョウ</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</si>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</sst>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36">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18"/>
  <sheetViews>
    <sheetView tabSelected="1" topLeftCell="F1" zoomScale="70" zoomScaleNormal="70" workbookViewId="0">
      <selection activeCell="F7" sqref="A7:XFD725"/>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27</v>
      </c>
    </row>
    <row r="2" spans="3:34" s="2" customFormat="1" ht="28.5" customHeight="1" x14ac:dyDescent="0.2">
      <c r="C2" s="1" t="e">
        <f>VLOOKUP(F2,#REF!,7,FALSE)</f>
        <v>#REF!</v>
      </c>
      <c r="F2" s="14" t="s">
        <v>17</v>
      </c>
      <c r="G2" s="27" t="s">
        <v>3</v>
      </c>
      <c r="H2" s="22" t="s">
        <v>4</v>
      </c>
      <c r="I2" s="24" t="s">
        <v>5</v>
      </c>
      <c r="J2" s="25"/>
      <c r="K2" s="26"/>
      <c r="L2" s="24" t="s">
        <v>6</v>
      </c>
      <c r="M2" s="25"/>
      <c r="N2" s="26"/>
      <c r="O2" s="24" t="s">
        <v>7</v>
      </c>
      <c r="P2" s="25"/>
      <c r="Q2" s="26"/>
      <c r="R2" s="24" t="s">
        <v>8</v>
      </c>
      <c r="S2" s="25"/>
      <c r="T2" s="26"/>
      <c r="U2" s="24" t="s">
        <v>9</v>
      </c>
      <c r="V2" s="25"/>
      <c r="W2" s="26"/>
      <c r="X2" s="24" t="s">
        <v>10</v>
      </c>
      <c r="Y2" s="25"/>
      <c r="Z2" s="26"/>
      <c r="AA2" s="24" t="s">
        <v>11</v>
      </c>
      <c r="AB2" s="25"/>
      <c r="AC2" s="26"/>
      <c r="AD2" s="19" t="s">
        <v>12</v>
      </c>
      <c r="AE2" s="20"/>
      <c r="AF2" s="21"/>
      <c r="AG2" s="22" t="s">
        <v>13</v>
      </c>
      <c r="AH2" s="22" t="s">
        <v>14</v>
      </c>
    </row>
    <row r="3" spans="3:34" s="2" customFormat="1" x14ac:dyDescent="0.2">
      <c r="C3" s="1" t="e">
        <f>VLOOKUP(F3,#REF!,7,FALSE)</f>
        <v>#REF!</v>
      </c>
      <c r="F3" s="15" t="s">
        <v>15</v>
      </c>
      <c r="G3" s="28"/>
      <c r="H3" s="23"/>
      <c r="I3" s="16" t="s">
        <v>22</v>
      </c>
      <c r="J3" s="16" t="s">
        <v>23</v>
      </c>
      <c r="K3" s="16" t="s">
        <v>24</v>
      </c>
      <c r="L3" s="16" t="s">
        <v>22</v>
      </c>
      <c r="M3" s="16" t="s">
        <v>23</v>
      </c>
      <c r="N3" s="16" t="s">
        <v>24</v>
      </c>
      <c r="O3" s="16" t="s">
        <v>22</v>
      </c>
      <c r="P3" s="16" t="s">
        <v>23</v>
      </c>
      <c r="Q3" s="16" t="s">
        <v>24</v>
      </c>
      <c r="R3" s="16" t="s">
        <v>22</v>
      </c>
      <c r="S3" s="16" t="s">
        <v>23</v>
      </c>
      <c r="T3" s="16" t="s">
        <v>24</v>
      </c>
      <c r="U3" s="16" t="s">
        <v>22</v>
      </c>
      <c r="V3" s="16" t="s">
        <v>23</v>
      </c>
      <c r="W3" s="16" t="s">
        <v>24</v>
      </c>
      <c r="X3" s="16" t="s">
        <v>22</v>
      </c>
      <c r="Y3" s="16" t="s">
        <v>23</v>
      </c>
      <c r="Z3" s="16" t="s">
        <v>24</v>
      </c>
      <c r="AA3" s="16" t="s">
        <v>22</v>
      </c>
      <c r="AB3" s="16" t="s">
        <v>23</v>
      </c>
      <c r="AC3" s="16" t="s">
        <v>24</v>
      </c>
      <c r="AD3" s="16" t="s">
        <v>22</v>
      </c>
      <c r="AE3" s="16" t="s">
        <v>23</v>
      </c>
      <c r="AF3" s="16" t="s">
        <v>24</v>
      </c>
      <c r="AG3" s="23"/>
      <c r="AH3" s="23"/>
    </row>
    <row r="4" spans="3:34" s="2" customFormat="1" x14ac:dyDescent="0.2">
      <c r="C4" s="1" t="e">
        <f>VLOOKUP(F4,#REF!,7,FALSE)</f>
        <v>#REF!</v>
      </c>
      <c r="F4" s="3" t="s">
        <v>1</v>
      </c>
      <c r="G4" s="4" t="s">
        <v>0</v>
      </c>
      <c r="H4" s="5">
        <v>14</v>
      </c>
      <c r="I4" s="6">
        <v>0.67099999999999993</v>
      </c>
      <c r="J4" s="6">
        <v>0.64507874015748035</v>
      </c>
      <c r="K4" s="6">
        <v>0.67674689440993785</v>
      </c>
      <c r="L4" s="6">
        <v>1.004</v>
      </c>
      <c r="M4" s="6">
        <v>0.86496624544715073</v>
      </c>
      <c r="N4" s="6">
        <v>0.95090002901224147</v>
      </c>
      <c r="O4" s="6">
        <v>1.004</v>
      </c>
      <c r="P4" s="6">
        <v>0.86496624544715062</v>
      </c>
      <c r="Q4" s="6">
        <v>0.95090002901224158</v>
      </c>
      <c r="R4" s="7">
        <v>154.83000000000001</v>
      </c>
      <c r="S4" s="7">
        <v>171.49856322605066</v>
      </c>
      <c r="T4" s="7">
        <v>152.52991326540047</v>
      </c>
      <c r="U4" s="7">
        <v>154.83000000000001</v>
      </c>
      <c r="V4" s="7">
        <v>171.49856322605066</v>
      </c>
      <c r="W4" s="7">
        <v>152.52991326540047</v>
      </c>
      <c r="X4" s="7">
        <v>0</v>
      </c>
      <c r="Y4" s="7">
        <v>0</v>
      </c>
      <c r="Z4" s="7">
        <v>0</v>
      </c>
      <c r="AA4" s="7">
        <v>155.47</v>
      </c>
      <c r="AB4" s="7">
        <v>148.34046833321781</v>
      </c>
      <c r="AC4" s="7">
        <v>145.04069894930399</v>
      </c>
      <c r="AD4" s="8">
        <v>2730</v>
      </c>
      <c r="AE4" s="8">
        <v>2808</v>
      </c>
      <c r="AF4" s="8">
        <v>2860</v>
      </c>
      <c r="AG4" s="5">
        <v>15</v>
      </c>
      <c r="AH4" s="17"/>
    </row>
    <row r="5" spans="3:34" s="2" customFormat="1" x14ac:dyDescent="0.2">
      <c r="C5" s="1" t="e">
        <f>VLOOKUP(F5,#REF!,7,FALSE)</f>
        <v>#REF!</v>
      </c>
      <c r="F5" s="3" t="s">
        <v>2</v>
      </c>
      <c r="G5" s="4" t="s">
        <v>0</v>
      </c>
      <c r="H5" s="5">
        <v>39</v>
      </c>
      <c r="I5" s="6">
        <v>0.91200000000000003</v>
      </c>
      <c r="J5" s="6">
        <v>0.83460485490052927</v>
      </c>
      <c r="K5" s="6">
        <v>0.85800380630154371</v>
      </c>
      <c r="L5" s="6">
        <v>0.80599999999999994</v>
      </c>
      <c r="M5" s="6">
        <v>0.65562393825184917</v>
      </c>
      <c r="N5" s="6">
        <v>0.78650674185044478</v>
      </c>
      <c r="O5" s="6">
        <v>1.476</v>
      </c>
      <c r="P5" s="6">
        <v>1.4327938071780435</v>
      </c>
      <c r="Q5" s="6">
        <v>1.4171139109720747</v>
      </c>
      <c r="R5" s="7">
        <v>107.4</v>
      </c>
      <c r="S5" s="7">
        <v>131.36844486209966</v>
      </c>
      <c r="T5" s="7">
        <v>101.06686113901554</v>
      </c>
      <c r="U5" s="7">
        <v>58.65</v>
      </c>
      <c r="V5" s="7">
        <v>60.112136687793559</v>
      </c>
      <c r="W5" s="7">
        <v>56.092715658243826</v>
      </c>
      <c r="X5" s="7">
        <v>48.75</v>
      </c>
      <c r="Y5" s="7">
        <v>71.256308174306113</v>
      </c>
      <c r="Z5" s="7">
        <v>44.97414548077171</v>
      </c>
      <c r="AA5" s="7">
        <v>86.54</v>
      </c>
      <c r="AB5" s="7">
        <v>86.128297182510678</v>
      </c>
      <c r="AC5" s="7">
        <v>79.489767663498441</v>
      </c>
      <c r="AD5" s="8">
        <v>1276</v>
      </c>
      <c r="AE5" s="8">
        <v>1311</v>
      </c>
      <c r="AF5" s="8">
        <v>1405</v>
      </c>
      <c r="AG5" s="5">
        <v>1</v>
      </c>
      <c r="AH5" s="17"/>
    </row>
    <row r="6" spans="3:34" s="2" customFormat="1" x14ac:dyDescent="0.2">
      <c r="C6" s="1" t="e">
        <f>VLOOKUP(F6,#REF!,7,FALSE)</f>
        <v>#REF!</v>
      </c>
      <c r="F6" s="9" t="s">
        <v>16</v>
      </c>
      <c r="G6" s="10"/>
      <c r="H6" s="11">
        <f>AVERAGE(H4:H5)</f>
        <v>26.5</v>
      </c>
      <c r="I6" s="12">
        <f t="shared" ref="I6:AG6" si="0">AVERAGE(I4:I5)</f>
        <v>0.79149999999999998</v>
      </c>
      <c r="J6" s="12">
        <f t="shared" si="0"/>
        <v>0.73984179752900481</v>
      </c>
      <c r="K6" s="12">
        <f t="shared" si="0"/>
        <v>0.76737535035574078</v>
      </c>
      <c r="L6" s="12">
        <f t="shared" si="0"/>
        <v>0.90500000000000003</v>
      </c>
      <c r="M6" s="12">
        <f t="shared" si="0"/>
        <v>0.76029509184949995</v>
      </c>
      <c r="N6" s="12">
        <f t="shared" si="0"/>
        <v>0.86870338543134307</v>
      </c>
      <c r="O6" s="12">
        <f t="shared" si="0"/>
        <v>1.24</v>
      </c>
      <c r="P6" s="12">
        <f t="shared" si="0"/>
        <v>1.1488800263125971</v>
      </c>
      <c r="Q6" s="12">
        <f t="shared" si="0"/>
        <v>1.1840069699921583</v>
      </c>
      <c r="R6" s="18">
        <f t="shared" si="0"/>
        <v>131.11500000000001</v>
      </c>
      <c r="S6" s="18">
        <f t="shared" si="0"/>
        <v>151.43350404407516</v>
      </c>
      <c r="T6" s="18">
        <f t="shared" si="0"/>
        <v>126.798387202208</v>
      </c>
      <c r="U6" s="18">
        <f t="shared" si="0"/>
        <v>106.74000000000001</v>
      </c>
      <c r="V6" s="18">
        <f t="shared" si="0"/>
        <v>115.80534995692211</v>
      </c>
      <c r="W6" s="18">
        <f t="shared" si="0"/>
        <v>104.31131446182215</v>
      </c>
      <c r="X6" s="18">
        <f t="shared" si="0"/>
        <v>24.375</v>
      </c>
      <c r="Y6" s="18">
        <f t="shared" si="0"/>
        <v>35.628154087153057</v>
      </c>
      <c r="Z6" s="18">
        <f t="shared" si="0"/>
        <v>22.487072740385855</v>
      </c>
      <c r="AA6" s="18">
        <f t="shared" si="0"/>
        <v>121.005</v>
      </c>
      <c r="AB6" s="18">
        <f t="shared" si="0"/>
        <v>117.23438275786424</v>
      </c>
      <c r="AC6" s="18">
        <f t="shared" si="0"/>
        <v>112.26523330640121</v>
      </c>
      <c r="AD6" s="13">
        <f t="shared" si="0"/>
        <v>2003</v>
      </c>
      <c r="AE6" s="13">
        <f t="shared" si="0"/>
        <v>2059.5</v>
      </c>
      <c r="AF6" s="13">
        <f t="shared" si="0"/>
        <v>2132.5</v>
      </c>
      <c r="AG6" s="11">
        <f t="shared" si="0"/>
        <v>8</v>
      </c>
      <c r="AH6" s="17"/>
    </row>
    <row r="8" spans="3:34" s="2" customFormat="1" x14ac:dyDescent="0.2">
      <c r="F8" s="2" t="s">
        <v>25</v>
      </c>
    </row>
    <row r="9" spans="3:34" s="2" customFormat="1" x14ac:dyDescent="0.2"/>
    <row r="10" spans="3:34" s="2" customFormat="1" x14ac:dyDescent="0.2">
      <c r="F10" s="2" t="s">
        <v>18</v>
      </c>
    </row>
    <row r="11" spans="3:34" s="2" customFormat="1" x14ac:dyDescent="0.2"/>
    <row r="12" spans="3:34" s="2" customFormat="1" x14ac:dyDescent="0.2">
      <c r="F12" s="2" t="s">
        <v>26</v>
      </c>
    </row>
    <row r="13" spans="3:34" s="2" customFormat="1" x14ac:dyDescent="0.2"/>
    <row r="14" spans="3:34" s="2" customFormat="1" x14ac:dyDescent="0.2">
      <c r="F14" s="2" t="s">
        <v>19</v>
      </c>
    </row>
    <row r="15" spans="3:34" s="2" customFormat="1" x14ac:dyDescent="0.2"/>
    <row r="16" spans="3:34" s="2" customFormat="1" x14ac:dyDescent="0.2">
      <c r="F16" s="2" t="s">
        <v>20</v>
      </c>
    </row>
    <row r="17" spans="6:6" s="2" customFormat="1" x14ac:dyDescent="0.2"/>
    <row r="18" spans="6:6" s="2" customFormat="1" x14ac:dyDescent="0.2">
      <c r="F18" s="2" t="s">
        <v>21</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35" priority="73">
      <formula>ISERROR(F2)</formula>
    </cfRule>
  </conditionalFormatting>
  <conditionalFormatting sqref="G2:G3">
    <cfRule type="containsErrors" dxfId="25" priority="74">
      <formula>ISERROR(G2)</formula>
    </cfRule>
  </conditionalFormatting>
  <conditionalFormatting sqref="H2:AH2">
    <cfRule type="containsErrors" dxfId="15" priority="27">
      <formula>ISERROR(H2)</formula>
    </cfRule>
  </conditionalFormatting>
  <conditionalFormatting sqref="AG3:AH3 H3:H5 I4:AH5">
    <cfRule type="containsErrors" dxfId="14" priority="50">
      <formula>ISERROR(H3)</formula>
    </cfRule>
  </conditionalFormatting>
  <conditionalFormatting sqref="H6:AH6">
    <cfRule type="containsErrors" dxfId="13" priority="10">
      <formula>ISERROR(H6)</formula>
    </cfRule>
  </conditionalFormatting>
  <conditionalFormatting sqref="I3:AF3">
    <cfRule type="containsErrors" dxfId="3" priority="36">
      <formula>ISERROR(I3)</formula>
    </cfRule>
    <cfRule type="containsErrors" dxfId="2" priority="37">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