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D4A51425-F7E1-4689-AE43-2BBAEEA80F0B}"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alcChain>
</file>

<file path=xl/sharedStrings.xml><?xml version="1.0" encoding="utf-8"?>
<sst xmlns="http://schemas.openxmlformats.org/spreadsheetml/2006/main" count="102" uniqueCount="55">
  <si>
    <t>法非適用</t>
  </si>
  <si>
    <t>法適用</t>
  </si>
  <si>
    <t>11 埼玉県 幸手市</t>
  </si>
  <si>
    <t>11 埼玉県 杉戸町</t>
  </si>
  <si>
    <t>17 石川県 内灘町</t>
  </si>
  <si>
    <t>22 静岡県 焼津市</t>
  </si>
  <si>
    <t>22 静岡県 函南町</t>
  </si>
  <si>
    <t>23 愛知県 津島市</t>
  </si>
  <si>
    <t>27 大阪府 忠岡町</t>
  </si>
  <si>
    <t>28 兵庫県 猪名川町</t>
  </si>
  <si>
    <t>29 奈良県 三郷町</t>
  </si>
  <si>
    <t>29 奈良県 川西町</t>
  </si>
  <si>
    <t>29 奈良県 三宅町</t>
  </si>
  <si>
    <t>29 奈良県 田原本町</t>
  </si>
  <si>
    <t>29 奈良県 広陵町</t>
  </si>
  <si>
    <t>34 広島県 尾道市</t>
  </si>
  <si>
    <t>39 高知県 南国市</t>
  </si>
  <si>
    <t>40 福岡県 新宮町</t>
  </si>
  <si>
    <t>42 長崎県 時津町</t>
  </si>
  <si>
    <t>26 京都府 大山崎町</t>
  </si>
  <si>
    <t>27 大阪府 豊能町</t>
  </si>
  <si>
    <t>29 奈良県 上牧町</t>
  </si>
  <si>
    <t>29 奈良県 王寺町</t>
  </si>
  <si>
    <t>11 埼玉県 宮代町</t>
  </si>
  <si>
    <t>11 埼玉県 松伏町</t>
  </si>
  <si>
    <t>27 大阪府 田尻町</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</si>
  <si>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</si>
  <si>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</si>
  <si>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</si>
  <si>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</si>
  <si>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</si>
  <si>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</si>
  <si>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</si>
  <si>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</si>
  <si>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</si>
  <si>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</si>
  <si>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</si>
  <si>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</si>
  <si>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</si>
  <si>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</si>
  <si>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Cb1【3万人未満：50人/ha以上：30年以上】</t>
    <rPh sb="5" eb="7">
      <t>マンニン</t>
    </rPh>
    <rPh sb="7" eb="9">
      <t>ミマン</t>
    </rPh>
    <rPh sb="12" eb="13">
      <t>ニン</t>
    </rPh>
    <rPh sb="16" eb="18">
      <t>イジョウ</t>
    </rPh>
    <rPh sb="21" eb="22">
      <t>ネン</t>
    </rPh>
    <rPh sb="22" eb="24">
      <t>イジョウ</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</si>
  <si>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</si>
  <si>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</si>
  <si>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</si>
  <si>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</si>
  <si>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14 神奈川県 大磯町</t>
  </si>
  <si>
    <t>14 神奈川県 開成町</t>
  </si>
  <si>
    <t>14 神奈川県 湯河原町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</si>
  <si>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</si>
  <si>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</si>
  <si>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</si>
  <si>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</si>
  <si>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</si>
  <si>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22 静岡県 清水町</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</si>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</sst>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29">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2" borderId="1" xfId="0" applyFont="1" applyFill="1" applyBorder="1">
      <alignment vertical="center"/>
    </xf>
    <xf numFmtId="176" fontId="9" fillId="2" borderId="1" xfId="0" applyNumberFormat="1" applyFont="1" applyFill="1" applyBorder="1">
      <alignment vertical="center"/>
    </xf>
    <xf numFmtId="180" fontId="9" fillId="2" borderId="1" xfId="0" applyNumberFormat="1" applyFont="1" applyFill="1" applyBorder="1">
      <alignment vertical="center"/>
    </xf>
    <xf numFmtId="3" fontId="9" fillId="2" borderId="1" xfId="0" applyNumberFormat="1" applyFont="1" applyFill="1" applyBorder="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0" fontId="9" fillId="3" borderId="2" xfId="8" applyFill="1" applyBorder="1" applyAlignment="1">
      <alignment horizontal="left" vertical="center" shrinkToFit="1"/>
    </xf>
    <xf numFmtId="0" fontId="9" fillId="3" borderId="2" xfId="8" applyFill="1" applyBorder="1" applyAlignment="1">
      <alignment horizontal="center" vertical="center" shrinkToFit="1"/>
    </xf>
    <xf numFmtId="179" fontId="9" fillId="3" borderId="1" xfId="4" applyNumberFormat="1" applyFont="1" applyFill="1" applyBorder="1" applyAlignment="1">
      <alignment horizontal="center" vertical="center" shrinkToFit="1"/>
    </xf>
    <xf numFmtId="176" fontId="9" fillId="3" borderId="1" xfId="0" applyNumberFormat="1" applyFont="1" applyFill="1" applyBorder="1">
      <alignment vertical="center"/>
    </xf>
    <xf numFmtId="177" fontId="13" fillId="0" borderId="1" xfId="0" applyNumberFormat="1" applyFont="1" applyBorder="1">
      <alignment vertical="center"/>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xf numFmtId="179" fontId="9" fillId="3" borderId="2" xfId="4" applyNumberFormat="1" applyFont="1" applyFill="1" applyBorder="1" applyAlignment="1">
      <alignment horizontal="center" vertical="center" shrinkToFit="1"/>
    </xf>
    <xf numFmtId="179" fontId="9" fillId="3" borderId="3" xfId="4" applyNumberFormat="1" applyFont="1" applyFill="1" applyBorder="1" applyAlignment="1">
      <alignment horizontal="center" vertical="center" shrinkToFit="1"/>
    </xf>
    <xf numFmtId="179" fontId="9"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31">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44"/>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54</v>
      </c>
    </row>
    <row r="2" spans="3:34" s="2" customFormat="1" ht="27.75" customHeight="1" x14ac:dyDescent="0.2">
      <c r="C2" s="1" t="e">
        <f>VLOOKUP(F2,#REF!,7,FALSE)</f>
        <v>#REF!</v>
      </c>
      <c r="F2" s="14" t="s">
        <v>40</v>
      </c>
      <c r="G2" s="27" t="s">
        <v>26</v>
      </c>
      <c r="H2" s="22" t="s">
        <v>27</v>
      </c>
      <c r="I2" s="24" t="s">
        <v>28</v>
      </c>
      <c r="J2" s="25"/>
      <c r="K2" s="26"/>
      <c r="L2" s="24" t="s">
        <v>29</v>
      </c>
      <c r="M2" s="25"/>
      <c r="N2" s="26"/>
      <c r="O2" s="24" t="s">
        <v>30</v>
      </c>
      <c r="P2" s="25"/>
      <c r="Q2" s="26"/>
      <c r="R2" s="24" t="s">
        <v>31</v>
      </c>
      <c r="S2" s="25"/>
      <c r="T2" s="26"/>
      <c r="U2" s="24" t="s">
        <v>32</v>
      </c>
      <c r="V2" s="25"/>
      <c r="W2" s="26"/>
      <c r="X2" s="24" t="s">
        <v>33</v>
      </c>
      <c r="Y2" s="25"/>
      <c r="Z2" s="26"/>
      <c r="AA2" s="24" t="s">
        <v>34</v>
      </c>
      <c r="AB2" s="25"/>
      <c r="AC2" s="26"/>
      <c r="AD2" s="19" t="s">
        <v>35</v>
      </c>
      <c r="AE2" s="20"/>
      <c r="AF2" s="21"/>
      <c r="AG2" s="22" t="s">
        <v>36</v>
      </c>
      <c r="AH2" s="22" t="s">
        <v>37</v>
      </c>
    </row>
    <row r="3" spans="3:34" s="2" customFormat="1" x14ac:dyDescent="0.2">
      <c r="C3" s="1" t="e">
        <f>VLOOKUP(F3,#REF!,7,FALSE)</f>
        <v>#REF!</v>
      </c>
      <c r="F3" s="15" t="s">
        <v>38</v>
      </c>
      <c r="G3" s="28"/>
      <c r="H3" s="23"/>
      <c r="I3" s="16" t="s">
        <v>48</v>
      </c>
      <c r="J3" s="16" t="s">
        <v>49</v>
      </c>
      <c r="K3" s="16" t="s">
        <v>50</v>
      </c>
      <c r="L3" s="16" t="s">
        <v>48</v>
      </c>
      <c r="M3" s="16" t="s">
        <v>49</v>
      </c>
      <c r="N3" s="16" t="s">
        <v>50</v>
      </c>
      <c r="O3" s="16" t="s">
        <v>48</v>
      </c>
      <c r="P3" s="16" t="s">
        <v>49</v>
      </c>
      <c r="Q3" s="16" t="s">
        <v>50</v>
      </c>
      <c r="R3" s="16" t="s">
        <v>48</v>
      </c>
      <c r="S3" s="16" t="s">
        <v>49</v>
      </c>
      <c r="T3" s="16" t="s">
        <v>50</v>
      </c>
      <c r="U3" s="16" t="s">
        <v>48</v>
      </c>
      <c r="V3" s="16" t="s">
        <v>49</v>
      </c>
      <c r="W3" s="16" t="s">
        <v>50</v>
      </c>
      <c r="X3" s="16" t="s">
        <v>48</v>
      </c>
      <c r="Y3" s="16" t="s">
        <v>49</v>
      </c>
      <c r="Z3" s="16" t="s">
        <v>50</v>
      </c>
      <c r="AA3" s="16" t="s">
        <v>48</v>
      </c>
      <c r="AB3" s="16" t="s">
        <v>49</v>
      </c>
      <c r="AC3" s="16" t="s">
        <v>50</v>
      </c>
      <c r="AD3" s="16" t="s">
        <v>48</v>
      </c>
      <c r="AE3" s="16" t="s">
        <v>49</v>
      </c>
      <c r="AF3" s="16" t="s">
        <v>50</v>
      </c>
      <c r="AG3" s="23"/>
      <c r="AH3" s="23"/>
    </row>
    <row r="4" spans="3:34" s="2" customFormat="1" x14ac:dyDescent="0.2">
      <c r="C4" s="1" t="e">
        <f>VLOOKUP(F4,#REF!,7,FALSE)</f>
        <v>#REF!</v>
      </c>
      <c r="F4" s="3" t="s">
        <v>2</v>
      </c>
      <c r="G4" s="4" t="s">
        <v>1</v>
      </c>
      <c r="H4" s="5">
        <v>33</v>
      </c>
      <c r="I4" s="6">
        <v>0.84299999999999997</v>
      </c>
      <c r="J4" s="6">
        <v>0.81747433955914517</v>
      </c>
      <c r="K4" s="6">
        <v>0.82323121005069433</v>
      </c>
      <c r="L4" s="6">
        <v>0.56799999999999995</v>
      </c>
      <c r="M4" s="6">
        <v>0.51184844585730149</v>
      </c>
      <c r="N4" s="6">
        <v>0.54044753880384599</v>
      </c>
      <c r="O4" s="6">
        <v>0.90099999999999991</v>
      </c>
      <c r="P4" s="6">
        <v>0.95444788793686453</v>
      </c>
      <c r="Q4" s="6">
        <v>0.90917776653740234</v>
      </c>
      <c r="R4" s="7">
        <v>150</v>
      </c>
      <c r="S4" s="7">
        <v>150</v>
      </c>
      <c r="T4" s="7">
        <v>150.00027561973098</v>
      </c>
      <c r="U4" s="7">
        <v>94.51</v>
      </c>
      <c r="V4" s="7">
        <v>80.441549349076595</v>
      </c>
      <c r="W4" s="7">
        <v>89.16548860111962</v>
      </c>
      <c r="X4" s="7">
        <v>55.49</v>
      </c>
      <c r="Y4" s="7">
        <v>69.558450650923405</v>
      </c>
      <c r="Z4" s="7">
        <v>60.834787018611351</v>
      </c>
      <c r="AA4" s="7">
        <v>85.17</v>
      </c>
      <c r="AB4" s="7">
        <v>76.777266878595213</v>
      </c>
      <c r="AC4" s="7">
        <v>81.067279778582147</v>
      </c>
      <c r="AD4" s="8">
        <v>1522</v>
      </c>
      <c r="AE4" s="8">
        <v>1566</v>
      </c>
      <c r="AF4" s="8">
        <v>1595</v>
      </c>
      <c r="AG4" s="5">
        <v>33</v>
      </c>
      <c r="AH4" s="17"/>
    </row>
    <row r="5" spans="3:34" s="2" customFormat="1" x14ac:dyDescent="0.2">
      <c r="C5" s="1" t="e">
        <f>VLOOKUP(F5,#REF!,7,FALSE)</f>
        <v>#REF!</v>
      </c>
      <c r="F5" s="3" t="s">
        <v>23</v>
      </c>
      <c r="G5" s="4" t="s">
        <v>1</v>
      </c>
      <c r="H5" s="5">
        <v>31</v>
      </c>
      <c r="I5" s="6">
        <v>0.96599999999999997</v>
      </c>
      <c r="J5" s="6">
        <v>0.9519925707594783</v>
      </c>
      <c r="K5" s="6">
        <v>0.95177018005259961</v>
      </c>
      <c r="L5" s="6">
        <v>0.69700000000000006</v>
      </c>
      <c r="M5" s="6">
        <v>0.70675443918146397</v>
      </c>
      <c r="N5" s="6">
        <v>0.60918431045433608</v>
      </c>
      <c r="O5" s="6">
        <v>1.3380000000000001</v>
      </c>
      <c r="P5" s="6">
        <v>1.2285037821175802</v>
      </c>
      <c r="Q5" s="6">
        <v>1.2654231855991755</v>
      </c>
      <c r="R5" s="7">
        <v>147.27000000000001</v>
      </c>
      <c r="S5" s="7">
        <v>149.99991249975938</v>
      </c>
      <c r="T5" s="7">
        <v>161.76853847263067</v>
      </c>
      <c r="U5" s="7">
        <v>76.73</v>
      </c>
      <c r="V5" s="7">
        <v>86.294487309840108</v>
      </c>
      <c r="W5" s="7">
        <v>77.876600242624363</v>
      </c>
      <c r="X5" s="7">
        <v>70.540000000000006</v>
      </c>
      <c r="Y5" s="7">
        <v>63.705425189919275</v>
      </c>
      <c r="Z5" s="7">
        <v>83.891938230006303</v>
      </c>
      <c r="AA5" s="7">
        <v>102.63</v>
      </c>
      <c r="AB5" s="7">
        <v>106.0131040360361</v>
      </c>
      <c r="AC5" s="7">
        <v>98.546855562655253</v>
      </c>
      <c r="AD5" s="8">
        <v>1800</v>
      </c>
      <c r="AE5" s="8">
        <v>1849</v>
      </c>
      <c r="AF5" s="8">
        <v>1883</v>
      </c>
      <c r="AG5" s="5">
        <v>17</v>
      </c>
      <c r="AH5" s="17"/>
    </row>
    <row r="6" spans="3:34" s="2" customFormat="1" x14ac:dyDescent="0.2">
      <c r="C6" s="1" t="e">
        <f>VLOOKUP(F6,#REF!,7,FALSE)</f>
        <v>#REF!</v>
      </c>
      <c r="F6" s="3" t="s">
        <v>3</v>
      </c>
      <c r="G6" s="4" t="s">
        <v>1</v>
      </c>
      <c r="H6" s="5">
        <v>37</v>
      </c>
      <c r="I6" s="6">
        <v>0.93599999999999994</v>
      </c>
      <c r="J6" s="6">
        <v>0.91415220777339079</v>
      </c>
      <c r="K6" s="6">
        <v>0.91168915741109224</v>
      </c>
      <c r="L6" s="6">
        <v>0.65400000000000003</v>
      </c>
      <c r="M6" s="6">
        <v>0.70466041866775675</v>
      </c>
      <c r="N6" s="6">
        <v>0.83896578612397865</v>
      </c>
      <c r="O6" s="6">
        <v>1.5980000000000001</v>
      </c>
      <c r="P6" s="6">
        <v>1.5795784822437473</v>
      </c>
      <c r="Q6" s="6">
        <v>1.4953717691652704</v>
      </c>
      <c r="R6" s="7">
        <v>150.02000000000001</v>
      </c>
      <c r="S6" s="7">
        <v>152.49312283517025</v>
      </c>
      <c r="T6" s="7">
        <v>119.67904994179433</v>
      </c>
      <c r="U6" s="7">
        <v>61.38</v>
      </c>
      <c r="V6" s="7">
        <v>68.028191690954571</v>
      </c>
      <c r="W6" s="7">
        <v>67.144926958890125</v>
      </c>
      <c r="X6" s="7">
        <v>88.64</v>
      </c>
      <c r="Y6" s="7">
        <v>84.464931144215669</v>
      </c>
      <c r="Z6" s="7">
        <v>52.534122982904208</v>
      </c>
      <c r="AA6" s="7">
        <v>98.08</v>
      </c>
      <c r="AB6" s="7">
        <v>107.45586778098472</v>
      </c>
      <c r="AC6" s="7">
        <v>100.40662821698838</v>
      </c>
      <c r="AD6" s="8">
        <v>1680</v>
      </c>
      <c r="AE6" s="8">
        <v>1836</v>
      </c>
      <c r="AF6" s="8">
        <v>1870</v>
      </c>
      <c r="AG6" s="5">
        <v>9</v>
      </c>
      <c r="AH6" s="17"/>
    </row>
    <row r="7" spans="3:34" s="2" customFormat="1" x14ac:dyDescent="0.2">
      <c r="C7" s="1" t="e">
        <f>VLOOKUP(F7,#REF!,7,FALSE)</f>
        <v>#REF!</v>
      </c>
      <c r="F7" s="3" t="s">
        <v>24</v>
      </c>
      <c r="G7" s="4" t="s">
        <v>1</v>
      </c>
      <c r="H7" s="5">
        <v>31</v>
      </c>
      <c r="I7" s="6">
        <v>0.81900000000000006</v>
      </c>
      <c r="J7" s="6">
        <v>0.85985017611747783</v>
      </c>
      <c r="K7" s="6">
        <v>0.84329960134927939</v>
      </c>
      <c r="L7" s="6">
        <v>0.71299999999999997</v>
      </c>
      <c r="M7" s="6">
        <v>0.75522760125677468</v>
      </c>
      <c r="N7" s="6">
        <v>0.69632557145908991</v>
      </c>
      <c r="O7" s="6">
        <v>1.492</v>
      </c>
      <c r="P7" s="6">
        <v>1.4190410630911048</v>
      </c>
      <c r="Q7" s="6">
        <v>1.2653436750285327</v>
      </c>
      <c r="R7" s="7">
        <v>150</v>
      </c>
      <c r="S7" s="7">
        <v>150.00014933174049</v>
      </c>
      <c r="T7" s="7">
        <v>149.99983977799639</v>
      </c>
      <c r="U7" s="7">
        <v>71.709999999999994</v>
      </c>
      <c r="V7" s="7">
        <v>79.831553796759508</v>
      </c>
      <c r="W7" s="7">
        <v>82.545735370929961</v>
      </c>
      <c r="X7" s="7">
        <v>78.290000000000006</v>
      </c>
      <c r="Y7" s="7">
        <v>70.168595534980966</v>
      </c>
      <c r="Z7" s="7">
        <v>67.454104407066424</v>
      </c>
      <c r="AA7" s="7">
        <v>106.98</v>
      </c>
      <c r="AB7" s="7">
        <v>113.28425296796834</v>
      </c>
      <c r="AC7" s="7">
        <v>104.44872415218526</v>
      </c>
      <c r="AD7" s="8">
        <v>1785</v>
      </c>
      <c r="AE7" s="8">
        <v>1998</v>
      </c>
      <c r="AF7" s="8">
        <v>2035</v>
      </c>
      <c r="AG7" s="5">
        <v>6</v>
      </c>
      <c r="AH7" s="17"/>
    </row>
    <row r="8" spans="3:34" s="2" customFormat="1" x14ac:dyDescent="0.2">
      <c r="C8" s="1" t="e">
        <f>VLOOKUP(F8,#REF!,7,FALSE)</f>
        <v>#REF!</v>
      </c>
      <c r="F8" s="3" t="s">
        <v>45</v>
      </c>
      <c r="G8" s="4" t="s">
        <v>1</v>
      </c>
      <c r="H8" s="5">
        <v>32</v>
      </c>
      <c r="I8" s="6">
        <v>0.75599999999999989</v>
      </c>
      <c r="J8" s="6">
        <v>0.76907135874877808</v>
      </c>
      <c r="K8" s="6">
        <v>0.8048370963132323</v>
      </c>
      <c r="L8" s="6">
        <v>0.37</v>
      </c>
      <c r="M8" s="6">
        <v>0.9084681415571787</v>
      </c>
      <c r="N8" s="6">
        <v>0.9813613740696786</v>
      </c>
      <c r="O8" s="6">
        <v>1.6080000000000001</v>
      </c>
      <c r="P8" s="6">
        <v>1.785064586232999</v>
      </c>
      <c r="Q8" s="6">
        <v>3.4773334782136263</v>
      </c>
      <c r="R8" s="7">
        <v>327.33</v>
      </c>
      <c r="S8" s="7">
        <v>160.99661977974048</v>
      </c>
      <c r="T8" s="7">
        <v>150.7057029300305</v>
      </c>
      <c r="U8" s="7">
        <v>75.42</v>
      </c>
      <c r="V8" s="7">
        <v>81.935578743926555</v>
      </c>
      <c r="W8" s="7">
        <v>42.531657269618265</v>
      </c>
      <c r="X8" s="7">
        <v>251.91</v>
      </c>
      <c r="Y8" s="7">
        <v>79.061041035813929</v>
      </c>
      <c r="Z8" s="7">
        <v>108.17404566041223</v>
      </c>
      <c r="AA8" s="7">
        <v>121.28</v>
      </c>
      <c r="AB8" s="7">
        <v>146.26029996828856</v>
      </c>
      <c r="AC8" s="7">
        <v>147.89675570755153</v>
      </c>
      <c r="AD8" s="8">
        <v>2169</v>
      </c>
      <c r="AE8" s="8">
        <v>2434</v>
      </c>
      <c r="AF8" s="8">
        <v>2687</v>
      </c>
      <c r="AG8" s="5">
        <v>5</v>
      </c>
      <c r="AH8" s="17"/>
    </row>
    <row r="9" spans="3:34" s="2" customFormat="1" x14ac:dyDescent="0.2">
      <c r="C9" s="1" t="e">
        <f>VLOOKUP(F9,#REF!,7,FALSE)</f>
        <v>#REF!</v>
      </c>
      <c r="F9" s="3" t="s">
        <v>46</v>
      </c>
      <c r="G9" s="4" t="s">
        <v>1</v>
      </c>
      <c r="H9" s="5">
        <v>35</v>
      </c>
      <c r="I9" s="6">
        <v>0.93700000000000006</v>
      </c>
      <c r="J9" s="6">
        <v>0.95431818181818184</v>
      </c>
      <c r="K9" s="6">
        <v>0.9598478753748263</v>
      </c>
      <c r="L9" s="6">
        <v>0.71099999999999997</v>
      </c>
      <c r="M9" s="6">
        <v>0.73759836875139384</v>
      </c>
      <c r="N9" s="6">
        <v>0.74866654757043694</v>
      </c>
      <c r="O9" s="6">
        <v>1.413</v>
      </c>
      <c r="P9" s="6">
        <v>1.3650890365187309</v>
      </c>
      <c r="Q9" s="6">
        <v>1.2352609887940882</v>
      </c>
      <c r="R9" s="7">
        <v>142.56</v>
      </c>
      <c r="S9" s="7">
        <v>137.27820945395948</v>
      </c>
      <c r="T9" s="7">
        <v>149.70774533369183</v>
      </c>
      <c r="U9" s="7">
        <v>71.72</v>
      </c>
      <c r="V9" s="7">
        <v>74.175515771907158</v>
      </c>
      <c r="W9" s="7">
        <v>90.734817872737523</v>
      </c>
      <c r="X9" s="7">
        <v>70.84</v>
      </c>
      <c r="Y9" s="7">
        <v>63.102693682052312</v>
      </c>
      <c r="Z9" s="7">
        <v>58.97292746095431</v>
      </c>
      <c r="AA9" s="7">
        <v>101.35</v>
      </c>
      <c r="AB9" s="7">
        <v>101.25618335835267</v>
      </c>
      <c r="AC9" s="7">
        <v>112.08118084352925</v>
      </c>
      <c r="AD9" s="8">
        <v>1440</v>
      </c>
      <c r="AE9" s="8">
        <v>1654</v>
      </c>
      <c r="AF9" s="8">
        <v>1698</v>
      </c>
      <c r="AG9" s="5">
        <v>1</v>
      </c>
      <c r="AH9" s="17"/>
    </row>
    <row r="10" spans="3:34" s="2" customFormat="1" x14ac:dyDescent="0.2">
      <c r="C10" s="1" t="e">
        <f>VLOOKUP(F10,#REF!,7,FALSE)</f>
        <v>#REF!</v>
      </c>
      <c r="F10" s="3" t="s">
        <v>47</v>
      </c>
      <c r="G10" s="4" t="s">
        <v>1</v>
      </c>
      <c r="H10" s="5">
        <v>39</v>
      </c>
      <c r="I10" s="6">
        <v>0.83400000000000007</v>
      </c>
      <c r="J10" s="6">
        <v>0.93881298035866778</v>
      </c>
      <c r="K10" s="6">
        <v>0.92577742552100328</v>
      </c>
      <c r="L10" s="6">
        <v>0.78599999999999992</v>
      </c>
      <c r="M10" s="6">
        <v>0.98624976991646873</v>
      </c>
      <c r="N10" s="6">
        <v>0.87501033594470534</v>
      </c>
      <c r="O10" s="6">
        <v>2.19</v>
      </c>
      <c r="P10" s="6">
        <v>1.6382785882764042</v>
      </c>
      <c r="Q10" s="6">
        <v>1.3232028522236507</v>
      </c>
      <c r="R10" s="7">
        <v>167.45</v>
      </c>
      <c r="S10" s="7">
        <v>153.47936354406045</v>
      </c>
      <c r="T10" s="7">
        <v>165.83570958929155</v>
      </c>
      <c r="U10" s="7">
        <v>60.07</v>
      </c>
      <c r="V10" s="7">
        <v>92.395144553227397</v>
      </c>
      <c r="W10" s="7">
        <v>109.66418317153696</v>
      </c>
      <c r="X10" s="7">
        <v>107.38</v>
      </c>
      <c r="Y10" s="7">
        <v>61.084218990833065</v>
      </c>
      <c r="Z10" s="7">
        <v>56.171526417754585</v>
      </c>
      <c r="AA10" s="7">
        <v>131.57</v>
      </c>
      <c r="AB10" s="7">
        <v>151.36898698225568</v>
      </c>
      <c r="AC10" s="7">
        <v>145.10795995935459</v>
      </c>
      <c r="AD10" s="8">
        <v>2488</v>
      </c>
      <c r="AE10" s="8">
        <v>2740</v>
      </c>
      <c r="AF10" s="8">
        <v>2794</v>
      </c>
      <c r="AG10" s="5">
        <v>10</v>
      </c>
      <c r="AH10" s="6">
        <v>0.51433142857142855</v>
      </c>
    </row>
    <row r="11" spans="3:34" s="2" customFormat="1" x14ac:dyDescent="0.2">
      <c r="C11" s="1" t="e">
        <f>VLOOKUP(F11,#REF!,7,FALSE)</f>
        <v>#REF!</v>
      </c>
      <c r="F11" s="3" t="s">
        <v>4</v>
      </c>
      <c r="G11" s="4" t="s">
        <v>1</v>
      </c>
      <c r="H11" s="5">
        <v>35</v>
      </c>
      <c r="I11" s="6">
        <v>0.97599999999999998</v>
      </c>
      <c r="J11" s="6">
        <v>0.98329940435798835</v>
      </c>
      <c r="K11" s="6">
        <v>0.98189695187993187</v>
      </c>
      <c r="L11" s="6">
        <v>0.82700000000000007</v>
      </c>
      <c r="M11" s="6">
        <v>0.85624897819657264</v>
      </c>
      <c r="N11" s="6">
        <v>0.72639490865199974</v>
      </c>
      <c r="O11" s="6">
        <v>2.0649999999999999</v>
      </c>
      <c r="P11" s="6">
        <v>1.808765815829958</v>
      </c>
      <c r="Q11" s="6">
        <v>2.2148519892355809</v>
      </c>
      <c r="R11" s="7">
        <v>149.69</v>
      </c>
      <c r="S11" s="7">
        <v>150.00011146954762</v>
      </c>
      <c r="T11" s="7">
        <v>150.00003578065883</v>
      </c>
      <c r="U11" s="7">
        <v>59.95</v>
      </c>
      <c r="V11" s="7">
        <v>71.008331233990191</v>
      </c>
      <c r="W11" s="7">
        <v>49.194827834203878</v>
      </c>
      <c r="X11" s="7">
        <v>89.73</v>
      </c>
      <c r="Y11" s="7">
        <v>78.991780235557442</v>
      </c>
      <c r="Z11" s="7">
        <v>100.80520794645496</v>
      </c>
      <c r="AA11" s="7">
        <v>123.8</v>
      </c>
      <c r="AB11" s="7">
        <v>128.43744217517215</v>
      </c>
      <c r="AC11" s="7">
        <v>108.95926228868838</v>
      </c>
      <c r="AD11" s="8">
        <v>2350</v>
      </c>
      <c r="AE11" s="8">
        <v>2414</v>
      </c>
      <c r="AF11" s="8">
        <v>2459</v>
      </c>
      <c r="AG11" s="5">
        <v>16</v>
      </c>
      <c r="AH11" s="6">
        <v>0.66163793103448276</v>
      </c>
    </row>
    <row r="12" spans="3:34" s="2" customFormat="1" x14ac:dyDescent="0.2">
      <c r="C12" s="1" t="e">
        <f>VLOOKUP(F12,#REF!,7,FALSE)</f>
        <v>#REF!</v>
      </c>
      <c r="F12" s="3" t="s">
        <v>5</v>
      </c>
      <c r="G12" s="4" t="s">
        <v>1</v>
      </c>
      <c r="H12" s="5">
        <v>44</v>
      </c>
      <c r="I12" s="6">
        <v>0.87400000000000011</v>
      </c>
      <c r="J12" s="6">
        <v>0.89807456225366677</v>
      </c>
      <c r="K12" s="6">
        <v>0.90719550719550723</v>
      </c>
      <c r="L12" s="6">
        <v>0.38400000000000001</v>
      </c>
      <c r="M12" s="6">
        <v>0.48248902884847727</v>
      </c>
      <c r="N12" s="6">
        <v>0.80607904508252493</v>
      </c>
      <c r="O12" s="6">
        <v>1.052</v>
      </c>
      <c r="P12" s="6">
        <v>1.0147044359201338</v>
      </c>
      <c r="Q12" s="6">
        <v>1.1153105414638083</v>
      </c>
      <c r="R12" s="7">
        <v>268.02999999999997</v>
      </c>
      <c r="S12" s="7">
        <v>219.97356016947555</v>
      </c>
      <c r="T12" s="7">
        <v>157.75277659791428</v>
      </c>
      <c r="U12" s="7">
        <v>97.76</v>
      </c>
      <c r="V12" s="7">
        <v>104.59679258450201</v>
      </c>
      <c r="W12" s="7">
        <v>114.01417165148348</v>
      </c>
      <c r="X12" s="7">
        <v>170.28</v>
      </c>
      <c r="Y12" s="7">
        <v>115.37676758497354</v>
      </c>
      <c r="Z12" s="7">
        <v>43.73860494643079</v>
      </c>
      <c r="AA12" s="7">
        <v>102.85</v>
      </c>
      <c r="AB12" s="7">
        <v>106.13482941851234</v>
      </c>
      <c r="AC12" s="7">
        <v>127.16120751916363</v>
      </c>
      <c r="AD12" s="8">
        <v>1911</v>
      </c>
      <c r="AE12" s="8">
        <v>2222</v>
      </c>
      <c r="AF12" s="8">
        <v>2654</v>
      </c>
      <c r="AG12" s="5">
        <v>1</v>
      </c>
      <c r="AH12" s="6">
        <v>0.6038</v>
      </c>
    </row>
    <row r="13" spans="3:34" s="2" customFormat="1" x14ac:dyDescent="0.2">
      <c r="C13" s="1" t="e">
        <f>VLOOKUP(F13,#REF!,7,FALSE)</f>
        <v>#REF!</v>
      </c>
      <c r="F13" s="3" t="s">
        <v>6</v>
      </c>
      <c r="G13" s="4" t="s">
        <v>1</v>
      </c>
      <c r="H13" s="5">
        <v>39</v>
      </c>
      <c r="I13" s="6">
        <v>0.90300000000000002</v>
      </c>
      <c r="J13" s="6">
        <v>0.91588500955358698</v>
      </c>
      <c r="K13" s="6">
        <v>0.92463914065122521</v>
      </c>
      <c r="L13" s="6">
        <v>0.52100000000000002</v>
      </c>
      <c r="M13" s="6">
        <v>0.69456733577381058</v>
      </c>
      <c r="N13" s="6">
        <v>0.74580536912751683</v>
      </c>
      <c r="O13" s="6">
        <v>0.91</v>
      </c>
      <c r="P13" s="6">
        <v>0.73549629656846982</v>
      </c>
      <c r="Q13" s="6">
        <v>0.98534403186301234</v>
      </c>
      <c r="R13" s="7">
        <v>170.21</v>
      </c>
      <c r="S13" s="7">
        <v>150.0001951806006</v>
      </c>
      <c r="T13" s="7">
        <v>149.99995874134703</v>
      </c>
      <c r="U13" s="7">
        <v>97.54</v>
      </c>
      <c r="V13" s="7">
        <v>141.65297149452388</v>
      </c>
      <c r="W13" s="7">
        <v>113.5347360725228</v>
      </c>
      <c r="X13" s="7">
        <v>72.67</v>
      </c>
      <c r="Y13" s="7">
        <v>8.3472236860767275</v>
      </c>
      <c r="Z13" s="7">
        <v>36.465222668824218</v>
      </c>
      <c r="AA13" s="7">
        <v>88.75</v>
      </c>
      <c r="AB13" s="7">
        <v>104.18523593214134</v>
      </c>
      <c r="AC13" s="7">
        <v>111.8707745982026</v>
      </c>
      <c r="AD13" s="8">
        <v>1680</v>
      </c>
      <c r="AE13" s="8">
        <v>2160</v>
      </c>
      <c r="AF13" s="8">
        <v>2310</v>
      </c>
      <c r="AG13" s="5">
        <v>4</v>
      </c>
      <c r="AH13" s="17"/>
    </row>
    <row r="14" spans="3:34" s="2" customFormat="1" x14ac:dyDescent="0.2">
      <c r="C14" s="1" t="e">
        <f>VLOOKUP(F14,#REF!,7,FALSE)</f>
        <v>#REF!</v>
      </c>
      <c r="F14" s="3" t="s">
        <v>53</v>
      </c>
      <c r="G14" s="4" t="s">
        <v>1</v>
      </c>
      <c r="H14" s="5">
        <v>58</v>
      </c>
      <c r="I14" s="6">
        <v>0.91599999999999993</v>
      </c>
      <c r="J14" s="6">
        <v>0.92825261158594496</v>
      </c>
      <c r="K14" s="6">
        <v>0.88724687462555418</v>
      </c>
      <c r="L14" s="6">
        <v>0.52400000000000002</v>
      </c>
      <c r="M14" s="6">
        <v>0.67138424325347867</v>
      </c>
      <c r="N14" s="6">
        <v>0.88027957396133594</v>
      </c>
      <c r="O14" s="6">
        <v>1.216</v>
      </c>
      <c r="P14" s="6">
        <v>0.95707257608080465</v>
      </c>
      <c r="Q14" s="6">
        <v>1.2803561311210034</v>
      </c>
      <c r="R14" s="7">
        <v>221.51</v>
      </c>
      <c r="S14" s="7">
        <v>150.00043521144633</v>
      </c>
      <c r="T14" s="7">
        <v>149.99985392497337</v>
      </c>
      <c r="U14" s="7">
        <v>95.49</v>
      </c>
      <c r="V14" s="7">
        <v>105.22496537778414</v>
      </c>
      <c r="W14" s="7">
        <v>103.1289688063041</v>
      </c>
      <c r="X14" s="7">
        <v>126.03</v>
      </c>
      <c r="Y14" s="7">
        <v>44.775469833662186</v>
      </c>
      <c r="Z14" s="7">
        <v>46.870885118669264</v>
      </c>
      <c r="AA14" s="7">
        <v>116.16</v>
      </c>
      <c r="AB14" s="7">
        <v>100.70792868212935</v>
      </c>
      <c r="AC14" s="7">
        <v>132.04180750733818</v>
      </c>
      <c r="AD14" s="8">
        <v>1990</v>
      </c>
      <c r="AE14" s="8">
        <v>2040</v>
      </c>
      <c r="AF14" s="8">
        <v>2550</v>
      </c>
      <c r="AG14" s="5">
        <v>5</v>
      </c>
      <c r="AH14" s="17"/>
    </row>
    <row r="15" spans="3:34" s="2" customFormat="1" x14ac:dyDescent="0.2">
      <c r="C15" s="1" t="e">
        <f>VLOOKUP(F15,#REF!,7,FALSE)</f>
        <v>#REF!</v>
      </c>
      <c r="F15" s="3" t="s">
        <v>7</v>
      </c>
      <c r="G15" s="4" t="s">
        <v>1</v>
      </c>
      <c r="H15" s="5">
        <v>60</v>
      </c>
      <c r="I15" s="6">
        <v>0.79599999999999993</v>
      </c>
      <c r="J15" s="6">
        <v>0.62054636398614849</v>
      </c>
      <c r="K15" s="6">
        <v>0.65306979051398484</v>
      </c>
      <c r="L15" s="6">
        <v>1.1520000000000001</v>
      </c>
      <c r="M15" s="6">
        <v>0.9626924831542184</v>
      </c>
      <c r="N15" s="6">
        <v>0.94364931759704662</v>
      </c>
      <c r="O15" s="6">
        <v>1.6680000000000001</v>
      </c>
      <c r="P15" s="6">
        <v>1.4559700943881733</v>
      </c>
      <c r="Q15" s="6">
        <v>1.593629708348093</v>
      </c>
      <c r="R15" s="7">
        <v>106.98</v>
      </c>
      <c r="S15" s="7">
        <v>150.00016827103752</v>
      </c>
      <c r="T15" s="7">
        <v>153.5380557507261</v>
      </c>
      <c r="U15" s="7">
        <v>73.87</v>
      </c>
      <c r="V15" s="7">
        <v>99.180632227942198</v>
      </c>
      <c r="W15" s="7">
        <v>90.915775964376564</v>
      </c>
      <c r="X15" s="7">
        <v>33.11</v>
      </c>
      <c r="Y15" s="7">
        <v>50.819536043095333</v>
      </c>
      <c r="Z15" s="7">
        <v>62.622279786349537</v>
      </c>
      <c r="AA15" s="7">
        <v>123.2</v>
      </c>
      <c r="AB15" s="7">
        <v>144.4040344663957</v>
      </c>
      <c r="AC15" s="7">
        <v>144.88608153434998</v>
      </c>
      <c r="AD15" s="8">
        <v>2280</v>
      </c>
      <c r="AE15" s="8">
        <v>2777</v>
      </c>
      <c r="AF15" s="8">
        <v>2821</v>
      </c>
      <c r="AG15" s="5">
        <v>10</v>
      </c>
      <c r="AH15" s="6">
        <v>0.58616883116883112</v>
      </c>
    </row>
    <row r="16" spans="3:34" s="2" customFormat="1" x14ac:dyDescent="0.2">
      <c r="C16" s="1" t="e">
        <f>VLOOKUP(F16,#REF!,7,FALSE)</f>
        <v>#REF!</v>
      </c>
      <c r="F16" s="3" t="s">
        <v>19</v>
      </c>
      <c r="G16" s="4" t="s">
        <v>1</v>
      </c>
      <c r="H16" s="5">
        <v>45</v>
      </c>
      <c r="I16" s="6">
        <v>0.99299999999999999</v>
      </c>
      <c r="J16" s="6">
        <v>0.9936214120442749</v>
      </c>
      <c r="K16" s="6">
        <v>0.99553759874570347</v>
      </c>
      <c r="L16" s="6">
        <v>1.0780000000000001</v>
      </c>
      <c r="M16" s="6">
        <v>0.92342728819123221</v>
      </c>
      <c r="N16" s="6">
        <v>0.75769887788365098</v>
      </c>
      <c r="O16" s="6">
        <v>1.774</v>
      </c>
      <c r="P16" s="6">
        <v>1.3736397889141063</v>
      </c>
      <c r="Q16" s="6">
        <v>1.1937666281890629</v>
      </c>
      <c r="R16" s="7">
        <v>114</v>
      </c>
      <c r="S16" s="7">
        <v>121.88536940898744</v>
      </c>
      <c r="T16" s="7">
        <v>125.15618042983208</v>
      </c>
      <c r="U16" s="7">
        <v>69.290000000000006</v>
      </c>
      <c r="V16" s="7">
        <v>81.937256806242488</v>
      </c>
      <c r="W16" s="7">
        <v>79.438221200524879</v>
      </c>
      <c r="X16" s="7">
        <v>44.71</v>
      </c>
      <c r="Y16" s="7">
        <v>39.948112602744956</v>
      </c>
      <c r="Z16" s="7">
        <v>45.717959229307198</v>
      </c>
      <c r="AA16" s="7">
        <v>122.93</v>
      </c>
      <c r="AB16" s="7">
        <v>112.55227614352785</v>
      </c>
      <c r="AC16" s="7">
        <v>94.830697471887518</v>
      </c>
      <c r="AD16" s="8">
        <v>1470</v>
      </c>
      <c r="AE16" s="8">
        <v>1512</v>
      </c>
      <c r="AF16" s="8">
        <v>1540</v>
      </c>
      <c r="AG16" s="5">
        <v>18</v>
      </c>
      <c r="AH16" s="17"/>
    </row>
    <row r="17" spans="3:34" s="2" customFormat="1" x14ac:dyDescent="0.2">
      <c r="C17" s="1" t="e">
        <f>VLOOKUP(F17,#REF!,7,FALSE)</f>
        <v>#REF!</v>
      </c>
      <c r="F17" s="3" t="s">
        <v>8</v>
      </c>
      <c r="G17" s="4" t="s">
        <v>1</v>
      </c>
      <c r="H17" s="5">
        <v>37</v>
      </c>
      <c r="I17" s="6">
        <v>0.84299999999999997</v>
      </c>
      <c r="J17" s="6">
        <v>0.89647510958986365</v>
      </c>
      <c r="K17" s="6">
        <v>0.92699775952203134</v>
      </c>
      <c r="L17" s="6">
        <v>1.0049999999999999</v>
      </c>
      <c r="M17" s="6">
        <v>0.99999713845854488</v>
      </c>
      <c r="N17" s="6">
        <v>1.0555445410244906</v>
      </c>
      <c r="O17" s="6">
        <v>4.2750000000000004</v>
      </c>
      <c r="P17" s="6">
        <v>4.2755891061247455</v>
      </c>
      <c r="Q17" s="6">
        <v>3.5132150175389851</v>
      </c>
      <c r="R17" s="7">
        <v>152.86000000000001</v>
      </c>
      <c r="S17" s="7">
        <v>159.702879214478</v>
      </c>
      <c r="T17" s="7">
        <v>138.11476295821234</v>
      </c>
      <c r="U17" s="7">
        <v>35.950000000000003</v>
      </c>
      <c r="V17" s="7">
        <v>37.352144524200476</v>
      </c>
      <c r="W17" s="7">
        <v>41.496544716911792</v>
      </c>
      <c r="X17" s="7">
        <v>116.91</v>
      </c>
      <c r="Y17" s="7">
        <v>122.35073469027753</v>
      </c>
      <c r="Z17" s="7">
        <v>96.618218241300539</v>
      </c>
      <c r="AA17" s="7">
        <v>153.69999999999999</v>
      </c>
      <c r="AB17" s="7">
        <v>159.70242221806862</v>
      </c>
      <c r="AC17" s="7">
        <v>145.78628407543255</v>
      </c>
      <c r="AD17" s="8">
        <v>2420</v>
      </c>
      <c r="AE17" s="8">
        <v>2489</v>
      </c>
      <c r="AF17" s="8">
        <v>2535</v>
      </c>
      <c r="AG17" s="5">
        <v>15</v>
      </c>
      <c r="AH17" s="17"/>
    </row>
    <row r="18" spans="3:34" s="2" customFormat="1" x14ac:dyDescent="0.2">
      <c r="C18" s="1" t="e">
        <f>VLOOKUP(F18,#REF!,7,FALSE)</f>
        <v>#REF!</v>
      </c>
      <c r="F18" s="3" t="s">
        <v>9</v>
      </c>
      <c r="G18" s="4" t="s">
        <v>1</v>
      </c>
      <c r="H18" s="5">
        <v>42</v>
      </c>
      <c r="I18" s="6">
        <v>0.997</v>
      </c>
      <c r="J18" s="6">
        <v>0.99903815325424816</v>
      </c>
      <c r="K18" s="6">
        <v>0.99897615289450103</v>
      </c>
      <c r="L18" s="6">
        <v>0.59599999999999997</v>
      </c>
      <c r="M18" s="6">
        <v>0.70439368748126141</v>
      </c>
      <c r="N18" s="6">
        <v>0.77427434573173759</v>
      </c>
      <c r="O18" s="6">
        <v>1.9180000000000001</v>
      </c>
      <c r="P18" s="6">
        <v>1.7403147495942735</v>
      </c>
      <c r="Q18" s="6">
        <v>1.6699803189139255</v>
      </c>
      <c r="R18" s="7">
        <v>193.33</v>
      </c>
      <c r="S18" s="7">
        <v>159.86436648586846</v>
      </c>
      <c r="T18" s="7">
        <v>147.84705571934978</v>
      </c>
      <c r="U18" s="7">
        <v>60.1</v>
      </c>
      <c r="V18" s="7">
        <v>64.705221071124811</v>
      </c>
      <c r="W18" s="7">
        <v>68.548222418520339</v>
      </c>
      <c r="X18" s="7">
        <v>133.22999999999999</v>
      </c>
      <c r="Y18" s="7">
        <v>95.159145414743648</v>
      </c>
      <c r="Z18" s="7">
        <v>79.298833300829429</v>
      </c>
      <c r="AA18" s="7">
        <v>115.26</v>
      </c>
      <c r="AB18" s="7">
        <v>112.60745060583668</v>
      </c>
      <c r="AC18" s="7">
        <v>114.4741823354633</v>
      </c>
      <c r="AD18" s="8">
        <v>1890</v>
      </c>
      <c r="AE18" s="8">
        <v>1944</v>
      </c>
      <c r="AF18" s="8">
        <v>1980</v>
      </c>
      <c r="AG18" s="5">
        <v>28</v>
      </c>
      <c r="AH18" s="17"/>
    </row>
    <row r="19" spans="3:34" s="2" customFormat="1" x14ac:dyDescent="0.2">
      <c r="C19" s="1" t="e">
        <f>VLOOKUP(F19,#REF!,7,FALSE)</f>
        <v>#REF!</v>
      </c>
      <c r="F19" s="3" t="s">
        <v>10</v>
      </c>
      <c r="G19" s="4" t="s">
        <v>1</v>
      </c>
      <c r="H19" s="5">
        <v>44</v>
      </c>
      <c r="I19" s="6">
        <v>0.95400000000000007</v>
      </c>
      <c r="J19" s="6">
        <v>0.95141065830721006</v>
      </c>
      <c r="K19" s="6">
        <v>0.95950068046365389</v>
      </c>
      <c r="L19" s="6">
        <v>0.49700000000000005</v>
      </c>
      <c r="M19" s="6">
        <v>0.75434071222329158</v>
      </c>
      <c r="N19" s="6">
        <v>0.84153541253781161</v>
      </c>
      <c r="O19" s="6">
        <v>1.016</v>
      </c>
      <c r="P19" s="6">
        <v>1.053724119386932</v>
      </c>
      <c r="Q19" s="6">
        <v>1.249343154612887</v>
      </c>
      <c r="R19" s="7">
        <v>206.98</v>
      </c>
      <c r="S19" s="7">
        <v>151.72251048038939</v>
      </c>
      <c r="T19" s="7">
        <v>147.6113808728785</v>
      </c>
      <c r="U19" s="7">
        <v>101.17</v>
      </c>
      <c r="V19" s="7">
        <v>108.61521010136056</v>
      </c>
      <c r="W19" s="7">
        <v>99.428410712846826</v>
      </c>
      <c r="X19" s="7">
        <v>105.81</v>
      </c>
      <c r="Y19" s="7">
        <v>43.107300379028821</v>
      </c>
      <c r="Z19" s="7">
        <v>48.182970160031658</v>
      </c>
      <c r="AA19" s="7">
        <v>102.83</v>
      </c>
      <c r="AB19" s="7">
        <v>114.45046661608276</v>
      </c>
      <c r="AC19" s="7">
        <v>124.22020429813382</v>
      </c>
      <c r="AD19" s="8">
        <v>2100</v>
      </c>
      <c r="AE19" s="8">
        <v>2592</v>
      </c>
      <c r="AF19" s="8">
        <v>2640</v>
      </c>
      <c r="AG19" s="5">
        <v>6</v>
      </c>
      <c r="AH19" s="17"/>
    </row>
    <row r="20" spans="3:34" s="2" customFormat="1" x14ac:dyDescent="0.2">
      <c r="C20" s="1" t="e">
        <f>VLOOKUP(F20,#REF!,7,FALSE)</f>
        <v>#REF!</v>
      </c>
      <c r="F20" s="3" t="s">
        <v>11</v>
      </c>
      <c r="G20" s="4" t="s">
        <v>1</v>
      </c>
      <c r="H20" s="5">
        <v>44</v>
      </c>
      <c r="I20" s="6">
        <v>0.96400000000000008</v>
      </c>
      <c r="J20" s="6">
        <v>0.97977941176470584</v>
      </c>
      <c r="K20" s="6">
        <v>0.98294692469821809</v>
      </c>
      <c r="L20" s="6">
        <v>0.66400000000000003</v>
      </c>
      <c r="M20" s="6">
        <v>0.82785551578262284</v>
      </c>
      <c r="N20" s="6">
        <v>0.92197486794819228</v>
      </c>
      <c r="O20" s="6">
        <v>1.165</v>
      </c>
      <c r="P20" s="6">
        <v>0.88200024472814775</v>
      </c>
      <c r="Q20" s="6">
        <v>0.96779583776393741</v>
      </c>
      <c r="R20" s="7">
        <v>120.04</v>
      </c>
      <c r="S20" s="7">
        <v>99.187566096880701</v>
      </c>
      <c r="T20" s="7">
        <v>83.166509538041851</v>
      </c>
      <c r="U20" s="7">
        <v>68.47</v>
      </c>
      <c r="V20" s="7">
        <v>93.098583794231516</v>
      </c>
      <c r="W20" s="7">
        <v>79.22893306320583</v>
      </c>
      <c r="X20" s="7">
        <v>51.57</v>
      </c>
      <c r="Y20" s="7">
        <v>6.0889823026491916</v>
      </c>
      <c r="Z20" s="7">
        <v>3.937576474836018</v>
      </c>
      <c r="AA20" s="7">
        <v>79.760000000000005</v>
      </c>
      <c r="AB20" s="7">
        <v>82.112973690356171</v>
      </c>
      <c r="AC20" s="7">
        <v>76.677431649048202</v>
      </c>
      <c r="AD20" s="8">
        <v>2200</v>
      </c>
      <c r="AE20" s="8">
        <v>2260</v>
      </c>
      <c r="AF20" s="8">
        <v>2310</v>
      </c>
      <c r="AG20" s="5">
        <v>13</v>
      </c>
      <c r="AH20" s="17"/>
    </row>
    <row r="21" spans="3:34" s="2" customFormat="1" x14ac:dyDescent="0.2">
      <c r="C21" s="1" t="e">
        <f>VLOOKUP(F21,#REF!,7,FALSE)</f>
        <v>#REF!</v>
      </c>
      <c r="F21" s="3" t="s">
        <v>12</v>
      </c>
      <c r="G21" s="4" t="s">
        <v>1</v>
      </c>
      <c r="H21" s="5">
        <v>45</v>
      </c>
      <c r="I21" s="6">
        <v>0.98299999999999998</v>
      </c>
      <c r="J21" s="6">
        <v>0.97110849056603776</v>
      </c>
      <c r="K21" s="6">
        <v>0.9711280676428129</v>
      </c>
      <c r="L21" s="6">
        <v>0.44</v>
      </c>
      <c r="M21" s="6">
        <v>0.81367329784253295</v>
      </c>
      <c r="N21" s="6">
        <v>0.76726006804335789</v>
      </c>
      <c r="O21" s="6">
        <v>1.472</v>
      </c>
      <c r="P21" s="6">
        <v>1.6122386034174327</v>
      </c>
      <c r="Q21" s="6">
        <v>1.4403220057034218</v>
      </c>
      <c r="R21" s="7">
        <v>270.66000000000003</v>
      </c>
      <c r="S21" s="7">
        <v>149.9992995269472</v>
      </c>
      <c r="T21" s="7">
        <v>149.99857585021743</v>
      </c>
      <c r="U21" s="7">
        <v>80.88</v>
      </c>
      <c r="V21" s="7">
        <v>75.702457726451257</v>
      </c>
      <c r="W21" s="7">
        <v>79.904297134610644</v>
      </c>
      <c r="X21" s="7">
        <v>189.78</v>
      </c>
      <c r="Y21" s="7">
        <v>74.29684180049594</v>
      </c>
      <c r="Z21" s="7">
        <v>70.094278715606777</v>
      </c>
      <c r="AA21" s="7">
        <v>119.06</v>
      </c>
      <c r="AB21" s="7">
        <v>122.05042472016102</v>
      </c>
      <c r="AC21" s="7">
        <v>115.08791751324459</v>
      </c>
      <c r="AD21" s="8">
        <v>2410</v>
      </c>
      <c r="AE21" s="8">
        <v>2480</v>
      </c>
      <c r="AF21" s="8">
        <v>2530</v>
      </c>
      <c r="AG21" s="5">
        <v>11</v>
      </c>
      <c r="AH21" s="17"/>
    </row>
    <row r="22" spans="3:34" s="2" customFormat="1" x14ac:dyDescent="0.2">
      <c r="C22" s="1" t="e">
        <f>VLOOKUP(F22,#REF!,7,FALSE)</f>
        <v>#REF!</v>
      </c>
      <c r="F22" s="3" t="s">
        <v>13</v>
      </c>
      <c r="G22" s="4" t="s">
        <v>1</v>
      </c>
      <c r="H22" s="5">
        <v>44</v>
      </c>
      <c r="I22" s="6">
        <v>0.96400000000000008</v>
      </c>
      <c r="J22" s="6">
        <v>0.98892610837438422</v>
      </c>
      <c r="K22" s="6">
        <v>0.94680767416260414</v>
      </c>
      <c r="L22" s="6">
        <v>0.53100000000000003</v>
      </c>
      <c r="M22" s="6">
        <v>0.87757707762214132</v>
      </c>
      <c r="N22" s="6">
        <v>0.86781628188265469</v>
      </c>
      <c r="O22" s="6">
        <v>1.5449999999999999</v>
      </c>
      <c r="P22" s="6">
        <v>1.6828299095277373</v>
      </c>
      <c r="Q22" s="6">
        <v>1.5790119299595922</v>
      </c>
      <c r="R22" s="7">
        <v>255.64</v>
      </c>
      <c r="S22" s="7">
        <v>150.00002560435234</v>
      </c>
      <c r="T22" s="7">
        <v>152.43461956581973</v>
      </c>
      <c r="U22" s="7">
        <v>87.89</v>
      </c>
      <c r="V22" s="7">
        <v>78.223344717028382</v>
      </c>
      <c r="W22" s="7">
        <v>83.777229463485995</v>
      </c>
      <c r="X22" s="7">
        <v>167.74</v>
      </c>
      <c r="Y22" s="7">
        <v>71.776680887323948</v>
      </c>
      <c r="Z22" s="7">
        <v>68.657390102333721</v>
      </c>
      <c r="AA22" s="7">
        <v>135.81</v>
      </c>
      <c r="AB22" s="7">
        <v>131.63658411311388</v>
      </c>
      <c r="AC22" s="7">
        <v>132.28524478180663</v>
      </c>
      <c r="AD22" s="8">
        <v>2570</v>
      </c>
      <c r="AE22" s="8">
        <v>2640</v>
      </c>
      <c r="AF22" s="8">
        <v>2690</v>
      </c>
      <c r="AG22" s="5">
        <v>11</v>
      </c>
      <c r="AH22" s="17"/>
    </row>
    <row r="23" spans="3:34" s="2" customFormat="1" x14ac:dyDescent="0.2">
      <c r="C23" s="1" t="e">
        <f>VLOOKUP(F23,#REF!,7,FALSE)</f>
        <v>#REF!</v>
      </c>
      <c r="F23" s="3" t="s">
        <v>21</v>
      </c>
      <c r="G23" s="4" t="s">
        <v>1</v>
      </c>
      <c r="H23" s="5">
        <v>33</v>
      </c>
      <c r="I23" s="6">
        <v>0.95400000000000007</v>
      </c>
      <c r="J23" s="6">
        <v>0.96434754129041311</v>
      </c>
      <c r="K23" s="6">
        <v>0.94881020917290348</v>
      </c>
      <c r="L23" s="6">
        <v>0.94700000000000006</v>
      </c>
      <c r="M23" s="6">
        <v>0.88070965978785198</v>
      </c>
      <c r="N23" s="6">
        <v>1.0289253584036644</v>
      </c>
      <c r="O23" s="6">
        <v>1.7050000000000001</v>
      </c>
      <c r="P23" s="6">
        <v>1.648507018796098</v>
      </c>
      <c r="Q23" s="6">
        <v>1.7596765584200122</v>
      </c>
      <c r="R23" s="7">
        <v>136.59</v>
      </c>
      <c r="S23" s="7">
        <v>150.72135855461988</v>
      </c>
      <c r="T23" s="7">
        <v>118.49856732951521</v>
      </c>
      <c r="U23" s="7">
        <v>75.84</v>
      </c>
      <c r="V23" s="7">
        <v>80.522409005175618</v>
      </c>
      <c r="W23" s="7">
        <v>69.288972610579023</v>
      </c>
      <c r="X23" s="7">
        <v>60.76</v>
      </c>
      <c r="Y23" s="7">
        <v>70.198949549444265</v>
      </c>
      <c r="Z23" s="7">
        <v>49.209594718936188</v>
      </c>
      <c r="AA23" s="7">
        <v>129.31</v>
      </c>
      <c r="AB23" s="7">
        <v>132.74175641540214</v>
      </c>
      <c r="AC23" s="7">
        <v>121.92618085984219</v>
      </c>
      <c r="AD23" s="8">
        <v>2520</v>
      </c>
      <c r="AE23" s="8">
        <v>2590</v>
      </c>
      <c r="AF23" s="8">
        <v>2590</v>
      </c>
      <c r="AG23" s="5">
        <v>18</v>
      </c>
      <c r="AH23" s="17"/>
    </row>
    <row r="24" spans="3:34" s="2" customFormat="1" x14ac:dyDescent="0.2">
      <c r="C24" s="1" t="e">
        <f>VLOOKUP(F24,#REF!,7,FALSE)</f>
        <v>#REF!</v>
      </c>
      <c r="F24" s="3" t="s">
        <v>22</v>
      </c>
      <c r="G24" s="4" t="s">
        <v>1</v>
      </c>
      <c r="H24" s="5">
        <v>31</v>
      </c>
      <c r="I24" s="6">
        <v>0.93400000000000005</v>
      </c>
      <c r="J24" s="6">
        <v>0.95545524231326118</v>
      </c>
      <c r="K24" s="6">
        <v>0.97205356758386086</v>
      </c>
      <c r="L24" s="6">
        <v>0.69700000000000006</v>
      </c>
      <c r="M24" s="6">
        <v>0.96487452741462321</v>
      </c>
      <c r="N24" s="6">
        <v>0.8927798133298116</v>
      </c>
      <c r="O24" s="6">
        <v>1.75</v>
      </c>
      <c r="P24" s="6">
        <v>2.0093323994448555</v>
      </c>
      <c r="Q24" s="6">
        <v>1.9105990298791948</v>
      </c>
      <c r="R24" s="7">
        <v>180.19</v>
      </c>
      <c r="S24" s="7">
        <v>150.00004671356083</v>
      </c>
      <c r="T24" s="7">
        <v>150.0045148640381</v>
      </c>
      <c r="U24" s="7">
        <v>71.8</v>
      </c>
      <c r="V24" s="7">
        <v>72.029508022119799</v>
      </c>
      <c r="W24" s="7">
        <v>70.093724891827549</v>
      </c>
      <c r="X24" s="7">
        <v>108.39</v>
      </c>
      <c r="Y24" s="7">
        <v>77.97053869144105</v>
      </c>
      <c r="Z24" s="7">
        <v>79.910789972210551</v>
      </c>
      <c r="AA24" s="7">
        <v>125.62</v>
      </c>
      <c r="AB24" s="7">
        <v>144.73122418491843</v>
      </c>
      <c r="AC24" s="7">
        <v>133.92100277894488</v>
      </c>
      <c r="AD24" s="8">
        <v>2410</v>
      </c>
      <c r="AE24" s="8">
        <v>2800</v>
      </c>
      <c r="AF24" s="8">
        <v>2860</v>
      </c>
      <c r="AG24" s="5">
        <v>9</v>
      </c>
      <c r="AH24" s="17"/>
    </row>
    <row r="25" spans="3:34" s="2" customFormat="1" x14ac:dyDescent="0.2">
      <c r="C25" s="1" t="e">
        <f>VLOOKUP(F25,#REF!,7,FALSE)</f>
        <v>#REF!</v>
      </c>
      <c r="F25" s="3" t="s">
        <v>14</v>
      </c>
      <c r="G25" s="4" t="s">
        <v>1</v>
      </c>
      <c r="H25" s="5">
        <v>40</v>
      </c>
      <c r="I25" s="6">
        <v>0.93</v>
      </c>
      <c r="J25" s="6">
        <v>0.94711930164888458</v>
      </c>
      <c r="K25" s="6">
        <v>0.94624995134861634</v>
      </c>
      <c r="L25" s="6">
        <v>0.7659999999999999</v>
      </c>
      <c r="M25" s="6">
        <v>0.88891610266967191</v>
      </c>
      <c r="N25" s="6">
        <v>0.95978479485116652</v>
      </c>
      <c r="O25" s="6">
        <v>1.5680000000000001</v>
      </c>
      <c r="P25" s="6">
        <v>1.7339392949799526</v>
      </c>
      <c r="Q25" s="6">
        <v>1.8282665747179281</v>
      </c>
      <c r="R25" s="7">
        <v>147.22999999999999</v>
      </c>
      <c r="S25" s="7">
        <v>138.3912328635468</v>
      </c>
      <c r="T25" s="7">
        <v>127.17164164470549</v>
      </c>
      <c r="U25" s="7">
        <v>71.88</v>
      </c>
      <c r="V25" s="7">
        <v>70.947233110682433</v>
      </c>
      <c r="W25" s="7">
        <v>66.761275229068389</v>
      </c>
      <c r="X25" s="7">
        <v>75.349999999999994</v>
      </c>
      <c r="Y25" s="7">
        <v>67.443999752864372</v>
      </c>
      <c r="Z25" s="7">
        <v>60.4103664156371</v>
      </c>
      <c r="AA25" s="7">
        <v>112.73</v>
      </c>
      <c r="AB25" s="7">
        <v>123.01819536071504</v>
      </c>
      <c r="AC25" s="7">
        <v>122.05740798684973</v>
      </c>
      <c r="AD25" s="8">
        <v>2200</v>
      </c>
      <c r="AE25" s="8">
        <v>2600</v>
      </c>
      <c r="AF25" s="8">
        <v>2640</v>
      </c>
      <c r="AG25" s="5">
        <v>10</v>
      </c>
      <c r="AH25" s="17"/>
    </row>
    <row r="26" spans="3:34" s="2" customFormat="1" x14ac:dyDescent="0.2">
      <c r="C26" s="1" t="e">
        <f>VLOOKUP(F26,#REF!,7,FALSE)</f>
        <v>#REF!</v>
      </c>
      <c r="F26" s="3" t="s">
        <v>15</v>
      </c>
      <c r="G26" s="4" t="s">
        <v>1</v>
      </c>
      <c r="H26" s="5">
        <v>35</v>
      </c>
      <c r="I26" s="6">
        <v>0.78799999999999992</v>
      </c>
      <c r="J26" s="6">
        <v>0.78803663423010872</v>
      </c>
      <c r="K26" s="6">
        <v>0.83005270517371199</v>
      </c>
      <c r="L26" s="6">
        <v>0.92599999999999993</v>
      </c>
      <c r="M26" s="6">
        <v>0.75818643478464132</v>
      </c>
      <c r="N26" s="6">
        <v>1.0000028014421825</v>
      </c>
      <c r="O26" s="6">
        <v>0.92599999999999993</v>
      </c>
      <c r="P26" s="6">
        <v>1.0540160691509672</v>
      </c>
      <c r="Q26" s="6">
        <v>1.020255921434349</v>
      </c>
      <c r="R26" s="7">
        <v>172.53</v>
      </c>
      <c r="S26" s="7">
        <v>189.62417354582018</v>
      </c>
      <c r="T26" s="7">
        <v>173.13222467480628</v>
      </c>
      <c r="U26" s="7">
        <v>172.53</v>
      </c>
      <c r="V26" s="7">
        <v>136.40254669504208</v>
      </c>
      <c r="W26" s="7">
        <v>169.69537354051445</v>
      </c>
      <c r="X26" s="7">
        <v>0</v>
      </c>
      <c r="Y26" s="7">
        <v>53.221626850778101</v>
      </c>
      <c r="Z26" s="7">
        <v>3.4368511342918295</v>
      </c>
      <c r="AA26" s="7">
        <v>159.71</v>
      </c>
      <c r="AB26" s="7">
        <v>143.77047608968951</v>
      </c>
      <c r="AC26" s="7">
        <v>173.13270969472362</v>
      </c>
      <c r="AD26" s="8">
        <v>2520</v>
      </c>
      <c r="AE26" s="8">
        <v>2590</v>
      </c>
      <c r="AF26" s="8">
        <v>3047</v>
      </c>
      <c r="AG26" s="5">
        <v>2</v>
      </c>
      <c r="AH26" s="6">
        <v>0.58789743589743593</v>
      </c>
    </row>
    <row r="27" spans="3:34" s="2" customFormat="1" x14ac:dyDescent="0.2">
      <c r="C27" s="1" t="e">
        <f>VLOOKUP(F27,#REF!,7,FALSE)</f>
        <v>#REF!</v>
      </c>
      <c r="F27" s="3" t="s">
        <v>16</v>
      </c>
      <c r="G27" s="4" t="s">
        <v>1</v>
      </c>
      <c r="H27" s="5">
        <v>34</v>
      </c>
      <c r="I27" s="6">
        <v>0.96700000000000008</v>
      </c>
      <c r="J27" s="6">
        <v>1</v>
      </c>
      <c r="K27" s="6">
        <v>1</v>
      </c>
      <c r="L27" s="6">
        <v>1.9430000000000001</v>
      </c>
      <c r="M27" s="6">
        <v>0.88315569357531876</v>
      </c>
      <c r="N27" s="6">
        <v>0.92178169400782484</v>
      </c>
      <c r="O27" s="6">
        <v>1.9430000000000001</v>
      </c>
      <c r="P27" s="6">
        <v>1.6323360806455103</v>
      </c>
      <c r="Q27" s="6">
        <v>1.4676780371852844</v>
      </c>
      <c r="R27" s="7">
        <v>70.06</v>
      </c>
      <c r="S27" s="7">
        <v>145.59834863875733</v>
      </c>
      <c r="T27" s="7">
        <v>135.11309368897628</v>
      </c>
      <c r="U27" s="7">
        <v>70.06</v>
      </c>
      <c r="V27" s="7">
        <v>78.774225541000874</v>
      </c>
      <c r="W27" s="7">
        <v>84.858377128893125</v>
      </c>
      <c r="X27" s="7">
        <v>0</v>
      </c>
      <c r="Y27" s="7">
        <v>66.82412309775647</v>
      </c>
      <c r="Z27" s="7">
        <v>50.254716560083139</v>
      </c>
      <c r="AA27" s="7">
        <v>136.16</v>
      </c>
      <c r="AB27" s="7">
        <v>128.58601057548282</v>
      </c>
      <c r="AC27" s="7">
        <v>124.54477638326249</v>
      </c>
      <c r="AD27" s="8">
        <v>2175</v>
      </c>
      <c r="AE27" s="8">
        <v>2235</v>
      </c>
      <c r="AF27" s="8">
        <v>2275</v>
      </c>
      <c r="AG27" s="5">
        <v>34</v>
      </c>
      <c r="AH27" s="6">
        <v>0.35597014925373133</v>
      </c>
    </row>
    <row r="28" spans="3:34" s="2" customFormat="1" x14ac:dyDescent="0.2">
      <c r="C28" s="1" t="e">
        <f>VLOOKUP(F28,#REF!,7,FALSE)</f>
        <v>#REF!</v>
      </c>
      <c r="F28" s="3" t="s">
        <v>17</v>
      </c>
      <c r="G28" s="4" t="s">
        <v>1</v>
      </c>
      <c r="H28" s="5">
        <v>34</v>
      </c>
      <c r="I28" s="6">
        <v>0.8909999999999999</v>
      </c>
      <c r="J28" s="6">
        <v>0.95590574483039248</v>
      </c>
      <c r="K28" s="6">
        <v>0.97298054038919224</v>
      </c>
      <c r="L28" s="6">
        <v>0.7340000000000001</v>
      </c>
      <c r="M28" s="6">
        <v>0.99975741630862647</v>
      </c>
      <c r="N28" s="6">
        <v>0.98963847911439384</v>
      </c>
      <c r="O28" s="6">
        <v>1.1200000000000001</v>
      </c>
      <c r="P28" s="6">
        <v>1.414066203051934</v>
      </c>
      <c r="Q28" s="6">
        <v>1.4363503820669368</v>
      </c>
      <c r="R28" s="7">
        <v>258.10000000000002</v>
      </c>
      <c r="S28" s="7">
        <v>177.43751267452009</v>
      </c>
      <c r="T28" s="7">
        <v>178.82276426936909</v>
      </c>
      <c r="U28" s="7">
        <v>169.08</v>
      </c>
      <c r="V28" s="7">
        <v>125.44990386223967</v>
      </c>
      <c r="W28" s="7">
        <v>123.2080212962432</v>
      </c>
      <c r="X28" s="7">
        <v>89.02</v>
      </c>
      <c r="Y28" s="7">
        <v>51.987608812280428</v>
      </c>
      <c r="Z28" s="7">
        <v>55.614742973125885</v>
      </c>
      <c r="AA28" s="7">
        <v>189.45</v>
      </c>
      <c r="AB28" s="7">
        <v>177.39446922770739</v>
      </c>
      <c r="AC28" s="7">
        <v>176.9698884625702</v>
      </c>
      <c r="AD28" s="8">
        <v>3150</v>
      </c>
      <c r="AE28" s="8">
        <v>3240</v>
      </c>
      <c r="AF28" s="8">
        <v>3300</v>
      </c>
      <c r="AG28" s="5">
        <v>15</v>
      </c>
      <c r="AH28" s="6">
        <v>0.91255319148936165</v>
      </c>
    </row>
    <row r="29" spans="3:34" s="2" customFormat="1" x14ac:dyDescent="0.2">
      <c r="C29" s="1" t="e">
        <f>VLOOKUP(F29,#REF!,7,FALSE)</f>
        <v>#REF!</v>
      </c>
      <c r="F29" s="3" t="s">
        <v>18</v>
      </c>
      <c r="G29" s="4" t="s">
        <v>1</v>
      </c>
      <c r="H29" s="5">
        <v>33</v>
      </c>
      <c r="I29" s="6">
        <v>0.96700000000000008</v>
      </c>
      <c r="J29" s="6">
        <v>0.97551671521708971</v>
      </c>
      <c r="K29" s="6">
        <v>0.98580885977885768</v>
      </c>
      <c r="L29" s="6">
        <v>1.8959999999999999</v>
      </c>
      <c r="M29" s="6">
        <v>1.4179924402491162</v>
      </c>
      <c r="N29" s="6">
        <v>0.88354255549220451</v>
      </c>
      <c r="O29" s="6">
        <v>2.1579999999999999</v>
      </c>
      <c r="P29" s="6">
        <v>2.0750154594110497</v>
      </c>
      <c r="Q29" s="6">
        <v>1.2072836562678397</v>
      </c>
      <c r="R29" s="7">
        <v>95.04</v>
      </c>
      <c r="S29" s="7">
        <v>127.02240872923915</v>
      </c>
      <c r="T29" s="7">
        <v>152.67617809769379</v>
      </c>
      <c r="U29" s="7">
        <v>83.5</v>
      </c>
      <c r="V29" s="7">
        <v>86.802637784403245</v>
      </c>
      <c r="W29" s="7">
        <v>111.73505071395768</v>
      </c>
      <c r="X29" s="7">
        <v>11.54</v>
      </c>
      <c r="Y29" s="7">
        <v>40.219770944835894</v>
      </c>
      <c r="Z29" s="7">
        <v>40.941127383736116</v>
      </c>
      <c r="AA29" s="7">
        <v>180.24</v>
      </c>
      <c r="AB29" s="7">
        <v>180.11681532029445</v>
      </c>
      <c r="AC29" s="7">
        <v>134.89590055921931</v>
      </c>
      <c r="AD29" s="8">
        <v>3108</v>
      </c>
      <c r="AE29" s="8">
        <v>3196</v>
      </c>
      <c r="AF29" s="8">
        <v>3256</v>
      </c>
      <c r="AG29" s="5">
        <v>17</v>
      </c>
      <c r="AH29" s="6">
        <v>0.66805970149253735</v>
      </c>
    </row>
    <row r="30" spans="3:34" s="2" customFormat="1" x14ac:dyDescent="0.2">
      <c r="C30" s="1" t="e">
        <f>VLOOKUP(F30,#REF!,7,FALSE)</f>
        <v>#REF!</v>
      </c>
      <c r="F30" s="3" t="s">
        <v>20</v>
      </c>
      <c r="G30" s="4" t="s">
        <v>0</v>
      </c>
      <c r="H30" s="5">
        <v>40</v>
      </c>
      <c r="I30" s="6">
        <v>1</v>
      </c>
      <c r="J30" s="6">
        <v>1</v>
      </c>
      <c r="K30" s="6">
        <v>1</v>
      </c>
      <c r="L30" s="6">
        <v>0.97099999999999997</v>
      </c>
      <c r="M30" s="6">
        <v>1.0380382032068951</v>
      </c>
      <c r="N30" s="6">
        <v>0.98688300418123964</v>
      </c>
      <c r="O30" s="6">
        <v>1.605</v>
      </c>
      <c r="P30" s="6">
        <v>1.5628900027766004</v>
      </c>
      <c r="Q30" s="6">
        <v>1.2568303448830183</v>
      </c>
      <c r="R30" s="7">
        <v>117.51</v>
      </c>
      <c r="S30" s="7">
        <v>132.68648008891441</v>
      </c>
      <c r="T30" s="7">
        <v>131.88771422606013</v>
      </c>
      <c r="U30" s="7">
        <v>71.099999999999994</v>
      </c>
      <c r="V30" s="7">
        <v>88.127529856003463</v>
      </c>
      <c r="W30" s="7">
        <v>103.5603127820133</v>
      </c>
      <c r="X30" s="7">
        <v>46.41</v>
      </c>
      <c r="Y30" s="7">
        <v>44.558950232910952</v>
      </c>
      <c r="Z30" s="7">
        <v>28.327401444046828</v>
      </c>
      <c r="AA30" s="7">
        <v>114.08</v>
      </c>
      <c r="AB30" s="7">
        <v>137.73363538134419</v>
      </c>
      <c r="AC30" s="7">
        <v>130.15774363001103</v>
      </c>
      <c r="AD30" s="8">
        <v>1995</v>
      </c>
      <c r="AE30" s="8">
        <v>2484</v>
      </c>
      <c r="AF30" s="8">
        <v>2530</v>
      </c>
      <c r="AG30" s="5">
        <v>9</v>
      </c>
      <c r="AH30" s="17"/>
    </row>
    <row r="31" spans="3:34" s="2" customFormat="1" x14ac:dyDescent="0.2">
      <c r="C31" s="1" t="e">
        <f>VLOOKUP(F31,#REF!,7,FALSE)</f>
        <v>#REF!</v>
      </c>
      <c r="F31" s="3" t="s">
        <v>25</v>
      </c>
      <c r="G31" s="4" t="s">
        <v>0</v>
      </c>
      <c r="H31" s="5">
        <v>31</v>
      </c>
      <c r="I31" s="6">
        <v>0.86799999999999999</v>
      </c>
      <c r="J31" s="6">
        <v>0.87869751908396942</v>
      </c>
      <c r="K31" s="6">
        <v>0.87810695455686671</v>
      </c>
      <c r="L31" s="6">
        <v>0.51700000000000002</v>
      </c>
      <c r="M31" s="6">
        <v>0.88996511841380577</v>
      </c>
      <c r="N31" s="6">
        <v>0.74787210824967265</v>
      </c>
      <c r="O31" s="6">
        <v>1.6569999999999998</v>
      </c>
      <c r="P31" s="6">
        <v>1.3842015693351455</v>
      </c>
      <c r="Q31" s="6">
        <v>1.2164536741214058</v>
      </c>
      <c r="R31" s="7">
        <v>237.72</v>
      </c>
      <c r="S31" s="7">
        <v>153.03244164145627</v>
      </c>
      <c r="T31" s="7">
        <v>149.99836317805349</v>
      </c>
      <c r="U31" s="7">
        <v>74.14</v>
      </c>
      <c r="V31" s="7">
        <v>98.391403437006943</v>
      </c>
      <c r="W31" s="7">
        <v>92.218548466297833</v>
      </c>
      <c r="X31" s="7">
        <v>163.58000000000001</v>
      </c>
      <c r="Y31" s="7">
        <v>54.641038204449316</v>
      </c>
      <c r="Z31" s="7">
        <v>57.779814711755655</v>
      </c>
      <c r="AA31" s="7">
        <v>122.83</v>
      </c>
      <c r="AB31" s="7">
        <v>136.19353504659244</v>
      </c>
      <c r="AC31" s="7">
        <v>112.17959210397093</v>
      </c>
      <c r="AD31" s="8">
        <v>1750</v>
      </c>
      <c r="AE31" s="8">
        <v>1800</v>
      </c>
      <c r="AF31" s="8">
        <v>1830</v>
      </c>
      <c r="AG31" s="5">
        <v>15</v>
      </c>
      <c r="AH31" s="17"/>
    </row>
    <row r="32" spans="3:34" s="2" customFormat="1" x14ac:dyDescent="0.2">
      <c r="C32" s="1" t="e">
        <f>VLOOKUP(F32,#REF!,7,FALSE)</f>
        <v>#REF!</v>
      </c>
      <c r="F32" s="9" t="s">
        <v>39</v>
      </c>
      <c r="G32" s="10"/>
      <c r="H32" s="11">
        <f>AVERAGE(H4:H31)</f>
        <v>38.785714285714285</v>
      </c>
      <c r="I32" s="12">
        <f t="shared" ref="I32:AH32" si="0">AVERAGE(I4:I31)</f>
        <v>0.91260714285714273</v>
      </c>
      <c r="J32" s="12">
        <f t="shared" si="0"/>
        <v>0.92132742176383231</v>
      </c>
      <c r="K32" s="12">
        <f t="shared" si="0"/>
        <v>0.92465923060973076</v>
      </c>
      <c r="L32" s="12">
        <f t="shared" si="0"/>
        <v>0.78982142857142867</v>
      </c>
      <c r="M32" s="12">
        <f t="shared" si="0"/>
        <v>0.84289462744382393</v>
      </c>
      <c r="N32" s="12">
        <f t="shared" si="0"/>
        <v>0.84962445296323419</v>
      </c>
      <c r="O32" s="12">
        <f t="shared" si="0"/>
        <v>1.6088571428571423</v>
      </c>
      <c r="P32" s="12">
        <f t="shared" si="0"/>
        <v>1.5384519023032304</v>
      </c>
      <c r="Q32" s="12">
        <f t="shared" si="0"/>
        <v>1.5313369710446794</v>
      </c>
      <c r="R32" s="18">
        <f t="shared" si="0"/>
        <v>174.2689285714286</v>
      </c>
      <c r="S32" s="18">
        <f t="shared" si="0"/>
        <v>151.11063814338846</v>
      </c>
      <c r="T32" s="18">
        <f t="shared" si="0"/>
        <v>145.37934604886988</v>
      </c>
      <c r="U32" s="18">
        <f t="shared" si="0"/>
        <v>82.136785714285693</v>
      </c>
      <c r="V32" s="18">
        <f t="shared" si="0"/>
        <v>87.923118935312417</v>
      </c>
      <c r="W32" s="18">
        <f t="shared" si="0"/>
        <v>87.631907328066021</v>
      </c>
      <c r="X32" s="18">
        <f t="shared" si="0"/>
        <v>92.132499999999979</v>
      </c>
      <c r="Y32" s="18">
        <f t="shared" si="0"/>
        <v>63.187519208076033</v>
      </c>
      <c r="Z32" s="18">
        <f t="shared" si="0"/>
        <v>57.747438720803821</v>
      </c>
      <c r="AA32" s="18">
        <f t="shared" si="0"/>
        <v>121.47499999999998</v>
      </c>
      <c r="AB32" s="18">
        <f t="shared" si="0"/>
        <v>125.91729101271878</v>
      </c>
      <c r="AC32" s="18">
        <f t="shared" si="0"/>
        <v>123.12934579475002</v>
      </c>
      <c r="AD32" s="13">
        <f t="shared" si="0"/>
        <v>2142.25</v>
      </c>
      <c r="AE32" s="13">
        <f t="shared" si="0"/>
        <v>2326.5</v>
      </c>
      <c r="AF32" s="13">
        <f t="shared" si="0"/>
        <v>2425.3214285714284</v>
      </c>
      <c r="AG32" s="11">
        <f t="shared" si="0"/>
        <v>12.428571428571429</v>
      </c>
      <c r="AH32" s="12">
        <f t="shared" si="0"/>
        <v>0.61130233361347608</v>
      </c>
    </row>
    <row r="34" spans="6:6" s="2" customFormat="1" x14ac:dyDescent="0.2">
      <c r="F34" s="2" t="s">
        <v>51</v>
      </c>
    </row>
    <row r="35" spans="6:6" s="2" customFormat="1" x14ac:dyDescent="0.2"/>
    <row r="36" spans="6:6" s="2" customFormat="1" x14ac:dyDescent="0.2">
      <c r="F36" s="2" t="s">
        <v>41</v>
      </c>
    </row>
    <row r="37" spans="6:6" s="2" customFormat="1" x14ac:dyDescent="0.2"/>
    <row r="38" spans="6:6" s="2" customFormat="1" x14ac:dyDescent="0.2">
      <c r="F38" s="2" t="s">
        <v>52</v>
      </c>
    </row>
    <row r="39" spans="6:6" s="2" customFormat="1" x14ac:dyDescent="0.2"/>
    <row r="40" spans="6:6" s="2" customFormat="1" x14ac:dyDescent="0.2">
      <c r="F40" s="2" t="s">
        <v>42</v>
      </c>
    </row>
    <row r="41" spans="6:6" s="2" customFormat="1" x14ac:dyDescent="0.2"/>
    <row r="42" spans="6:6" s="2" customFormat="1" x14ac:dyDescent="0.2">
      <c r="F42" s="2" t="s">
        <v>43</v>
      </c>
    </row>
    <row r="43" spans="6:6" s="2" customFormat="1" x14ac:dyDescent="0.2"/>
    <row r="44" spans="6:6" s="2" customFormat="1" x14ac:dyDescent="0.2">
      <c r="F44" s="2" t="s">
        <v>44</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1"/>
  <conditionalFormatting sqref="F2:G3">
    <cfRule type="containsErrors" dxfId="30" priority="71">
      <formula>ISERROR(F2)</formula>
    </cfRule>
  </conditionalFormatting>
  <conditionalFormatting sqref="G2:G3">
    <cfRule type="containsErrors" dxfId="21" priority="72">
      <formula>ISERROR(G2)</formula>
    </cfRule>
  </conditionalFormatting>
  <conditionalFormatting sqref="H2:AH2">
    <cfRule type="containsErrors" dxfId="12" priority="27">
      <formula>ISERROR(H2)</formula>
    </cfRule>
  </conditionalFormatting>
  <conditionalFormatting sqref="AG3:AH3 H3:H31 I4:AH31">
    <cfRule type="containsErrors" dxfId="11" priority="50">
      <formula>ISERROR(H3)</formula>
    </cfRule>
  </conditionalFormatting>
  <conditionalFormatting sqref="H32:AH32">
    <cfRule type="containsErrors" dxfId="10" priority="9">
      <formula>ISERROR(H32)</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