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F7B525C9-FBBC-44CB-B012-D19FC3BB9E45}"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alcChain>
</file>

<file path=xl/sharedStrings.xml><?xml version="1.0" encoding="utf-8"?>
<sst xmlns="http://schemas.openxmlformats.org/spreadsheetml/2006/main" count="74" uniqueCount="41">
  <si>
    <t>法非適用</t>
  </si>
  <si>
    <t>法適用</t>
  </si>
  <si>
    <t>47 沖縄県 南城市</t>
  </si>
  <si>
    <t>11 埼玉県 上里町</t>
  </si>
  <si>
    <t>32 島根県 益田市</t>
  </si>
  <si>
    <t>36 徳島県 鳴門市</t>
  </si>
  <si>
    <t>36 徳島県 阿南市</t>
  </si>
  <si>
    <t>36 徳島県 北島町</t>
  </si>
  <si>
    <t>36 徳島県 藍住町</t>
  </si>
  <si>
    <t>40 福岡県 広川町</t>
  </si>
  <si>
    <t>40 福岡県 築上町</t>
  </si>
  <si>
    <t>32 島根県 隠岐の島町</t>
  </si>
  <si>
    <t>40 福岡県 小竹町</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</si>
  <si>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</si>
  <si>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</si>
  <si>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</si>
  <si>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</si>
  <si>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</si>
  <si>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</si>
  <si>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</si>
  <si>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</si>
  <si>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</si>
  <si>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</si>
  <si>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</si>
  <si>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</si>
  <si>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</si>
  <si>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</si>
  <si>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Cc3【3万人未満：25人/ha以上：15年未満】</t>
    <rPh sb="5" eb="7">
      <t>マンニン</t>
    </rPh>
    <rPh sb="7" eb="9">
      <t>ミマン</t>
    </rPh>
    <rPh sb="12" eb="13">
      <t>ニン</t>
    </rPh>
    <rPh sb="16" eb="18">
      <t>イジョウ</t>
    </rPh>
    <rPh sb="21" eb="22">
      <t>ネン</t>
    </rPh>
    <rPh sb="22" eb="24">
      <t>ミマン</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</si>
  <si>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</si>
  <si>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</si>
  <si>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</si>
  <si>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</si>
  <si>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30 和歌山県 有田川町</t>
  </si>
  <si>
    <t>46 鹿児島県 徳之島町</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</si>
  <si>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</si>
  <si>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</si>
  <si>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</si>
  <si>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</si>
  <si>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</si>
  <si>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37 香川県 三木町</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</si>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</sst>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31">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2" borderId="1" xfId="0" applyFont="1" applyFill="1" applyBorder="1">
      <alignment vertical="center"/>
    </xf>
    <xf numFmtId="176" fontId="9" fillId="2" borderId="1" xfId="0" applyNumberFormat="1" applyFont="1" applyFill="1" applyBorder="1">
      <alignment vertical="center"/>
    </xf>
    <xf numFmtId="180" fontId="9" fillId="2" borderId="1" xfId="0" applyNumberFormat="1" applyFont="1" applyFill="1" applyBorder="1">
      <alignment vertical="center"/>
    </xf>
    <xf numFmtId="3" fontId="9" fillId="2" borderId="1" xfId="0" applyNumberFormat="1" applyFont="1" applyFill="1" applyBorder="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0" fontId="9" fillId="3" borderId="2" xfId="8" applyFill="1" applyBorder="1" applyAlignment="1">
      <alignment horizontal="left" vertical="center" shrinkToFit="1"/>
    </xf>
    <xf numFmtId="0" fontId="9" fillId="3" borderId="2" xfId="8" applyFill="1" applyBorder="1" applyAlignment="1">
      <alignment horizontal="center" vertical="center" shrinkToFit="1"/>
    </xf>
    <xf numFmtId="179" fontId="9" fillId="3" borderId="1" xfId="4" applyNumberFormat="1" applyFont="1" applyFill="1" applyBorder="1" applyAlignment="1">
      <alignment horizontal="center" vertical="center" shrinkToFit="1"/>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177" fontId="13" fillId="0" borderId="1" xfId="0" applyNumberFormat="1" applyFont="1" applyBorder="1">
      <alignment vertical="center"/>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xf numFmtId="179" fontId="9" fillId="3" borderId="2" xfId="4" applyNumberFormat="1" applyFont="1" applyFill="1" applyBorder="1" applyAlignment="1">
      <alignment horizontal="center" vertical="center" shrinkToFit="1"/>
    </xf>
    <xf numFmtId="179" fontId="9" fillId="3" borderId="3" xfId="4" applyNumberFormat="1" applyFont="1" applyFill="1" applyBorder="1" applyAlignment="1">
      <alignment horizontal="center" vertical="center" shrinkToFit="1"/>
    </xf>
    <xf numFmtId="179" fontId="9"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89">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30"/>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40</v>
      </c>
    </row>
    <row r="2" spans="3:34" s="2" customFormat="1" ht="31.5" customHeight="1" x14ac:dyDescent="0.2">
      <c r="C2" s="1" t="e">
        <f>VLOOKUP(F2,#REF!,7,FALSE)</f>
        <v>#REF!</v>
      </c>
      <c r="F2" s="14" t="s">
        <v>27</v>
      </c>
      <c r="G2" s="29" t="s">
        <v>13</v>
      </c>
      <c r="H2" s="24" t="s">
        <v>14</v>
      </c>
      <c r="I2" s="26" t="s">
        <v>15</v>
      </c>
      <c r="J2" s="27"/>
      <c r="K2" s="28"/>
      <c r="L2" s="26" t="s">
        <v>16</v>
      </c>
      <c r="M2" s="27"/>
      <c r="N2" s="28"/>
      <c r="O2" s="26" t="s">
        <v>17</v>
      </c>
      <c r="P2" s="27"/>
      <c r="Q2" s="28"/>
      <c r="R2" s="26" t="s">
        <v>18</v>
      </c>
      <c r="S2" s="27"/>
      <c r="T2" s="28"/>
      <c r="U2" s="26" t="s">
        <v>19</v>
      </c>
      <c r="V2" s="27"/>
      <c r="W2" s="28"/>
      <c r="X2" s="26" t="s">
        <v>20</v>
      </c>
      <c r="Y2" s="27"/>
      <c r="Z2" s="28"/>
      <c r="AA2" s="26" t="s">
        <v>21</v>
      </c>
      <c r="AB2" s="27"/>
      <c r="AC2" s="28"/>
      <c r="AD2" s="21" t="s">
        <v>22</v>
      </c>
      <c r="AE2" s="22"/>
      <c r="AF2" s="23"/>
      <c r="AG2" s="24" t="s">
        <v>23</v>
      </c>
      <c r="AH2" s="24" t="s">
        <v>24</v>
      </c>
    </row>
    <row r="3" spans="3:34" s="2" customFormat="1" x14ac:dyDescent="0.2">
      <c r="C3" s="1" t="e">
        <f>VLOOKUP(F3,#REF!,7,FALSE)</f>
        <v>#REF!</v>
      </c>
      <c r="F3" s="15" t="s">
        <v>25</v>
      </c>
      <c r="G3" s="30"/>
      <c r="H3" s="25"/>
      <c r="I3" s="16" t="s">
        <v>34</v>
      </c>
      <c r="J3" s="16" t="s">
        <v>35</v>
      </c>
      <c r="K3" s="16" t="s">
        <v>36</v>
      </c>
      <c r="L3" s="16" t="s">
        <v>34</v>
      </c>
      <c r="M3" s="16" t="s">
        <v>35</v>
      </c>
      <c r="N3" s="16" t="s">
        <v>36</v>
      </c>
      <c r="O3" s="16" t="s">
        <v>34</v>
      </c>
      <c r="P3" s="16" t="s">
        <v>35</v>
      </c>
      <c r="Q3" s="16" t="s">
        <v>36</v>
      </c>
      <c r="R3" s="16" t="s">
        <v>34</v>
      </c>
      <c r="S3" s="16" t="s">
        <v>35</v>
      </c>
      <c r="T3" s="16" t="s">
        <v>36</v>
      </c>
      <c r="U3" s="16" t="s">
        <v>34</v>
      </c>
      <c r="V3" s="16" t="s">
        <v>35</v>
      </c>
      <c r="W3" s="16" t="s">
        <v>36</v>
      </c>
      <c r="X3" s="16" t="s">
        <v>34</v>
      </c>
      <c r="Y3" s="16" t="s">
        <v>35</v>
      </c>
      <c r="Z3" s="16" t="s">
        <v>36</v>
      </c>
      <c r="AA3" s="16" t="s">
        <v>34</v>
      </c>
      <c r="AB3" s="16" t="s">
        <v>35</v>
      </c>
      <c r="AC3" s="16" t="s">
        <v>36</v>
      </c>
      <c r="AD3" s="16" t="s">
        <v>34</v>
      </c>
      <c r="AE3" s="16" t="s">
        <v>35</v>
      </c>
      <c r="AF3" s="16" t="s">
        <v>36</v>
      </c>
      <c r="AG3" s="25"/>
      <c r="AH3" s="25"/>
    </row>
    <row r="4" spans="3:34" s="2" customFormat="1" x14ac:dyDescent="0.2">
      <c r="C4" s="1" t="e">
        <f>VLOOKUP(F4,#REF!,7,FALSE)</f>
        <v>#REF!</v>
      </c>
      <c r="F4" s="3" t="s">
        <v>3</v>
      </c>
      <c r="G4" s="4" t="s">
        <v>1</v>
      </c>
      <c r="H4" s="5">
        <v>14</v>
      </c>
      <c r="I4" s="6">
        <v>0.374</v>
      </c>
      <c r="J4" s="6">
        <v>0.44609271523178806</v>
      </c>
      <c r="K4" s="6">
        <v>0.53426862925482976</v>
      </c>
      <c r="L4" s="6">
        <v>1.415</v>
      </c>
      <c r="M4" s="6">
        <v>0.88579124969224754</v>
      </c>
      <c r="N4" s="6">
        <v>0.92208255857195986</v>
      </c>
      <c r="O4" s="6">
        <v>1.415</v>
      </c>
      <c r="P4" s="6">
        <v>1.4099029529056499</v>
      </c>
      <c r="Q4" s="6">
        <v>1.1638565527600451</v>
      </c>
      <c r="R4" s="7">
        <v>120.71</v>
      </c>
      <c r="S4" s="7">
        <v>193.55173274056966</v>
      </c>
      <c r="T4" s="7">
        <v>170.4237206496002</v>
      </c>
      <c r="U4" s="7">
        <v>120.71</v>
      </c>
      <c r="V4" s="7">
        <v>121.60158319481313</v>
      </c>
      <c r="W4" s="7">
        <v>135.02071196426488</v>
      </c>
      <c r="X4" s="7">
        <v>0</v>
      </c>
      <c r="Y4" s="7">
        <v>71.950149545756517</v>
      </c>
      <c r="Z4" s="7">
        <v>35.403008685335323</v>
      </c>
      <c r="AA4" s="7">
        <v>170.82</v>
      </c>
      <c r="AB4" s="7">
        <v>171.44643122436909</v>
      </c>
      <c r="AC4" s="7">
        <v>157.1447403779363</v>
      </c>
      <c r="AD4" s="8">
        <v>2068</v>
      </c>
      <c r="AE4" s="8">
        <v>2127</v>
      </c>
      <c r="AF4" s="8">
        <v>2167</v>
      </c>
      <c r="AG4" s="5">
        <v>15</v>
      </c>
      <c r="AH4" s="17"/>
    </row>
    <row r="5" spans="3:34" s="2" customFormat="1" x14ac:dyDescent="0.2">
      <c r="C5" s="1" t="e">
        <f>VLOOKUP(F5,#REF!,7,FALSE)</f>
        <v>#REF!</v>
      </c>
      <c r="F5" s="3" t="s">
        <v>32</v>
      </c>
      <c r="G5" s="4" t="s">
        <v>1</v>
      </c>
      <c r="H5" s="5">
        <v>15</v>
      </c>
      <c r="I5" s="6">
        <v>0.45100000000000001</v>
      </c>
      <c r="J5" s="6">
        <v>0.59588850819520323</v>
      </c>
      <c r="K5" s="6">
        <v>0.68573167021600245</v>
      </c>
      <c r="L5" s="6">
        <v>0.28999999999999998</v>
      </c>
      <c r="M5" s="6">
        <v>0.69740058991466747</v>
      </c>
      <c r="N5" s="6">
        <v>0.82317162153485146</v>
      </c>
      <c r="O5" s="6">
        <v>0.43700000000000006</v>
      </c>
      <c r="P5" s="6">
        <v>0.69740058991466747</v>
      </c>
      <c r="Q5" s="6">
        <v>0.85947975328506288</v>
      </c>
      <c r="R5" s="7">
        <v>445.9</v>
      </c>
      <c r="S5" s="7">
        <v>189.31969254474765</v>
      </c>
      <c r="T5" s="7">
        <v>151.05501230039414</v>
      </c>
      <c r="U5" s="7">
        <v>295.91000000000003</v>
      </c>
      <c r="V5" s="7">
        <v>189.31969254474765</v>
      </c>
      <c r="W5" s="7">
        <v>144.67379707435788</v>
      </c>
      <c r="X5" s="7">
        <v>150</v>
      </c>
      <c r="Y5" s="7">
        <v>0</v>
      </c>
      <c r="Z5" s="7">
        <v>6.3812152260362751</v>
      </c>
      <c r="AA5" s="7">
        <v>129.29</v>
      </c>
      <c r="AB5" s="7">
        <v>132.03166526317048</v>
      </c>
      <c r="AC5" s="7">
        <v>124.34419941628236</v>
      </c>
      <c r="AD5" s="8">
        <v>2520</v>
      </c>
      <c r="AE5" s="8">
        <v>2586</v>
      </c>
      <c r="AF5" s="8">
        <v>2640</v>
      </c>
      <c r="AG5" s="5">
        <v>17</v>
      </c>
      <c r="AH5" s="6">
        <v>0.77710526315789474</v>
      </c>
    </row>
    <row r="6" spans="3:34" s="2" customFormat="1" x14ac:dyDescent="0.2">
      <c r="C6" s="1" t="e">
        <f>VLOOKUP(F6,#REF!,7,FALSE)</f>
        <v>#REF!</v>
      </c>
      <c r="F6" s="3" t="s">
        <v>4</v>
      </c>
      <c r="G6" s="4" t="s">
        <v>1</v>
      </c>
      <c r="H6" s="5">
        <v>15</v>
      </c>
      <c r="I6" s="6">
        <v>0.622</v>
      </c>
      <c r="J6" s="6">
        <v>0.60715324222157607</v>
      </c>
      <c r="K6" s="6">
        <v>0.67521572387344198</v>
      </c>
      <c r="L6" s="6">
        <v>0.79</v>
      </c>
      <c r="M6" s="6">
        <v>0.54051025930743746</v>
      </c>
      <c r="N6" s="6">
        <v>0.9509601849989946</v>
      </c>
      <c r="O6" s="6">
        <v>1.5669999999999999</v>
      </c>
      <c r="P6" s="6">
        <v>1.4425888852284534</v>
      </c>
      <c r="Q6" s="6">
        <v>1.9776790381599583</v>
      </c>
      <c r="R6" s="7">
        <v>305.23</v>
      </c>
      <c r="S6" s="7">
        <v>469.53687852200585</v>
      </c>
      <c r="T6" s="7">
        <v>249.12489432981621</v>
      </c>
      <c r="U6" s="7">
        <v>153.84</v>
      </c>
      <c r="V6" s="7">
        <v>175.92642128539839</v>
      </c>
      <c r="W6" s="7">
        <v>119.79085131031027</v>
      </c>
      <c r="X6" s="7">
        <v>151.4</v>
      </c>
      <c r="Y6" s="7">
        <v>293.61045723660749</v>
      </c>
      <c r="Z6" s="7">
        <v>129.33404301950594</v>
      </c>
      <c r="AA6" s="7">
        <v>240.99</v>
      </c>
      <c r="AB6" s="7">
        <v>253.78949996433411</v>
      </c>
      <c r="AC6" s="7">
        <v>236.90785559973699</v>
      </c>
      <c r="AD6" s="8">
        <v>4305</v>
      </c>
      <c r="AE6" s="8">
        <v>4428</v>
      </c>
      <c r="AF6" s="8">
        <v>4510</v>
      </c>
      <c r="AG6" s="5">
        <v>15</v>
      </c>
      <c r="AH6" s="6">
        <v>0.52470588235294113</v>
      </c>
    </row>
    <row r="7" spans="3:34" s="2" customFormat="1" x14ac:dyDescent="0.2">
      <c r="C7" s="1" t="e">
        <f>VLOOKUP(F7,#REF!,7,FALSE)</f>
        <v>#REF!</v>
      </c>
      <c r="F7" s="3" t="s">
        <v>5</v>
      </c>
      <c r="G7" s="4" t="s">
        <v>1</v>
      </c>
      <c r="H7" s="5">
        <v>15</v>
      </c>
      <c r="I7" s="6">
        <v>0.26400000000000001</v>
      </c>
      <c r="J7" s="6">
        <v>0.38936682725395733</v>
      </c>
      <c r="K7" s="6">
        <v>0.46102871568318082</v>
      </c>
      <c r="L7" s="6">
        <v>0.25800000000000001</v>
      </c>
      <c r="M7" s="6">
        <v>1</v>
      </c>
      <c r="N7" s="6">
        <v>0.94185532366466218</v>
      </c>
      <c r="O7" s="6">
        <v>0.73099999999999998</v>
      </c>
      <c r="P7" s="6">
        <v>1.0468651429126026</v>
      </c>
      <c r="Q7" s="6">
        <v>0.94185532366466218</v>
      </c>
      <c r="R7" s="7">
        <v>861.16</v>
      </c>
      <c r="S7" s="7">
        <v>198.2493423546575</v>
      </c>
      <c r="T7" s="7">
        <v>198.69865384649177</v>
      </c>
      <c r="U7" s="7">
        <v>303.32</v>
      </c>
      <c r="V7" s="7">
        <v>189.37428922610363</v>
      </c>
      <c r="W7" s="7">
        <v>198.69865384649177</v>
      </c>
      <c r="X7" s="7">
        <v>557.84</v>
      </c>
      <c r="Y7" s="7">
        <v>8.8750531285538692</v>
      </c>
      <c r="Z7" s="7">
        <v>0</v>
      </c>
      <c r="AA7" s="7">
        <v>221.79</v>
      </c>
      <c r="AB7" s="7">
        <v>198.2493423546575</v>
      </c>
      <c r="AC7" s="7">
        <v>187.14538493032018</v>
      </c>
      <c r="AD7" s="8">
        <v>4179</v>
      </c>
      <c r="AE7" s="8">
        <v>4082</v>
      </c>
      <c r="AF7" s="8">
        <v>4158</v>
      </c>
      <c r="AG7" s="5">
        <v>15</v>
      </c>
      <c r="AH7" s="17"/>
    </row>
    <row r="8" spans="3:34" s="2" customFormat="1" x14ac:dyDescent="0.2">
      <c r="C8" s="1" t="e">
        <f>VLOOKUP(F8,#REF!,7,FALSE)</f>
        <v>#REF!</v>
      </c>
      <c r="F8" s="3" t="s">
        <v>6</v>
      </c>
      <c r="G8" s="4" t="s">
        <v>1</v>
      </c>
      <c r="H8" s="5">
        <v>13</v>
      </c>
      <c r="I8" s="6">
        <v>0.47200000000000003</v>
      </c>
      <c r="J8" s="6">
        <v>0.55356431700517728</v>
      </c>
      <c r="K8" s="6">
        <v>0.60684474123539234</v>
      </c>
      <c r="L8" s="6">
        <v>0.184</v>
      </c>
      <c r="M8" s="6">
        <v>0.49273019081020031</v>
      </c>
      <c r="N8" s="6">
        <v>0.20817758087590568</v>
      </c>
      <c r="O8" s="6">
        <v>0.27699999999999997</v>
      </c>
      <c r="P8" s="6">
        <v>0.49273019081020036</v>
      </c>
      <c r="Q8" s="6">
        <v>0.57742853079220591</v>
      </c>
      <c r="R8" s="7">
        <v>912.08</v>
      </c>
      <c r="S8" s="7">
        <v>348.17684726413256</v>
      </c>
      <c r="T8" s="7">
        <v>780.96492843927945</v>
      </c>
      <c r="U8" s="7">
        <v>606.57000000000005</v>
      </c>
      <c r="V8" s="7">
        <v>348.17684726413256</v>
      </c>
      <c r="W8" s="7">
        <v>281.55759696938145</v>
      </c>
      <c r="X8" s="7">
        <v>305.52</v>
      </c>
      <c r="Y8" s="7">
        <v>0</v>
      </c>
      <c r="Z8" s="7">
        <v>499.40733146989805</v>
      </c>
      <c r="AA8" s="7">
        <v>167.84</v>
      </c>
      <c r="AB8" s="7">
        <v>171.55724438815002</v>
      </c>
      <c r="AC8" s="7">
        <v>162.57938955141398</v>
      </c>
      <c r="AD8" s="8">
        <v>3045</v>
      </c>
      <c r="AE8" s="8">
        <v>3132</v>
      </c>
      <c r="AF8" s="8">
        <v>3190</v>
      </c>
      <c r="AG8" s="5">
        <v>14</v>
      </c>
      <c r="AH8" s="6">
        <v>0.23384615384615384</v>
      </c>
    </row>
    <row r="9" spans="3:34" s="2" customFormat="1" x14ac:dyDescent="0.2">
      <c r="C9" s="1" t="e">
        <f>VLOOKUP(F9,#REF!,7,FALSE)</f>
        <v>#REF!</v>
      </c>
      <c r="F9" s="3" t="s">
        <v>7</v>
      </c>
      <c r="G9" s="4" t="s">
        <v>1</v>
      </c>
      <c r="H9" s="5">
        <v>15</v>
      </c>
      <c r="I9" s="6">
        <v>0.41700000000000004</v>
      </c>
      <c r="J9" s="6">
        <v>0.43513853904282118</v>
      </c>
      <c r="K9" s="6">
        <v>0.51433900676148281</v>
      </c>
      <c r="L9" s="6">
        <v>0.38</v>
      </c>
      <c r="M9" s="6">
        <v>0.72255169097611793</v>
      </c>
      <c r="N9" s="6">
        <v>0.70902632678646049</v>
      </c>
      <c r="O9" s="6">
        <v>0.38</v>
      </c>
      <c r="P9" s="6">
        <v>0.72255169097611793</v>
      </c>
      <c r="Q9" s="6">
        <v>0.70902632678646049</v>
      </c>
      <c r="R9" s="7">
        <v>474.18</v>
      </c>
      <c r="S9" s="7">
        <v>228.38839571703122</v>
      </c>
      <c r="T9" s="7">
        <v>231.43506503973308</v>
      </c>
      <c r="U9" s="7">
        <v>474.18</v>
      </c>
      <c r="V9" s="7">
        <v>228.38839571703122</v>
      </c>
      <c r="W9" s="7">
        <v>231.43506503973308</v>
      </c>
      <c r="X9" s="7">
        <v>0</v>
      </c>
      <c r="Y9" s="7">
        <v>0</v>
      </c>
      <c r="Z9" s="7">
        <v>0</v>
      </c>
      <c r="AA9" s="7">
        <v>180.28</v>
      </c>
      <c r="AB9" s="7">
        <v>165.02242152466368</v>
      </c>
      <c r="AC9" s="7">
        <v>164.09355405470751</v>
      </c>
      <c r="AD9" s="8">
        <v>3000</v>
      </c>
      <c r="AE9" s="8">
        <v>3080</v>
      </c>
      <c r="AF9" s="8">
        <v>3130</v>
      </c>
      <c r="AG9" s="5">
        <v>15</v>
      </c>
      <c r="AH9" s="17"/>
    </row>
    <row r="10" spans="3:34" s="2" customFormat="1" x14ac:dyDescent="0.2">
      <c r="C10" s="1" t="e">
        <f>VLOOKUP(F10,#REF!,7,FALSE)</f>
        <v>#REF!</v>
      </c>
      <c r="F10" s="3" t="s">
        <v>8</v>
      </c>
      <c r="G10" s="4" t="s">
        <v>1</v>
      </c>
      <c r="H10" s="5">
        <v>15</v>
      </c>
      <c r="I10" s="6">
        <v>0.40799999999999997</v>
      </c>
      <c r="J10" s="6">
        <v>0.4834004024144869</v>
      </c>
      <c r="K10" s="6">
        <v>0.51797926318111631</v>
      </c>
      <c r="L10" s="6">
        <v>0.55799999999999994</v>
      </c>
      <c r="M10" s="6">
        <v>1.0806752833712394</v>
      </c>
      <c r="N10" s="6">
        <v>1</v>
      </c>
      <c r="O10" s="6">
        <v>0.55799999999999994</v>
      </c>
      <c r="P10" s="6">
        <v>1.0806752833712394</v>
      </c>
      <c r="Q10" s="6">
        <v>1.0648431041299737</v>
      </c>
      <c r="R10" s="7">
        <v>297.91000000000003</v>
      </c>
      <c r="S10" s="7">
        <v>161.0301211276664</v>
      </c>
      <c r="T10" s="7">
        <v>174.08780195419067</v>
      </c>
      <c r="U10" s="7">
        <v>297.91000000000003</v>
      </c>
      <c r="V10" s="7">
        <v>161.0301211276664</v>
      </c>
      <c r="W10" s="7">
        <v>163.48680972717429</v>
      </c>
      <c r="X10" s="7">
        <v>0</v>
      </c>
      <c r="Y10" s="7">
        <v>0</v>
      </c>
      <c r="Z10" s="7">
        <v>10.60099222701637</v>
      </c>
      <c r="AA10" s="7">
        <v>166.24</v>
      </c>
      <c r="AB10" s="7">
        <v>174.02127178094591</v>
      </c>
      <c r="AC10" s="7">
        <v>174.08780195419067</v>
      </c>
      <c r="AD10" s="8">
        <v>3000</v>
      </c>
      <c r="AE10" s="8">
        <v>3080</v>
      </c>
      <c r="AF10" s="8">
        <v>3140</v>
      </c>
      <c r="AG10" s="5">
        <v>16</v>
      </c>
      <c r="AH10" s="17"/>
    </row>
    <row r="11" spans="3:34" s="2" customFormat="1" x14ac:dyDescent="0.2">
      <c r="C11" s="1" t="e">
        <f>VLOOKUP(F11,#REF!,7,FALSE)</f>
        <v>#REF!</v>
      </c>
      <c r="F11" s="3" t="s">
        <v>12</v>
      </c>
      <c r="G11" s="4" t="s">
        <v>1</v>
      </c>
      <c r="H11" s="5">
        <v>12</v>
      </c>
      <c r="I11" s="6">
        <v>0.36599999999999999</v>
      </c>
      <c r="J11" s="6">
        <v>0.39092240117130306</v>
      </c>
      <c r="K11" s="6">
        <v>0.45919044459190445</v>
      </c>
      <c r="L11" s="6">
        <v>4.7E-2</v>
      </c>
      <c r="M11" s="6">
        <v>0.14248814964094123</v>
      </c>
      <c r="N11" s="6">
        <v>0.22406832878555677</v>
      </c>
      <c r="O11" s="6">
        <v>5.2999999999999999E-2</v>
      </c>
      <c r="P11" s="6">
        <v>0.14248814964094123</v>
      </c>
      <c r="Q11" s="6">
        <v>0.22406832878555677</v>
      </c>
      <c r="R11" s="7">
        <v>4264.33</v>
      </c>
      <c r="S11" s="7">
        <v>1415.1269280205656</v>
      </c>
      <c r="T11" s="7">
        <v>840.91909222354934</v>
      </c>
      <c r="U11" s="7">
        <v>3729.25</v>
      </c>
      <c r="V11" s="7">
        <v>1415.1269280205656</v>
      </c>
      <c r="W11" s="7">
        <v>840.91909222354934</v>
      </c>
      <c r="X11" s="7">
        <v>535.08000000000004</v>
      </c>
      <c r="Y11" s="7">
        <v>0</v>
      </c>
      <c r="Z11" s="7">
        <v>0</v>
      </c>
      <c r="AA11" s="7">
        <v>198.87</v>
      </c>
      <c r="AB11" s="7">
        <v>201.63881748071981</v>
      </c>
      <c r="AC11" s="7">
        <v>188.42333563839819</v>
      </c>
      <c r="AD11" s="8">
        <v>3990</v>
      </c>
      <c r="AE11" s="8">
        <v>4100</v>
      </c>
      <c r="AF11" s="8">
        <v>4180</v>
      </c>
      <c r="AG11" s="5">
        <v>12</v>
      </c>
      <c r="AH11" s="17"/>
    </row>
    <row r="12" spans="3:34" s="2" customFormat="1" x14ac:dyDescent="0.2">
      <c r="C12" s="1" t="e">
        <f>VLOOKUP(F12,#REF!,7,FALSE)</f>
        <v>#REF!</v>
      </c>
      <c r="F12" s="3" t="s">
        <v>9</v>
      </c>
      <c r="G12" s="4" t="s">
        <v>1</v>
      </c>
      <c r="H12" s="5">
        <v>14</v>
      </c>
      <c r="I12" s="6">
        <v>0.56999999999999995</v>
      </c>
      <c r="J12" s="6">
        <v>0.64344983656022126</v>
      </c>
      <c r="K12" s="6">
        <v>0.724390243902439</v>
      </c>
      <c r="L12" s="6">
        <v>0.56499999999999995</v>
      </c>
      <c r="M12" s="6">
        <v>1</v>
      </c>
      <c r="N12" s="6">
        <v>0.91703224765604152</v>
      </c>
      <c r="O12" s="6">
        <v>0.77900000000000003</v>
      </c>
      <c r="P12" s="6">
        <v>1.1447177871909053</v>
      </c>
      <c r="Q12" s="6">
        <v>0.91703224765604141</v>
      </c>
      <c r="R12" s="7">
        <v>320.93</v>
      </c>
      <c r="S12" s="7">
        <v>192.46765776966825</v>
      </c>
      <c r="T12" s="7">
        <v>195.58677001906608</v>
      </c>
      <c r="U12" s="7">
        <v>232.81</v>
      </c>
      <c r="V12" s="7">
        <v>168.13546528527058</v>
      </c>
      <c r="W12" s="7">
        <v>195.58677001906608</v>
      </c>
      <c r="X12" s="7">
        <v>88.12</v>
      </c>
      <c r="Y12" s="7">
        <v>24.332192484397659</v>
      </c>
      <c r="Z12" s="7">
        <v>0</v>
      </c>
      <c r="AA12" s="7">
        <v>181.27</v>
      </c>
      <c r="AB12" s="7">
        <v>192.46765776966822</v>
      </c>
      <c r="AC12" s="7">
        <v>179.35937532236943</v>
      </c>
      <c r="AD12" s="8">
        <v>3740</v>
      </c>
      <c r="AE12" s="8">
        <v>3845</v>
      </c>
      <c r="AF12" s="8">
        <v>3920</v>
      </c>
      <c r="AG12" s="5">
        <v>15</v>
      </c>
      <c r="AH12" s="17"/>
    </row>
    <row r="13" spans="3:34" s="2" customFormat="1" x14ac:dyDescent="0.2">
      <c r="C13" s="1" t="e">
        <f>VLOOKUP(F13,#REF!,7,FALSE)</f>
        <v>#REF!</v>
      </c>
      <c r="F13" s="3" t="s">
        <v>10</v>
      </c>
      <c r="G13" s="4" t="s">
        <v>1</v>
      </c>
      <c r="H13" s="5">
        <v>11</v>
      </c>
      <c r="I13" s="6">
        <v>0.157</v>
      </c>
      <c r="J13" s="6">
        <v>0.45667752442996745</v>
      </c>
      <c r="K13" s="6">
        <v>0.72540250447227195</v>
      </c>
      <c r="L13" s="6">
        <v>1.3999999999999999E-2</v>
      </c>
      <c r="M13" s="6">
        <v>0.38888726250768463</v>
      </c>
      <c r="N13" s="6">
        <v>0.71273486430062627</v>
      </c>
      <c r="O13" s="6">
        <v>1.6E-2</v>
      </c>
      <c r="P13" s="6">
        <v>0.38888726250768468</v>
      </c>
      <c r="Q13" s="6">
        <v>0.71273486430062638</v>
      </c>
      <c r="R13" s="7">
        <v>9956.7099999999991</v>
      </c>
      <c r="S13" s="7">
        <v>514.21044708715942</v>
      </c>
      <c r="T13" s="7">
        <v>321.51205028585866</v>
      </c>
      <c r="U13" s="7">
        <v>8636.7099999999991</v>
      </c>
      <c r="V13" s="7">
        <v>514.21044708715942</v>
      </c>
      <c r="W13" s="7">
        <v>321.51205028585866</v>
      </c>
      <c r="X13" s="7">
        <v>1320</v>
      </c>
      <c r="Y13" s="7">
        <v>0</v>
      </c>
      <c r="Z13" s="7">
        <v>0</v>
      </c>
      <c r="AA13" s="7">
        <v>141.91999999999999</v>
      </c>
      <c r="AB13" s="7">
        <v>199.96989312057806</v>
      </c>
      <c r="AC13" s="7">
        <v>229.15284753150763</v>
      </c>
      <c r="AD13" s="8">
        <v>5250</v>
      </c>
      <c r="AE13" s="8">
        <v>5400</v>
      </c>
      <c r="AF13" s="8">
        <v>5500</v>
      </c>
      <c r="AG13" s="5">
        <v>19</v>
      </c>
      <c r="AH13" s="6">
        <v>0.4325</v>
      </c>
    </row>
    <row r="14" spans="3:34" s="2" customFormat="1" x14ac:dyDescent="0.2">
      <c r="C14" s="1" t="e">
        <f>VLOOKUP(F14,#REF!,7,FALSE)</f>
        <v>#REF!</v>
      </c>
      <c r="F14" s="3" t="s">
        <v>2</v>
      </c>
      <c r="G14" s="4" t="s">
        <v>1</v>
      </c>
      <c r="H14" s="5">
        <v>1</v>
      </c>
      <c r="I14" s="6">
        <v>0.435</v>
      </c>
      <c r="J14" s="6">
        <v>0.64120171673819748</v>
      </c>
      <c r="K14" s="6">
        <v>0.71175148498956498</v>
      </c>
      <c r="L14" s="6">
        <v>0.33</v>
      </c>
      <c r="M14" s="6">
        <v>0.47397454748263451</v>
      </c>
      <c r="N14" s="6">
        <v>0.41446895844022574</v>
      </c>
      <c r="O14" s="6">
        <v>0.84299999999999997</v>
      </c>
      <c r="P14" s="6">
        <v>1.109131033173556</v>
      </c>
      <c r="Q14" s="6">
        <v>0.4144689584402258</v>
      </c>
      <c r="R14" s="7">
        <v>232.68</v>
      </c>
      <c r="S14" s="7">
        <v>149.99961973427031</v>
      </c>
      <c r="T14" s="7">
        <v>183.38512570051424</v>
      </c>
      <c r="U14" s="7">
        <v>91.03</v>
      </c>
      <c r="V14" s="7">
        <v>64.100633522705664</v>
      </c>
      <c r="W14" s="7">
        <v>183.38512570051424</v>
      </c>
      <c r="X14" s="7">
        <v>141.65</v>
      </c>
      <c r="Y14" s="7">
        <v>85.898986211564647</v>
      </c>
      <c r="Z14" s="7">
        <v>0</v>
      </c>
      <c r="AA14" s="7">
        <v>76.69</v>
      </c>
      <c r="AB14" s="7">
        <v>71.096001886118017</v>
      </c>
      <c r="AC14" s="7">
        <v>76.007442042522015</v>
      </c>
      <c r="AD14" s="8">
        <v>1320</v>
      </c>
      <c r="AE14" s="8">
        <v>1369</v>
      </c>
      <c r="AF14" s="8">
        <v>1453</v>
      </c>
      <c r="AG14" s="5">
        <v>3</v>
      </c>
      <c r="AH14" s="17"/>
    </row>
    <row r="15" spans="3:34" s="2" customFormat="1" x14ac:dyDescent="0.2">
      <c r="C15" s="1" t="e">
        <f>VLOOKUP(F15,#REF!,7,FALSE)</f>
        <v>#REF!</v>
      </c>
      <c r="F15" s="3" t="s">
        <v>11</v>
      </c>
      <c r="G15" s="4" t="s">
        <v>0</v>
      </c>
      <c r="H15" s="5">
        <v>15</v>
      </c>
      <c r="I15" s="6">
        <v>0.52500000000000002</v>
      </c>
      <c r="J15" s="6">
        <v>0.5502657218777679</v>
      </c>
      <c r="K15" s="6">
        <v>0.41355932203389828</v>
      </c>
      <c r="L15" s="6">
        <v>0.35</v>
      </c>
      <c r="M15" s="6">
        <v>0.76022420593730533</v>
      </c>
      <c r="N15" s="6">
        <v>0.58997321798197067</v>
      </c>
      <c r="O15" s="6">
        <v>0.68700000000000006</v>
      </c>
      <c r="P15" s="6">
        <v>0.76022420593730533</v>
      </c>
      <c r="Q15" s="6">
        <v>0.58997321798197067</v>
      </c>
      <c r="R15" s="7">
        <v>637.41999999999996</v>
      </c>
      <c r="S15" s="7">
        <v>292.30933980617181</v>
      </c>
      <c r="T15" s="7">
        <v>346.30733851006187</v>
      </c>
      <c r="U15" s="7">
        <v>324.82</v>
      </c>
      <c r="V15" s="7">
        <v>292.30933980617181</v>
      </c>
      <c r="W15" s="7">
        <v>346.30733851006187</v>
      </c>
      <c r="X15" s="7">
        <v>312.60000000000002</v>
      </c>
      <c r="Y15" s="7">
        <v>0</v>
      </c>
      <c r="Z15" s="7">
        <v>0</v>
      </c>
      <c r="AA15" s="7">
        <v>223.01</v>
      </c>
      <c r="AB15" s="7">
        <v>222.22063574220493</v>
      </c>
      <c r="AC15" s="7">
        <v>204.31205491155285</v>
      </c>
      <c r="AD15" s="8">
        <v>3670</v>
      </c>
      <c r="AE15" s="8">
        <v>3781</v>
      </c>
      <c r="AF15" s="8">
        <v>3848</v>
      </c>
      <c r="AG15" s="5">
        <v>18</v>
      </c>
      <c r="AH15" s="6">
        <v>0.31111111111111112</v>
      </c>
    </row>
    <row r="16" spans="3:34" s="2" customFormat="1" x14ac:dyDescent="0.2">
      <c r="C16" s="1" t="e">
        <f>VLOOKUP(F16,#REF!,7,FALSE)</f>
        <v>#REF!</v>
      </c>
      <c r="F16" s="3" t="s">
        <v>39</v>
      </c>
      <c r="G16" s="4" t="s">
        <v>0</v>
      </c>
      <c r="H16" s="5">
        <v>7</v>
      </c>
      <c r="I16" s="17"/>
      <c r="J16" s="6">
        <v>0.15667351129363449</v>
      </c>
      <c r="K16" s="6">
        <v>0.3357432551578205</v>
      </c>
      <c r="L16" s="17"/>
      <c r="M16" s="6">
        <v>0.10259851820036509</v>
      </c>
      <c r="N16" s="6">
        <v>0.8235315328309234</v>
      </c>
      <c r="O16" s="17"/>
      <c r="P16" s="6">
        <v>0.10259851820036509</v>
      </c>
      <c r="Q16" s="6">
        <v>0.91159096351879931</v>
      </c>
      <c r="R16" s="18"/>
      <c r="S16" s="7">
        <v>1359.0660342940532</v>
      </c>
      <c r="T16" s="7">
        <v>150.00459755193882</v>
      </c>
      <c r="U16" s="18"/>
      <c r="V16" s="7">
        <v>1359.0660342940532</v>
      </c>
      <c r="W16" s="7">
        <v>135.51419561772167</v>
      </c>
      <c r="X16" s="18"/>
      <c r="Y16" s="7">
        <v>0</v>
      </c>
      <c r="Z16" s="7">
        <v>14.490401934217145</v>
      </c>
      <c r="AA16" s="18"/>
      <c r="AB16" s="7">
        <v>139.43816125501641</v>
      </c>
      <c r="AC16" s="7">
        <v>123.53351615363395</v>
      </c>
      <c r="AD16" s="19"/>
      <c r="AE16" s="8">
        <v>2681</v>
      </c>
      <c r="AF16" s="8">
        <v>2731</v>
      </c>
      <c r="AG16" s="5">
        <v>7</v>
      </c>
      <c r="AH16" s="6">
        <v>0.51358885017421607</v>
      </c>
    </row>
    <row r="17" spans="3:34" s="2" customFormat="1" x14ac:dyDescent="0.2">
      <c r="C17" s="1" t="e">
        <f>VLOOKUP(F17,#REF!,7,FALSE)</f>
        <v>#REF!</v>
      </c>
      <c r="F17" s="3" t="s">
        <v>33</v>
      </c>
      <c r="G17" s="4" t="s">
        <v>0</v>
      </c>
      <c r="H17" s="5">
        <v>14</v>
      </c>
      <c r="I17" s="6">
        <v>0.31900000000000001</v>
      </c>
      <c r="J17" s="6">
        <v>0.58128973660308814</v>
      </c>
      <c r="K17" s="6">
        <v>0.56749721085905536</v>
      </c>
      <c r="L17" s="6">
        <v>1.2709999999999999</v>
      </c>
      <c r="M17" s="6">
        <v>1.012669714844159</v>
      </c>
      <c r="N17" s="6">
        <v>0.50435624394966116</v>
      </c>
      <c r="O17" s="6">
        <v>1.2709999999999999</v>
      </c>
      <c r="P17" s="6">
        <v>1.012669714844159</v>
      </c>
      <c r="Q17" s="6">
        <v>0.50435624394966128</v>
      </c>
      <c r="R17" s="7">
        <v>98.67</v>
      </c>
      <c r="S17" s="7">
        <v>128.05087889446563</v>
      </c>
      <c r="T17" s="7">
        <v>255.67666174704593</v>
      </c>
      <c r="U17" s="7">
        <v>98.67</v>
      </c>
      <c r="V17" s="7">
        <v>128.05087889446563</v>
      </c>
      <c r="W17" s="7">
        <v>255.67666174704593</v>
      </c>
      <c r="X17" s="7">
        <v>0</v>
      </c>
      <c r="Y17" s="7">
        <v>0</v>
      </c>
      <c r="Z17" s="7">
        <v>0</v>
      </c>
      <c r="AA17" s="7">
        <v>125.36</v>
      </c>
      <c r="AB17" s="7">
        <v>129.67324701560244</v>
      </c>
      <c r="AC17" s="7">
        <v>128.95212078432812</v>
      </c>
      <c r="AD17" s="8">
        <v>2415</v>
      </c>
      <c r="AE17" s="8">
        <v>2484</v>
      </c>
      <c r="AF17" s="8">
        <v>2530</v>
      </c>
      <c r="AG17" s="5">
        <v>14</v>
      </c>
      <c r="AH17" s="6">
        <v>0.47454545454545455</v>
      </c>
    </row>
    <row r="18" spans="3:34" s="2" customFormat="1" x14ac:dyDescent="0.2">
      <c r="C18" s="1" t="e">
        <f>VLOOKUP(F18,#REF!,7,FALSE)</f>
        <v>#REF!</v>
      </c>
      <c r="F18" s="9" t="s">
        <v>26</v>
      </c>
      <c r="G18" s="10"/>
      <c r="H18" s="11">
        <f>AVERAGE(H4:H17)</f>
        <v>12.571428571428571</v>
      </c>
      <c r="I18" s="12">
        <f t="shared" ref="I18:AH18" si="0">AVERAGE(I4:I17)</f>
        <v>0.41384615384615386</v>
      </c>
      <c r="J18" s="12">
        <f t="shared" si="0"/>
        <v>0.49507750000279932</v>
      </c>
      <c r="K18" s="12">
        <f t="shared" si="0"/>
        <v>0.56663872972945717</v>
      </c>
      <c r="L18" s="12">
        <f t="shared" si="0"/>
        <v>0.49630769230769228</v>
      </c>
      <c r="M18" s="12">
        <f t="shared" si="0"/>
        <v>0.66432154733464288</v>
      </c>
      <c r="N18" s="12">
        <f t="shared" si="0"/>
        <v>0.6958170707412743</v>
      </c>
      <c r="O18" s="12">
        <f t="shared" si="0"/>
        <v>0.69338461538461538</v>
      </c>
      <c r="P18" s="12">
        <f t="shared" si="0"/>
        <v>0.82524510054384648</v>
      </c>
      <c r="Q18" s="12">
        <f t="shared" si="0"/>
        <v>0.82631381815794658</v>
      </c>
      <c r="R18" s="20">
        <f t="shared" si="0"/>
        <v>1455.9930769230766</v>
      </c>
      <c r="S18" s="20">
        <f t="shared" si="0"/>
        <v>417.10599399122611</v>
      </c>
      <c r="T18" s="20">
        <f t="shared" si="0"/>
        <v>303.51297947125289</v>
      </c>
      <c r="U18" s="20">
        <f t="shared" si="0"/>
        <v>1181.9792307692308</v>
      </c>
      <c r="V18" s="20">
        <f t="shared" si="0"/>
        <v>382.48693409073468</v>
      </c>
      <c r="W18" s="20">
        <f t="shared" si="0"/>
        <v>253.82605143110939</v>
      </c>
      <c r="X18" s="20">
        <f t="shared" si="0"/>
        <v>274.01615384615383</v>
      </c>
      <c r="Y18" s="20">
        <f t="shared" si="0"/>
        <v>34.619059900491443</v>
      </c>
      <c r="Z18" s="20">
        <f t="shared" si="0"/>
        <v>49.686928040143513</v>
      </c>
      <c r="AA18" s="20">
        <f t="shared" si="0"/>
        <v>171.10538461538465</v>
      </c>
      <c r="AB18" s="20">
        <f t="shared" si="0"/>
        <v>173.04444934072851</v>
      </c>
      <c r="AC18" s="20">
        <f t="shared" si="0"/>
        <v>166.86025844777859</v>
      </c>
      <c r="AD18" s="13">
        <f t="shared" si="0"/>
        <v>3269.3846153846152</v>
      </c>
      <c r="AE18" s="13">
        <f t="shared" si="0"/>
        <v>3298.2142857142858</v>
      </c>
      <c r="AF18" s="13">
        <f t="shared" si="0"/>
        <v>3364.0714285714284</v>
      </c>
      <c r="AG18" s="11">
        <f t="shared" si="0"/>
        <v>13.928571428571429</v>
      </c>
      <c r="AH18" s="12">
        <f t="shared" si="0"/>
        <v>0.46677181645539584</v>
      </c>
    </row>
    <row r="20" spans="3:34" s="2" customFormat="1" x14ac:dyDescent="0.2">
      <c r="F20" s="2" t="s">
        <v>37</v>
      </c>
    </row>
    <row r="21" spans="3:34" s="2" customFormat="1" x14ac:dyDescent="0.2"/>
    <row r="22" spans="3:34" s="2" customFormat="1" x14ac:dyDescent="0.2">
      <c r="F22" s="2" t="s">
        <v>28</v>
      </c>
    </row>
    <row r="23" spans="3:34" s="2" customFormat="1" x14ac:dyDescent="0.2"/>
    <row r="24" spans="3:34" s="2" customFormat="1" x14ac:dyDescent="0.2">
      <c r="F24" s="2" t="s">
        <v>38</v>
      </c>
    </row>
    <row r="25" spans="3:34" s="2" customFormat="1" x14ac:dyDescent="0.2"/>
    <row r="26" spans="3:34" s="2" customFormat="1" x14ac:dyDescent="0.2">
      <c r="F26" s="2" t="s">
        <v>29</v>
      </c>
    </row>
    <row r="27" spans="3:34" s="2" customFormat="1" x14ac:dyDescent="0.2"/>
    <row r="28" spans="3:34" s="2" customFormat="1" x14ac:dyDescent="0.2">
      <c r="F28" s="2" t="s">
        <v>30</v>
      </c>
    </row>
    <row r="29" spans="3:34" s="2" customFormat="1" x14ac:dyDescent="0.2"/>
    <row r="30" spans="3:34" s="2" customFormat="1" x14ac:dyDescent="0.2">
      <c r="F30" s="2" t="s">
        <v>31</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1"/>
  <conditionalFormatting sqref="F2:G3">
    <cfRule type="containsErrors" dxfId="68" priority="61">
      <formula>ISERROR(F2)</formula>
    </cfRule>
  </conditionalFormatting>
  <conditionalFormatting sqref="G2:G3">
    <cfRule type="containsErrors" dxfId="45" priority="62">
      <formula>ISERROR(G2)</formula>
    </cfRule>
  </conditionalFormatting>
  <conditionalFormatting sqref="I2:AH2 H2:H3 AG3:AH3">
    <cfRule type="containsErrors" dxfId="38" priority="50">
      <formula>ISERROR(H2)</formula>
    </cfRule>
  </conditionalFormatting>
  <conditionalFormatting sqref="H4:AH18">
    <cfRule type="containsErrors" dxfId="20" priority="4">
      <formula>ISERROR(H4)</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