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水道事業課\04資産管理L\14_耐震化HP\HP用\"/>
    </mc:Choice>
  </mc:AlternateContent>
  <xr:revisionPtr revIDLastSave="0" documentId="13_ncr:1_{5D7E0782-5B4F-4A95-BBF6-57E85AF53EB3}" xr6:coauthVersionLast="47" xr6:coauthVersionMax="47" xr10:uidLastSave="{00000000-0000-0000-0000-000000000000}"/>
  <bookViews>
    <workbookView xWindow="-110" yWindow="-110" windowWidth="19420" windowHeight="10300" xr2:uid="{D3C66C8E-3873-4329-87E6-4E4820C356B6}"/>
  </bookViews>
  <sheets>
    <sheet name="集計(管路)" sheetId="4" r:id="rId1"/>
    <sheet name="集計(浄水施設)" sheetId="7" r:id="rId2"/>
    <sheet name="集計(配水施設)" sheetId="9" r:id="rId3"/>
  </sheets>
  <externalReferences>
    <externalReference r:id="rId4"/>
  </externalReferences>
  <definedNames>
    <definedName name="_xlnm._FilterDatabase" localSheetId="0" hidden="1">'集計(管路)'!$A$8:$K$59</definedName>
    <definedName name="_xlnm._FilterDatabase" localSheetId="1" hidden="1">'集計(浄水施設)'!$A$9:$Y$60</definedName>
    <definedName name="_xlnm._FilterDatabase" localSheetId="2" hidden="1">'集計(配水施設)'!$A$8:$N$8</definedName>
    <definedName name="_xlnm.Print_Area" localSheetId="0">'集計(管路)'!$C$1:$K$59</definedName>
    <definedName name="_xlnm.Print_Area" localSheetId="1">'集計(浄水施設)'!$C$1:$Y$61</definedName>
    <definedName name="_xlnm.Print_Area" localSheetId="2">'集計(配水施設)'!$C$1:$N$61</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県名">'[1]県-事業体名データ'!$C$2:$C$48</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低下要因管">#REF!</definedName>
    <definedName name="低下要因主">#REF!</definedName>
    <definedName name="低下要因浄">#REF!</definedName>
    <definedName name="低下要因配">#REF!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変更R1">#REF!</definedName>
    <definedName name="和歌山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9" l="1"/>
  <c r="F55" i="9"/>
  <c r="D55" i="9"/>
  <c r="G54" i="9"/>
  <c r="F54" i="9"/>
  <c r="D54" i="9"/>
  <c r="G53" i="9"/>
  <c r="F53" i="9"/>
  <c r="D53" i="9"/>
  <c r="G52" i="9"/>
  <c r="F52" i="9"/>
  <c r="D52" i="9"/>
  <c r="G51" i="9"/>
  <c r="F51" i="9"/>
  <c r="D51" i="9"/>
  <c r="G50" i="9"/>
  <c r="F50" i="9"/>
  <c r="D50" i="9"/>
  <c r="G49" i="9"/>
  <c r="F49" i="9"/>
  <c r="D49" i="9"/>
  <c r="G48" i="9"/>
  <c r="F48" i="9"/>
  <c r="D48" i="9"/>
  <c r="G47" i="9"/>
  <c r="F47" i="9"/>
  <c r="D47" i="9"/>
  <c r="G46" i="9"/>
  <c r="F46" i="9"/>
  <c r="D46" i="9"/>
  <c r="G45" i="9"/>
  <c r="F45" i="9"/>
  <c r="D45" i="9"/>
  <c r="G44" i="9"/>
  <c r="F44" i="9"/>
  <c r="D44" i="9"/>
  <c r="G43" i="9"/>
  <c r="F43" i="9"/>
  <c r="D43" i="9"/>
  <c r="G42" i="9"/>
  <c r="F42" i="9"/>
  <c r="D42" i="9"/>
  <c r="G41" i="9"/>
  <c r="F41" i="9"/>
  <c r="D41" i="9"/>
  <c r="G40" i="9"/>
  <c r="F40" i="9"/>
  <c r="D40" i="9"/>
  <c r="G39" i="9"/>
  <c r="F39" i="9"/>
  <c r="D39" i="9"/>
  <c r="G38" i="9"/>
  <c r="F38" i="9"/>
  <c r="D38" i="9"/>
  <c r="G37" i="9"/>
  <c r="F37" i="9"/>
  <c r="D37" i="9"/>
  <c r="G36" i="9"/>
  <c r="F36" i="9"/>
  <c r="D36" i="9"/>
  <c r="G35" i="9"/>
  <c r="F35" i="9"/>
  <c r="D35" i="9"/>
  <c r="G34" i="9"/>
  <c r="F34" i="9"/>
  <c r="D34" i="9"/>
  <c r="G33" i="9"/>
  <c r="F33" i="9"/>
  <c r="D33" i="9"/>
  <c r="G32" i="9"/>
  <c r="F32" i="9"/>
  <c r="D32" i="9"/>
  <c r="G31" i="9"/>
  <c r="F31" i="9"/>
  <c r="D31" i="9"/>
  <c r="G30" i="9"/>
  <c r="F30" i="9"/>
  <c r="D30" i="9"/>
  <c r="G29" i="9"/>
  <c r="F29" i="9"/>
  <c r="D29" i="9"/>
  <c r="G28" i="9"/>
  <c r="F28" i="9"/>
  <c r="D28" i="9"/>
  <c r="G27" i="9"/>
  <c r="F27" i="9"/>
  <c r="D27" i="9"/>
  <c r="G26" i="9"/>
  <c r="F26" i="9"/>
  <c r="D26" i="9"/>
  <c r="G25" i="9"/>
  <c r="F25" i="9"/>
  <c r="D25" i="9"/>
  <c r="G24" i="9"/>
  <c r="F24" i="9"/>
  <c r="D24" i="9"/>
  <c r="G23" i="9"/>
  <c r="F23" i="9"/>
  <c r="D23" i="9"/>
  <c r="G22" i="9"/>
  <c r="F22" i="9"/>
  <c r="D22" i="9"/>
  <c r="G21" i="9"/>
  <c r="F21" i="9"/>
  <c r="D21" i="9"/>
  <c r="G20" i="9"/>
  <c r="F20" i="9"/>
  <c r="D20" i="9"/>
  <c r="G19" i="9"/>
  <c r="F19" i="9"/>
  <c r="D19" i="9"/>
  <c r="G18" i="9"/>
  <c r="F18" i="9"/>
  <c r="D18" i="9"/>
  <c r="G17" i="9"/>
  <c r="F17" i="9"/>
  <c r="D17" i="9"/>
  <c r="G16" i="9"/>
  <c r="F16" i="9"/>
  <c r="D16" i="9"/>
  <c r="G15" i="9"/>
  <c r="F15" i="9"/>
  <c r="D15" i="9"/>
  <c r="G14" i="9"/>
  <c r="F14" i="9"/>
  <c r="D14" i="9"/>
  <c r="G13" i="9"/>
  <c r="F13" i="9"/>
  <c r="D13" i="9"/>
  <c r="G12" i="9"/>
  <c r="F12" i="9"/>
  <c r="D12" i="9"/>
  <c r="G11" i="9"/>
  <c r="F11" i="9"/>
  <c r="D11" i="9"/>
  <c r="G10" i="9"/>
  <c r="F10" i="9"/>
  <c r="D10" i="9"/>
  <c r="B10" i="9"/>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G9" i="9"/>
  <c r="G56" i="9" s="1"/>
  <c r="F9" i="9"/>
  <c r="F56" i="9" s="1"/>
  <c r="D9" i="9"/>
  <c r="B11" i="7"/>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10" i="4"/>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G56" i="7"/>
  <c r="D56" i="7"/>
  <c r="G55" i="7"/>
  <c r="F55" i="7"/>
  <c r="D55" i="7"/>
  <c r="D53" i="7"/>
  <c r="G52" i="7"/>
  <c r="D52" i="7"/>
  <c r="G51" i="7"/>
  <c r="F51" i="7"/>
  <c r="D51" i="7"/>
  <c r="D49" i="7"/>
  <c r="G48" i="7"/>
  <c r="D48" i="7"/>
  <c r="G47" i="7"/>
  <c r="F47" i="7"/>
  <c r="D47" i="7"/>
  <c r="D45" i="7"/>
  <c r="G44" i="7"/>
  <c r="D44" i="7"/>
  <c r="G43" i="7"/>
  <c r="F43" i="7"/>
  <c r="D43" i="7"/>
  <c r="D41" i="7"/>
  <c r="G40" i="7"/>
  <c r="D40" i="7"/>
  <c r="G39" i="7"/>
  <c r="F39" i="7"/>
  <c r="D39" i="7"/>
  <c r="D37" i="7"/>
  <c r="G36" i="7"/>
  <c r="D36" i="7"/>
  <c r="G35" i="7"/>
  <c r="F35" i="7"/>
  <c r="D35" i="7"/>
  <c r="D33" i="7"/>
  <c r="G32" i="7"/>
  <c r="D32" i="7"/>
  <c r="G31" i="7"/>
  <c r="F31" i="7"/>
  <c r="D31" i="7"/>
  <c r="D29" i="7"/>
  <c r="G28" i="7"/>
  <c r="D28" i="7"/>
  <c r="G27" i="7"/>
  <c r="F27" i="7"/>
  <c r="D27" i="7"/>
  <c r="D25" i="7"/>
  <c r="G24" i="7"/>
  <c r="D24" i="7"/>
  <c r="G23" i="7"/>
  <c r="F23" i="7"/>
  <c r="D23" i="7"/>
  <c r="D21" i="7"/>
  <c r="G20" i="7"/>
  <c r="D20" i="7"/>
  <c r="G19" i="7"/>
  <c r="F19" i="7"/>
  <c r="D19" i="7"/>
  <c r="D17" i="7"/>
  <c r="G16" i="7"/>
  <c r="D16" i="7"/>
  <c r="G15" i="7"/>
  <c r="F15" i="7"/>
  <c r="D15" i="7"/>
  <c r="D13" i="7"/>
  <c r="G12" i="7"/>
  <c r="D12" i="7"/>
  <c r="G11" i="7"/>
  <c r="F11" i="7"/>
  <c r="D11" i="7"/>
  <c r="E20" i="9" l="1"/>
  <c r="E16" i="9"/>
  <c r="E24" i="9"/>
  <c r="E11" i="9"/>
  <c r="E19" i="9"/>
  <c r="E15" i="9"/>
  <c r="E23" i="9"/>
  <c r="E28" i="9"/>
  <c r="E32" i="9"/>
  <c r="E36" i="9"/>
  <c r="E40" i="9"/>
  <c r="E44" i="9"/>
  <c r="E48" i="9"/>
  <c r="E12" i="9"/>
  <c r="E27" i="9"/>
  <c r="E31" i="9"/>
  <c r="E35" i="9"/>
  <c r="E39" i="9"/>
  <c r="E43" i="9"/>
  <c r="E52" i="9"/>
  <c r="E47" i="9"/>
  <c r="E51" i="9"/>
  <c r="E55" i="9"/>
  <c r="E9" i="9"/>
  <c r="E10" i="9"/>
  <c r="E14" i="9"/>
  <c r="E18" i="9"/>
  <c r="E22" i="9"/>
  <c r="E26" i="9"/>
  <c r="E30" i="9"/>
  <c r="E34" i="9"/>
  <c r="E38" i="9"/>
  <c r="E42" i="9"/>
  <c r="E46" i="9"/>
  <c r="E50" i="9"/>
  <c r="E54" i="9"/>
  <c r="E13" i="9"/>
  <c r="E17" i="9"/>
  <c r="E21" i="9"/>
  <c r="E25" i="9"/>
  <c r="E29" i="9"/>
  <c r="E33" i="9"/>
  <c r="E37" i="9"/>
  <c r="E41" i="9"/>
  <c r="E45" i="9"/>
  <c r="E49" i="9"/>
  <c r="E53" i="9"/>
  <c r="D56" i="9"/>
  <c r="E56" i="9" s="1"/>
  <c r="E20" i="7"/>
  <c r="E23" i="7"/>
  <c r="E24" i="7"/>
  <c r="E27" i="7"/>
  <c r="E28" i="7"/>
  <c r="E11" i="7"/>
  <c r="E12" i="7"/>
  <c r="E15" i="7"/>
  <c r="E16" i="7"/>
  <c r="E19" i="7"/>
  <c r="E31" i="7"/>
  <c r="E32" i="7"/>
  <c r="E35" i="7"/>
  <c r="E36" i="7"/>
  <c r="E39" i="7"/>
  <c r="E40" i="7"/>
  <c r="E43" i="7"/>
  <c r="E44" i="7"/>
  <c r="E47" i="7"/>
  <c r="E48" i="7"/>
  <c r="E51" i="7"/>
  <c r="E52" i="7"/>
  <c r="E55" i="7"/>
  <c r="E56" i="7"/>
  <c r="F10" i="7"/>
  <c r="F12" i="7"/>
  <c r="F13" i="7"/>
  <c r="F14" i="7"/>
  <c r="F16" i="7"/>
  <c r="F17" i="7"/>
  <c r="F18" i="7"/>
  <c r="F20" i="7"/>
  <c r="F21" i="7"/>
  <c r="F22" i="7"/>
  <c r="F24" i="7"/>
  <c r="F25" i="7"/>
  <c r="F26" i="7"/>
  <c r="F28" i="7"/>
  <c r="F29" i="7"/>
  <c r="F30" i="7"/>
  <c r="F32" i="7"/>
  <c r="F33" i="7"/>
  <c r="F34" i="7"/>
  <c r="F36" i="7"/>
  <c r="F37" i="7"/>
  <c r="F38" i="7"/>
  <c r="F40" i="7"/>
  <c r="F41" i="7"/>
  <c r="F42" i="7"/>
  <c r="F44" i="7"/>
  <c r="F45" i="7"/>
  <c r="F46" i="7"/>
  <c r="F48" i="7"/>
  <c r="F49" i="7"/>
  <c r="F50" i="7"/>
  <c r="F52" i="7"/>
  <c r="F53" i="7"/>
  <c r="F54" i="7"/>
  <c r="F56" i="7"/>
  <c r="G10" i="7"/>
  <c r="G13" i="7"/>
  <c r="E13" i="7" s="1"/>
  <c r="G14" i="7"/>
  <c r="G17" i="7"/>
  <c r="E17" i="7" s="1"/>
  <c r="G18" i="7"/>
  <c r="G21" i="7"/>
  <c r="E21" i="7" s="1"/>
  <c r="G22" i="7"/>
  <c r="G25" i="7"/>
  <c r="E25" i="7" s="1"/>
  <c r="G26" i="7"/>
  <c r="G29" i="7"/>
  <c r="E29" i="7" s="1"/>
  <c r="G30" i="7"/>
  <c r="G33" i="7"/>
  <c r="E33" i="7" s="1"/>
  <c r="G34" i="7"/>
  <c r="G37" i="7"/>
  <c r="E37" i="7" s="1"/>
  <c r="G38" i="7"/>
  <c r="G41" i="7"/>
  <c r="E41" i="7" s="1"/>
  <c r="G42" i="7"/>
  <c r="G45" i="7"/>
  <c r="E45" i="7" s="1"/>
  <c r="G46" i="7"/>
  <c r="G49" i="7"/>
  <c r="E49" i="7" s="1"/>
  <c r="G50" i="7"/>
  <c r="G53" i="7"/>
  <c r="E53" i="7" s="1"/>
  <c r="G54" i="7"/>
  <c r="D10" i="7"/>
  <c r="D14" i="7"/>
  <c r="D18" i="7"/>
  <c r="D22" i="7"/>
  <c r="D26" i="7"/>
  <c r="D30" i="7"/>
  <c r="D34" i="7"/>
  <c r="D38" i="7"/>
  <c r="D42" i="7"/>
  <c r="D46" i="7"/>
  <c r="D50" i="7"/>
  <c r="D54" i="7"/>
  <c r="E50" i="7" l="1"/>
  <c r="E34" i="7"/>
  <c r="E18" i="7"/>
  <c r="E46" i="7"/>
  <c r="E14" i="7"/>
  <c r="E42" i="7"/>
  <c r="E38" i="7"/>
  <c r="E26" i="7"/>
  <c r="E54" i="7"/>
  <c r="E22" i="7"/>
  <c r="E30" i="7"/>
  <c r="D57" i="7"/>
  <c r="E10" i="7"/>
  <c r="G57" i="7"/>
  <c r="F57" i="7"/>
  <c r="E57" i="7" l="1"/>
</calcChain>
</file>

<file path=xl/sharedStrings.xml><?xml version="1.0" encoding="utf-8"?>
<sst xmlns="http://schemas.openxmlformats.org/spreadsheetml/2006/main" count="275" uniqueCount="118">
  <si>
    <t>都道府県
番号</t>
    <rPh sb="5" eb="7">
      <t>バンゴウ</t>
    </rPh>
    <phoneticPr fontId="2"/>
  </si>
  <si>
    <t>都道府県名</t>
  </si>
  <si>
    <t>全施設能力</t>
    <rPh sb="0" eb="1">
      <t>ゼン</t>
    </rPh>
    <rPh sb="1" eb="3">
      <t>シセツ</t>
    </rPh>
    <rPh sb="3" eb="5">
      <t>ノウリョク</t>
    </rPh>
    <phoneticPr fontId="2"/>
  </si>
  <si>
    <t>計</t>
    <rPh sb="0" eb="1">
      <t>ケイ</t>
    </rPh>
    <phoneticPr fontId="2"/>
  </si>
  <si>
    <t>沈殿池・ろ過池を有する施設</t>
    <rPh sb="0" eb="3">
      <t>チンデンチ</t>
    </rPh>
    <rPh sb="5" eb="7">
      <t>カチ</t>
    </rPh>
    <rPh sb="8" eb="9">
      <t>ユウ</t>
    </rPh>
    <rPh sb="11" eb="13">
      <t>シセツ</t>
    </rPh>
    <phoneticPr fontId="2"/>
  </si>
  <si>
    <t>ろ過池のみを有する施設</t>
    <rPh sb="1" eb="3">
      <t>カチ</t>
    </rPh>
    <rPh sb="6" eb="7">
      <t>ユウ</t>
    </rPh>
    <rPh sb="9" eb="11">
      <t>シセツ</t>
    </rPh>
    <phoneticPr fontId="2"/>
  </si>
  <si>
    <t>浄水施設の主要構造物耐震化率</t>
    <rPh sb="0" eb="2">
      <t>ジョウスイ</t>
    </rPh>
    <rPh sb="2" eb="4">
      <t>シセツ</t>
    </rPh>
    <rPh sb="5" eb="7">
      <t>シュヨウ</t>
    </rPh>
    <rPh sb="7" eb="10">
      <t>コウゾウブツ</t>
    </rPh>
    <rPh sb="10" eb="13">
      <t>タイシンカ</t>
    </rPh>
    <rPh sb="13" eb="14">
      <t>リツ</t>
    </rPh>
    <phoneticPr fontId="2"/>
  </si>
  <si>
    <t>耐震化能力</t>
    <rPh sb="0" eb="3">
      <t>タイシンカ</t>
    </rPh>
    <rPh sb="3" eb="5">
      <t>ノウリョク</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</si>
  <si>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</si>
  <si>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</si>
  <si>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</si>
  <si>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</si>
  <si>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</si>
  <si>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</si>
  <si>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</si>
  <si>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</si>
  <si>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</si>
  <si>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</si>
  <si>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</si>
  <si>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</si>
  <si>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</si>
  <si>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</si>
  <si>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</si>
  <si>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</si>
  <si>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</si>
  <si>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</si>
  <si>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</si>
  <si>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</si>
  <si>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</si>
  <si>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</si>
  <si>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</si>
  <si>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</si>
  <si>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</si>
  <si>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</si>
  <si>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</si>
  <si>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</si>
  <si>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</si>
  <si>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</si>
  <si>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</si>
  <si>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</si>
  <si>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</si>
  <si>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</si>
  <si>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</si>
  <si>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</si>
  <si>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</si>
  <si>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</si>
  <si>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</si>
  <si>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</si>
  <si>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</si>
  <si>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</si>
  <si>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</si>
  <si>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</si>
  <si>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</si>
  <si>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</si>
  <si>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</si>
  <si>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耐震化率</t>
    <rPh sb="0" eb="3">
      <t>タイシンカ</t>
    </rPh>
    <rPh sb="3" eb="4">
      <t>リツ</t>
    </rPh>
    <phoneticPr fontId="2"/>
  </si>
  <si>
    <t>北海道</t>
    <phoneticPr fontId="2"/>
  </si>
  <si>
    <t>耐震適合性の
ある管の延長</t>
    <rPh sb="0" eb="2">
      <t>タイシン</t>
    </rPh>
    <rPh sb="2" eb="5">
      <t>テキゴウセイ</t>
    </rPh>
    <rPh sb="9" eb="10">
      <t>カン</t>
    </rPh>
    <rPh sb="11" eb="13">
      <t>エンチョウ</t>
    </rPh>
    <phoneticPr fontId="2"/>
  </si>
  <si>
    <t>耐震適合率</t>
    <rPh sb="0" eb="2">
      <t>タイシン</t>
    </rPh>
    <rPh sb="2" eb="4">
      <t>テキゴウ</t>
    </rPh>
    <rPh sb="4" eb="5">
      <t>リツ</t>
    </rPh>
    <phoneticPr fontId="2"/>
  </si>
  <si>
    <t>浄水施設の耐震化率</t>
    <rPh sb="0" eb="2">
      <t>ジョウスイ</t>
    </rPh>
    <rPh sb="2" eb="4">
      <t>シセツ</t>
    </rPh>
    <rPh sb="5" eb="8">
      <t>タイシンカ</t>
    </rPh>
    <rPh sb="8" eb="9">
      <t>リツ</t>
    </rPh>
    <phoneticPr fontId="2"/>
  </si>
  <si>
    <t>全浄水施設能力</t>
    <rPh sb="0" eb="1">
      <t>ゼン</t>
    </rPh>
    <rPh sb="1" eb="3">
      <t>ジョウスイ</t>
    </rPh>
    <rPh sb="3" eb="5">
      <t>シセツ</t>
    </rPh>
    <rPh sb="5" eb="7">
      <t>ノウリョク</t>
    </rPh>
    <phoneticPr fontId="2"/>
  </si>
  <si>
    <t>耐震化
浄水施設能力</t>
    <rPh sb="0" eb="3">
      <t>タイシンカ</t>
    </rPh>
    <rPh sb="4" eb="6">
      <t>ジョウスイ</t>
    </rPh>
    <rPh sb="6" eb="8">
      <t>シセツ</t>
    </rPh>
    <rPh sb="8" eb="10">
      <t>ノウリョク</t>
    </rPh>
    <phoneticPr fontId="2"/>
  </si>
  <si>
    <t>耐震化
有効容量</t>
    <rPh sb="0" eb="3">
      <t>タイシンカ</t>
    </rPh>
    <rPh sb="4" eb="6">
      <t>ユウコウ</t>
    </rPh>
    <rPh sb="6" eb="8">
      <t>ヨウリョウ</t>
    </rPh>
    <phoneticPr fontId="2"/>
  </si>
  <si>
    <t>1-1　都道府県別一覧表　※１</t>
    <rPh sb="4" eb="8">
      <t>トドウフケン</t>
    </rPh>
    <rPh sb="8" eb="9">
      <t>ベツ</t>
    </rPh>
    <rPh sb="9" eb="11">
      <t>イチラン</t>
    </rPh>
    <rPh sb="11" eb="12">
      <t>ヒョウ</t>
    </rPh>
    <phoneticPr fontId="2"/>
  </si>
  <si>
    <t>基幹管路
総延長</t>
    <rPh sb="0" eb="2">
      <t>キカン</t>
    </rPh>
    <rPh sb="2" eb="4">
      <t>カンロ</t>
    </rPh>
    <rPh sb="5" eb="8">
      <t>ソウエンチョウ</t>
    </rPh>
    <phoneticPr fontId="2"/>
  </si>
  <si>
    <t>耐震管率</t>
    <rPh sb="0" eb="2">
      <t>タイシン</t>
    </rPh>
    <rPh sb="2" eb="3">
      <t>クダ</t>
    </rPh>
    <rPh sb="3" eb="4">
      <t>リツ</t>
    </rPh>
    <phoneticPr fontId="2"/>
  </si>
  <si>
    <t>耐震管
の延長</t>
    <rPh sb="0" eb="2">
      <t>タイシン</t>
    </rPh>
    <rPh sb="2" eb="3">
      <t>カン</t>
    </rPh>
    <rPh sb="5" eb="7">
      <t>エンチョウ</t>
    </rPh>
    <phoneticPr fontId="2"/>
  </si>
  <si>
    <t>（m）</t>
    <phoneticPr fontId="2"/>
  </si>
  <si>
    <t>（％）</t>
    <phoneticPr fontId="2"/>
  </si>
  <si>
    <t>（A）</t>
    <phoneticPr fontId="2"/>
  </si>
  <si>
    <t>（B）</t>
    <phoneticPr fontId="2"/>
  </si>
  <si>
    <t>（C）</t>
    <phoneticPr fontId="2"/>
  </si>
  <si>
    <t>（B/A＝①）</t>
    <phoneticPr fontId="2"/>
  </si>
  <si>
    <t>（C/A）</t>
    <phoneticPr fontId="2"/>
  </si>
  <si>
    <t>(②）</t>
    <phoneticPr fontId="2"/>
  </si>
  <si>
    <t>①－②</t>
    <phoneticPr fontId="2"/>
  </si>
  <si>
    <t>合計</t>
  </si>
  <si>
    <t>※１　各都道府県の水道事業（簡易水道事業を除く）及び水道用水供給事業が有している基幹管路の状況を集計したもの。</t>
    <rPh sb="3" eb="4">
      <t>カク</t>
    </rPh>
    <rPh sb="4" eb="8">
      <t>トドウフケン</t>
    </rPh>
    <rPh sb="9" eb="11">
      <t>スイドウ</t>
    </rPh>
    <rPh sb="11" eb="13">
      <t>ジギョウ</t>
    </rPh>
    <rPh sb="14" eb="16">
      <t>カンイ</t>
    </rPh>
    <rPh sb="16" eb="18">
      <t>スイドウ</t>
    </rPh>
    <rPh sb="18" eb="20">
      <t>ジギョウ</t>
    </rPh>
    <rPh sb="21" eb="22">
      <t>ノゾ</t>
    </rPh>
    <rPh sb="24" eb="25">
      <t>オヨ</t>
    </rPh>
    <rPh sb="26" eb="28">
      <t>スイドウ</t>
    </rPh>
    <rPh sb="28" eb="30">
      <t>ヨウスイ</t>
    </rPh>
    <rPh sb="30" eb="32">
      <t>キョウキュウ</t>
    </rPh>
    <rPh sb="32" eb="34">
      <t>ジギョウ</t>
    </rPh>
    <rPh sb="35" eb="36">
      <t>ユウ</t>
    </rPh>
    <rPh sb="40" eb="42">
      <t>キカン</t>
    </rPh>
    <rPh sb="42" eb="44">
      <t>カンロ</t>
    </rPh>
    <rPh sb="45" eb="47">
      <t>ジョウキョウ</t>
    </rPh>
    <rPh sb="48" eb="50">
      <t>シュウケイ</t>
    </rPh>
    <phoneticPr fontId="2"/>
  </si>
  <si>
    <t>※２　一部で耐震適合率が昨年度に比べ減少した主な理由は、地盤等の布設条件を考慮した耐震適合性の判断基準の厳密化、</t>
    <rPh sb="3" eb="5">
      <t>イチブ</t>
    </rPh>
    <rPh sb="6" eb="8">
      <t>タイシン</t>
    </rPh>
    <rPh sb="8" eb="10">
      <t>テキゴウ</t>
    </rPh>
    <rPh sb="10" eb="11">
      <t>リツ</t>
    </rPh>
    <rPh sb="12" eb="15">
      <t>サクネンド</t>
    </rPh>
    <rPh sb="16" eb="17">
      <t>クラ</t>
    </rPh>
    <rPh sb="18" eb="20">
      <t>ゲンショウ</t>
    </rPh>
    <rPh sb="22" eb="23">
      <t>オモ</t>
    </rPh>
    <rPh sb="24" eb="26">
      <t>リユウ</t>
    </rPh>
    <rPh sb="28" eb="30">
      <t>ジバン</t>
    </rPh>
    <rPh sb="30" eb="31">
      <t>トウ</t>
    </rPh>
    <rPh sb="32" eb="34">
      <t>フセツ</t>
    </rPh>
    <rPh sb="34" eb="36">
      <t>ジョウケン</t>
    </rPh>
    <rPh sb="37" eb="39">
      <t>コウリョ</t>
    </rPh>
    <rPh sb="41" eb="43">
      <t>タイシン</t>
    </rPh>
    <rPh sb="43" eb="46">
      <t>テキゴウセイ</t>
    </rPh>
    <rPh sb="47" eb="49">
      <t>ハンダン</t>
    </rPh>
    <rPh sb="49" eb="51">
      <t>キジュン</t>
    </rPh>
    <rPh sb="52" eb="55">
      <t>ゲンミツカ</t>
    </rPh>
    <phoneticPr fontId="2"/>
  </si>
  <si>
    <t>　　　事業統合による管路延長の増加、管路の分類の見直し、集計方法の見直し等による。</t>
    <rPh sb="3" eb="5">
      <t>ジギョウ</t>
    </rPh>
    <rPh sb="5" eb="7">
      <t>トウゴウ</t>
    </rPh>
    <rPh sb="10" eb="12">
      <t>カンロ</t>
    </rPh>
    <rPh sb="12" eb="14">
      <t>エンチョウ</t>
    </rPh>
    <rPh sb="15" eb="17">
      <t>ゾウカ</t>
    </rPh>
    <rPh sb="18" eb="20">
      <t>カンロ</t>
    </rPh>
    <rPh sb="21" eb="23">
      <t>ブンルイ</t>
    </rPh>
    <rPh sb="24" eb="26">
      <t>ミナオ</t>
    </rPh>
    <rPh sb="28" eb="30">
      <t>シュウケイ</t>
    </rPh>
    <rPh sb="30" eb="32">
      <t>ホウホウ</t>
    </rPh>
    <rPh sb="33" eb="35">
      <t>ミナオ</t>
    </rPh>
    <rPh sb="36" eb="37">
      <t>トウ</t>
    </rPh>
    <phoneticPr fontId="2"/>
  </si>
  <si>
    <t>都道府県別一覧表　※1</t>
    <rPh sb="0" eb="4">
      <t>トドウフケン</t>
    </rPh>
    <rPh sb="4" eb="5">
      <t>ベツ</t>
    </rPh>
    <rPh sb="5" eb="7">
      <t>イチラン</t>
    </rPh>
    <rPh sb="7" eb="8">
      <t>ヒョウ</t>
    </rPh>
    <phoneticPr fontId="2"/>
  </si>
  <si>
    <t>回答内訳</t>
    <rPh sb="0" eb="2">
      <t>カイトウ</t>
    </rPh>
    <rPh sb="2" eb="4">
      <t>ウチワケ</t>
    </rPh>
    <phoneticPr fontId="2"/>
  </si>
  <si>
    <t>有効回答による耐震化率</t>
    <rPh sb="0" eb="2">
      <t>ユウコウ</t>
    </rPh>
    <rPh sb="2" eb="4">
      <t>カイトウ</t>
    </rPh>
    <rPh sb="7" eb="10">
      <t>タイシンカ</t>
    </rPh>
    <rPh sb="10" eb="11">
      <t>リツ</t>
    </rPh>
    <phoneticPr fontId="2"/>
  </si>
  <si>
    <t>浄水施設の
主要構造物
耐震化率</t>
    <phoneticPr fontId="2"/>
  </si>
  <si>
    <t>有効
回答</t>
    <rPh sb="0" eb="2">
      <t>ユウコウ</t>
    </rPh>
    <rPh sb="3" eb="5">
      <t>カイトウ</t>
    </rPh>
    <phoneticPr fontId="2"/>
  </si>
  <si>
    <t>無効
回答</t>
    <rPh sb="0" eb="2">
      <t>ムコウ</t>
    </rPh>
    <rPh sb="3" eb="5">
      <t>カイトウ</t>
    </rPh>
    <phoneticPr fontId="2"/>
  </si>
  <si>
    <t>対象
事業数</t>
    <rPh sb="0" eb="2">
      <t>タイショウ</t>
    </rPh>
    <rPh sb="3" eb="5">
      <t>ジギョウ</t>
    </rPh>
    <rPh sb="5" eb="6">
      <t>スウ</t>
    </rPh>
    <phoneticPr fontId="2"/>
  </si>
  <si>
    <t>有効率</t>
    <rPh sb="0" eb="3">
      <t>ユウコウリツ</t>
    </rPh>
    <phoneticPr fontId="2"/>
  </si>
  <si>
    <t>（％）</t>
  </si>
  <si>
    <t>(A)</t>
    <phoneticPr fontId="2"/>
  </si>
  <si>
    <t>(B)</t>
    <phoneticPr fontId="2"/>
  </si>
  <si>
    <t>(B/A＝①)</t>
    <phoneticPr fontId="2"/>
  </si>
  <si>
    <t>(A)</t>
  </si>
  <si>
    <t>(B)</t>
  </si>
  <si>
    <t>(C)</t>
    <phoneticPr fontId="2"/>
  </si>
  <si>
    <t>(D)</t>
    <phoneticPr fontId="2"/>
  </si>
  <si>
    <t>(D/C＝②)</t>
    <phoneticPr fontId="2"/>
  </si>
  <si>
    <t>※１　各都道府県の水道事業（簡易水道事業を除く）及び水道用水供給事業が有している浄水施設の状況を集計したもの。</t>
    <rPh sb="3" eb="4">
      <t>カク</t>
    </rPh>
    <rPh sb="4" eb="8">
      <t>トドウフケン</t>
    </rPh>
    <rPh sb="9" eb="11">
      <t>スイドウ</t>
    </rPh>
    <rPh sb="11" eb="13">
      <t>ジギョウ</t>
    </rPh>
    <rPh sb="14" eb="16">
      <t>カンイ</t>
    </rPh>
    <rPh sb="16" eb="18">
      <t>スイドウ</t>
    </rPh>
    <rPh sb="18" eb="20">
      <t>ジギョウ</t>
    </rPh>
    <rPh sb="21" eb="22">
      <t>ノゾ</t>
    </rPh>
    <rPh sb="24" eb="25">
      <t>オヨ</t>
    </rPh>
    <rPh sb="26" eb="28">
      <t>スイドウ</t>
    </rPh>
    <rPh sb="28" eb="30">
      <t>ヨウスイ</t>
    </rPh>
    <rPh sb="30" eb="32">
      <t>キョウキュウ</t>
    </rPh>
    <rPh sb="32" eb="34">
      <t>ジギョウ</t>
    </rPh>
    <rPh sb="35" eb="36">
      <t>ユウ</t>
    </rPh>
    <rPh sb="40" eb="42">
      <t>ジョウスイ</t>
    </rPh>
    <rPh sb="42" eb="44">
      <t>シセツ</t>
    </rPh>
    <rPh sb="45" eb="47">
      <t>ジョウキョウ</t>
    </rPh>
    <rPh sb="48" eb="50">
      <t>シュウケイ</t>
    </rPh>
    <phoneticPr fontId="2"/>
  </si>
  <si>
    <t>※２　一部で耐震化率が昨年度に比べ減少した主な理由は、耐震診断の精度を高めたことにより耐震性が十分でないと判明したこと、</t>
    <rPh sb="3" eb="5">
      <t>イチブ</t>
    </rPh>
    <rPh sb="6" eb="9">
      <t>タイシンカ</t>
    </rPh>
    <rPh sb="9" eb="10">
      <t>リツ</t>
    </rPh>
    <rPh sb="11" eb="14">
      <t>サクネンド</t>
    </rPh>
    <rPh sb="15" eb="16">
      <t>クラ</t>
    </rPh>
    <rPh sb="17" eb="19">
      <t>ゲンショウ</t>
    </rPh>
    <rPh sb="21" eb="22">
      <t>オモ</t>
    </rPh>
    <rPh sb="23" eb="25">
      <t>リユウ</t>
    </rPh>
    <rPh sb="27" eb="29">
      <t>タイシン</t>
    </rPh>
    <rPh sb="29" eb="31">
      <t>シンダン</t>
    </rPh>
    <rPh sb="32" eb="34">
      <t>セイド</t>
    </rPh>
    <rPh sb="35" eb="36">
      <t>タカ</t>
    </rPh>
    <rPh sb="43" eb="46">
      <t>タイシンセイ</t>
    </rPh>
    <rPh sb="47" eb="49">
      <t>ジュウブン</t>
    </rPh>
    <rPh sb="53" eb="55">
      <t>ハンメイ</t>
    </rPh>
    <phoneticPr fontId="2"/>
  </si>
  <si>
    <t>全有効
容量</t>
    <rPh sb="0" eb="1">
      <t>ゼン</t>
    </rPh>
    <rPh sb="1" eb="3">
      <t>ユウコウ</t>
    </rPh>
    <rPh sb="4" eb="6">
      <t>ヨウリョウ</t>
    </rPh>
    <phoneticPr fontId="2"/>
  </si>
  <si>
    <t>(C)</t>
  </si>
  <si>
    <t>(D)</t>
  </si>
  <si>
    <t>※１ 各都道府県の水道事業（簡易水道事業を除く）及び水道用水供給事業が有している配水池（配水塔、浄水池を含む）の状況を</t>
    <rPh sb="3" eb="4">
      <t>カク</t>
    </rPh>
    <rPh sb="4" eb="8">
      <t>トドウフケン</t>
    </rPh>
    <rPh sb="9" eb="11">
      <t>スイドウ</t>
    </rPh>
    <rPh sb="11" eb="13">
      <t>ジギョウ</t>
    </rPh>
    <rPh sb="14" eb="16">
      <t>カンイ</t>
    </rPh>
    <rPh sb="16" eb="18">
      <t>スイドウ</t>
    </rPh>
    <rPh sb="18" eb="20">
      <t>ジギョウ</t>
    </rPh>
    <rPh sb="21" eb="22">
      <t>ノゾ</t>
    </rPh>
    <rPh sb="24" eb="25">
      <t>オヨ</t>
    </rPh>
    <rPh sb="26" eb="28">
      <t>スイドウ</t>
    </rPh>
    <rPh sb="28" eb="30">
      <t>ヨウスイ</t>
    </rPh>
    <rPh sb="30" eb="32">
      <t>キョウキュウ</t>
    </rPh>
    <rPh sb="32" eb="34">
      <t>ジギョウ</t>
    </rPh>
    <rPh sb="35" eb="36">
      <t>ユウ</t>
    </rPh>
    <rPh sb="40" eb="43">
      <t>ハイスイチ</t>
    </rPh>
    <rPh sb="44" eb="46">
      <t>ハイスイ</t>
    </rPh>
    <rPh sb="46" eb="47">
      <t>トウ</t>
    </rPh>
    <rPh sb="48" eb="50">
      <t>ジョウスイ</t>
    </rPh>
    <rPh sb="50" eb="51">
      <t>イケ</t>
    </rPh>
    <rPh sb="52" eb="53">
      <t>フク</t>
    </rPh>
    <rPh sb="56" eb="58">
      <t>ジョウキョウ</t>
    </rPh>
    <phoneticPr fontId="2"/>
  </si>
  <si>
    <t>　　　集計したもの。</t>
    <phoneticPr fontId="2"/>
  </si>
  <si>
    <r>
      <t>(m</t>
    </r>
    <r>
      <rPr>
        <vertAlign val="superscript"/>
        <sz val="10"/>
        <rFont val="ＭＳ Ｐゴシック"/>
        <family val="3"/>
        <charset val="128"/>
      </rPr>
      <t>3</t>
    </r>
    <r>
      <rPr>
        <sz val="10"/>
        <rFont val="ＭＳ Ｐゴシック"/>
        <family val="3"/>
        <charset val="128"/>
      </rPr>
      <t>)</t>
    </r>
    <phoneticPr fontId="2"/>
  </si>
  <si>
    <r>
      <t>(m</t>
    </r>
    <r>
      <rPr>
        <vertAlign val="superscript"/>
        <sz val="10"/>
        <rFont val="ＭＳ Ｐゴシック"/>
        <family val="3"/>
        <charset val="128"/>
      </rPr>
      <t>3</t>
    </r>
    <r>
      <rPr>
        <sz val="10"/>
        <rFont val="ＭＳ Ｐゴシック"/>
        <family val="3"/>
        <charset val="128"/>
      </rPr>
      <t>/日)</t>
    </r>
    <rPh sb="4" eb="5">
      <t>ヒ</t>
    </rPh>
    <phoneticPr fontId="2"/>
  </si>
  <si>
    <r>
      <t>(m</t>
    </r>
    <r>
      <rPr>
        <vertAlign val="superscript"/>
        <sz val="10"/>
        <color theme="1"/>
        <rFont val="ＭＳ Ｐゴシック"/>
        <family val="3"/>
        <charset val="128"/>
      </rPr>
      <t>3</t>
    </r>
    <r>
      <rPr>
        <sz val="10"/>
        <color theme="1"/>
        <rFont val="ＭＳ Ｐゴシック"/>
        <family val="3"/>
        <charset val="128"/>
      </rPr>
      <t>/日)</t>
    </r>
    <rPh sb="4" eb="5">
      <t>ヒ</t>
    </rPh>
    <phoneticPr fontId="2"/>
  </si>
  <si>
    <t>　　　配水池の新設・廃止による全有効容量の変更や集計方法の見直し等による。</t>
    <phoneticPr fontId="2"/>
  </si>
  <si>
    <t>　　　　浄水施設の新設・廃止による全浄水施設能力の変更や集計方法の見直し等による。</t>
    <rPh sb="4" eb="6">
      <t>ジョウスイ</t>
    </rPh>
    <rPh sb="6" eb="8">
      <t>シセツ</t>
    </rPh>
    <rPh sb="9" eb="11">
      <t>シンセツ</t>
    </rPh>
    <rPh sb="12" eb="14">
      <t>ハイシ</t>
    </rPh>
    <rPh sb="17" eb="18">
      <t>ゼン</t>
    </rPh>
    <rPh sb="18" eb="20">
      <t>ジョウスイ</t>
    </rPh>
    <rPh sb="20" eb="22">
      <t>シセツ</t>
    </rPh>
    <rPh sb="22" eb="24">
      <t>ノウリョク</t>
    </rPh>
    <rPh sb="25" eb="27">
      <t>ヘンコウ</t>
    </rPh>
    <rPh sb="28" eb="30">
      <t>シュウケイ</t>
    </rPh>
    <rPh sb="30" eb="32">
      <t>ホウホウ</t>
    </rPh>
    <rPh sb="33" eb="35">
      <t>ミナオ</t>
    </rPh>
    <rPh sb="36" eb="37">
      <t>トウ</t>
    </rPh>
    <phoneticPr fontId="2"/>
  </si>
  <si>
    <t>耐震適合率
の増減　※２
（R4－R3）</t>
    <rPh sb="0" eb="2">
      <t>タイシン</t>
    </rPh>
    <rPh sb="2" eb="4">
      <t>テキゴウ</t>
    </rPh>
    <rPh sb="4" eb="5">
      <t>リツ</t>
    </rPh>
    <rPh sb="7" eb="9">
      <t>ゾウゲン</t>
    </rPh>
    <phoneticPr fontId="2"/>
  </si>
  <si>
    <t>令和5年度</t>
    <rPh sb="0" eb="2">
      <t>レイワ</t>
    </rPh>
    <rPh sb="3" eb="5">
      <t>ネンド</t>
    </rPh>
    <phoneticPr fontId="2"/>
  </si>
  <si>
    <t>＜別紙1＞基幹管路の耐震化状況（令和5年度末）</t>
    <rPh sb="1" eb="3">
      <t>ベッシ</t>
    </rPh>
    <rPh sb="5" eb="7">
      <t>キカン</t>
    </rPh>
    <rPh sb="7" eb="9">
      <t>カンロ</t>
    </rPh>
    <rPh sb="10" eb="13">
      <t>タイシンカ</t>
    </rPh>
    <rPh sb="13" eb="15">
      <t>ジョウキョウ</t>
    </rPh>
    <rPh sb="16" eb="18">
      <t>レイワ</t>
    </rPh>
    <rPh sb="19" eb="22">
      <t>ネンドマツ</t>
    </rPh>
    <rPh sb="20" eb="21">
      <t>ド</t>
    </rPh>
    <rPh sb="21" eb="22">
      <t>スエ</t>
    </rPh>
    <phoneticPr fontId="2"/>
  </si>
  <si>
    <t>（参考）令和4年度</t>
    <rPh sb="1" eb="3">
      <t>サンコウ</t>
    </rPh>
    <rPh sb="4" eb="6">
      <t>レイワ</t>
    </rPh>
    <rPh sb="7" eb="9">
      <t>ネンド</t>
    </rPh>
    <phoneticPr fontId="2"/>
  </si>
  <si>
    <t>（参考）令和4年度</t>
    <rPh sb="4" eb="6">
      <t>レイワ</t>
    </rPh>
    <rPh sb="7" eb="9">
      <t>ネンド</t>
    </rPh>
    <phoneticPr fontId="2"/>
  </si>
  <si>
    <t>耐震化率
の増減　※2
（R5－R4）</t>
    <rPh sb="0" eb="3">
      <t>タイシンカ</t>
    </rPh>
    <rPh sb="3" eb="4">
      <t>リツ</t>
    </rPh>
    <rPh sb="6" eb="8">
      <t>ゾウゲン</t>
    </rPh>
    <phoneticPr fontId="2"/>
  </si>
  <si>
    <t>＜別紙２＞浄水施設の耐震化状況（令和5年度末）</t>
    <rPh sb="1" eb="3">
      <t>ベッシ</t>
    </rPh>
    <rPh sb="5" eb="7">
      <t>ジョウスイ</t>
    </rPh>
    <rPh sb="7" eb="9">
      <t>シセツ</t>
    </rPh>
    <rPh sb="10" eb="13">
      <t>タイシンカ</t>
    </rPh>
    <rPh sb="13" eb="15">
      <t>ジョウキョウ</t>
    </rPh>
    <rPh sb="16" eb="18">
      <t>レイワ</t>
    </rPh>
    <rPh sb="19" eb="22">
      <t>ネンドマツ</t>
    </rPh>
    <rPh sb="20" eb="21">
      <t>ド</t>
    </rPh>
    <rPh sb="21" eb="22">
      <t>スエ</t>
    </rPh>
    <phoneticPr fontId="2"/>
  </si>
  <si>
    <t>＜別紙３＞配水池の耐震化状況（令和5年度末）</t>
    <rPh sb="1" eb="3">
      <t>ベッシ</t>
    </rPh>
    <rPh sb="5" eb="8">
      <t>ハイスイチ</t>
    </rPh>
    <rPh sb="9" eb="12">
      <t>タイシンカ</t>
    </rPh>
    <rPh sb="12" eb="14">
      <t>ジョウキョウ</t>
    </rPh>
    <rPh sb="15" eb="17">
      <t>レイワ</t>
    </rPh>
    <rPh sb="18" eb="21">
      <t>ネンドマツ</t>
    </rPh>
    <rPh sb="19" eb="20">
      <t>ド</t>
    </rPh>
    <rPh sb="20" eb="21">
      <t>スエ</t>
    </rPh>
    <phoneticPr fontId="2"/>
  </si>
  <si>
    <t>耐震化率
の増減 ※2
（R5－R4）</t>
    <rPh sb="0" eb="3">
      <t>タイシンカ</t>
    </rPh>
    <rPh sb="3" eb="4">
      <t>リツ</t>
    </rPh>
    <rPh sb="6" eb="8">
      <t>ゾウゲン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</si>
</sst>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0" formatCode="0.0%"/>
    <numFmt numFmtId="187" formatCode="00"/>
    <numFmt numFmtId="188" formatCode="0.0%;\-0.0%"/>
    <numFmt numFmtId="189" formatCode="#,##0;&quot;▲ &quot;#,##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9"/>
      <name val="ＭＳ Ｐゴシック"/>
      <family val="3"/>
      <charset val="128"/>
    </font>
    <font>
      <sz val="11"/>
      <color theme="1"/>
      <name val="游ゴシック"/>
      <family val="2"/>
      <scheme val="minor"/>
    </font>
    <font>
      <sz val="11"/>
      <color theme="1"/>
      <name val="游ゴシック"/>
      <family val="3"/>
      <charset val="128"/>
      <scheme val="minor"/>
    </font>
    <font>
      <sz val="8"/>
      <name val="ＭＳ Ｐゴシック"/>
      <family val="3"/>
      <charset val="128"/>
    </font>
    <font>
      <sz val="10"/>
      <name val="ＭＳ Ｐゴシック"/>
      <family val="3"/>
      <charset val="128"/>
    </font>
    <font>
      <sz val="11"/>
      <color theme="1"/>
      <name val="ＭＳ Ｐゴシック"/>
      <family val="3"/>
      <charset val="128"/>
    </font>
    <font>
      <sz val="9"/>
      <color theme="1"/>
      <name val="ＭＳ Ｐゴシック"/>
      <family val="3"/>
      <charset val="128"/>
    </font>
    <font>
      <b/>
      <sz val="12"/>
      <color theme="1"/>
      <name val="ＭＳ Ｐゴシック"/>
      <family val="3"/>
      <charset val="128"/>
    </font>
    <font>
      <sz val="10"/>
      <color theme="1"/>
      <name val="ＭＳ Ｐゴシック"/>
      <family val="3"/>
      <charset val="128"/>
    </font>
    <font>
      <b/>
      <sz val="10"/>
      <color theme="1"/>
      <name val="ＭＳ Ｐゴシック"/>
      <family val="3"/>
      <charset val="128"/>
    </font>
    <font>
      <b/>
      <sz val="12"/>
      <name val="ＭＳ Ｐゴシック"/>
      <family val="3"/>
      <charset val="128"/>
    </font>
    <font>
      <b/>
      <sz val="10"/>
      <name val="ＭＳ Ｐゴシック"/>
      <family val="3"/>
      <charset val="128"/>
    </font>
    <font>
      <vertAlign val="superscript"/>
      <sz val="10"/>
      <name val="ＭＳ Ｐゴシック"/>
      <family val="3"/>
      <charset val="128"/>
    </font>
    <font>
      <vertAlign val="superscript"/>
      <sz val="10"/>
      <color theme="1"/>
      <name val="ＭＳ Ｐゴシック"/>
      <family val="3"/>
      <charset val="128"/>
    </font>
    <font>
      <sz val="8"/>
      <color theme="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65">
    <border>
      <left/>
      <right/>
      <top/>
      <bottom/>
      <diagonal/>
    </border>
    <border>
      <left style="thin">
        <color indexed="64"/>
      </left>
      <right style="thin">
        <color indexed="64"/>
      </right>
      <top style="thin">
        <color indexed="64"/>
      </top>
      <bottom/>
      <diagonal/>
    </border>
    <border>
      <left/>
      <right/>
      <top style="thin">
        <color indexed="64"/>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dashed">
        <color indexed="64"/>
      </right>
      <top style="thin">
        <color indexed="64"/>
      </top>
      <bottom style="hair">
        <color indexed="64"/>
      </bottom>
      <diagonal/>
    </border>
    <border>
      <left style="dashed">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dashed">
        <color indexed="64"/>
      </right>
      <top style="hair">
        <color indexed="64"/>
      </top>
      <bottom style="hair">
        <color indexed="64"/>
      </bottom>
      <diagonal/>
    </border>
    <border>
      <left style="dashed">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dashed">
        <color indexed="64"/>
      </right>
      <top/>
      <bottom style="hair">
        <color indexed="64"/>
      </bottom>
      <diagonal/>
    </border>
    <border>
      <left style="dashed">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diagonal/>
    </border>
    <border>
      <left style="hair">
        <color indexed="64"/>
      </left>
      <right style="dashed">
        <color indexed="64"/>
      </right>
      <top style="hair">
        <color indexed="64"/>
      </top>
      <bottom/>
      <diagonal/>
    </border>
    <border>
      <left style="hair">
        <color indexed="64"/>
      </left>
      <right style="dashed">
        <color indexed="64"/>
      </right>
      <top style="hair">
        <color indexed="64"/>
      </top>
      <bottom style="thin">
        <color indexed="64"/>
      </bottom>
      <diagonal/>
    </border>
    <border>
      <left style="dashed">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dashed">
        <color indexed="64"/>
      </left>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hair">
        <color indexed="64"/>
      </left>
      <right style="dashed">
        <color indexed="64"/>
      </right>
      <top style="thin">
        <color indexed="64"/>
      </top>
      <bottom style="thin">
        <color indexed="64"/>
      </bottom>
      <diagonal/>
    </border>
  </borders>
  <cellStyleXfs count="8">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5" fillId="0" borderId="0"/>
    <xf numFmtId="0" fontId="6"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12">
    <xf numFmtId="0" fontId="0" fillId="0" borderId="0" xfId="0">
      <alignment vertical="center"/>
    </xf>
    <xf numFmtId="0" fontId="4" fillId="0" borderId="0" xfId="0" applyFont="1">
      <alignment vertical="center"/>
    </xf>
    <xf numFmtId="0" fontId="4" fillId="0" borderId="2" xfId="0" applyFont="1" applyBorder="1">
      <alignment vertical="center"/>
    </xf>
    <xf numFmtId="0" fontId="7" fillId="0" borderId="0" xfId="0" applyFont="1">
      <alignment vertical="center"/>
    </xf>
    <xf numFmtId="0" fontId="12" fillId="0" borderId="0" xfId="0" applyFont="1">
      <alignment vertical="center"/>
    </xf>
    <xf numFmtId="0" fontId="11" fillId="0" borderId="0" xfId="0" applyFont="1">
      <alignment vertical="center"/>
    </xf>
    <xf numFmtId="0" fontId="8" fillId="0" borderId="0" xfId="0" applyFont="1">
      <alignment vertical="center"/>
    </xf>
    <xf numFmtId="0" fontId="12" fillId="0" borderId="9"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38" xfId="0" applyFont="1" applyBorder="1" applyAlignment="1">
      <alignment horizontal="center" vertical="center" wrapText="1"/>
    </xf>
    <xf numFmtId="0" fontId="12" fillId="2" borderId="22" xfId="0" applyFont="1" applyFill="1" applyBorder="1" applyAlignment="1">
      <alignment horizontal="center" vertical="center"/>
    </xf>
    <xf numFmtId="0" fontId="12" fillId="2" borderId="25" xfId="0" applyFont="1" applyFill="1" applyBorder="1" applyAlignment="1">
      <alignment horizontal="center" vertical="center"/>
    </xf>
    <xf numFmtId="0" fontId="8" fillId="0" borderId="31" xfId="0" applyFont="1" applyBorder="1" applyAlignment="1">
      <alignment horizontal="center" vertical="center"/>
    </xf>
    <xf numFmtId="0" fontId="8" fillId="0" borderId="23" xfId="0" applyFont="1" applyBorder="1" applyAlignment="1">
      <alignment horizontal="center" vertical="center"/>
    </xf>
    <xf numFmtId="0" fontId="12" fillId="3" borderId="39" xfId="0" applyFont="1" applyFill="1" applyBorder="1" applyAlignment="1">
      <alignment horizontal="center" vertical="center"/>
    </xf>
    <xf numFmtId="0" fontId="12" fillId="0" borderId="51" xfId="0" applyFont="1" applyBorder="1" applyAlignment="1">
      <alignment horizontal="center" vertical="center"/>
    </xf>
    <xf numFmtId="0" fontId="12" fillId="0" borderId="44" xfId="0" applyFont="1" applyBorder="1" applyAlignment="1">
      <alignment horizontal="center" vertical="center"/>
    </xf>
    <xf numFmtId="0" fontId="12" fillId="2" borderId="44" xfId="0" applyFont="1" applyFill="1" applyBorder="1" applyAlignment="1">
      <alignment horizontal="center" vertical="center"/>
    </xf>
    <xf numFmtId="0" fontId="12" fillId="2" borderId="46" xfId="0" applyFont="1" applyFill="1" applyBorder="1" applyAlignment="1">
      <alignment horizontal="center" vertical="center"/>
    </xf>
    <xf numFmtId="0" fontId="8" fillId="0" borderId="43" xfId="0" applyFont="1" applyBorder="1" applyAlignment="1">
      <alignment horizontal="center" vertical="center"/>
    </xf>
    <xf numFmtId="0" fontId="8" fillId="0" borderId="45" xfId="0" applyFont="1" applyBorder="1" applyAlignment="1">
      <alignment horizontal="center" vertical="center"/>
    </xf>
    <xf numFmtId="0" fontId="12" fillId="3" borderId="53" xfId="0" applyFont="1" applyFill="1" applyBorder="1" applyAlignment="1">
      <alignment horizontal="center" vertical="center"/>
    </xf>
    <xf numFmtId="187" fontId="12" fillId="0" borderId="52" xfId="0" applyNumberFormat="1" applyFont="1" applyBorder="1" applyAlignment="1">
      <alignment horizontal="center" vertical="center"/>
    </xf>
    <xf numFmtId="0" fontId="12" fillId="0" borderId="52" xfId="0" applyFont="1" applyBorder="1" applyAlignment="1">
      <alignment horizontal="distributed" vertical="center"/>
    </xf>
    <xf numFmtId="3" fontId="12" fillId="0" borderId="34" xfId="0" applyNumberFormat="1" applyFont="1" applyBorder="1">
      <alignment vertical="center"/>
    </xf>
    <xf numFmtId="3" fontId="12" fillId="0" borderId="29" xfId="0" applyNumberFormat="1" applyFont="1" applyBorder="1">
      <alignment vertical="center"/>
    </xf>
    <xf numFmtId="180" fontId="12" fillId="2" borderId="29" xfId="0" applyNumberFormat="1" applyFont="1" applyFill="1" applyBorder="1">
      <alignment vertical="center"/>
    </xf>
    <xf numFmtId="180" fontId="12" fillId="2" borderId="32" xfId="0" applyNumberFormat="1" applyFont="1" applyFill="1" applyBorder="1">
      <alignment vertical="center"/>
    </xf>
    <xf numFmtId="180" fontId="8" fillId="0" borderId="28" xfId="0" applyNumberFormat="1" applyFont="1" applyBorder="1">
      <alignment vertical="center"/>
    </xf>
    <xf numFmtId="180" fontId="8" fillId="0" borderId="30" xfId="0" applyNumberFormat="1" applyFont="1" applyBorder="1">
      <alignment vertical="center"/>
    </xf>
    <xf numFmtId="188" fontId="12" fillId="3" borderId="52" xfId="0" applyNumberFormat="1" applyFont="1" applyFill="1" applyBorder="1">
      <alignment vertical="center"/>
    </xf>
    <xf numFmtId="3" fontId="12" fillId="0" borderId="28" xfId="0" applyNumberFormat="1" applyFont="1" applyBorder="1">
      <alignment vertical="center"/>
    </xf>
    <xf numFmtId="189" fontId="12" fillId="0" borderId="29" xfId="0" applyNumberFormat="1" applyFont="1" applyBorder="1">
      <alignment vertical="center"/>
    </xf>
    <xf numFmtId="187" fontId="12" fillId="0" borderId="39" xfId="0" applyNumberFormat="1" applyFont="1" applyBorder="1" applyAlignment="1">
      <alignment horizontal="center" vertical="center"/>
    </xf>
    <xf numFmtId="0" fontId="12" fillId="0" borderId="39" xfId="0" applyFont="1" applyBorder="1" applyAlignment="1">
      <alignment horizontal="distributed" vertical="center"/>
    </xf>
    <xf numFmtId="3" fontId="12" fillId="0" borderId="38" xfId="0" applyNumberFormat="1" applyFont="1" applyBorder="1">
      <alignment vertical="center"/>
    </xf>
    <xf numFmtId="3" fontId="12" fillId="0" borderId="22" xfId="0" applyNumberFormat="1" applyFont="1" applyBorder="1">
      <alignment vertical="center"/>
    </xf>
    <xf numFmtId="180" fontId="12" fillId="2" borderId="22" xfId="0" applyNumberFormat="1" applyFont="1" applyFill="1" applyBorder="1">
      <alignment vertical="center"/>
    </xf>
    <xf numFmtId="180" fontId="12" fillId="2" borderId="25" xfId="0" applyNumberFormat="1" applyFont="1" applyFill="1" applyBorder="1">
      <alignment vertical="center"/>
    </xf>
    <xf numFmtId="180" fontId="8" fillId="0" borderId="31" xfId="0" applyNumberFormat="1" applyFont="1" applyBorder="1">
      <alignment vertical="center"/>
    </xf>
    <xf numFmtId="180" fontId="8" fillId="0" borderId="23" xfId="0" applyNumberFormat="1" applyFont="1" applyBorder="1">
      <alignment vertical="center"/>
    </xf>
    <xf numFmtId="188" fontId="12" fillId="3" borderId="39" xfId="0" applyNumberFormat="1" applyFont="1" applyFill="1" applyBorder="1">
      <alignment vertical="center"/>
    </xf>
    <xf numFmtId="3" fontId="12" fillId="0" borderId="31" xfId="0" applyNumberFormat="1" applyFont="1" applyBorder="1">
      <alignment vertical="center"/>
    </xf>
    <xf numFmtId="189" fontId="12" fillId="0" borderId="22" xfId="0" applyNumberFormat="1" applyFont="1" applyBorder="1">
      <alignment vertical="center"/>
    </xf>
    <xf numFmtId="187" fontId="12" fillId="0" borderId="53" xfId="0" applyNumberFormat="1" applyFont="1" applyBorder="1" applyAlignment="1">
      <alignment horizontal="center" vertical="center"/>
    </xf>
    <xf numFmtId="0" fontId="12" fillId="0" borderId="53" xfId="0" applyFont="1" applyBorder="1" applyAlignment="1">
      <alignment horizontal="distributed" vertical="center"/>
    </xf>
    <xf numFmtId="3" fontId="12" fillId="0" borderId="51" xfId="0" applyNumberFormat="1" applyFont="1" applyBorder="1">
      <alignment vertical="center"/>
    </xf>
    <xf numFmtId="3" fontId="12" fillId="0" borderId="44" xfId="0" applyNumberFormat="1" applyFont="1" applyBorder="1">
      <alignment vertical="center"/>
    </xf>
    <xf numFmtId="180" fontId="12" fillId="2" borderId="44" xfId="0" applyNumberFormat="1" applyFont="1" applyFill="1" applyBorder="1">
      <alignment vertical="center"/>
    </xf>
    <xf numFmtId="180" fontId="12" fillId="2" borderId="46" xfId="0" applyNumberFormat="1" applyFont="1" applyFill="1" applyBorder="1">
      <alignment vertical="center"/>
    </xf>
    <xf numFmtId="180" fontId="8" fillId="0" borderId="43" xfId="0" applyNumberFormat="1" applyFont="1" applyBorder="1">
      <alignment vertical="center"/>
    </xf>
    <xf numFmtId="180" fontId="8" fillId="0" borderId="45" xfId="0" applyNumberFormat="1" applyFont="1" applyBorder="1">
      <alignment vertical="center"/>
    </xf>
    <xf numFmtId="188" fontId="12" fillId="3" borderId="53" xfId="0" applyNumberFormat="1" applyFont="1" applyFill="1" applyBorder="1">
      <alignment vertical="center"/>
    </xf>
    <xf numFmtId="3" fontId="12" fillId="0" borderId="43" xfId="0" applyNumberFormat="1" applyFont="1" applyBorder="1">
      <alignment vertical="center"/>
    </xf>
    <xf numFmtId="0" fontId="12" fillId="0" borderId="20" xfId="0" applyFont="1" applyBorder="1">
      <alignment vertical="center"/>
    </xf>
    <xf numFmtId="0" fontId="12" fillId="0" borderId="20" xfId="0" applyFont="1" applyBorder="1" applyAlignment="1">
      <alignment horizontal="distributed" vertical="center"/>
    </xf>
    <xf numFmtId="3" fontId="12" fillId="0" borderId="59" xfId="0" applyNumberFormat="1" applyFont="1" applyBorder="1">
      <alignment vertical="center"/>
    </xf>
    <xf numFmtId="3" fontId="12" fillId="0" borderId="47" xfId="0" applyNumberFormat="1" applyFont="1" applyBorder="1">
      <alignment vertical="center"/>
    </xf>
    <xf numFmtId="180" fontId="12" fillId="2" borderId="47" xfId="0" applyNumberFormat="1" applyFont="1" applyFill="1" applyBorder="1">
      <alignment vertical="center"/>
    </xf>
    <xf numFmtId="180" fontId="12" fillId="2" borderId="60" xfId="0" applyNumberFormat="1" applyFont="1" applyFill="1" applyBorder="1">
      <alignment vertical="center"/>
    </xf>
    <xf numFmtId="180" fontId="8" fillId="0" borderId="61" xfId="0" applyNumberFormat="1" applyFont="1" applyBorder="1">
      <alignment vertical="center"/>
    </xf>
    <xf numFmtId="180" fontId="8" fillId="0" borderId="62" xfId="0" applyNumberFormat="1" applyFont="1" applyBorder="1">
      <alignment vertical="center"/>
    </xf>
    <xf numFmtId="188" fontId="12" fillId="3" borderId="20" xfId="0" applyNumberFormat="1" applyFont="1" applyFill="1" applyBorder="1">
      <alignment vertical="center"/>
    </xf>
    <xf numFmtId="3" fontId="12" fillId="0" borderId="61" xfId="0" applyNumberFormat="1" applyFont="1" applyBorder="1">
      <alignment vertical="center"/>
    </xf>
    <xf numFmtId="189" fontId="12" fillId="0" borderId="44" xfId="0" applyNumberFormat="1" applyFont="1" applyBorder="1">
      <alignment vertical="center"/>
    </xf>
    <xf numFmtId="0" fontId="10" fillId="0" borderId="0" xfId="0" applyFont="1">
      <alignment vertical="center"/>
    </xf>
    <xf numFmtId="3" fontId="12" fillId="0" borderId="0" xfId="0" applyNumberFormat="1" applyFont="1">
      <alignment vertical="center"/>
    </xf>
    <xf numFmtId="180" fontId="12" fillId="0" borderId="0" xfId="0" applyNumberFormat="1" applyFont="1">
      <alignment vertical="center"/>
    </xf>
    <xf numFmtId="180" fontId="8" fillId="0" borderId="0" xfId="0" applyNumberFormat="1" applyFont="1">
      <alignment vertical="center"/>
    </xf>
    <xf numFmtId="188" fontId="12" fillId="0" borderId="0" xfId="0" applyNumberFormat="1" applyFont="1">
      <alignment vertical="center"/>
    </xf>
    <xf numFmtId="0" fontId="13" fillId="0" borderId="0" xfId="0" applyFont="1">
      <alignment vertical="center"/>
    </xf>
    <xf numFmtId="0" fontId="12" fillId="2" borderId="23" xfId="0" applyFont="1" applyFill="1" applyBorder="1" applyAlignment="1">
      <alignment horizontal="center" vertical="center"/>
    </xf>
    <xf numFmtId="0" fontId="12" fillId="2" borderId="45" xfId="0" applyFont="1" applyFill="1" applyBorder="1" applyAlignment="1">
      <alignment horizontal="center" vertical="center"/>
    </xf>
    <xf numFmtId="0" fontId="14" fillId="0" borderId="0" xfId="0" applyFont="1">
      <alignment vertical="center"/>
    </xf>
    <xf numFmtId="0" fontId="15" fillId="0" borderId="0" xfId="0" applyFont="1">
      <alignment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21"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22" xfId="0" applyFont="1" applyBorder="1" applyAlignment="1">
      <alignment horizontal="center" vertical="center" wrapText="1"/>
    </xf>
    <xf numFmtId="0" fontId="8" fillId="2" borderId="23" xfId="0" applyFont="1" applyFill="1" applyBorder="1" applyAlignment="1">
      <alignment horizontal="center" vertical="center"/>
    </xf>
    <xf numFmtId="0" fontId="8" fillId="0" borderId="31" xfId="0" applyFont="1" applyBorder="1" applyAlignment="1">
      <alignment horizontal="center" vertical="center" wrapText="1"/>
    </xf>
    <xf numFmtId="0" fontId="8" fillId="3" borderId="39" xfId="0" applyFont="1" applyFill="1" applyBorder="1" applyAlignment="1">
      <alignment horizontal="center" vertical="center"/>
    </xf>
    <xf numFmtId="0" fontId="8" fillId="0" borderId="51" xfId="0" applyFont="1" applyBorder="1" applyAlignment="1">
      <alignment horizontal="center" vertical="center"/>
    </xf>
    <xf numFmtId="0" fontId="8" fillId="0" borderId="44" xfId="0" applyFont="1" applyBorder="1" applyAlignment="1">
      <alignment horizontal="center" vertical="center"/>
    </xf>
    <xf numFmtId="0" fontId="8" fillId="2" borderId="45" xfId="0" applyFont="1" applyFill="1" applyBorder="1" applyAlignment="1">
      <alignment horizontal="center" vertical="center"/>
    </xf>
    <xf numFmtId="0" fontId="8" fillId="3" borderId="53" xfId="0" applyFont="1" applyFill="1" applyBorder="1" applyAlignment="1">
      <alignment horizontal="center" vertical="center"/>
    </xf>
    <xf numFmtId="187" fontId="8" fillId="0" borderId="52" xfId="0" applyNumberFormat="1" applyFont="1" applyBorder="1" applyAlignment="1">
      <alignment horizontal="center" vertical="center"/>
    </xf>
    <xf numFmtId="0" fontId="8" fillId="0" borderId="52" xfId="0" applyFont="1" applyBorder="1" applyAlignment="1">
      <alignment horizontal="distributed" vertical="center"/>
    </xf>
    <xf numFmtId="3" fontId="8" fillId="0" borderId="28" xfId="0" applyNumberFormat="1" applyFont="1" applyBorder="1">
      <alignment vertical="center"/>
    </xf>
    <xf numFmtId="180" fontId="8" fillId="0" borderId="29" xfId="0" applyNumberFormat="1" applyFont="1" applyBorder="1">
      <alignment vertical="center"/>
    </xf>
    <xf numFmtId="3" fontId="8" fillId="0" borderId="29" xfId="0" applyNumberFormat="1" applyFont="1" applyBorder="1">
      <alignment vertical="center"/>
    </xf>
    <xf numFmtId="3" fontId="8" fillId="0" borderId="32" xfId="0" applyNumberFormat="1" applyFont="1" applyBorder="1">
      <alignment vertical="center"/>
    </xf>
    <xf numFmtId="189" fontId="8" fillId="0" borderId="34" xfId="0" applyNumberFormat="1" applyFont="1" applyBorder="1">
      <alignment vertical="center"/>
    </xf>
    <xf numFmtId="189" fontId="8" fillId="0" borderId="29" xfId="0" applyNumberFormat="1" applyFont="1" applyBorder="1">
      <alignment vertical="center"/>
    </xf>
    <xf numFmtId="180" fontId="8" fillId="2" borderId="30" xfId="0" applyNumberFormat="1" applyFont="1" applyFill="1" applyBorder="1">
      <alignment vertical="center"/>
    </xf>
    <xf numFmtId="189" fontId="8" fillId="0" borderId="28" xfId="0" applyNumberFormat="1" applyFont="1" applyBorder="1">
      <alignment vertical="center"/>
    </xf>
    <xf numFmtId="188" fontId="8" fillId="3" borderId="52" xfId="0" applyNumberFormat="1" applyFont="1" applyFill="1" applyBorder="1">
      <alignment vertical="center"/>
    </xf>
    <xf numFmtId="189" fontId="8" fillId="0" borderId="0" xfId="0" applyNumberFormat="1" applyFont="1">
      <alignment vertical="center"/>
    </xf>
    <xf numFmtId="187" fontId="8" fillId="0" borderId="39" xfId="0" applyNumberFormat="1" applyFont="1" applyBorder="1" applyAlignment="1">
      <alignment horizontal="center" vertical="center"/>
    </xf>
    <xf numFmtId="0" fontId="8" fillId="0" borderId="39" xfId="0" applyFont="1" applyBorder="1" applyAlignment="1">
      <alignment horizontal="distributed" vertical="center"/>
    </xf>
    <xf numFmtId="3" fontId="8" fillId="0" borderId="31" xfId="0" applyNumberFormat="1" applyFont="1" applyBorder="1">
      <alignment vertical="center"/>
    </xf>
    <xf numFmtId="180" fontId="8" fillId="0" borderId="22" xfId="0" applyNumberFormat="1" applyFont="1" applyBorder="1">
      <alignment vertical="center"/>
    </xf>
    <xf numFmtId="3" fontId="8" fillId="0" borderId="22" xfId="0" applyNumberFormat="1" applyFont="1" applyBorder="1">
      <alignment vertical="center"/>
    </xf>
    <xf numFmtId="3" fontId="8" fillId="0" borderId="25" xfId="0" applyNumberFormat="1" applyFont="1" applyBorder="1">
      <alignment vertical="center"/>
    </xf>
    <xf numFmtId="189" fontId="8" fillId="0" borderId="38" xfId="0" applyNumberFormat="1" applyFont="1" applyBorder="1">
      <alignment vertical="center"/>
    </xf>
    <xf numFmtId="189" fontId="8" fillId="0" borderId="22" xfId="0" applyNumberFormat="1" applyFont="1" applyBorder="1">
      <alignment vertical="center"/>
    </xf>
    <xf numFmtId="180" fontId="8" fillId="2" borderId="23" xfId="0" applyNumberFormat="1" applyFont="1" applyFill="1" applyBorder="1">
      <alignment vertical="center"/>
    </xf>
    <xf numFmtId="189" fontId="8" fillId="0" borderId="31" xfId="0" applyNumberFormat="1" applyFont="1" applyBorder="1">
      <alignment vertical="center"/>
    </xf>
    <xf numFmtId="188" fontId="8" fillId="3" borderId="39" xfId="0" applyNumberFormat="1" applyFont="1" applyFill="1" applyBorder="1">
      <alignment vertical="center"/>
    </xf>
    <xf numFmtId="0" fontId="8" fillId="0" borderId="2" xfId="0" applyFont="1" applyBorder="1">
      <alignment vertical="center"/>
    </xf>
    <xf numFmtId="3" fontId="8" fillId="0" borderId="2" xfId="0" applyNumberFormat="1" applyFont="1" applyBorder="1">
      <alignment vertical="center"/>
    </xf>
    <xf numFmtId="180" fontId="8" fillId="0" borderId="2" xfId="0" applyNumberFormat="1" applyFont="1" applyBorder="1">
      <alignment vertical="center"/>
    </xf>
    <xf numFmtId="189" fontId="8" fillId="0" borderId="2" xfId="0" applyNumberFormat="1" applyFont="1" applyBorder="1">
      <alignment vertical="center"/>
    </xf>
    <xf numFmtId="188" fontId="8" fillId="0" borderId="2" xfId="0" applyNumberFormat="1" applyFont="1" applyBorder="1">
      <alignment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wrapText="1" shrinkToFit="1"/>
    </xf>
    <xf numFmtId="0" fontId="8" fillId="0" borderId="19" xfId="0" applyFont="1" applyBorder="1" applyAlignment="1">
      <alignment horizontal="center" vertical="center"/>
    </xf>
    <xf numFmtId="0" fontId="8" fillId="0" borderId="9" xfId="0" applyFont="1" applyBorder="1" applyAlignment="1">
      <alignment horizontal="center" vertical="center"/>
    </xf>
    <xf numFmtId="0" fontId="3" fillId="0" borderId="42" xfId="0" applyFont="1" applyBorder="1" applyAlignment="1">
      <alignment horizontal="center" vertical="center" wrapText="1" shrinkToFit="1"/>
    </xf>
    <xf numFmtId="0" fontId="8" fillId="0" borderId="43" xfId="0" quotePrefix="1" applyFont="1" applyBorder="1" applyAlignment="1">
      <alignment horizontal="center" vertical="center"/>
    </xf>
    <xf numFmtId="0" fontId="8" fillId="0" borderId="44" xfId="0" quotePrefix="1" applyFont="1" applyBorder="1" applyAlignment="1">
      <alignment horizontal="center" vertical="center"/>
    </xf>
    <xf numFmtId="189" fontId="8" fillId="0" borderId="17" xfId="0" applyNumberFormat="1" applyFont="1" applyBorder="1">
      <alignment vertical="center"/>
    </xf>
    <xf numFmtId="189" fontId="8" fillId="0" borderId="24" xfId="0" applyNumberFormat="1" applyFont="1" applyBorder="1">
      <alignment vertical="center"/>
    </xf>
    <xf numFmtId="180" fontId="8" fillId="0" borderId="18" xfId="0" applyNumberFormat="1" applyFont="1" applyBorder="1">
      <alignment vertical="center"/>
    </xf>
    <xf numFmtId="0" fontId="8" fillId="0" borderId="20" xfId="0" applyFont="1" applyBorder="1">
      <alignment vertical="center"/>
    </xf>
    <xf numFmtId="0" fontId="8" fillId="0" borderId="20" xfId="0" applyFont="1" applyBorder="1" applyAlignment="1">
      <alignment horizontal="distributed" vertical="center"/>
    </xf>
    <xf numFmtId="3" fontId="8" fillId="0" borderId="61" xfId="0" applyNumberFormat="1" applyFont="1" applyBorder="1">
      <alignment vertical="center"/>
    </xf>
    <xf numFmtId="180" fontId="8" fillId="0" borderId="47" xfId="0" applyNumberFormat="1" applyFont="1" applyBorder="1">
      <alignment vertical="center"/>
    </xf>
    <xf numFmtId="3" fontId="8" fillId="0" borderId="47" xfId="0" applyNumberFormat="1" applyFont="1" applyBorder="1">
      <alignment vertical="center"/>
    </xf>
    <xf numFmtId="189" fontId="8" fillId="0" borderId="47" xfId="0" applyNumberFormat="1" applyFont="1" applyBorder="1">
      <alignment vertical="center"/>
    </xf>
    <xf numFmtId="180" fontId="8" fillId="2" borderId="62" xfId="0" applyNumberFormat="1" applyFont="1" applyFill="1" applyBorder="1">
      <alignment vertical="center"/>
    </xf>
    <xf numFmtId="189" fontId="8" fillId="0" borderId="61" xfId="0" applyNumberFormat="1" applyFont="1" applyBorder="1">
      <alignment vertical="center"/>
    </xf>
    <xf numFmtId="188" fontId="8" fillId="3" borderId="20" xfId="0" applyNumberFormat="1" applyFont="1" applyFill="1" applyBorder="1">
      <alignment vertical="center"/>
    </xf>
    <xf numFmtId="0" fontId="12" fillId="0" borderId="26" xfId="0" applyFont="1" applyBorder="1" applyAlignment="1">
      <alignment horizontal="center" vertical="center" wrapText="1"/>
    </xf>
    <xf numFmtId="0" fontId="12" fillId="0" borderId="22" xfId="0" applyFont="1" applyBorder="1" applyAlignment="1">
      <alignment horizontal="center" vertical="center"/>
    </xf>
    <xf numFmtId="0" fontId="12" fillId="2" borderId="37" xfId="0" applyFont="1" applyFill="1" applyBorder="1" applyAlignment="1">
      <alignment horizontal="center" vertical="center"/>
    </xf>
    <xf numFmtId="0" fontId="12" fillId="2" borderId="50" xfId="0" applyFont="1" applyFill="1" applyBorder="1" applyAlignment="1">
      <alignment horizontal="center" vertical="center"/>
    </xf>
    <xf numFmtId="180" fontId="12" fillId="0" borderId="29" xfId="0" applyNumberFormat="1" applyFont="1" applyBorder="1">
      <alignment vertical="center"/>
    </xf>
    <xf numFmtId="180" fontId="12" fillId="2" borderId="33" xfId="0" applyNumberFormat="1" applyFont="1" applyFill="1" applyBorder="1">
      <alignment vertical="center"/>
    </xf>
    <xf numFmtId="180" fontId="12" fillId="2" borderId="30" xfId="0" applyNumberFormat="1" applyFont="1" applyFill="1" applyBorder="1">
      <alignment vertical="center"/>
    </xf>
    <xf numFmtId="180" fontId="12" fillId="0" borderId="22" xfId="0" applyNumberFormat="1" applyFont="1" applyBorder="1">
      <alignment vertical="center"/>
    </xf>
    <xf numFmtId="180" fontId="12" fillId="2" borderId="37" xfId="0" applyNumberFormat="1" applyFont="1" applyFill="1" applyBorder="1">
      <alignment vertical="center"/>
    </xf>
    <xf numFmtId="180" fontId="12" fillId="2" borderId="23" xfId="0" applyNumberFormat="1" applyFont="1" applyFill="1" applyBorder="1">
      <alignment vertical="center"/>
    </xf>
    <xf numFmtId="0" fontId="12" fillId="0" borderId="63" xfId="0" applyFont="1" applyBorder="1" applyAlignment="1">
      <alignment horizontal="distributed" vertical="center"/>
    </xf>
    <xf numFmtId="189" fontId="12" fillId="0" borderId="17" xfId="0" applyNumberFormat="1" applyFont="1" applyBorder="1">
      <alignment vertical="center"/>
    </xf>
    <xf numFmtId="180" fontId="12" fillId="2" borderId="49" xfId="0" applyNumberFormat="1" applyFont="1" applyFill="1" applyBorder="1">
      <alignment vertical="center"/>
    </xf>
    <xf numFmtId="180" fontId="12" fillId="2" borderId="18" xfId="0" applyNumberFormat="1" applyFont="1" applyFill="1" applyBorder="1">
      <alignment vertical="center"/>
    </xf>
    <xf numFmtId="188" fontId="12" fillId="3" borderId="63" xfId="0" applyNumberFormat="1" applyFont="1" applyFill="1" applyBorder="1">
      <alignment vertical="center"/>
    </xf>
    <xf numFmtId="180" fontId="12" fillId="0" borderId="47" xfId="0" applyNumberFormat="1" applyFont="1" applyBorder="1">
      <alignment vertical="center"/>
    </xf>
    <xf numFmtId="189" fontId="12" fillId="0" borderId="47" xfId="0" applyNumberFormat="1" applyFont="1" applyBorder="1">
      <alignment vertical="center"/>
    </xf>
    <xf numFmtId="180" fontId="12" fillId="2" borderId="64" xfId="0" applyNumberFormat="1" applyFont="1" applyFill="1" applyBorder="1">
      <alignment vertical="center"/>
    </xf>
    <xf numFmtId="180" fontId="12" fillId="2" borderId="62" xfId="0" applyNumberFormat="1" applyFont="1" applyFill="1" applyBorder="1">
      <alignment vertical="center"/>
    </xf>
    <xf numFmtId="187" fontId="12" fillId="0" borderId="36" xfId="0" applyNumberFormat="1" applyFont="1" applyBorder="1" applyAlignment="1">
      <alignment horizontal="center" vertical="center"/>
    </xf>
    <xf numFmtId="180" fontId="12" fillId="0" borderId="44" xfId="0" applyNumberFormat="1" applyFont="1" applyBorder="1">
      <alignment vertical="center"/>
    </xf>
    <xf numFmtId="180" fontId="12" fillId="2" borderId="50" xfId="0" applyNumberFormat="1" applyFont="1" applyFill="1" applyBorder="1">
      <alignment vertical="center"/>
    </xf>
    <xf numFmtId="180" fontId="12" fillId="2" borderId="45" xfId="0" applyNumberFormat="1" applyFont="1" applyFill="1" applyBorder="1">
      <alignment vertical="center"/>
    </xf>
    <xf numFmtId="189" fontId="8" fillId="0" borderId="43" xfId="0" applyNumberFormat="1" applyFont="1" applyBorder="1">
      <alignment vertical="center"/>
    </xf>
    <xf numFmtId="189" fontId="8" fillId="0" borderId="44" xfId="0" applyNumberFormat="1" applyFont="1" applyBorder="1">
      <alignment vertical="center"/>
    </xf>
    <xf numFmtId="189" fontId="12" fillId="0" borderId="0" xfId="0" applyNumberFormat="1" applyFont="1">
      <alignment vertical="center"/>
    </xf>
    <xf numFmtId="187" fontId="8" fillId="0" borderId="53" xfId="0" applyNumberFormat="1" applyFont="1" applyBorder="1" applyAlignment="1">
      <alignment horizontal="center" vertical="center"/>
    </xf>
    <xf numFmtId="0" fontId="8" fillId="0" borderId="53" xfId="0" applyFont="1" applyBorder="1" applyAlignment="1">
      <alignment horizontal="distributed" vertical="center"/>
    </xf>
    <xf numFmtId="3" fontId="8" fillId="0" borderId="43" xfId="0" applyNumberFormat="1" applyFont="1" applyBorder="1">
      <alignment vertical="center"/>
    </xf>
    <xf numFmtId="180" fontId="8" fillId="0" borderId="44" xfId="0" applyNumberFormat="1" applyFont="1" applyBorder="1">
      <alignment vertical="center"/>
    </xf>
    <xf numFmtId="3" fontId="8" fillId="0" borderId="44" xfId="0" applyNumberFormat="1" applyFont="1" applyBorder="1">
      <alignment vertical="center"/>
    </xf>
    <xf numFmtId="180" fontId="8" fillId="2" borderId="45" xfId="0" applyNumberFormat="1" applyFont="1" applyFill="1" applyBorder="1">
      <alignment vertical="center"/>
    </xf>
    <xf numFmtId="188" fontId="8" fillId="3" borderId="53" xfId="0" applyNumberFormat="1" applyFont="1" applyFill="1" applyBorder="1">
      <alignment vertical="center"/>
    </xf>
    <xf numFmtId="3" fontId="8" fillId="0" borderId="0" xfId="0" applyNumberFormat="1" applyFont="1">
      <alignment vertical="center"/>
    </xf>
    <xf numFmtId="188" fontId="8" fillId="0" borderId="0" xfId="0" applyNumberFormat="1" applyFont="1">
      <alignment vertical="center"/>
    </xf>
    <xf numFmtId="3" fontId="8" fillId="0" borderId="46" xfId="0" applyNumberFormat="1" applyFont="1" applyBorder="1">
      <alignment vertical="center"/>
    </xf>
    <xf numFmtId="189" fontId="8" fillId="0" borderId="51" xfId="0" applyNumberFormat="1" applyFont="1" applyBorder="1">
      <alignment vertical="center"/>
    </xf>
    <xf numFmtId="3" fontId="8" fillId="0" borderId="60" xfId="0" applyNumberFormat="1" applyFont="1" applyBorder="1">
      <alignment vertical="center"/>
    </xf>
    <xf numFmtId="189" fontId="8" fillId="0" borderId="59" xfId="0" applyNumberFormat="1" applyFont="1" applyBorder="1">
      <alignment vertical="center"/>
    </xf>
    <xf numFmtId="0" fontId="8" fillId="0" borderId="0" xfId="0" applyFont="1" applyAlignment="1">
      <alignment horizontal="center" vertical="center"/>
    </xf>
    <xf numFmtId="0" fontId="18" fillId="0" borderId="0" xfId="0" applyFont="1">
      <alignment vertical="center"/>
    </xf>
    <xf numFmtId="0" fontId="18" fillId="0" borderId="0" xfId="0" applyFont="1" applyAlignment="1">
      <alignment horizontal="right" vertical="center"/>
    </xf>
    <xf numFmtId="3" fontId="18" fillId="0" borderId="0" xfId="0" applyNumberFormat="1" applyFont="1">
      <alignment vertical="center"/>
    </xf>
    <xf numFmtId="187" fontId="8" fillId="0" borderId="39" xfId="0" applyNumberFormat="1" applyFont="1" applyFill="1" applyBorder="1" applyAlignment="1">
      <alignment horizontal="center" vertical="center"/>
    </xf>
    <xf numFmtId="0" fontId="8" fillId="0" borderId="39" xfId="0" applyFont="1" applyFill="1" applyBorder="1" applyAlignment="1">
      <alignment horizontal="distributed" vertical="center"/>
    </xf>
    <xf numFmtId="3" fontId="8" fillId="0" borderId="31" xfId="0" applyNumberFormat="1" applyFont="1" applyFill="1" applyBorder="1">
      <alignment vertical="center"/>
    </xf>
    <xf numFmtId="180" fontId="8" fillId="0" borderId="22" xfId="0" applyNumberFormat="1" applyFont="1" applyFill="1" applyBorder="1">
      <alignment vertical="center"/>
    </xf>
    <xf numFmtId="3" fontId="8" fillId="0" borderId="22" xfId="0" applyNumberFormat="1" applyFont="1" applyFill="1" applyBorder="1">
      <alignment vertical="center"/>
    </xf>
    <xf numFmtId="3" fontId="8" fillId="0" borderId="25" xfId="0" applyNumberFormat="1" applyFont="1" applyFill="1" applyBorder="1">
      <alignment vertical="center"/>
    </xf>
    <xf numFmtId="189" fontId="8" fillId="0" borderId="38" xfId="0" applyNumberFormat="1" applyFont="1" applyFill="1" applyBorder="1">
      <alignment vertical="center"/>
    </xf>
    <xf numFmtId="189" fontId="8" fillId="0" borderId="22" xfId="0" applyNumberFormat="1" applyFont="1" applyFill="1" applyBorder="1">
      <alignment vertical="center"/>
    </xf>
    <xf numFmtId="180" fontId="8" fillId="0" borderId="23" xfId="0" applyNumberFormat="1" applyFont="1" applyFill="1" applyBorder="1">
      <alignment vertical="center"/>
    </xf>
    <xf numFmtId="189" fontId="8" fillId="0" borderId="31" xfId="0" applyNumberFormat="1" applyFont="1" applyFill="1" applyBorder="1">
      <alignment vertical="center"/>
    </xf>
    <xf numFmtId="0" fontId="8" fillId="0" borderId="0" xfId="0" applyFont="1" applyFill="1">
      <alignment vertical="center"/>
    </xf>
    <xf numFmtId="0" fontId="3" fillId="0" borderId="9" xfId="0" applyFont="1" applyBorder="1" applyAlignment="1">
      <alignment horizontal="center" vertical="center"/>
    </xf>
    <xf numFmtId="0" fontId="3" fillId="0" borderId="31" xfId="0" applyFont="1" applyBorder="1" applyAlignment="1">
      <alignment horizontal="center" vertical="center"/>
    </xf>
    <xf numFmtId="0" fontId="12" fillId="0" borderId="17" xfId="0" applyFont="1" applyBorder="1" applyAlignment="1">
      <alignment horizontal="center" vertical="center" wrapText="1"/>
    </xf>
    <xf numFmtId="0" fontId="9" fillId="0" borderId="3" xfId="0" applyFont="1" applyBorder="1" applyAlignment="1">
      <alignment horizontal="center" vertical="center"/>
    </xf>
    <xf numFmtId="0" fontId="9" fillId="0" borderId="15" xfId="0" applyFont="1" applyBorder="1" applyAlignment="1">
      <alignment horizontal="center" vertical="center"/>
    </xf>
    <xf numFmtId="0" fontId="8" fillId="0" borderId="17" xfId="0" applyFont="1" applyBorder="1" applyAlignment="1">
      <alignment horizontal="center" vertical="center" wrapText="1"/>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9" fillId="0" borderId="20" xfId="0" applyFont="1" applyBorder="1" applyAlignment="1">
      <alignment horizontal="center" vertical="center"/>
    </xf>
    <xf numFmtId="0" fontId="9" fillId="0" borderId="31" xfId="0" applyFont="1" applyBorder="1" applyAlignment="1">
      <alignment horizontal="center" vertical="center"/>
    </xf>
    <xf numFmtId="0" fontId="12" fillId="0" borderId="41" xfId="0" applyFont="1" applyBorder="1" applyAlignment="1">
      <alignment horizontal="center" vertical="center" wrapText="1"/>
    </xf>
    <xf numFmtId="0" fontId="9" fillId="0" borderId="38" xfId="0" applyFont="1" applyBorder="1" applyAlignment="1">
      <alignment horizontal="center" vertical="center"/>
    </xf>
    <xf numFmtId="0" fontId="12" fillId="0" borderId="3" xfId="0" applyFont="1" applyBorder="1" applyAlignment="1">
      <alignment horizontal="center" vertical="center" wrapText="1"/>
    </xf>
    <xf numFmtId="0" fontId="9" fillId="0" borderId="9" xfId="0" applyFont="1" applyBorder="1" applyAlignment="1">
      <alignment horizontal="center" vertical="center"/>
    </xf>
    <xf numFmtId="0" fontId="12" fillId="2" borderId="9" xfId="0" applyFont="1" applyFill="1" applyBorder="1" applyAlignment="1">
      <alignment horizontal="center" vertical="center" wrapText="1"/>
    </xf>
    <xf numFmtId="0" fontId="9" fillId="2" borderId="22" xfId="0" applyFont="1" applyFill="1" applyBorder="1" applyAlignment="1">
      <alignment horizontal="center" vertical="center"/>
    </xf>
    <xf numFmtId="0" fontId="12" fillId="2" borderId="10" xfId="0" applyFont="1" applyFill="1" applyBorder="1" applyAlignment="1">
      <alignment horizontal="center" vertical="center" wrapText="1"/>
    </xf>
    <xf numFmtId="0" fontId="9" fillId="2" borderId="25" xfId="0" applyFont="1" applyFill="1" applyBorder="1" applyAlignment="1">
      <alignment horizontal="center" vertical="center"/>
    </xf>
    <xf numFmtId="0" fontId="8" fillId="0" borderId="28" xfId="0" applyFont="1" applyBorder="1" applyAlignment="1">
      <alignment horizontal="center" vertical="center" wrapText="1"/>
    </xf>
    <xf numFmtId="0" fontId="8" fillId="0" borderId="30" xfId="0" applyFont="1" applyBorder="1" applyAlignment="1">
      <alignment horizontal="center" vertical="center" wrapText="1"/>
    </xf>
    <xf numFmtId="0" fontId="3" fillId="0" borderId="23" xfId="0" applyFont="1" applyBorder="1" applyAlignment="1">
      <alignment horizontal="center" vertical="center"/>
    </xf>
    <xf numFmtId="0" fontId="12" fillId="0" borderId="55" xfId="0" applyFont="1" applyBorder="1" applyAlignment="1">
      <alignment horizontal="center" vertical="center" wrapText="1"/>
    </xf>
    <xf numFmtId="0" fontId="12" fillId="0" borderId="56" xfId="0" applyFont="1" applyBorder="1" applyAlignment="1">
      <alignment horizontal="center" vertical="center" wrapText="1"/>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12" fillId="0" borderId="28" xfId="0" applyFont="1" applyBorder="1" applyAlignment="1">
      <alignment horizontal="center" vertical="center"/>
    </xf>
    <xf numFmtId="0" fontId="12" fillId="0" borderId="30" xfId="0" applyFont="1" applyBorder="1" applyAlignment="1">
      <alignment horizontal="center" vertical="center"/>
    </xf>
    <xf numFmtId="0" fontId="9" fillId="0" borderId="43" xfId="0" applyFont="1" applyBorder="1" applyAlignment="1">
      <alignment horizontal="center" vertical="center"/>
    </xf>
    <xf numFmtId="0" fontId="9" fillId="0" borderId="45" xfId="0" applyFont="1" applyBorder="1" applyAlignment="1">
      <alignment horizontal="center" vertical="center"/>
    </xf>
    <xf numFmtId="0" fontId="12" fillId="3" borderId="5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9" fillId="3" borderId="39" xfId="0" applyFont="1" applyFill="1" applyBorder="1" applyAlignment="1">
      <alignment horizontal="center" vertical="center"/>
    </xf>
    <xf numFmtId="0" fontId="9" fillId="0" borderId="22" xfId="0" applyFont="1" applyBorder="1" applyAlignment="1">
      <alignment horizontal="center" vertical="center"/>
    </xf>
    <xf numFmtId="0" fontId="12" fillId="2" borderId="23" xfId="0" applyFont="1" applyFill="1" applyBorder="1" applyAlignment="1">
      <alignment horizontal="center" vertical="center" wrapText="1"/>
    </xf>
    <xf numFmtId="0" fontId="12" fillId="0" borderId="31" xfId="0" applyFont="1" applyBorder="1" applyAlignment="1">
      <alignment horizontal="center" vertical="center"/>
    </xf>
    <xf numFmtId="0" fontId="12" fillId="0" borderId="22" xfId="0" applyFont="1" applyBorder="1" applyAlignment="1">
      <alignment horizontal="center" vertical="center" wrapText="1"/>
    </xf>
    <xf numFmtId="0" fontId="12" fillId="0" borderId="22" xfId="0" applyFont="1" applyBorder="1" applyAlignment="1">
      <alignment horizontal="center" vertical="center"/>
    </xf>
    <xf numFmtId="0" fontId="9" fillId="0" borderId="42" xfId="0" applyFont="1" applyBorder="1" applyAlignment="1">
      <alignment horizontal="center" vertical="center"/>
    </xf>
    <xf numFmtId="0" fontId="12" fillId="0" borderId="9" xfId="0" applyFont="1" applyBorder="1" applyAlignment="1">
      <alignment horizontal="center" vertical="center"/>
    </xf>
    <xf numFmtId="0" fontId="12" fillId="0" borderId="44" xfId="0" applyFont="1" applyBorder="1" applyAlignment="1">
      <alignment horizontal="center" vertical="center"/>
    </xf>
    <xf numFmtId="0" fontId="12" fillId="0" borderId="19" xfId="0" applyFont="1" applyBorder="1" applyAlignment="1">
      <alignment horizontal="center" vertical="center" wrapText="1"/>
    </xf>
    <xf numFmtId="0" fontId="9" fillId="0" borderId="40" xfId="0" applyFont="1" applyBorder="1" applyAlignment="1">
      <alignment horizontal="center" vertical="center"/>
    </xf>
    <xf numFmtId="0" fontId="9" fillId="0" borderId="17"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0" fontId="12" fillId="2" borderId="37" xfId="0" applyFont="1" applyFill="1" applyBorder="1" applyAlignment="1">
      <alignment horizontal="center" vertical="center" wrapText="1"/>
    </xf>
    <xf numFmtId="0" fontId="12" fillId="2" borderId="37" xfId="0" applyFont="1" applyFill="1" applyBorder="1" applyAlignment="1">
      <alignment horizontal="center" vertical="center"/>
    </xf>
    <xf numFmtId="0" fontId="12" fillId="0" borderId="36" xfId="0" applyFont="1" applyBorder="1" applyAlignment="1">
      <alignment horizontal="center" vertical="center" wrapText="1"/>
    </xf>
    <xf numFmtId="0" fontId="12" fillId="0" borderId="43" xfId="0" applyFont="1" applyBorder="1" applyAlignment="1">
      <alignment horizontal="center" vertical="center"/>
    </xf>
    <xf numFmtId="0" fontId="12" fillId="0" borderId="54" xfId="0" applyFont="1" applyBorder="1" applyAlignment="1">
      <alignment horizontal="center" vertical="center" wrapText="1"/>
    </xf>
    <xf numFmtId="0" fontId="12" fillId="0" borderId="51" xfId="0" applyFont="1" applyBorder="1" applyAlignment="1">
      <alignment horizontal="center" vertical="center"/>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8" fillId="0" borderId="12"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0" fontId="8" fillId="0" borderId="14" xfId="0" applyFont="1" applyBorder="1" applyAlignment="1">
      <alignment horizontal="center" vertical="center" wrapText="1" shrinkToFit="1"/>
    </xf>
    <xf numFmtId="0" fontId="12" fillId="3" borderId="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2" borderId="23"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1" xfId="0" applyFont="1" applyBorder="1" applyAlignment="1">
      <alignment horizontal="center" vertical="center"/>
    </xf>
    <xf numFmtId="0" fontId="8" fillId="0" borderId="22" xfId="0" applyFont="1" applyBorder="1" applyAlignment="1">
      <alignment horizontal="center" vertical="center" wrapText="1"/>
    </xf>
    <xf numFmtId="0" fontId="8" fillId="0" borderId="22" xfId="0" applyFont="1" applyBorder="1" applyAlignment="1">
      <alignment horizontal="center" vertical="center"/>
    </xf>
    <xf numFmtId="0" fontId="8" fillId="0" borderId="18" xfId="0" applyFont="1" applyBorder="1" applyAlignment="1">
      <alignment horizontal="center" vertical="center" wrapText="1"/>
    </xf>
    <xf numFmtId="0" fontId="3" fillId="0" borderId="42" xfId="0" applyFont="1" applyBorder="1" applyAlignment="1">
      <alignment horizontal="center" vertical="center"/>
    </xf>
    <xf numFmtId="0" fontId="9" fillId="0" borderId="44" xfId="0" applyFont="1" applyBorder="1" applyAlignment="1">
      <alignment horizontal="center" vertical="center"/>
    </xf>
    <xf numFmtId="0" fontId="8" fillId="0" borderId="12" xfId="0" applyFont="1" applyBorder="1" applyAlignment="1">
      <alignment horizontal="center" vertical="center"/>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8" fillId="0" borderId="41" xfId="0" applyFont="1" applyBorder="1" applyAlignment="1">
      <alignment horizontal="center" vertical="center"/>
    </xf>
    <xf numFmtId="0" fontId="8" fillId="0" borderId="38" xfId="0" applyFont="1" applyBorder="1" applyAlignment="1">
      <alignment horizontal="center" vertical="center" wrapText="1"/>
    </xf>
    <xf numFmtId="0" fontId="8" fillId="0" borderId="38" xfId="0" applyFont="1" applyBorder="1" applyAlignment="1">
      <alignment horizontal="center" vertical="center"/>
    </xf>
    <xf numFmtId="0" fontId="8" fillId="2" borderId="23" xfId="0" applyFont="1" applyFill="1" applyBorder="1" applyAlignment="1">
      <alignment horizontal="center" vertical="center" wrapText="1"/>
    </xf>
    <xf numFmtId="0" fontId="8" fillId="2" borderId="23" xfId="0" applyFont="1" applyFill="1" applyBorder="1" applyAlignment="1">
      <alignment horizontal="center" vertical="center"/>
    </xf>
    <xf numFmtId="0" fontId="8" fillId="0" borderId="23" xfId="0" applyFont="1" applyBorder="1" applyAlignment="1">
      <alignment horizontal="center" vertical="center" wrapText="1"/>
    </xf>
    <xf numFmtId="0" fontId="8" fillId="0" borderId="23" xfId="0" applyFont="1" applyBorder="1" applyAlignment="1">
      <alignment horizontal="center" vertical="center"/>
    </xf>
    <xf numFmtId="0" fontId="8" fillId="0" borderId="48" xfId="0" applyFont="1" applyBorder="1" applyAlignment="1">
      <alignment horizontal="center" vertical="center" wrapText="1"/>
    </xf>
    <xf numFmtId="0" fontId="8" fillId="0" borderId="4" xfId="0" applyFont="1" applyBorder="1" applyAlignment="1">
      <alignment horizontal="center" vertical="center"/>
    </xf>
    <xf numFmtId="0" fontId="8" fillId="0" borderId="27" xfId="0" applyFont="1" applyBorder="1" applyAlignment="1">
      <alignment horizontal="center" vertical="center"/>
    </xf>
    <xf numFmtId="0" fontId="8" fillId="0" borderId="3"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8" fillId="0" borderId="61" xfId="0" applyFont="1" applyBorder="1" applyAlignment="1">
      <alignment horizontal="center" vertical="center" wrapText="1" shrinkToFit="1"/>
    </xf>
    <xf numFmtId="0" fontId="8" fillId="0" borderId="47" xfId="0" applyFont="1" applyBorder="1" applyAlignment="1">
      <alignment horizontal="center" vertical="center" wrapText="1" shrinkToFit="1"/>
    </xf>
    <xf numFmtId="0" fontId="8" fillId="0" borderId="62" xfId="0" applyFont="1" applyBorder="1" applyAlignment="1">
      <alignment horizontal="center" vertical="center" wrapText="1" shrinkToFit="1"/>
    </xf>
    <xf numFmtId="0" fontId="8" fillId="3" borderId="52"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39" xfId="0" applyFont="1" applyFill="1" applyBorder="1" applyAlignment="1">
      <alignment horizontal="center" vertical="center"/>
    </xf>
    <xf numFmtId="0" fontId="8" fillId="0" borderId="17" xfId="0" applyFont="1" applyBorder="1" applyAlignment="1">
      <alignment horizontal="center" vertical="center"/>
    </xf>
    <xf numFmtId="180" fontId="12" fillId="2" borderId="40" xfId="0" applyNumberFormat="1" applyFont="1" applyFill="1" applyBorder="1">
      <alignment vertical="center"/>
    </xf>
    <xf numFmtId="188" fontId="12" fillId="3" borderId="35" xfId="0" applyNumberFormat="1" applyFont="1" applyFill="1" applyBorder="1">
      <alignment vertical="center"/>
    </xf>
    <xf numFmtId="187" fontId="12" fillId="0" borderId="39" xfId="0" applyNumberFormat="1" applyFont="1" applyFill="1" applyBorder="1" applyAlignment="1">
      <alignment horizontal="center" vertical="center"/>
    </xf>
    <xf numFmtId="0" fontId="12" fillId="0" borderId="39" xfId="0" applyFont="1" applyFill="1" applyBorder="1" applyAlignment="1">
      <alignment horizontal="distributed" vertical="center"/>
    </xf>
    <xf numFmtId="3" fontId="12" fillId="0" borderId="31" xfId="0" applyNumberFormat="1" applyFont="1" applyFill="1" applyBorder="1">
      <alignment vertical="center"/>
    </xf>
    <xf numFmtId="180" fontId="12" fillId="0" borderId="22" xfId="0" applyNumberFormat="1" applyFont="1" applyFill="1" applyBorder="1">
      <alignment vertical="center"/>
    </xf>
    <xf numFmtId="3" fontId="12" fillId="0" borderId="22" xfId="0" applyNumberFormat="1" applyFont="1" applyFill="1" applyBorder="1">
      <alignment vertical="center"/>
    </xf>
    <xf numFmtId="189" fontId="12" fillId="0" borderId="22" xfId="0" applyNumberFormat="1" applyFont="1" applyFill="1" applyBorder="1">
      <alignment vertical="center"/>
    </xf>
    <xf numFmtId="3" fontId="12" fillId="0" borderId="38" xfId="0" applyNumberFormat="1" applyFont="1" applyFill="1" applyBorder="1">
      <alignment vertical="center"/>
    </xf>
    <xf numFmtId="180" fontId="12" fillId="0" borderId="23" xfId="0" applyNumberFormat="1" applyFont="1" applyFill="1" applyBorder="1">
      <alignment vertical="center"/>
    </xf>
    <xf numFmtId="0" fontId="12" fillId="0" borderId="0" xfId="0" applyFont="1" applyFill="1">
      <alignment vertical="center"/>
    </xf>
    <xf numFmtId="0" fontId="12" fillId="0" borderId="35" xfId="0" applyFont="1" applyFill="1" applyBorder="1" applyAlignment="1">
      <alignment horizontal="distributed" vertical="center"/>
    </xf>
    <xf numFmtId="189" fontId="12" fillId="0" borderId="9" xfId="0" applyNumberFormat="1" applyFont="1" applyFill="1" applyBorder="1">
      <alignment vertical="center"/>
    </xf>
    <xf numFmtId="180" fontId="12" fillId="0" borderId="42" xfId="0" applyNumberFormat="1" applyFont="1" applyFill="1" applyBorder="1">
      <alignment vertical="center"/>
    </xf>
    <xf numFmtId="189" fontId="8" fillId="0" borderId="19" xfId="0" applyNumberFormat="1" applyFont="1" applyFill="1" applyBorder="1">
      <alignment vertical="center"/>
    </xf>
    <xf numFmtId="189" fontId="8" fillId="0" borderId="9" xfId="0" applyNumberFormat="1" applyFont="1" applyFill="1" applyBorder="1">
      <alignment vertical="center"/>
    </xf>
    <xf numFmtId="180" fontId="8" fillId="0" borderId="42" xfId="0" applyNumberFormat="1" applyFont="1" applyFill="1" applyBorder="1">
      <alignment vertical="center"/>
    </xf>
  </cellXfs>
  <cellStyles count="8">
    <cellStyle name="パーセント 3" xfId="7" xr:uid="{A106A930-49B0-42BD-893A-818DCB6D4BFF}"/>
    <cellStyle name="桁区切り 2" xfId="2" xr:uid="{00000000-0005-0000-0000-000003000000}"/>
    <cellStyle name="桁区切り 3" xfId="6" xr:uid="{0ECC505D-547A-4636-B0AF-81FD6C43983C}"/>
    <cellStyle name="標準" xfId="0" builtinId="0"/>
    <cellStyle name="標準 2" xfId="1" xr:uid="{00000000-0005-0000-0000-000005000000}"/>
    <cellStyle name="標準 2 2" xfId="4" xr:uid="{00000000-0005-0000-0000-000006000000}"/>
    <cellStyle name="標準 2 3" xfId="5" xr:uid="{00000000-0005-0000-0000-000007000000}"/>
    <cellStyle name="標準 3" xfId="3" xr:uid="{00000000-0005-0000-0000-000008000000}"/>
  </cellStyles>
  <dxfs count="0"/>
  <tableStyles count="0" defaultTableStyle="TableStyleMedium2" defaultPivotStyle="PivotStyleLight16"/>
  <colors>
    <mruColors>
      <color rgb="FFCCFFFF"/>
      <color rgb="FFFFFFCC"/>
      <color rgb="FFFF8989"/>
      <color rgb="FFFFB7D4"/>
      <color rgb="FFFFD966"/>
      <color rgb="FFFFEFF5"/>
      <color rgb="FFC491EB"/>
      <color rgb="FFAFDDFF"/>
      <color rgb="FFFFFF99"/>
      <color rgb="FFFFE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E:/Users/HMDYD/Desktop/&#33258;&#27835;&#20307;&#36899;&#32097;&#12522;&#12473;&#12488;/H22&#27700;&#36947;&#20107;&#26989;&#32773;&#26908;&#32034;.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体番号検索"/>
      <sheetName val="県-事業体名データ"/>
      <sheetName val="H22水道事業者等リスト "/>
      <sheetName val="H21リスト表"/>
      <sheetName val="大臣認可数履歴"/>
    </sheetNames>
    <sheetDataSet>
      <sheetData sheetId="0"/>
      <sheetData sheetId="1">
        <row r="2">
          <cell r="C2" t="str">
            <v>北海道</v>
          </cell>
        </row>
        <row r="3">
          <cell r="C3" t="str">
            <v>青森県</v>
          </cell>
        </row>
        <row r="4">
          <cell r="C4" t="str">
            <v>岩手県</v>
          </cell>
        </row>
        <row r="5">
          <cell r="C5" t="str">
            <v>宮城県</v>
          </cell>
        </row>
        <row r="6">
          <cell r="C6" t="str">
            <v>秋田県</v>
          </cell>
        </row>
        <row r="7">
          <cell r="C7" t="str">
            <v>山形県</v>
          </cell>
        </row>
        <row r="8">
          <cell r="C8" t="str">
            <v>福島県</v>
          </cell>
        </row>
        <row r="9">
          <cell r="C9" t="str">
            <v>茨城県</v>
          </cell>
        </row>
        <row r="10">
          <cell r="C10" t="str">
            <v>栃木県</v>
          </cell>
        </row>
        <row r="11">
          <cell r="C11" t="str">
            <v>群馬県</v>
          </cell>
        </row>
        <row r="12">
          <cell r="C12" t="str">
            <v>埼玉県</v>
          </cell>
        </row>
        <row r="13">
          <cell r="C13" t="str">
            <v>千葉県</v>
          </cell>
        </row>
        <row r="14">
          <cell r="C14" t="str">
            <v>東京都</v>
          </cell>
        </row>
        <row r="15">
          <cell r="C15" t="str">
            <v>神奈川県</v>
          </cell>
        </row>
        <row r="16">
          <cell r="C16" t="str">
            <v>新潟県</v>
          </cell>
        </row>
        <row r="17">
          <cell r="C17" t="str">
            <v>富山県</v>
          </cell>
        </row>
        <row r="18">
          <cell r="C18" t="str">
            <v>石川県</v>
          </cell>
        </row>
        <row r="19">
          <cell r="C19" t="str">
            <v>福井県</v>
          </cell>
        </row>
        <row r="20">
          <cell r="C20" t="str">
            <v>山梨県</v>
          </cell>
        </row>
        <row r="21">
          <cell r="C21" t="str">
            <v>長野県</v>
          </cell>
        </row>
        <row r="22">
          <cell r="C22" t="str">
            <v>岐阜県</v>
          </cell>
        </row>
        <row r="23">
          <cell r="C23" t="str">
            <v>静岡県</v>
          </cell>
        </row>
        <row r="24">
          <cell r="C24" t="str">
            <v>愛知県</v>
          </cell>
        </row>
        <row r="25">
          <cell r="C25" t="str">
            <v>三重県</v>
          </cell>
        </row>
        <row r="26">
          <cell r="C26" t="str">
            <v>滋賀県</v>
          </cell>
        </row>
        <row r="27">
          <cell r="C27" t="str">
            <v>京都府</v>
          </cell>
        </row>
        <row r="28">
          <cell r="C28" t="str">
            <v>大阪府</v>
          </cell>
        </row>
        <row r="29">
          <cell r="C29" t="str">
            <v>兵庫県</v>
          </cell>
        </row>
        <row r="30">
          <cell r="C30" t="str">
            <v>奈良県</v>
          </cell>
        </row>
        <row r="31">
          <cell r="C31" t="str">
            <v>和歌山県</v>
          </cell>
        </row>
        <row r="32">
          <cell r="C32" t="str">
            <v>鳥取県</v>
          </cell>
        </row>
        <row r="33">
          <cell r="C33" t="str">
            <v>島根県</v>
          </cell>
        </row>
        <row r="34">
          <cell r="C34" t="str">
            <v>岡山県</v>
          </cell>
        </row>
        <row r="35">
          <cell r="C35" t="str">
            <v>広島県</v>
          </cell>
        </row>
        <row r="36">
          <cell r="C36" t="str">
            <v>山口県</v>
          </cell>
        </row>
        <row r="37">
          <cell r="C37" t="str">
            <v>徳島県</v>
          </cell>
        </row>
        <row r="38">
          <cell r="C38" t="str">
            <v>香川県</v>
          </cell>
        </row>
        <row r="39">
          <cell r="C39" t="str">
            <v>愛媛県</v>
          </cell>
        </row>
        <row r="40">
          <cell r="C40" t="str">
            <v>高知県</v>
          </cell>
        </row>
        <row r="41">
          <cell r="C41" t="str">
            <v>福岡県</v>
          </cell>
        </row>
        <row r="42">
          <cell r="C42" t="str">
            <v>佐賀県</v>
          </cell>
        </row>
        <row r="43">
          <cell r="C43" t="str">
            <v>長崎県</v>
          </cell>
        </row>
        <row r="44">
          <cell r="C44" t="str">
            <v>熊本県</v>
          </cell>
        </row>
        <row r="45">
          <cell r="C45" t="str">
            <v>大分県</v>
          </cell>
        </row>
        <row r="46">
          <cell r="C46" t="str">
            <v>宮崎県</v>
          </cell>
        </row>
        <row r="47">
          <cell r="C47" t="str">
            <v>鹿児島県</v>
          </cell>
        </row>
        <row r="48">
          <cell r="C48" t="str">
            <v>沖縄県</v>
          </cell>
        </row>
      </sheetData>
      <sheetData sheetId="2"/>
      <sheetData sheetId="3"/>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K62"/>
  <sheetViews>
    <sheetView tabSelected="1" zoomScale="55" zoomScaleNormal="55" workbookViewId="0">
      <selection activeCell="Q24" sqref="Q24"/>
    </sheetView>
  </sheetViews>
  <sheetFormatPr defaultColWidth="8.33203125" defaultRowHeight="15" customHeight="1" outlineLevelRow="1" x14ac:dyDescent="0.55000000000000004"/>
  <cols>
    <col min="1" max="1" width="2.33203125" style="4" customWidth="1"/>
    <col min="2" max="2" width="8.58203125" style="4" bestFit="1" customWidth="1"/>
    <col min="3" max="3" width="9" style="4" customWidth="1"/>
    <col min="4" max="8" width="9.83203125" style="4" customWidth="1"/>
    <col min="9" max="10" width="9.83203125" style="6" customWidth="1"/>
    <col min="11" max="11" width="10.33203125" style="4" customWidth="1"/>
    <col min="12" max="16384" width="8.33203125" style="4"/>
  </cols>
  <sheetData>
    <row r="1" spans="2:11" ht="15" customHeight="1" x14ac:dyDescent="0.55000000000000004">
      <c r="C1" s="5" t="s">
        <v>111</v>
      </c>
    </row>
    <row r="2" spans="2:11" ht="15" customHeight="1" x14ac:dyDescent="0.55000000000000004">
      <c r="C2" s="4" t="s">
        <v>63</v>
      </c>
    </row>
    <row r="3" spans="2:11" ht="8.25" customHeight="1" x14ac:dyDescent="0.55000000000000004">
      <c r="B3" s="211" t="s">
        <v>0</v>
      </c>
      <c r="C3" s="211" t="s">
        <v>1</v>
      </c>
      <c r="D3" s="198" t="s">
        <v>110</v>
      </c>
      <c r="E3" s="198"/>
      <c r="F3" s="198"/>
      <c r="G3" s="198"/>
      <c r="H3" s="198"/>
      <c r="I3" s="215" t="s">
        <v>112</v>
      </c>
      <c r="J3" s="216"/>
      <c r="K3" s="219" t="s">
        <v>109</v>
      </c>
    </row>
    <row r="4" spans="2:11" ht="8.25" customHeight="1" outlineLevel="1" x14ac:dyDescent="0.55000000000000004">
      <c r="B4" s="212"/>
      <c r="C4" s="212"/>
      <c r="D4" s="198"/>
      <c r="E4" s="198"/>
      <c r="F4" s="198"/>
      <c r="G4" s="198"/>
      <c r="H4" s="198"/>
      <c r="I4" s="217"/>
      <c r="J4" s="218"/>
      <c r="K4" s="220"/>
    </row>
    <row r="5" spans="2:11" ht="25.15" customHeight="1" x14ac:dyDescent="0.55000000000000004">
      <c r="B5" s="213"/>
      <c r="C5" s="213"/>
      <c r="D5" s="200" t="s">
        <v>64</v>
      </c>
      <c r="E5" s="202" t="s">
        <v>57</v>
      </c>
      <c r="F5" s="203"/>
      <c r="G5" s="204" t="s">
        <v>58</v>
      </c>
      <c r="H5" s="206" t="s">
        <v>65</v>
      </c>
      <c r="I5" s="208" t="s">
        <v>58</v>
      </c>
      <c r="J5" s="209" t="s">
        <v>65</v>
      </c>
      <c r="K5" s="221"/>
    </row>
    <row r="6" spans="2:11" ht="24" x14ac:dyDescent="0.55000000000000004">
      <c r="B6" s="213"/>
      <c r="C6" s="213"/>
      <c r="D6" s="201"/>
      <c r="E6" s="7"/>
      <c r="F6" s="8" t="s">
        <v>66</v>
      </c>
      <c r="G6" s="205"/>
      <c r="H6" s="207"/>
      <c r="I6" s="191"/>
      <c r="J6" s="210"/>
      <c r="K6" s="221"/>
    </row>
    <row r="7" spans="2:11" ht="15" customHeight="1" x14ac:dyDescent="0.55000000000000004">
      <c r="B7" s="213"/>
      <c r="C7" s="213"/>
      <c r="D7" s="9" t="s">
        <v>67</v>
      </c>
      <c r="E7" s="8" t="s">
        <v>67</v>
      </c>
      <c r="F7" s="8" t="s">
        <v>67</v>
      </c>
      <c r="G7" s="10" t="s">
        <v>68</v>
      </c>
      <c r="H7" s="11" t="s">
        <v>68</v>
      </c>
      <c r="I7" s="12" t="s">
        <v>68</v>
      </c>
      <c r="J7" s="13" t="s">
        <v>68</v>
      </c>
      <c r="K7" s="14" t="s">
        <v>68</v>
      </c>
    </row>
    <row r="8" spans="2:11" ht="15" customHeight="1" x14ac:dyDescent="0.55000000000000004">
      <c r="B8" s="214"/>
      <c r="C8" s="214"/>
      <c r="D8" s="15" t="s">
        <v>69</v>
      </c>
      <c r="E8" s="16" t="s">
        <v>70</v>
      </c>
      <c r="F8" s="16" t="s">
        <v>71</v>
      </c>
      <c r="G8" s="17" t="s">
        <v>72</v>
      </c>
      <c r="H8" s="18" t="s">
        <v>73</v>
      </c>
      <c r="I8" s="19" t="s">
        <v>74</v>
      </c>
      <c r="J8" s="20"/>
      <c r="K8" s="21" t="s">
        <v>75</v>
      </c>
    </row>
    <row r="9" spans="2:11" ht="13.15" customHeight="1" x14ac:dyDescent="0.55000000000000004">
      <c r="B9" s="22">
        <v>1</v>
      </c>
      <c r="C9" s="23" t="s">
        <v>56</v>
      </c>
      <c r="D9" s="24">
        <v>5345487</v>
      </c>
      <c r="E9" s="25">
        <v>2593284</v>
      </c>
      <c r="F9" s="25">
        <v>1546020</v>
      </c>
      <c r="G9" s="26">
        <v>0.48509999999999998</v>
      </c>
      <c r="H9" s="27">
        <v>0.28920000000000001</v>
      </c>
      <c r="I9" s="28">
        <v>0.45590000000000003</v>
      </c>
      <c r="J9" s="29">
        <v>0.26979999999999998</v>
      </c>
      <c r="K9" s="30">
        <v>2.9199999999999948E-2</v>
      </c>
    </row>
    <row r="10" spans="2:11" ht="13.15" customHeight="1" x14ac:dyDescent="0.55000000000000004">
      <c r="B10" s="33">
        <f>+B9+1</f>
        <v>2</v>
      </c>
      <c r="C10" s="34" t="s">
        <v>9</v>
      </c>
      <c r="D10" s="35">
        <v>2268151</v>
      </c>
      <c r="E10" s="36">
        <v>1078245</v>
      </c>
      <c r="F10" s="36">
        <v>893724</v>
      </c>
      <c r="G10" s="37">
        <v>0.47539999999999999</v>
      </c>
      <c r="H10" s="38">
        <v>0.39400000000000002</v>
      </c>
      <c r="I10" s="39">
        <v>0.4662</v>
      </c>
      <c r="J10" s="40">
        <v>0.38590000000000002</v>
      </c>
      <c r="K10" s="41">
        <v>9.199999999999986E-3</v>
      </c>
    </row>
    <row r="11" spans="2:11" ht="13.15" customHeight="1" x14ac:dyDescent="0.55000000000000004">
      <c r="B11" s="33">
        <f t="shared" ref="B11:B55" si="0">+B10+1</f>
        <v>3</v>
      </c>
      <c r="C11" s="34" t="s">
        <v>10</v>
      </c>
      <c r="D11" s="35">
        <v>2896482</v>
      </c>
      <c r="E11" s="36">
        <v>1439984</v>
      </c>
      <c r="F11" s="36">
        <v>766183</v>
      </c>
      <c r="G11" s="37">
        <v>0.49709999999999999</v>
      </c>
      <c r="H11" s="38">
        <v>0.26450000000000001</v>
      </c>
      <c r="I11" s="39">
        <v>0.54300000000000004</v>
      </c>
      <c r="J11" s="40">
        <v>0.25080000000000002</v>
      </c>
      <c r="K11" s="41">
        <v>-4.5900000000000052E-2</v>
      </c>
    </row>
    <row r="12" spans="2:11" ht="13.15" customHeight="1" x14ac:dyDescent="0.55000000000000004">
      <c r="B12" s="33">
        <f t="shared" si="0"/>
        <v>4</v>
      </c>
      <c r="C12" s="34" t="s">
        <v>11</v>
      </c>
      <c r="D12" s="35">
        <v>2574553</v>
      </c>
      <c r="E12" s="36">
        <v>1318209</v>
      </c>
      <c r="F12" s="36">
        <v>977508</v>
      </c>
      <c r="G12" s="37">
        <v>0.51200000000000001</v>
      </c>
      <c r="H12" s="38">
        <v>0.37969999999999998</v>
      </c>
      <c r="I12" s="39">
        <v>0.48920000000000002</v>
      </c>
      <c r="J12" s="40">
        <v>0.36959999999999998</v>
      </c>
      <c r="K12" s="41">
        <v>2.2799999999999987E-2</v>
      </c>
    </row>
    <row r="13" spans="2:11" ht="13.15" customHeight="1" x14ac:dyDescent="0.55000000000000004">
      <c r="B13" s="33">
        <f t="shared" si="0"/>
        <v>5</v>
      </c>
      <c r="C13" s="34" t="s">
        <v>12</v>
      </c>
      <c r="D13" s="35">
        <v>2998624</v>
      </c>
      <c r="E13" s="36">
        <v>818870</v>
      </c>
      <c r="F13" s="36">
        <v>659461</v>
      </c>
      <c r="G13" s="37">
        <v>0.27310000000000001</v>
      </c>
      <c r="H13" s="38">
        <v>0.21990000000000001</v>
      </c>
      <c r="I13" s="39">
        <v>0.26379999999999998</v>
      </c>
      <c r="J13" s="40">
        <v>0.2102</v>
      </c>
      <c r="K13" s="41">
        <v>9.3000000000000305E-3</v>
      </c>
    </row>
    <row r="14" spans="2:11" ht="13.15" customHeight="1" x14ac:dyDescent="0.55000000000000004">
      <c r="B14" s="33">
        <f t="shared" si="0"/>
        <v>6</v>
      </c>
      <c r="C14" s="34" t="s">
        <v>13</v>
      </c>
      <c r="D14" s="35">
        <v>1899550</v>
      </c>
      <c r="E14" s="36">
        <v>888751</v>
      </c>
      <c r="F14" s="36">
        <v>651198</v>
      </c>
      <c r="G14" s="37">
        <v>0.46789999999999998</v>
      </c>
      <c r="H14" s="38">
        <v>0.34279999999999999</v>
      </c>
      <c r="I14" s="39">
        <v>0.44350000000000001</v>
      </c>
      <c r="J14" s="40">
        <v>0.33929999999999999</v>
      </c>
      <c r="K14" s="41">
        <v>2.4399999999999977E-2</v>
      </c>
    </row>
    <row r="15" spans="2:11" ht="13.15" customHeight="1" x14ac:dyDescent="0.55000000000000004">
      <c r="B15" s="33">
        <f t="shared" si="0"/>
        <v>7</v>
      </c>
      <c r="C15" s="34" t="s">
        <v>14</v>
      </c>
      <c r="D15" s="35">
        <v>1595903</v>
      </c>
      <c r="E15" s="36">
        <v>954023</v>
      </c>
      <c r="F15" s="36">
        <v>389586</v>
      </c>
      <c r="G15" s="37">
        <v>0.5978</v>
      </c>
      <c r="H15" s="38">
        <v>0.24410000000000001</v>
      </c>
      <c r="I15" s="39">
        <v>0.59340000000000004</v>
      </c>
      <c r="J15" s="40">
        <v>0.23649999999999999</v>
      </c>
      <c r="K15" s="41">
        <v>4.3999999999999595E-3</v>
      </c>
    </row>
    <row r="16" spans="2:11" ht="13.15" customHeight="1" x14ac:dyDescent="0.55000000000000004">
      <c r="B16" s="33">
        <f t="shared" si="0"/>
        <v>8</v>
      </c>
      <c r="C16" s="34" t="s">
        <v>15</v>
      </c>
      <c r="D16" s="35">
        <v>2376410</v>
      </c>
      <c r="E16" s="36">
        <v>1114807</v>
      </c>
      <c r="F16" s="36">
        <v>600335</v>
      </c>
      <c r="G16" s="37">
        <v>0.46910000000000002</v>
      </c>
      <c r="H16" s="38">
        <v>0.25259999999999999</v>
      </c>
      <c r="I16" s="39">
        <v>0.45910000000000001</v>
      </c>
      <c r="J16" s="40">
        <v>0.25159999999999999</v>
      </c>
      <c r="K16" s="41">
        <v>1.0000000000000009E-2</v>
      </c>
    </row>
    <row r="17" spans="2:11" ht="13.15" customHeight="1" x14ac:dyDescent="0.55000000000000004">
      <c r="B17" s="33">
        <f t="shared" si="0"/>
        <v>9</v>
      </c>
      <c r="C17" s="34" t="s">
        <v>16</v>
      </c>
      <c r="D17" s="35">
        <v>1514682</v>
      </c>
      <c r="E17" s="36">
        <v>610386</v>
      </c>
      <c r="F17" s="36">
        <v>191609</v>
      </c>
      <c r="G17" s="37">
        <v>0.40300000000000002</v>
      </c>
      <c r="H17" s="38">
        <v>0.1265</v>
      </c>
      <c r="I17" s="39">
        <v>0.39860000000000001</v>
      </c>
      <c r="J17" s="40">
        <v>0.125</v>
      </c>
      <c r="K17" s="41">
        <v>4.400000000000015E-3</v>
      </c>
    </row>
    <row r="18" spans="2:11" ht="13.15" customHeight="1" x14ac:dyDescent="0.55000000000000004">
      <c r="B18" s="33">
        <f t="shared" si="0"/>
        <v>10</v>
      </c>
      <c r="C18" s="34" t="s">
        <v>17</v>
      </c>
      <c r="D18" s="35">
        <v>2094481</v>
      </c>
      <c r="E18" s="36">
        <v>900199</v>
      </c>
      <c r="F18" s="36">
        <v>286829</v>
      </c>
      <c r="G18" s="37">
        <v>0.42980000000000002</v>
      </c>
      <c r="H18" s="38">
        <v>0.13689999999999999</v>
      </c>
      <c r="I18" s="39">
        <v>0.39950000000000002</v>
      </c>
      <c r="J18" s="40">
        <v>0.1129</v>
      </c>
      <c r="K18" s="41">
        <v>3.0299999999999994E-2</v>
      </c>
    </row>
    <row r="19" spans="2:11" ht="13.15" customHeight="1" x14ac:dyDescent="0.55000000000000004">
      <c r="B19" s="33">
        <f t="shared" si="0"/>
        <v>11</v>
      </c>
      <c r="C19" s="34" t="s">
        <v>18</v>
      </c>
      <c r="D19" s="35">
        <v>3570624</v>
      </c>
      <c r="E19" s="36">
        <v>1788721</v>
      </c>
      <c r="F19" s="36">
        <v>1246362</v>
      </c>
      <c r="G19" s="37">
        <v>0.501</v>
      </c>
      <c r="H19" s="38">
        <v>0.34910000000000002</v>
      </c>
      <c r="I19" s="39">
        <v>0.49680000000000002</v>
      </c>
      <c r="J19" s="40">
        <v>0.34399999999999997</v>
      </c>
      <c r="K19" s="41">
        <v>4.1999999999999815E-3</v>
      </c>
    </row>
    <row r="20" spans="2:11" ht="13.15" customHeight="1" x14ac:dyDescent="0.55000000000000004">
      <c r="B20" s="33">
        <f t="shared" si="0"/>
        <v>12</v>
      </c>
      <c r="C20" s="34" t="s">
        <v>19</v>
      </c>
      <c r="D20" s="35">
        <v>2346933</v>
      </c>
      <c r="E20" s="36">
        <v>1468049</v>
      </c>
      <c r="F20" s="36">
        <v>745110</v>
      </c>
      <c r="G20" s="37">
        <v>0.62549999999999994</v>
      </c>
      <c r="H20" s="38">
        <v>0.3175</v>
      </c>
      <c r="I20" s="39">
        <v>0.62329999999999997</v>
      </c>
      <c r="J20" s="40">
        <v>0.31290000000000001</v>
      </c>
      <c r="K20" s="41">
        <v>2.1999999999999797E-3</v>
      </c>
    </row>
    <row r="21" spans="2:11" ht="13.15" customHeight="1" x14ac:dyDescent="0.55000000000000004">
      <c r="B21" s="33">
        <f t="shared" si="0"/>
        <v>13</v>
      </c>
      <c r="C21" s="34" t="s">
        <v>20</v>
      </c>
      <c r="D21" s="35">
        <v>3634657</v>
      </c>
      <c r="E21" s="36">
        <v>2439662</v>
      </c>
      <c r="F21" s="36">
        <v>1674968</v>
      </c>
      <c r="G21" s="37">
        <v>0.67120000000000002</v>
      </c>
      <c r="H21" s="38">
        <v>0.46079999999999999</v>
      </c>
      <c r="I21" s="39">
        <v>0.66779999999999995</v>
      </c>
      <c r="J21" s="40">
        <v>0.45679999999999998</v>
      </c>
      <c r="K21" s="41">
        <v>3.4000000000000696E-3</v>
      </c>
    </row>
    <row r="22" spans="2:11" ht="13.15" customHeight="1" x14ac:dyDescent="0.55000000000000004">
      <c r="B22" s="33">
        <f t="shared" si="0"/>
        <v>14</v>
      </c>
      <c r="C22" s="34" t="s">
        <v>21</v>
      </c>
      <c r="D22" s="35">
        <v>2834379</v>
      </c>
      <c r="E22" s="36">
        <v>2102034</v>
      </c>
      <c r="F22" s="36">
        <v>1653684</v>
      </c>
      <c r="G22" s="37">
        <v>0.74160000000000004</v>
      </c>
      <c r="H22" s="38">
        <v>0.58340000000000003</v>
      </c>
      <c r="I22" s="39">
        <v>0.7359</v>
      </c>
      <c r="J22" s="40">
        <v>0.58130000000000004</v>
      </c>
      <c r="K22" s="41">
        <v>5.7000000000000384E-3</v>
      </c>
    </row>
    <row r="23" spans="2:11" ht="13.15" customHeight="1" x14ac:dyDescent="0.55000000000000004">
      <c r="B23" s="33">
        <f t="shared" si="0"/>
        <v>15</v>
      </c>
      <c r="C23" s="34" t="s">
        <v>22</v>
      </c>
      <c r="D23" s="35">
        <v>3048363</v>
      </c>
      <c r="E23" s="36">
        <v>1105664</v>
      </c>
      <c r="F23" s="36">
        <v>829819</v>
      </c>
      <c r="G23" s="37">
        <v>0.36270000000000002</v>
      </c>
      <c r="H23" s="38">
        <v>0.2722</v>
      </c>
      <c r="I23" s="39">
        <v>0.36680000000000001</v>
      </c>
      <c r="J23" s="40">
        <v>0.26679999999999998</v>
      </c>
      <c r="K23" s="41">
        <v>-4.0999999999999925E-3</v>
      </c>
    </row>
    <row r="24" spans="2:11" ht="13.15" customHeight="1" x14ac:dyDescent="0.55000000000000004">
      <c r="B24" s="33">
        <f t="shared" si="0"/>
        <v>16</v>
      </c>
      <c r="C24" s="34" t="s">
        <v>23</v>
      </c>
      <c r="D24" s="35">
        <v>897441</v>
      </c>
      <c r="E24" s="36">
        <v>408082</v>
      </c>
      <c r="F24" s="36">
        <v>365780</v>
      </c>
      <c r="G24" s="37">
        <v>0.45469999999999999</v>
      </c>
      <c r="H24" s="38">
        <v>0.40760000000000002</v>
      </c>
      <c r="I24" s="39">
        <v>0.43480000000000002</v>
      </c>
      <c r="J24" s="40">
        <v>0.39889999999999998</v>
      </c>
      <c r="K24" s="41">
        <v>1.9899999999999973E-2</v>
      </c>
    </row>
    <row r="25" spans="2:11" ht="13.15" customHeight="1" x14ac:dyDescent="0.55000000000000004">
      <c r="B25" s="33">
        <f t="shared" si="0"/>
        <v>17</v>
      </c>
      <c r="C25" s="34" t="s">
        <v>24</v>
      </c>
      <c r="D25" s="35">
        <v>1474407</v>
      </c>
      <c r="E25" s="36">
        <v>576625</v>
      </c>
      <c r="F25" s="36">
        <v>497161</v>
      </c>
      <c r="G25" s="37">
        <v>0.3911</v>
      </c>
      <c r="H25" s="38">
        <v>0.3372</v>
      </c>
      <c r="I25" s="39">
        <v>0.37940000000000002</v>
      </c>
      <c r="J25" s="40">
        <v>0.32740000000000002</v>
      </c>
      <c r="K25" s="41">
        <v>1.1699999999999988E-2</v>
      </c>
    </row>
    <row r="26" spans="2:11" ht="13.15" customHeight="1" x14ac:dyDescent="0.55000000000000004">
      <c r="B26" s="33">
        <f t="shared" si="0"/>
        <v>18</v>
      </c>
      <c r="C26" s="34" t="s">
        <v>25</v>
      </c>
      <c r="D26" s="35">
        <v>1214408</v>
      </c>
      <c r="E26" s="36">
        <v>539378</v>
      </c>
      <c r="F26" s="36">
        <v>243381</v>
      </c>
      <c r="G26" s="37">
        <v>0.44409999999999999</v>
      </c>
      <c r="H26" s="38">
        <v>0.20039999999999999</v>
      </c>
      <c r="I26" s="39">
        <v>0.44159999999999999</v>
      </c>
      <c r="J26" s="40">
        <v>0.1925</v>
      </c>
      <c r="K26" s="41">
        <v>2.5000000000000022E-3</v>
      </c>
    </row>
    <row r="27" spans="2:11" ht="13.15" customHeight="1" x14ac:dyDescent="0.55000000000000004">
      <c r="B27" s="33">
        <f t="shared" si="0"/>
        <v>19</v>
      </c>
      <c r="C27" s="34" t="s">
        <v>26</v>
      </c>
      <c r="D27" s="35">
        <v>1093349</v>
      </c>
      <c r="E27" s="36">
        <v>496017</v>
      </c>
      <c r="F27" s="36">
        <v>207611</v>
      </c>
      <c r="G27" s="37">
        <v>0.45369999999999999</v>
      </c>
      <c r="H27" s="38">
        <v>0.18990000000000001</v>
      </c>
      <c r="I27" s="39">
        <v>0.44030000000000002</v>
      </c>
      <c r="J27" s="40">
        <v>0.188</v>
      </c>
      <c r="K27" s="41">
        <v>1.3399999999999967E-2</v>
      </c>
    </row>
    <row r="28" spans="2:11" ht="13.15" customHeight="1" x14ac:dyDescent="0.55000000000000004">
      <c r="B28" s="33">
        <f t="shared" si="0"/>
        <v>20</v>
      </c>
      <c r="C28" s="34" t="s">
        <v>27</v>
      </c>
      <c r="D28" s="35">
        <v>3470692</v>
      </c>
      <c r="E28" s="36">
        <v>1396735</v>
      </c>
      <c r="F28" s="36">
        <v>822645</v>
      </c>
      <c r="G28" s="37">
        <v>0.40239999999999998</v>
      </c>
      <c r="H28" s="38">
        <v>0.23699999999999999</v>
      </c>
      <c r="I28" s="39">
        <v>0.40670000000000001</v>
      </c>
      <c r="J28" s="40">
        <v>0.24249999999999999</v>
      </c>
      <c r="K28" s="41">
        <v>-4.300000000000026E-3</v>
      </c>
    </row>
    <row r="29" spans="2:11" ht="13.15" customHeight="1" x14ac:dyDescent="0.55000000000000004">
      <c r="B29" s="33">
        <f t="shared" si="0"/>
        <v>21</v>
      </c>
      <c r="C29" s="34" t="s">
        <v>28</v>
      </c>
      <c r="D29" s="35">
        <v>2402759</v>
      </c>
      <c r="E29" s="36">
        <v>1018779</v>
      </c>
      <c r="F29" s="36">
        <v>858934</v>
      </c>
      <c r="G29" s="37">
        <v>0.42399999999999999</v>
      </c>
      <c r="H29" s="38">
        <v>0.35749999999999998</v>
      </c>
      <c r="I29" s="39">
        <v>0.42230000000000001</v>
      </c>
      <c r="J29" s="40">
        <v>0.34989999999999999</v>
      </c>
      <c r="K29" s="41">
        <v>1.6999999999999793E-3</v>
      </c>
    </row>
    <row r="30" spans="2:11" ht="13.15" customHeight="1" x14ac:dyDescent="0.55000000000000004">
      <c r="B30" s="33">
        <f t="shared" si="0"/>
        <v>22</v>
      </c>
      <c r="C30" s="34" t="s">
        <v>29</v>
      </c>
      <c r="D30" s="35">
        <v>4181811</v>
      </c>
      <c r="E30" s="36">
        <v>1927920</v>
      </c>
      <c r="F30" s="36">
        <v>1371094</v>
      </c>
      <c r="G30" s="37">
        <v>0.46100000000000002</v>
      </c>
      <c r="H30" s="38">
        <v>0.32790000000000002</v>
      </c>
      <c r="I30" s="39">
        <v>0.44890000000000002</v>
      </c>
      <c r="J30" s="40">
        <v>0.32129999999999997</v>
      </c>
      <c r="K30" s="41">
        <v>1.21E-2</v>
      </c>
    </row>
    <row r="31" spans="2:11" ht="13.15" customHeight="1" x14ac:dyDescent="0.55000000000000004">
      <c r="B31" s="33">
        <f t="shared" si="0"/>
        <v>23</v>
      </c>
      <c r="C31" s="34" t="s">
        <v>30</v>
      </c>
      <c r="D31" s="35">
        <v>4164273</v>
      </c>
      <c r="E31" s="36">
        <v>2542863</v>
      </c>
      <c r="F31" s="36">
        <v>1882053</v>
      </c>
      <c r="G31" s="37">
        <v>0.61060000000000003</v>
      </c>
      <c r="H31" s="38">
        <v>0.45200000000000001</v>
      </c>
      <c r="I31" s="39">
        <v>0.60550000000000004</v>
      </c>
      <c r="J31" s="40">
        <v>0.44750000000000001</v>
      </c>
      <c r="K31" s="41">
        <v>5.0999999999999934E-3</v>
      </c>
    </row>
    <row r="32" spans="2:11" ht="13.15" customHeight="1" x14ac:dyDescent="0.55000000000000004">
      <c r="B32" s="33">
        <f t="shared" si="0"/>
        <v>24</v>
      </c>
      <c r="C32" s="34" t="s">
        <v>31</v>
      </c>
      <c r="D32" s="35">
        <v>3386306</v>
      </c>
      <c r="E32" s="36">
        <v>1166253</v>
      </c>
      <c r="F32" s="36">
        <v>723106</v>
      </c>
      <c r="G32" s="37">
        <v>0.34439999999999998</v>
      </c>
      <c r="H32" s="38">
        <v>0.2135</v>
      </c>
      <c r="I32" s="39">
        <v>0.33500000000000002</v>
      </c>
      <c r="J32" s="40">
        <v>0.20269999999999999</v>
      </c>
      <c r="K32" s="41">
        <v>9.3999999999999639E-3</v>
      </c>
    </row>
    <row r="33" spans="2:11" ht="13.15" customHeight="1" x14ac:dyDescent="0.55000000000000004">
      <c r="B33" s="33">
        <f t="shared" si="0"/>
        <v>25</v>
      </c>
      <c r="C33" s="34" t="s">
        <v>32</v>
      </c>
      <c r="D33" s="35">
        <v>1538824</v>
      </c>
      <c r="E33" s="36">
        <v>515404</v>
      </c>
      <c r="F33" s="36">
        <v>401157</v>
      </c>
      <c r="G33" s="37">
        <v>0.33489999999999998</v>
      </c>
      <c r="H33" s="38">
        <v>0.26069999999999999</v>
      </c>
      <c r="I33" s="39">
        <v>0.32669999999999999</v>
      </c>
      <c r="J33" s="40">
        <v>0.25259999999999999</v>
      </c>
      <c r="K33" s="41">
        <v>8.1999999999999851E-3</v>
      </c>
    </row>
    <row r="34" spans="2:11" ht="13.15" customHeight="1" x14ac:dyDescent="0.55000000000000004">
      <c r="B34" s="33">
        <f t="shared" si="0"/>
        <v>26</v>
      </c>
      <c r="C34" s="34" t="s">
        <v>33</v>
      </c>
      <c r="D34" s="35">
        <v>1499233</v>
      </c>
      <c r="E34" s="36">
        <v>629040</v>
      </c>
      <c r="F34" s="36">
        <v>544339</v>
      </c>
      <c r="G34" s="37">
        <v>0.41959999999999997</v>
      </c>
      <c r="H34" s="38">
        <v>0.36309999999999998</v>
      </c>
      <c r="I34" s="39">
        <v>0.41099999999999998</v>
      </c>
      <c r="J34" s="40">
        <v>0.35439999999999999</v>
      </c>
      <c r="K34" s="41">
        <v>8.5999999999999965E-3</v>
      </c>
    </row>
    <row r="35" spans="2:11" ht="13.15" customHeight="1" x14ac:dyDescent="0.55000000000000004">
      <c r="B35" s="33">
        <f t="shared" si="0"/>
        <v>27</v>
      </c>
      <c r="C35" s="34" t="s">
        <v>34</v>
      </c>
      <c r="D35" s="35">
        <v>2827297</v>
      </c>
      <c r="E35" s="36">
        <v>1470656</v>
      </c>
      <c r="F35" s="36">
        <v>1152269</v>
      </c>
      <c r="G35" s="37">
        <v>0.5202</v>
      </c>
      <c r="H35" s="38">
        <v>0.40760000000000002</v>
      </c>
      <c r="I35" s="39">
        <v>0.51029999999999998</v>
      </c>
      <c r="J35" s="40">
        <v>0.40079999999999999</v>
      </c>
      <c r="K35" s="41">
        <v>9.9000000000000199E-3</v>
      </c>
    </row>
    <row r="36" spans="2:11" ht="13.15" customHeight="1" x14ac:dyDescent="0.55000000000000004">
      <c r="B36" s="33">
        <f t="shared" si="0"/>
        <v>28</v>
      </c>
      <c r="C36" s="34" t="s">
        <v>35</v>
      </c>
      <c r="D36" s="35">
        <v>5617192</v>
      </c>
      <c r="E36" s="36">
        <v>2754887</v>
      </c>
      <c r="F36" s="36">
        <v>1747345</v>
      </c>
      <c r="G36" s="37">
        <v>0.4904</v>
      </c>
      <c r="H36" s="38">
        <v>0.31109999999999999</v>
      </c>
      <c r="I36" s="39">
        <v>0.48670000000000002</v>
      </c>
      <c r="J36" s="40">
        <v>0.31590000000000001</v>
      </c>
      <c r="K36" s="41">
        <v>3.6999999999999811E-3</v>
      </c>
    </row>
    <row r="37" spans="2:11" ht="13.15" customHeight="1" x14ac:dyDescent="0.55000000000000004">
      <c r="B37" s="33">
        <f t="shared" si="0"/>
        <v>29</v>
      </c>
      <c r="C37" s="34" t="s">
        <v>36</v>
      </c>
      <c r="D37" s="35">
        <v>1522715</v>
      </c>
      <c r="E37" s="36">
        <v>696597</v>
      </c>
      <c r="F37" s="36">
        <v>483891</v>
      </c>
      <c r="G37" s="37">
        <v>0.45750000000000002</v>
      </c>
      <c r="H37" s="38">
        <v>0.31780000000000003</v>
      </c>
      <c r="I37" s="39">
        <v>0.45250000000000001</v>
      </c>
      <c r="J37" s="40">
        <v>0.31</v>
      </c>
      <c r="K37" s="41">
        <v>5.0000000000000044E-3</v>
      </c>
    </row>
    <row r="38" spans="2:11" ht="13.15" customHeight="1" x14ac:dyDescent="0.55000000000000004">
      <c r="B38" s="33">
        <f t="shared" si="0"/>
        <v>30</v>
      </c>
      <c r="C38" s="34" t="s">
        <v>37</v>
      </c>
      <c r="D38" s="35">
        <v>2110266</v>
      </c>
      <c r="E38" s="36">
        <v>739378</v>
      </c>
      <c r="F38" s="36">
        <v>549523</v>
      </c>
      <c r="G38" s="37">
        <v>0.35039999999999999</v>
      </c>
      <c r="H38" s="38">
        <v>0.26040000000000002</v>
      </c>
      <c r="I38" s="39">
        <v>0.34589999999999999</v>
      </c>
      <c r="J38" s="40">
        <v>0.25669999999999998</v>
      </c>
      <c r="K38" s="41">
        <v>4.500000000000004E-3</v>
      </c>
    </row>
    <row r="39" spans="2:11" ht="13.15" customHeight="1" x14ac:dyDescent="0.55000000000000004">
      <c r="B39" s="33">
        <f t="shared" si="0"/>
        <v>31</v>
      </c>
      <c r="C39" s="34" t="s">
        <v>38</v>
      </c>
      <c r="D39" s="35">
        <v>670141</v>
      </c>
      <c r="E39" s="36">
        <v>199896</v>
      </c>
      <c r="F39" s="36">
        <v>195860</v>
      </c>
      <c r="G39" s="37">
        <v>0.29830000000000001</v>
      </c>
      <c r="H39" s="38">
        <v>0.2923</v>
      </c>
      <c r="I39" s="39">
        <v>0.27310000000000001</v>
      </c>
      <c r="J39" s="40">
        <v>0.27100000000000002</v>
      </c>
      <c r="K39" s="41">
        <v>2.52E-2</v>
      </c>
    </row>
    <row r="40" spans="2:11" ht="12" x14ac:dyDescent="0.55000000000000004">
      <c r="B40" s="33">
        <f t="shared" si="0"/>
        <v>32</v>
      </c>
      <c r="C40" s="34" t="s">
        <v>39</v>
      </c>
      <c r="D40" s="35">
        <v>2907875</v>
      </c>
      <c r="E40" s="36">
        <v>884405</v>
      </c>
      <c r="F40" s="36">
        <v>623855</v>
      </c>
      <c r="G40" s="37">
        <v>0.30409999999999998</v>
      </c>
      <c r="H40" s="38">
        <v>0.2145</v>
      </c>
      <c r="I40" s="39">
        <v>0.29970000000000002</v>
      </c>
      <c r="J40" s="40">
        <v>0.21</v>
      </c>
      <c r="K40" s="41">
        <v>4.3999999999999595E-3</v>
      </c>
    </row>
    <row r="41" spans="2:11" ht="13.15" customHeight="1" x14ac:dyDescent="0.55000000000000004">
      <c r="B41" s="33">
        <f t="shared" si="0"/>
        <v>33</v>
      </c>
      <c r="C41" s="34" t="s">
        <v>40</v>
      </c>
      <c r="D41" s="35">
        <v>4260426</v>
      </c>
      <c r="E41" s="36">
        <v>1117636</v>
      </c>
      <c r="F41" s="36">
        <v>767571</v>
      </c>
      <c r="G41" s="37">
        <v>0.26229999999999998</v>
      </c>
      <c r="H41" s="38">
        <v>0.1802</v>
      </c>
      <c r="I41" s="39">
        <v>0.25619999999999998</v>
      </c>
      <c r="J41" s="40">
        <v>0.16980000000000001</v>
      </c>
      <c r="K41" s="41">
        <v>6.0999999999999943E-3</v>
      </c>
    </row>
    <row r="42" spans="2:11" ht="13.15" customHeight="1" x14ac:dyDescent="0.55000000000000004">
      <c r="B42" s="33">
        <f t="shared" si="0"/>
        <v>34</v>
      </c>
      <c r="C42" s="34" t="s">
        <v>41</v>
      </c>
      <c r="D42" s="35">
        <v>3164389</v>
      </c>
      <c r="E42" s="36">
        <v>1172168</v>
      </c>
      <c r="F42" s="36">
        <v>956240</v>
      </c>
      <c r="G42" s="37">
        <v>0.37040000000000001</v>
      </c>
      <c r="H42" s="38">
        <v>0.30220000000000002</v>
      </c>
      <c r="I42" s="39">
        <v>0.3997</v>
      </c>
      <c r="J42" s="40">
        <v>0.38159999999999999</v>
      </c>
      <c r="K42" s="41">
        <v>-2.9299999999999993E-2</v>
      </c>
    </row>
    <row r="43" spans="2:11" ht="13.15" customHeight="1" x14ac:dyDescent="0.55000000000000004">
      <c r="B43" s="33">
        <f t="shared" si="0"/>
        <v>35</v>
      </c>
      <c r="C43" s="34" t="s">
        <v>42</v>
      </c>
      <c r="D43" s="35">
        <v>984278</v>
      </c>
      <c r="E43" s="36">
        <v>457446</v>
      </c>
      <c r="F43" s="36">
        <v>272877</v>
      </c>
      <c r="G43" s="37">
        <v>0.46479999999999999</v>
      </c>
      <c r="H43" s="38">
        <v>0.2772</v>
      </c>
      <c r="I43" s="39">
        <v>0.4743</v>
      </c>
      <c r="J43" s="40">
        <v>0.28060000000000002</v>
      </c>
      <c r="K43" s="41">
        <v>-9.5000000000000084E-3</v>
      </c>
    </row>
    <row r="44" spans="2:11" ht="13.15" customHeight="1" x14ac:dyDescent="0.55000000000000004">
      <c r="B44" s="33">
        <f t="shared" si="0"/>
        <v>36</v>
      </c>
      <c r="C44" s="34" t="s">
        <v>43</v>
      </c>
      <c r="D44" s="35">
        <v>1296931</v>
      </c>
      <c r="E44" s="36">
        <v>378899</v>
      </c>
      <c r="F44" s="36">
        <v>323091</v>
      </c>
      <c r="G44" s="37">
        <v>0.29220000000000002</v>
      </c>
      <c r="H44" s="38">
        <v>0.24909999999999999</v>
      </c>
      <c r="I44" s="39">
        <v>0.29099999999999998</v>
      </c>
      <c r="J44" s="40">
        <v>0.2467</v>
      </c>
      <c r="K44" s="41">
        <v>1.2000000000000344E-3</v>
      </c>
    </row>
    <row r="45" spans="2:11" ht="13.15" customHeight="1" x14ac:dyDescent="0.55000000000000004">
      <c r="B45" s="33">
        <f t="shared" si="0"/>
        <v>37</v>
      </c>
      <c r="C45" s="34" t="s">
        <v>44</v>
      </c>
      <c r="D45" s="35">
        <v>1027697</v>
      </c>
      <c r="E45" s="36">
        <v>393688</v>
      </c>
      <c r="F45" s="36">
        <v>262640</v>
      </c>
      <c r="G45" s="37">
        <v>0.3831</v>
      </c>
      <c r="H45" s="38">
        <v>0.25559999999999999</v>
      </c>
      <c r="I45" s="39">
        <v>0.37859999999999999</v>
      </c>
      <c r="J45" s="40">
        <v>0.24990000000000001</v>
      </c>
      <c r="K45" s="41">
        <v>4.500000000000004E-3</v>
      </c>
    </row>
    <row r="46" spans="2:11" ht="13.15" customHeight="1" x14ac:dyDescent="0.55000000000000004">
      <c r="B46" s="33">
        <f t="shared" si="0"/>
        <v>38</v>
      </c>
      <c r="C46" s="34" t="s">
        <v>45</v>
      </c>
      <c r="D46" s="35">
        <v>2025637</v>
      </c>
      <c r="E46" s="36">
        <v>703329</v>
      </c>
      <c r="F46" s="36">
        <v>537711</v>
      </c>
      <c r="G46" s="37">
        <v>0.34720000000000001</v>
      </c>
      <c r="H46" s="38">
        <v>0.26550000000000001</v>
      </c>
      <c r="I46" s="39">
        <v>0.33629999999999999</v>
      </c>
      <c r="J46" s="40">
        <v>0.255</v>
      </c>
      <c r="K46" s="41">
        <v>1.0900000000000021E-2</v>
      </c>
    </row>
    <row r="47" spans="2:11" ht="13.15" customHeight="1" x14ac:dyDescent="0.55000000000000004">
      <c r="B47" s="33">
        <f t="shared" si="0"/>
        <v>39</v>
      </c>
      <c r="C47" s="34" t="s">
        <v>46</v>
      </c>
      <c r="D47" s="35">
        <v>1295091</v>
      </c>
      <c r="E47" s="36">
        <v>402351</v>
      </c>
      <c r="F47" s="36">
        <v>311061</v>
      </c>
      <c r="G47" s="37">
        <v>0.31069999999999998</v>
      </c>
      <c r="H47" s="38">
        <v>0.2402</v>
      </c>
      <c r="I47" s="39">
        <v>0.248</v>
      </c>
      <c r="J47" s="40">
        <v>0.18090000000000001</v>
      </c>
      <c r="K47" s="41">
        <v>6.2699999999999978E-2</v>
      </c>
    </row>
    <row r="48" spans="2:11" ht="13.15" customHeight="1" x14ac:dyDescent="0.55000000000000004">
      <c r="B48" s="33">
        <f t="shared" si="0"/>
        <v>40</v>
      </c>
      <c r="C48" s="34" t="s">
        <v>47</v>
      </c>
      <c r="D48" s="35">
        <v>4432410</v>
      </c>
      <c r="E48" s="36">
        <v>1950719</v>
      </c>
      <c r="F48" s="36">
        <v>1007283</v>
      </c>
      <c r="G48" s="37">
        <v>0.44009999999999999</v>
      </c>
      <c r="H48" s="38">
        <v>0.2273</v>
      </c>
      <c r="I48" s="39">
        <v>0.42630000000000001</v>
      </c>
      <c r="J48" s="40">
        <v>0.21560000000000001</v>
      </c>
      <c r="K48" s="41">
        <v>1.3799999999999979E-2</v>
      </c>
    </row>
    <row r="49" spans="2:11" ht="13.15" customHeight="1" x14ac:dyDescent="0.55000000000000004">
      <c r="B49" s="33">
        <f t="shared" si="0"/>
        <v>41</v>
      </c>
      <c r="C49" s="34" t="s">
        <v>48</v>
      </c>
      <c r="D49" s="35">
        <v>1496719</v>
      </c>
      <c r="E49" s="36">
        <v>445720</v>
      </c>
      <c r="F49" s="36">
        <v>309499</v>
      </c>
      <c r="G49" s="37">
        <v>0.29780000000000001</v>
      </c>
      <c r="H49" s="38">
        <v>0.20680000000000001</v>
      </c>
      <c r="I49" s="39">
        <v>0.28839999999999999</v>
      </c>
      <c r="J49" s="40">
        <v>0.19719999999999999</v>
      </c>
      <c r="K49" s="41">
        <v>9.4000000000000195E-3</v>
      </c>
    </row>
    <row r="50" spans="2:11" ht="13.15" customHeight="1" x14ac:dyDescent="0.55000000000000004">
      <c r="B50" s="33">
        <f t="shared" si="0"/>
        <v>42</v>
      </c>
      <c r="C50" s="34" t="s">
        <v>49</v>
      </c>
      <c r="D50" s="35">
        <v>2935009</v>
      </c>
      <c r="E50" s="36">
        <v>1019445</v>
      </c>
      <c r="F50" s="36">
        <v>703359</v>
      </c>
      <c r="G50" s="37">
        <v>0.3473</v>
      </c>
      <c r="H50" s="38">
        <v>0.23960000000000001</v>
      </c>
      <c r="I50" s="39">
        <v>0.33389999999999997</v>
      </c>
      <c r="J50" s="40">
        <v>0.2293</v>
      </c>
      <c r="K50" s="41">
        <v>1.3400000000000023E-2</v>
      </c>
    </row>
    <row r="51" spans="2:11" ht="13.15" customHeight="1" x14ac:dyDescent="0.55000000000000004">
      <c r="B51" s="33">
        <f t="shared" si="0"/>
        <v>43</v>
      </c>
      <c r="C51" s="34" t="s">
        <v>50</v>
      </c>
      <c r="D51" s="35">
        <v>2319075</v>
      </c>
      <c r="E51" s="36">
        <v>756151</v>
      </c>
      <c r="F51" s="36">
        <v>549840</v>
      </c>
      <c r="G51" s="37">
        <v>0.3261</v>
      </c>
      <c r="H51" s="38">
        <v>0.23710000000000001</v>
      </c>
      <c r="I51" s="39">
        <v>0.3175</v>
      </c>
      <c r="J51" s="40">
        <v>0.2283</v>
      </c>
      <c r="K51" s="41">
        <v>8.5999999999999965E-3</v>
      </c>
    </row>
    <row r="52" spans="2:11" ht="13.15" customHeight="1" x14ac:dyDescent="0.55000000000000004">
      <c r="B52" s="33">
        <f t="shared" si="0"/>
        <v>44</v>
      </c>
      <c r="C52" s="34" t="s">
        <v>51</v>
      </c>
      <c r="D52" s="35">
        <v>761686</v>
      </c>
      <c r="E52" s="36">
        <v>303327</v>
      </c>
      <c r="F52" s="36">
        <v>234763</v>
      </c>
      <c r="G52" s="37">
        <v>0.3982</v>
      </c>
      <c r="H52" s="38">
        <v>0.30819999999999997</v>
      </c>
      <c r="I52" s="39">
        <v>0.3765</v>
      </c>
      <c r="J52" s="40">
        <v>0.29859999999999998</v>
      </c>
      <c r="K52" s="41">
        <v>2.1699999999999997E-2</v>
      </c>
    </row>
    <row r="53" spans="2:11" ht="13.15" customHeight="1" x14ac:dyDescent="0.55000000000000004">
      <c r="B53" s="33">
        <f t="shared" si="0"/>
        <v>45</v>
      </c>
      <c r="C53" s="34" t="s">
        <v>52</v>
      </c>
      <c r="D53" s="35">
        <v>1683861</v>
      </c>
      <c r="E53" s="36">
        <v>509962</v>
      </c>
      <c r="F53" s="36">
        <v>433423</v>
      </c>
      <c r="G53" s="37">
        <v>0.3029</v>
      </c>
      <c r="H53" s="38">
        <v>0.25740000000000002</v>
      </c>
      <c r="I53" s="39">
        <v>0.30270000000000002</v>
      </c>
      <c r="J53" s="40">
        <v>0.25609999999999999</v>
      </c>
      <c r="K53" s="41">
        <v>1.9999999999997797E-4</v>
      </c>
    </row>
    <row r="54" spans="2:11" ht="13.15" customHeight="1" x14ac:dyDescent="0.55000000000000004">
      <c r="B54" s="33">
        <f t="shared" si="0"/>
        <v>46</v>
      </c>
      <c r="C54" s="34" t="s">
        <v>53</v>
      </c>
      <c r="D54" s="35">
        <v>4177643</v>
      </c>
      <c r="E54" s="36">
        <v>1252896</v>
      </c>
      <c r="F54" s="36">
        <v>627911</v>
      </c>
      <c r="G54" s="37">
        <v>0.2999</v>
      </c>
      <c r="H54" s="38">
        <v>0.15029999999999999</v>
      </c>
      <c r="I54" s="39">
        <v>0.29599999999999999</v>
      </c>
      <c r="J54" s="40">
        <v>0.14899999999999999</v>
      </c>
      <c r="K54" s="41">
        <v>3.9000000000000146E-3</v>
      </c>
    </row>
    <row r="55" spans="2:11" ht="13.15" customHeight="1" x14ac:dyDescent="0.55000000000000004">
      <c r="B55" s="44">
        <f t="shared" si="0"/>
        <v>47</v>
      </c>
      <c r="C55" s="45" t="s">
        <v>54</v>
      </c>
      <c r="D55" s="46">
        <v>2086483</v>
      </c>
      <c r="E55" s="47">
        <v>722412</v>
      </c>
      <c r="F55" s="36">
        <v>486810</v>
      </c>
      <c r="G55" s="48">
        <v>0.34620000000000001</v>
      </c>
      <c r="H55" s="49">
        <v>0.23330000000000001</v>
      </c>
      <c r="I55" s="50">
        <v>0.32290000000000002</v>
      </c>
      <c r="J55" s="51">
        <v>0.23119999999999999</v>
      </c>
      <c r="K55" s="52">
        <v>2.3299999999999987E-2</v>
      </c>
    </row>
    <row r="56" spans="2:11" ht="13.15" customHeight="1" x14ac:dyDescent="0.55000000000000004">
      <c r="B56" s="54"/>
      <c r="C56" s="55" t="s">
        <v>76</v>
      </c>
      <c r="D56" s="56">
        <v>115925603</v>
      </c>
      <c r="E56" s="57">
        <v>50169952</v>
      </c>
      <c r="F56" s="36">
        <v>33566479</v>
      </c>
      <c r="G56" s="58">
        <v>0.43280000000000002</v>
      </c>
      <c r="H56" s="59">
        <v>0.28960000000000002</v>
      </c>
      <c r="I56" s="60">
        <v>0.42499999999999999</v>
      </c>
      <c r="J56" s="61">
        <v>0.28310000000000002</v>
      </c>
      <c r="K56" s="62">
        <v>7.8000000000000291E-3</v>
      </c>
    </row>
    <row r="57" spans="2:11" ht="12" customHeight="1" x14ac:dyDescent="0.55000000000000004">
      <c r="C57" s="65" t="s">
        <v>77</v>
      </c>
      <c r="D57" s="66"/>
      <c r="E57" s="66"/>
      <c r="F57" s="66"/>
      <c r="G57" s="67"/>
      <c r="H57" s="67"/>
      <c r="I57" s="68"/>
      <c r="J57" s="68"/>
      <c r="K57" s="69"/>
    </row>
    <row r="58" spans="2:11" ht="12" customHeight="1" x14ac:dyDescent="0.55000000000000004">
      <c r="C58" s="65" t="s">
        <v>78</v>
      </c>
      <c r="D58" s="66"/>
      <c r="E58" s="66"/>
      <c r="F58" s="66"/>
      <c r="G58" s="67"/>
      <c r="H58" s="67"/>
      <c r="I58" s="68"/>
      <c r="J58" s="68"/>
      <c r="K58" s="69"/>
    </row>
    <row r="59" spans="2:11" ht="12" customHeight="1" x14ac:dyDescent="0.55000000000000004">
      <c r="C59" s="65" t="s">
        <v>79</v>
      </c>
      <c r="D59" s="66"/>
      <c r="E59" s="66"/>
      <c r="F59" s="66"/>
      <c r="G59" s="67"/>
      <c r="H59" s="67"/>
      <c r="I59" s="68"/>
      <c r="J59" s="68"/>
      <c r="K59" s="69"/>
    </row>
    <row r="62" spans="2:11" ht="15" customHeight="1" x14ac:dyDescent="0.55000000000000004">
      <c r="C62" s="177"/>
      <c r="D62" s="178"/>
      <c r="E62" s="178"/>
      <c r="F62" s="178"/>
      <c r="G62" s="176"/>
      <c r="H62" s="176"/>
      <c r="I62" s="3"/>
      <c r="J62" s="3"/>
      <c r="K62" s="176"/>
    </row>
  </sheetData>
  <mergeCells count="11">
    <mergeCell ref="B3:B8"/>
    <mergeCell ref="C3:C8"/>
    <mergeCell ref="D3:H4"/>
    <mergeCell ref="I3:J4"/>
    <mergeCell ref="K3:K6"/>
    <mergeCell ref="D5:D6"/>
    <mergeCell ref="E5:F5"/>
    <mergeCell ref="G5:G6"/>
    <mergeCell ref="H5:H6"/>
    <mergeCell ref="I5:I6"/>
    <mergeCell ref="J5:J6"/>
  </mergeCells>
  <phoneticPr fontId="2"/>
  <pageMargins left="0.78740157480314965" right="0.19685039370078741" top="0.78740157480314965" bottom="0.19685039370078741"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Y62"/>
  <sheetViews>
    <sheetView zoomScale="55" zoomScaleNormal="55" workbookViewId="0">
      <selection activeCell="I67" sqref="I67"/>
    </sheetView>
  </sheetViews>
  <sheetFormatPr defaultColWidth="8.33203125" defaultRowHeight="15" customHeight="1" outlineLevelRow="1" outlineLevelCol="1" x14ac:dyDescent="0.55000000000000004"/>
  <cols>
    <col min="1" max="1" width="2.33203125" style="4" customWidth="1"/>
    <col min="2" max="2" width="8.58203125" style="4" bestFit="1" customWidth="1"/>
    <col min="3" max="3" width="9.75" style="4" customWidth="1"/>
    <col min="4" max="7" width="9.75" style="4" hidden="1" customWidth="1" outlineLevel="1"/>
    <col min="8" max="8" width="12.58203125" style="4" customWidth="1" collapsed="1"/>
    <col min="9" max="9" width="12.58203125" style="4" customWidth="1"/>
    <col min="10" max="10" width="9.83203125" style="4" customWidth="1"/>
    <col min="11" max="14" width="8.08203125" style="4" hidden="1" customWidth="1" outlineLevel="1"/>
    <col min="15" max="15" width="7.08203125" style="4" hidden="1" customWidth="1" collapsed="1"/>
    <col min="16" max="17" width="11.83203125" style="4" hidden="1" customWidth="1"/>
    <col min="18" max="18" width="7.08203125" style="4" hidden="1" customWidth="1"/>
    <col min="19" max="20" width="11.83203125" style="4" hidden="1" customWidth="1"/>
    <col min="21" max="21" width="9.83203125" style="4" hidden="1" customWidth="1"/>
    <col min="22" max="23" width="12.58203125" style="6" customWidth="1"/>
    <col min="24" max="24" width="9.83203125" style="6" customWidth="1"/>
    <col min="25" max="25" width="11.58203125" style="4" customWidth="1"/>
    <col min="26" max="16384" width="8.33203125" style="4"/>
  </cols>
  <sheetData>
    <row r="1" spans="2:25" ht="15" customHeight="1" x14ac:dyDescent="0.55000000000000004">
      <c r="C1" s="5" t="s">
        <v>115</v>
      </c>
      <c r="D1" s="70"/>
      <c r="E1" s="70"/>
      <c r="F1" s="70"/>
      <c r="G1" s="70"/>
      <c r="K1" s="70"/>
      <c r="L1" s="70"/>
      <c r="M1" s="70"/>
      <c r="N1" s="70"/>
    </row>
    <row r="2" spans="2:25" ht="15" customHeight="1" x14ac:dyDescent="0.55000000000000004">
      <c r="C2" s="4" t="s">
        <v>80</v>
      </c>
    </row>
    <row r="3" spans="2:25" ht="15" customHeight="1" x14ac:dyDescent="0.55000000000000004">
      <c r="B3" s="211" t="s">
        <v>0</v>
      </c>
      <c r="C3" s="242" t="s">
        <v>1</v>
      </c>
      <c r="D3" s="245" t="s">
        <v>110</v>
      </c>
      <c r="E3" s="246"/>
      <c r="F3" s="246"/>
      <c r="G3" s="246"/>
      <c r="H3" s="246"/>
      <c r="I3" s="246"/>
      <c r="J3" s="246"/>
      <c r="K3" s="246"/>
      <c r="L3" s="246"/>
      <c r="M3" s="246"/>
      <c r="N3" s="246"/>
      <c r="O3" s="246"/>
      <c r="P3" s="246"/>
      <c r="Q3" s="246"/>
      <c r="R3" s="246"/>
      <c r="S3" s="246"/>
      <c r="T3" s="246"/>
      <c r="U3" s="247"/>
      <c r="V3" s="248" t="s">
        <v>113</v>
      </c>
      <c r="W3" s="249"/>
      <c r="X3" s="250"/>
      <c r="Y3" s="251" t="s">
        <v>114</v>
      </c>
    </row>
    <row r="4" spans="2:25" ht="15" customHeight="1" outlineLevel="1" x14ac:dyDescent="0.55000000000000004">
      <c r="B4" s="212"/>
      <c r="C4" s="243"/>
      <c r="D4" s="230" t="s">
        <v>59</v>
      </c>
      <c r="E4" s="203"/>
      <c r="F4" s="203"/>
      <c r="G4" s="203"/>
      <c r="H4" s="203"/>
      <c r="I4" s="203"/>
      <c r="J4" s="231"/>
      <c r="K4" s="200" t="s">
        <v>6</v>
      </c>
      <c r="L4" s="203"/>
      <c r="M4" s="203"/>
      <c r="N4" s="203"/>
      <c r="O4" s="203"/>
      <c r="P4" s="203"/>
      <c r="Q4" s="203"/>
      <c r="R4" s="203"/>
      <c r="S4" s="203"/>
      <c r="T4" s="203"/>
      <c r="U4" s="227"/>
      <c r="V4" s="116"/>
      <c r="W4" s="117"/>
      <c r="X4" s="118"/>
      <c r="Y4" s="252"/>
    </row>
    <row r="5" spans="2:25" ht="15" customHeight="1" outlineLevel="1" x14ac:dyDescent="0.55000000000000004">
      <c r="B5" s="212"/>
      <c r="C5" s="243"/>
      <c r="D5" s="224" t="s">
        <v>81</v>
      </c>
      <c r="E5" s="222"/>
      <c r="F5" s="222"/>
      <c r="G5" s="222"/>
      <c r="H5" s="226" t="s">
        <v>82</v>
      </c>
      <c r="I5" s="226"/>
      <c r="J5" s="233"/>
      <c r="K5" s="234" t="s">
        <v>81</v>
      </c>
      <c r="L5" s="222"/>
      <c r="M5" s="222"/>
      <c r="N5" s="222"/>
      <c r="O5" s="226" t="s">
        <v>82</v>
      </c>
      <c r="P5" s="226"/>
      <c r="Q5" s="226"/>
      <c r="R5" s="226"/>
      <c r="S5" s="226"/>
      <c r="T5" s="226"/>
      <c r="U5" s="235"/>
      <c r="V5" s="119"/>
      <c r="W5" s="120"/>
      <c r="X5" s="121"/>
      <c r="Y5" s="252"/>
    </row>
    <row r="6" spans="2:25" ht="12" customHeight="1" x14ac:dyDescent="0.55000000000000004">
      <c r="B6" s="213"/>
      <c r="C6" s="243"/>
      <c r="D6" s="199"/>
      <c r="E6" s="222"/>
      <c r="F6" s="222"/>
      <c r="G6" s="232"/>
      <c r="H6" s="225" t="s">
        <v>60</v>
      </c>
      <c r="I6" s="225" t="s">
        <v>61</v>
      </c>
      <c r="J6" s="236" t="s">
        <v>55</v>
      </c>
      <c r="K6" s="201"/>
      <c r="L6" s="222"/>
      <c r="M6" s="222"/>
      <c r="N6" s="232"/>
      <c r="O6" s="226" t="s">
        <v>4</v>
      </c>
      <c r="P6" s="226"/>
      <c r="Q6" s="226"/>
      <c r="R6" s="226" t="s">
        <v>5</v>
      </c>
      <c r="S6" s="226"/>
      <c r="T6" s="226"/>
      <c r="U6" s="223" t="s">
        <v>83</v>
      </c>
      <c r="V6" s="255" t="s">
        <v>60</v>
      </c>
      <c r="W6" s="257" t="s">
        <v>61</v>
      </c>
      <c r="X6" s="259" t="s">
        <v>55</v>
      </c>
      <c r="Y6" s="252"/>
    </row>
    <row r="7" spans="2:25" ht="12" customHeight="1" x14ac:dyDescent="0.55000000000000004">
      <c r="B7" s="213"/>
      <c r="C7" s="243"/>
      <c r="D7" s="238" t="s">
        <v>84</v>
      </c>
      <c r="E7" s="136"/>
      <c r="F7" s="225" t="s">
        <v>85</v>
      </c>
      <c r="G7" s="228" t="s">
        <v>3</v>
      </c>
      <c r="H7" s="226"/>
      <c r="I7" s="226"/>
      <c r="J7" s="237"/>
      <c r="K7" s="240" t="s">
        <v>84</v>
      </c>
      <c r="L7" s="136"/>
      <c r="M7" s="225" t="s">
        <v>85</v>
      </c>
      <c r="N7" s="228" t="s">
        <v>3</v>
      </c>
      <c r="O7" s="192" t="s">
        <v>86</v>
      </c>
      <c r="P7" s="137" t="s">
        <v>2</v>
      </c>
      <c r="Q7" s="137" t="s">
        <v>7</v>
      </c>
      <c r="R7" s="192" t="s">
        <v>86</v>
      </c>
      <c r="S7" s="137" t="s">
        <v>2</v>
      </c>
      <c r="T7" s="137" t="s">
        <v>7</v>
      </c>
      <c r="U7" s="254"/>
      <c r="V7" s="256"/>
      <c r="W7" s="258"/>
      <c r="X7" s="260"/>
      <c r="Y7" s="253"/>
    </row>
    <row r="8" spans="2:25" ht="15" customHeight="1" x14ac:dyDescent="0.55000000000000004">
      <c r="B8" s="213"/>
      <c r="C8" s="243"/>
      <c r="D8" s="224"/>
      <c r="E8" s="226" t="s">
        <v>87</v>
      </c>
      <c r="F8" s="226"/>
      <c r="G8" s="226"/>
      <c r="H8" s="8" t="s">
        <v>106</v>
      </c>
      <c r="I8" s="8" t="s">
        <v>106</v>
      </c>
      <c r="J8" s="138" t="s">
        <v>88</v>
      </c>
      <c r="K8" s="234"/>
      <c r="L8" s="226" t="s">
        <v>87</v>
      </c>
      <c r="M8" s="226"/>
      <c r="N8" s="226"/>
      <c r="O8" s="193"/>
      <c r="P8" s="8" t="s">
        <v>106</v>
      </c>
      <c r="Q8" s="8" t="s">
        <v>106</v>
      </c>
      <c r="R8" s="193"/>
      <c r="S8" s="8" t="s">
        <v>106</v>
      </c>
      <c r="T8" s="8" t="s">
        <v>106</v>
      </c>
      <c r="U8" s="71" t="s">
        <v>88</v>
      </c>
      <c r="V8" s="82" t="s">
        <v>105</v>
      </c>
      <c r="W8" s="80" t="s">
        <v>105</v>
      </c>
      <c r="X8" s="13" t="s">
        <v>88</v>
      </c>
      <c r="Y8" s="14" t="s">
        <v>88</v>
      </c>
    </row>
    <row r="9" spans="2:25" ht="15" customHeight="1" x14ac:dyDescent="0.55000000000000004">
      <c r="B9" s="214"/>
      <c r="C9" s="244"/>
      <c r="D9" s="239"/>
      <c r="E9" s="261"/>
      <c r="F9" s="229"/>
      <c r="G9" s="229"/>
      <c r="H9" s="16" t="s">
        <v>89</v>
      </c>
      <c r="I9" s="16" t="s">
        <v>90</v>
      </c>
      <c r="J9" s="139" t="s">
        <v>91</v>
      </c>
      <c r="K9" s="241"/>
      <c r="L9" s="261"/>
      <c r="M9" s="229"/>
      <c r="N9" s="229"/>
      <c r="O9" s="194"/>
      <c r="P9" s="16" t="s">
        <v>92</v>
      </c>
      <c r="Q9" s="16" t="s">
        <v>93</v>
      </c>
      <c r="R9" s="194"/>
      <c r="S9" s="16" t="s">
        <v>92</v>
      </c>
      <c r="T9" s="16" t="s">
        <v>93</v>
      </c>
      <c r="U9" s="72"/>
      <c r="V9" s="122" t="s">
        <v>94</v>
      </c>
      <c r="W9" s="123" t="s">
        <v>95</v>
      </c>
      <c r="X9" s="20" t="s">
        <v>96</v>
      </c>
      <c r="Y9" s="21" t="s">
        <v>75</v>
      </c>
    </row>
    <row r="10" spans="2:25" ht="14.15" customHeight="1" x14ac:dyDescent="0.55000000000000004">
      <c r="B10" s="22">
        <v>1</v>
      </c>
      <c r="C10" s="23" t="s">
        <v>8</v>
      </c>
      <c r="D10" s="31" t="e">
        <f>+#REF!</f>
        <v>#REF!</v>
      </c>
      <c r="E10" s="140" t="e">
        <f>+ROUND(D10/G10,3)</f>
        <v>#REF!</v>
      </c>
      <c r="F10" s="25" t="e">
        <f>+#REF!</f>
        <v>#REF!</v>
      </c>
      <c r="G10" s="25" t="e">
        <f>+#REF!</f>
        <v>#REF!</v>
      </c>
      <c r="H10" s="32">
        <v>2293644</v>
      </c>
      <c r="I10" s="32">
        <v>639867</v>
      </c>
      <c r="J10" s="141">
        <v>0.27897</v>
      </c>
      <c r="K10" s="24">
        <v>0</v>
      </c>
      <c r="L10" s="140" t="e">
        <v>#DIV/0!</v>
      </c>
      <c r="M10" s="25">
        <v>0</v>
      </c>
      <c r="N10" s="25">
        <v>0</v>
      </c>
      <c r="O10" s="32">
        <v>0</v>
      </c>
      <c r="P10" s="32">
        <v>1927115</v>
      </c>
      <c r="Q10" s="32">
        <v>797173</v>
      </c>
      <c r="R10" s="32">
        <v>0</v>
      </c>
      <c r="S10" s="32">
        <v>0</v>
      </c>
      <c r="T10" s="32">
        <v>0</v>
      </c>
      <c r="U10" s="142" t="e">
        <v>#VALUE!</v>
      </c>
      <c r="V10" s="97">
        <v>2290858</v>
      </c>
      <c r="W10" s="95">
        <v>611277</v>
      </c>
      <c r="X10" s="29">
        <v>0.26683000000000001</v>
      </c>
      <c r="Y10" s="30">
        <v>1.2139999999999984E-2</v>
      </c>
    </row>
    <row r="11" spans="2:25" ht="14.15" customHeight="1" x14ac:dyDescent="0.55000000000000004">
      <c r="B11" s="33">
        <f>+B10+1</f>
        <v>2</v>
      </c>
      <c r="C11" s="34" t="s">
        <v>9</v>
      </c>
      <c r="D11" s="42" t="e">
        <f>+#REF!</f>
        <v>#REF!</v>
      </c>
      <c r="E11" s="143" t="e">
        <f t="shared" ref="E11:E57" si="0">+ROUND(D11/G11,3)</f>
        <v>#REF!</v>
      </c>
      <c r="F11" s="36" t="e">
        <f>+#REF!</f>
        <v>#REF!</v>
      </c>
      <c r="G11" s="36" t="e">
        <f>+#REF!</f>
        <v>#REF!</v>
      </c>
      <c r="H11" s="43">
        <v>638684</v>
      </c>
      <c r="I11" s="43">
        <v>267961</v>
      </c>
      <c r="J11" s="144">
        <v>0.41954999999999998</v>
      </c>
      <c r="K11" s="35">
        <v>0</v>
      </c>
      <c r="L11" s="143" t="e">
        <v>#DIV/0!</v>
      </c>
      <c r="M11" s="36">
        <v>0</v>
      </c>
      <c r="N11" s="36">
        <v>0</v>
      </c>
      <c r="O11" s="43">
        <v>0</v>
      </c>
      <c r="P11" s="43">
        <v>431819</v>
      </c>
      <c r="Q11" s="43">
        <v>139238</v>
      </c>
      <c r="R11" s="43">
        <v>0</v>
      </c>
      <c r="S11" s="43">
        <v>0</v>
      </c>
      <c r="T11" s="43">
        <v>0</v>
      </c>
      <c r="U11" s="145" t="e">
        <v>#VALUE!</v>
      </c>
      <c r="V11" s="109">
        <v>638852</v>
      </c>
      <c r="W11" s="107">
        <v>267961</v>
      </c>
      <c r="X11" s="40">
        <v>0.41943999999999998</v>
      </c>
      <c r="Y11" s="41">
        <v>1.0999999999999899E-4</v>
      </c>
    </row>
    <row r="12" spans="2:25" ht="14.15" customHeight="1" x14ac:dyDescent="0.55000000000000004">
      <c r="B12" s="33">
        <f t="shared" ref="B12:B56" si="1">+B11+1</f>
        <v>3</v>
      </c>
      <c r="C12" s="34" t="s">
        <v>10</v>
      </c>
      <c r="D12" s="42" t="e">
        <f>+#REF!</f>
        <v>#REF!</v>
      </c>
      <c r="E12" s="143" t="e">
        <f t="shared" si="0"/>
        <v>#REF!</v>
      </c>
      <c r="F12" s="36" t="e">
        <f>+#REF!</f>
        <v>#REF!</v>
      </c>
      <c r="G12" s="36" t="e">
        <f>+#REF!</f>
        <v>#REF!</v>
      </c>
      <c r="H12" s="43">
        <v>553468</v>
      </c>
      <c r="I12" s="43">
        <v>248140</v>
      </c>
      <c r="J12" s="144">
        <v>0.44834000000000002</v>
      </c>
      <c r="K12" s="35">
        <v>0</v>
      </c>
      <c r="L12" s="143" t="e">
        <v>#DIV/0!</v>
      </c>
      <c r="M12" s="36">
        <v>0</v>
      </c>
      <c r="N12" s="36">
        <v>0</v>
      </c>
      <c r="O12" s="43">
        <v>0</v>
      </c>
      <c r="P12" s="43">
        <v>304531</v>
      </c>
      <c r="Q12" s="43">
        <v>2718803</v>
      </c>
      <c r="R12" s="43">
        <v>0</v>
      </c>
      <c r="S12" s="43">
        <v>0</v>
      </c>
      <c r="T12" s="43">
        <v>0</v>
      </c>
      <c r="U12" s="145" t="e">
        <v>#VALUE!</v>
      </c>
      <c r="V12" s="109">
        <v>571116</v>
      </c>
      <c r="W12" s="107">
        <v>245790</v>
      </c>
      <c r="X12" s="40">
        <v>0.43036999999999997</v>
      </c>
      <c r="Y12" s="41">
        <v>1.7970000000000041E-2</v>
      </c>
    </row>
    <row r="13" spans="2:25" ht="14.15" customHeight="1" x14ac:dyDescent="0.55000000000000004">
      <c r="B13" s="33">
        <f t="shared" si="1"/>
        <v>4</v>
      </c>
      <c r="C13" s="34" t="s">
        <v>11</v>
      </c>
      <c r="D13" s="42" t="e">
        <f>+#REF!</f>
        <v>#REF!</v>
      </c>
      <c r="E13" s="143" t="e">
        <f t="shared" si="0"/>
        <v>#REF!</v>
      </c>
      <c r="F13" s="36" t="e">
        <f>+#REF!</f>
        <v>#REF!</v>
      </c>
      <c r="G13" s="36" t="e">
        <f>+#REF!</f>
        <v>#REF!</v>
      </c>
      <c r="H13" s="43">
        <v>1240448</v>
      </c>
      <c r="I13" s="43">
        <v>572794</v>
      </c>
      <c r="J13" s="144">
        <v>0.46176</v>
      </c>
      <c r="K13" s="35">
        <v>0</v>
      </c>
      <c r="L13" s="143" t="e">
        <v>#DIV/0!</v>
      </c>
      <c r="M13" s="36">
        <v>0</v>
      </c>
      <c r="N13" s="36">
        <v>0</v>
      </c>
      <c r="O13" s="43">
        <v>0</v>
      </c>
      <c r="P13" s="43">
        <v>1094652</v>
      </c>
      <c r="Q13" s="43">
        <v>285046</v>
      </c>
      <c r="R13" s="43">
        <v>0</v>
      </c>
      <c r="S13" s="43">
        <v>0</v>
      </c>
      <c r="T13" s="43">
        <v>0</v>
      </c>
      <c r="U13" s="145" t="e">
        <v>#VALUE!</v>
      </c>
      <c r="V13" s="109">
        <v>1233048</v>
      </c>
      <c r="W13" s="107">
        <v>453002</v>
      </c>
      <c r="X13" s="40">
        <v>0.36737999999999998</v>
      </c>
      <c r="Y13" s="41">
        <v>9.4380000000000019E-2</v>
      </c>
    </row>
    <row r="14" spans="2:25" ht="14.15" customHeight="1" x14ac:dyDescent="0.55000000000000004">
      <c r="B14" s="33">
        <f t="shared" si="1"/>
        <v>5</v>
      </c>
      <c r="C14" s="34" t="s">
        <v>12</v>
      </c>
      <c r="D14" s="42" t="e">
        <f>+#REF!</f>
        <v>#REF!</v>
      </c>
      <c r="E14" s="143" t="e">
        <f t="shared" si="0"/>
        <v>#REF!</v>
      </c>
      <c r="F14" s="36" t="e">
        <f>+#REF!</f>
        <v>#REF!</v>
      </c>
      <c r="G14" s="36" t="e">
        <f>+#REF!</f>
        <v>#REF!</v>
      </c>
      <c r="H14" s="43">
        <v>517010</v>
      </c>
      <c r="I14" s="43">
        <v>177441</v>
      </c>
      <c r="J14" s="144">
        <v>0.34321000000000002</v>
      </c>
      <c r="K14" s="35">
        <v>0</v>
      </c>
      <c r="L14" s="143" t="e">
        <v>#DIV/0!</v>
      </c>
      <c r="M14" s="36">
        <v>0</v>
      </c>
      <c r="N14" s="36">
        <v>0</v>
      </c>
      <c r="O14" s="43">
        <v>0</v>
      </c>
      <c r="P14" s="43">
        <v>338423</v>
      </c>
      <c r="Q14" s="43">
        <v>237941</v>
      </c>
      <c r="R14" s="43">
        <v>0</v>
      </c>
      <c r="S14" s="43">
        <v>0</v>
      </c>
      <c r="T14" s="43">
        <v>0</v>
      </c>
      <c r="U14" s="145" t="e">
        <v>#VALUE!</v>
      </c>
      <c r="V14" s="109">
        <v>521281</v>
      </c>
      <c r="W14" s="107">
        <v>187536</v>
      </c>
      <c r="X14" s="40">
        <v>0.35976000000000002</v>
      </c>
      <c r="Y14" s="41">
        <v>-1.6550000000000009E-2</v>
      </c>
    </row>
    <row r="15" spans="2:25" ht="14.15" customHeight="1" x14ac:dyDescent="0.55000000000000004">
      <c r="B15" s="33">
        <f t="shared" si="1"/>
        <v>6</v>
      </c>
      <c r="C15" s="34" t="s">
        <v>13</v>
      </c>
      <c r="D15" s="42" t="e">
        <f>+#REF!</f>
        <v>#REF!</v>
      </c>
      <c r="E15" s="143" t="e">
        <f t="shared" si="0"/>
        <v>#REF!</v>
      </c>
      <c r="F15" s="36" t="e">
        <f>+#REF!</f>
        <v>#REF!</v>
      </c>
      <c r="G15" s="36" t="e">
        <f>+#REF!</f>
        <v>#REF!</v>
      </c>
      <c r="H15" s="43">
        <v>640380</v>
      </c>
      <c r="I15" s="43">
        <v>143797</v>
      </c>
      <c r="J15" s="144">
        <v>0.22455</v>
      </c>
      <c r="K15" s="35">
        <v>0</v>
      </c>
      <c r="L15" s="143" t="e">
        <v>#DIV/0!</v>
      </c>
      <c r="M15" s="36">
        <v>0</v>
      </c>
      <c r="N15" s="36">
        <v>0</v>
      </c>
      <c r="O15" s="43">
        <v>0</v>
      </c>
      <c r="P15" s="43">
        <v>526792</v>
      </c>
      <c r="Q15" s="43">
        <v>477080</v>
      </c>
      <c r="R15" s="43">
        <v>0</v>
      </c>
      <c r="S15" s="43">
        <v>0</v>
      </c>
      <c r="T15" s="43">
        <v>0</v>
      </c>
      <c r="U15" s="145" t="e">
        <v>#VALUE!</v>
      </c>
      <c r="V15" s="109">
        <v>640790</v>
      </c>
      <c r="W15" s="107">
        <v>143797</v>
      </c>
      <c r="X15" s="40">
        <v>0.22441</v>
      </c>
      <c r="Y15" s="41">
        <v>1.4000000000000123E-4</v>
      </c>
    </row>
    <row r="16" spans="2:25" s="305" customFormat="1" ht="14.15" customHeight="1" x14ac:dyDescent="0.55000000000000004">
      <c r="B16" s="297">
        <f t="shared" si="1"/>
        <v>7</v>
      </c>
      <c r="C16" s="298" t="s">
        <v>14</v>
      </c>
      <c r="D16" s="299" t="e">
        <f>+#REF!</f>
        <v>#REF!</v>
      </c>
      <c r="E16" s="300" t="e">
        <f t="shared" si="0"/>
        <v>#REF!</v>
      </c>
      <c r="F16" s="301" t="e">
        <f>+#REF!</f>
        <v>#REF!</v>
      </c>
      <c r="G16" s="301" t="e">
        <f>+#REF!</f>
        <v>#REF!</v>
      </c>
      <c r="H16" s="302">
        <v>999080</v>
      </c>
      <c r="I16" s="302">
        <v>447432</v>
      </c>
      <c r="J16" s="144">
        <v>0.44784000000000002</v>
      </c>
      <c r="K16" s="303">
        <v>0</v>
      </c>
      <c r="L16" s="300" t="e">
        <v>#DIV/0!</v>
      </c>
      <c r="M16" s="301">
        <v>0</v>
      </c>
      <c r="N16" s="301">
        <v>0</v>
      </c>
      <c r="O16" s="302">
        <v>0</v>
      </c>
      <c r="P16" s="302">
        <v>760287</v>
      </c>
      <c r="Q16" s="302">
        <v>528712</v>
      </c>
      <c r="R16" s="302">
        <v>0</v>
      </c>
      <c r="S16" s="302">
        <v>0</v>
      </c>
      <c r="T16" s="302">
        <v>0</v>
      </c>
      <c r="U16" s="304" t="e">
        <v>#VALUE!</v>
      </c>
      <c r="V16" s="188">
        <v>999680</v>
      </c>
      <c r="W16" s="186">
        <v>440832</v>
      </c>
      <c r="X16" s="187">
        <v>0.44096999999999997</v>
      </c>
      <c r="Y16" s="41">
        <v>6.8700000000000427E-3</v>
      </c>
    </row>
    <row r="17" spans="2:25" ht="14.15" customHeight="1" x14ac:dyDescent="0.55000000000000004">
      <c r="B17" s="33">
        <f t="shared" si="1"/>
        <v>8</v>
      </c>
      <c r="C17" s="34" t="s">
        <v>15</v>
      </c>
      <c r="D17" s="42" t="e">
        <f>+#REF!</f>
        <v>#REF!</v>
      </c>
      <c r="E17" s="143" t="e">
        <f t="shared" si="0"/>
        <v>#REF!</v>
      </c>
      <c r="F17" s="36" t="e">
        <f>+#REF!</f>
        <v>#REF!</v>
      </c>
      <c r="G17" s="36" t="e">
        <f>+#REF!</f>
        <v>#REF!</v>
      </c>
      <c r="H17" s="43">
        <v>1279394</v>
      </c>
      <c r="I17" s="43">
        <v>381884</v>
      </c>
      <c r="J17" s="144">
        <v>0.29848999999999998</v>
      </c>
      <c r="K17" s="35">
        <v>0</v>
      </c>
      <c r="L17" s="143" t="e">
        <v>#DIV/0!</v>
      </c>
      <c r="M17" s="36">
        <v>0</v>
      </c>
      <c r="N17" s="36">
        <v>0</v>
      </c>
      <c r="O17" s="43">
        <v>0</v>
      </c>
      <c r="P17" s="43">
        <v>1086798</v>
      </c>
      <c r="Q17" s="43">
        <v>327920</v>
      </c>
      <c r="R17" s="43">
        <v>0</v>
      </c>
      <c r="S17" s="43">
        <v>0</v>
      </c>
      <c r="T17" s="43">
        <v>0</v>
      </c>
      <c r="U17" s="145" t="e">
        <v>#VALUE!</v>
      </c>
      <c r="V17" s="109">
        <v>1308778</v>
      </c>
      <c r="W17" s="107">
        <v>289509</v>
      </c>
      <c r="X17" s="40">
        <v>0.22120999999999999</v>
      </c>
      <c r="Y17" s="41">
        <v>7.7279999999999988E-2</v>
      </c>
    </row>
    <row r="18" spans="2:25" ht="14.15" customHeight="1" x14ac:dyDescent="0.55000000000000004">
      <c r="B18" s="33">
        <f t="shared" si="1"/>
        <v>9</v>
      </c>
      <c r="C18" s="34" t="s">
        <v>16</v>
      </c>
      <c r="D18" s="42" t="e">
        <f>+#REF!</f>
        <v>#REF!</v>
      </c>
      <c r="E18" s="143" t="e">
        <f t="shared" si="0"/>
        <v>#REF!</v>
      </c>
      <c r="F18" s="36" t="e">
        <f>+#REF!</f>
        <v>#REF!</v>
      </c>
      <c r="G18" s="36" t="e">
        <f>+#REF!</f>
        <v>#REF!</v>
      </c>
      <c r="H18" s="43">
        <v>1021632</v>
      </c>
      <c r="I18" s="43">
        <v>246980</v>
      </c>
      <c r="J18" s="144">
        <v>0.24174999999999999</v>
      </c>
      <c r="K18" s="35">
        <v>0</v>
      </c>
      <c r="L18" s="143" t="e">
        <v>#DIV/0!</v>
      </c>
      <c r="M18" s="36">
        <v>0</v>
      </c>
      <c r="N18" s="36">
        <v>0</v>
      </c>
      <c r="O18" s="43">
        <v>0</v>
      </c>
      <c r="P18" s="43">
        <v>418614</v>
      </c>
      <c r="Q18" s="43">
        <v>141198</v>
      </c>
      <c r="R18" s="43">
        <v>0</v>
      </c>
      <c r="S18" s="43">
        <v>0</v>
      </c>
      <c r="T18" s="43">
        <v>0</v>
      </c>
      <c r="U18" s="145" t="e">
        <v>#VALUE!</v>
      </c>
      <c r="V18" s="109">
        <v>1020037</v>
      </c>
      <c r="W18" s="107">
        <v>249880</v>
      </c>
      <c r="X18" s="40">
        <v>0.24496999999999999</v>
      </c>
      <c r="Y18" s="41">
        <v>-3.2200000000000006E-3</v>
      </c>
    </row>
    <row r="19" spans="2:25" ht="14.15" customHeight="1" x14ac:dyDescent="0.55000000000000004">
      <c r="B19" s="33">
        <f t="shared" si="1"/>
        <v>10</v>
      </c>
      <c r="C19" s="34" t="s">
        <v>17</v>
      </c>
      <c r="D19" s="42" t="e">
        <f>+#REF!</f>
        <v>#REF!</v>
      </c>
      <c r="E19" s="143" t="e">
        <f t="shared" si="0"/>
        <v>#REF!</v>
      </c>
      <c r="F19" s="36" t="e">
        <f>+#REF!</f>
        <v>#REF!</v>
      </c>
      <c r="G19" s="36" t="e">
        <f>+#REF!</f>
        <v>#REF!</v>
      </c>
      <c r="H19" s="43">
        <v>1159001</v>
      </c>
      <c r="I19" s="43">
        <v>319934</v>
      </c>
      <c r="J19" s="144">
        <v>0.27604000000000001</v>
      </c>
      <c r="K19" s="35">
        <v>0</v>
      </c>
      <c r="L19" s="143" t="e">
        <v>#DIV/0!</v>
      </c>
      <c r="M19" s="36">
        <v>0</v>
      </c>
      <c r="N19" s="36">
        <v>0</v>
      </c>
      <c r="O19" s="43">
        <v>0</v>
      </c>
      <c r="P19" s="43">
        <v>652718</v>
      </c>
      <c r="Q19" s="43">
        <v>12640</v>
      </c>
      <c r="R19" s="43">
        <v>0</v>
      </c>
      <c r="S19" s="43">
        <v>0</v>
      </c>
      <c r="T19" s="43">
        <v>0</v>
      </c>
      <c r="U19" s="145" t="e">
        <v>#VALUE!</v>
      </c>
      <c r="V19" s="109">
        <v>1168121</v>
      </c>
      <c r="W19" s="107">
        <v>319296</v>
      </c>
      <c r="X19" s="40">
        <v>0.27334000000000003</v>
      </c>
      <c r="Y19" s="41">
        <v>2.6999999999999802E-3</v>
      </c>
    </row>
    <row r="20" spans="2:25" ht="14.15" customHeight="1" x14ac:dyDescent="0.55000000000000004">
      <c r="B20" s="33">
        <f t="shared" si="1"/>
        <v>11</v>
      </c>
      <c r="C20" s="34" t="s">
        <v>18</v>
      </c>
      <c r="D20" s="42" t="e">
        <f>+#REF!</f>
        <v>#REF!</v>
      </c>
      <c r="E20" s="143" t="e">
        <f t="shared" si="0"/>
        <v>#REF!</v>
      </c>
      <c r="F20" s="36" t="e">
        <f>+#REF!</f>
        <v>#REF!</v>
      </c>
      <c r="G20" s="36" t="e">
        <f>+#REF!</f>
        <v>#REF!</v>
      </c>
      <c r="H20" s="43">
        <v>3751568</v>
      </c>
      <c r="I20" s="43">
        <v>2193068</v>
      </c>
      <c r="J20" s="144">
        <v>0.58457000000000003</v>
      </c>
      <c r="K20" s="35">
        <v>0</v>
      </c>
      <c r="L20" s="143" t="e">
        <v>#DIV/0!</v>
      </c>
      <c r="M20" s="36">
        <v>0</v>
      </c>
      <c r="N20" s="36">
        <v>0</v>
      </c>
      <c r="O20" s="43">
        <v>0</v>
      </c>
      <c r="P20" s="43">
        <v>2849822</v>
      </c>
      <c r="Q20" s="43">
        <v>627683</v>
      </c>
      <c r="R20" s="43">
        <v>0</v>
      </c>
      <c r="S20" s="43">
        <v>0</v>
      </c>
      <c r="T20" s="43">
        <v>0</v>
      </c>
      <c r="U20" s="145" t="e">
        <v>#VALUE!</v>
      </c>
      <c r="V20" s="109">
        <v>3751584</v>
      </c>
      <c r="W20" s="107">
        <v>2186578</v>
      </c>
      <c r="X20" s="40">
        <v>0.58284000000000002</v>
      </c>
      <c r="Y20" s="41">
        <v>1.7300000000000093E-3</v>
      </c>
    </row>
    <row r="21" spans="2:25" ht="14.15" customHeight="1" x14ac:dyDescent="0.55000000000000004">
      <c r="B21" s="33">
        <f t="shared" si="1"/>
        <v>12</v>
      </c>
      <c r="C21" s="146" t="s">
        <v>19</v>
      </c>
      <c r="D21" s="42" t="e">
        <f>+#REF!</f>
        <v>#REF!</v>
      </c>
      <c r="E21" s="143" t="e">
        <f t="shared" si="0"/>
        <v>#REF!</v>
      </c>
      <c r="F21" s="36" t="e">
        <f>+#REF!</f>
        <v>#REF!</v>
      </c>
      <c r="G21" s="36" t="e">
        <f>+#REF!</f>
        <v>#REF!</v>
      </c>
      <c r="H21" s="147">
        <v>2660251</v>
      </c>
      <c r="I21" s="147">
        <v>1311736</v>
      </c>
      <c r="J21" s="148">
        <v>0.49308999999999997</v>
      </c>
      <c r="K21" s="35">
        <v>0</v>
      </c>
      <c r="L21" s="143" t="e">
        <v>#DIV/0!</v>
      </c>
      <c r="M21" s="36">
        <v>0</v>
      </c>
      <c r="N21" s="36">
        <v>0</v>
      </c>
      <c r="O21" s="147">
        <v>0</v>
      </c>
      <c r="P21" s="147">
        <v>2356366</v>
      </c>
      <c r="Q21" s="147">
        <v>227220</v>
      </c>
      <c r="R21" s="147">
        <v>0</v>
      </c>
      <c r="S21" s="147">
        <v>0</v>
      </c>
      <c r="T21" s="147">
        <v>0</v>
      </c>
      <c r="U21" s="149" t="e">
        <v>#VALUE!</v>
      </c>
      <c r="V21" s="125">
        <v>2661597</v>
      </c>
      <c r="W21" s="124">
        <v>1128041</v>
      </c>
      <c r="X21" s="126">
        <v>0.42381999999999997</v>
      </c>
      <c r="Y21" s="150">
        <v>6.9269999999999998E-2</v>
      </c>
    </row>
    <row r="22" spans="2:25" ht="14.15" customHeight="1" x14ac:dyDescent="0.55000000000000004">
      <c r="B22" s="155">
        <f t="shared" si="1"/>
        <v>13</v>
      </c>
      <c r="C22" s="34" t="s">
        <v>20</v>
      </c>
      <c r="D22" s="42" t="e">
        <f>+#REF!</f>
        <v>#REF!</v>
      </c>
      <c r="E22" s="143" t="e">
        <f t="shared" si="0"/>
        <v>#REF!</v>
      </c>
      <c r="F22" s="36" t="e">
        <f>+#REF!</f>
        <v>#REF!</v>
      </c>
      <c r="G22" s="36" t="e">
        <f>+#REF!</f>
        <v>#REF!</v>
      </c>
      <c r="H22" s="43">
        <v>6977350</v>
      </c>
      <c r="I22" s="43">
        <v>921660</v>
      </c>
      <c r="J22" s="144">
        <v>0.13209000000000001</v>
      </c>
      <c r="K22" s="35">
        <v>0</v>
      </c>
      <c r="L22" s="143" t="e">
        <v>#DIV/0!</v>
      </c>
      <c r="M22" s="36">
        <v>0</v>
      </c>
      <c r="N22" s="36">
        <v>0</v>
      </c>
      <c r="O22" s="43">
        <v>0</v>
      </c>
      <c r="P22" s="43">
        <v>6347979</v>
      </c>
      <c r="Q22" s="43">
        <v>416</v>
      </c>
      <c r="R22" s="43">
        <v>0</v>
      </c>
      <c r="S22" s="43">
        <v>0</v>
      </c>
      <c r="T22" s="43">
        <v>0</v>
      </c>
      <c r="U22" s="145" t="e">
        <v>#VALUE!</v>
      </c>
      <c r="V22" s="109">
        <v>6977350</v>
      </c>
      <c r="W22" s="107">
        <v>919860</v>
      </c>
      <c r="X22" s="40">
        <v>0.13184000000000001</v>
      </c>
      <c r="Y22" s="41">
        <v>2.5000000000000022E-4</v>
      </c>
    </row>
    <row r="23" spans="2:25" s="305" customFormat="1" ht="14.15" customHeight="1" x14ac:dyDescent="0.55000000000000004">
      <c r="B23" s="297">
        <f t="shared" si="1"/>
        <v>14</v>
      </c>
      <c r="C23" s="306" t="s">
        <v>21</v>
      </c>
      <c r="D23" s="299" t="e">
        <f>+#REF!</f>
        <v>#REF!</v>
      </c>
      <c r="E23" s="300" t="e">
        <f t="shared" si="0"/>
        <v>#REF!</v>
      </c>
      <c r="F23" s="301" t="e">
        <f>+#REF!</f>
        <v>#REF!</v>
      </c>
      <c r="G23" s="301" t="e">
        <f>+#REF!</f>
        <v>#REF!</v>
      </c>
      <c r="H23" s="307">
        <v>5457627</v>
      </c>
      <c r="I23" s="307">
        <v>4003355</v>
      </c>
      <c r="J23" s="295">
        <v>0.73353000000000002</v>
      </c>
      <c r="K23" s="303">
        <v>0</v>
      </c>
      <c r="L23" s="300" t="e">
        <v>#DIV/0!</v>
      </c>
      <c r="M23" s="301">
        <v>0</v>
      </c>
      <c r="N23" s="301">
        <v>0</v>
      </c>
      <c r="O23" s="307">
        <v>0</v>
      </c>
      <c r="P23" s="307">
        <v>5019869</v>
      </c>
      <c r="Q23" s="307">
        <v>185672</v>
      </c>
      <c r="R23" s="307">
        <v>0</v>
      </c>
      <c r="S23" s="307">
        <v>0</v>
      </c>
      <c r="T23" s="307">
        <v>0</v>
      </c>
      <c r="U23" s="308" t="e">
        <v>#VALUE!</v>
      </c>
      <c r="V23" s="309">
        <v>5455127</v>
      </c>
      <c r="W23" s="310">
        <v>3997805</v>
      </c>
      <c r="X23" s="311">
        <v>0.73285</v>
      </c>
      <c r="Y23" s="296">
        <v>6.8000000000001393E-4</v>
      </c>
    </row>
    <row r="24" spans="2:25" ht="14.15" customHeight="1" x14ac:dyDescent="0.55000000000000004">
      <c r="B24" s="33">
        <f t="shared" si="1"/>
        <v>15</v>
      </c>
      <c r="C24" s="34" t="s">
        <v>22</v>
      </c>
      <c r="D24" s="42" t="e">
        <f>+#REF!</f>
        <v>#REF!</v>
      </c>
      <c r="E24" s="143" t="e">
        <f t="shared" si="0"/>
        <v>#REF!</v>
      </c>
      <c r="F24" s="36" t="e">
        <f>+#REF!</f>
        <v>#REF!</v>
      </c>
      <c r="G24" s="36" t="e">
        <f>+#REF!</f>
        <v>#REF!</v>
      </c>
      <c r="H24" s="43">
        <v>1446760</v>
      </c>
      <c r="I24" s="43">
        <v>319390</v>
      </c>
      <c r="J24" s="144">
        <v>0.22076000000000001</v>
      </c>
      <c r="K24" s="35">
        <v>0</v>
      </c>
      <c r="L24" s="143" t="e">
        <v>#DIV/0!</v>
      </c>
      <c r="M24" s="36">
        <v>0</v>
      </c>
      <c r="N24" s="36">
        <v>0</v>
      </c>
      <c r="O24" s="43">
        <v>0</v>
      </c>
      <c r="P24" s="43">
        <v>1132426</v>
      </c>
      <c r="Q24" s="43">
        <v>168065</v>
      </c>
      <c r="R24" s="43">
        <v>0</v>
      </c>
      <c r="S24" s="43">
        <v>0</v>
      </c>
      <c r="T24" s="43">
        <v>0</v>
      </c>
      <c r="U24" s="145" t="e">
        <v>#VALUE!</v>
      </c>
      <c r="V24" s="109">
        <v>1450521</v>
      </c>
      <c r="W24" s="107">
        <v>296390</v>
      </c>
      <c r="X24" s="40">
        <v>0.20433000000000001</v>
      </c>
      <c r="Y24" s="41">
        <v>1.643E-2</v>
      </c>
    </row>
    <row r="25" spans="2:25" ht="14.15" customHeight="1" x14ac:dyDescent="0.55000000000000004">
      <c r="B25" s="33">
        <f t="shared" si="1"/>
        <v>16</v>
      </c>
      <c r="C25" s="34" t="s">
        <v>23</v>
      </c>
      <c r="D25" s="42" t="e">
        <f>+#REF!</f>
        <v>#REF!</v>
      </c>
      <c r="E25" s="143" t="e">
        <f t="shared" si="0"/>
        <v>#REF!</v>
      </c>
      <c r="F25" s="36" t="e">
        <f>+#REF!</f>
        <v>#REF!</v>
      </c>
      <c r="G25" s="36" t="e">
        <f>+#REF!</f>
        <v>#REF!</v>
      </c>
      <c r="H25" s="43">
        <v>535257</v>
      </c>
      <c r="I25" s="43">
        <v>285978</v>
      </c>
      <c r="J25" s="144">
        <v>0.53427999999999998</v>
      </c>
      <c r="K25" s="35">
        <v>0</v>
      </c>
      <c r="L25" s="143" t="e">
        <v>#DIV/0!</v>
      </c>
      <c r="M25" s="36">
        <v>0</v>
      </c>
      <c r="N25" s="36">
        <v>0</v>
      </c>
      <c r="O25" s="43">
        <v>0</v>
      </c>
      <c r="P25" s="43">
        <v>340267</v>
      </c>
      <c r="Q25" s="43">
        <v>131830</v>
      </c>
      <c r="R25" s="43">
        <v>0</v>
      </c>
      <c r="S25" s="43">
        <v>0</v>
      </c>
      <c r="T25" s="43">
        <v>0</v>
      </c>
      <c r="U25" s="145" t="e">
        <v>#VALUE!</v>
      </c>
      <c r="V25" s="109">
        <v>535257</v>
      </c>
      <c r="W25" s="107">
        <v>284578</v>
      </c>
      <c r="X25" s="40">
        <v>0.53166999999999998</v>
      </c>
      <c r="Y25" s="41">
        <v>2.6100000000000012E-3</v>
      </c>
    </row>
    <row r="26" spans="2:25" ht="14.15" customHeight="1" x14ac:dyDescent="0.55000000000000004">
      <c r="B26" s="33">
        <f t="shared" si="1"/>
        <v>17</v>
      </c>
      <c r="C26" s="34" t="s">
        <v>24</v>
      </c>
      <c r="D26" s="42" t="e">
        <f>+#REF!</f>
        <v>#REF!</v>
      </c>
      <c r="E26" s="143" t="e">
        <f t="shared" si="0"/>
        <v>#REF!</v>
      </c>
      <c r="F26" s="36" t="e">
        <f>+#REF!</f>
        <v>#REF!</v>
      </c>
      <c r="G26" s="36" t="e">
        <f>+#REF!</f>
        <v>#REF!</v>
      </c>
      <c r="H26" s="43">
        <v>749241</v>
      </c>
      <c r="I26" s="43">
        <v>582408</v>
      </c>
      <c r="J26" s="144">
        <v>0.77732999999999997</v>
      </c>
      <c r="K26" s="35">
        <v>0</v>
      </c>
      <c r="L26" s="143" t="e">
        <v>#DIV/0!</v>
      </c>
      <c r="M26" s="36">
        <v>0</v>
      </c>
      <c r="N26" s="36">
        <v>0</v>
      </c>
      <c r="O26" s="43">
        <v>0</v>
      </c>
      <c r="P26" s="43">
        <v>503390</v>
      </c>
      <c r="Q26" s="43">
        <v>3502</v>
      </c>
      <c r="R26" s="43">
        <v>0</v>
      </c>
      <c r="S26" s="43">
        <v>0</v>
      </c>
      <c r="T26" s="43">
        <v>0</v>
      </c>
      <c r="U26" s="145" t="e">
        <v>#VALUE!</v>
      </c>
      <c r="V26" s="109">
        <v>765141</v>
      </c>
      <c r="W26" s="107">
        <v>582408</v>
      </c>
      <c r="X26" s="40">
        <v>0.76117999999999997</v>
      </c>
      <c r="Y26" s="41">
        <v>1.6149999999999998E-2</v>
      </c>
    </row>
    <row r="27" spans="2:25" ht="14.15" customHeight="1" x14ac:dyDescent="0.55000000000000004">
      <c r="B27" s="33">
        <f t="shared" si="1"/>
        <v>18</v>
      </c>
      <c r="C27" s="34" t="s">
        <v>25</v>
      </c>
      <c r="D27" s="42" t="e">
        <f>+#REF!</f>
        <v>#REF!</v>
      </c>
      <c r="E27" s="143" t="e">
        <f t="shared" si="0"/>
        <v>#REF!</v>
      </c>
      <c r="F27" s="36" t="e">
        <f>+#REF!</f>
        <v>#REF!</v>
      </c>
      <c r="G27" s="36" t="e">
        <f>+#REF!</f>
        <v>#REF!</v>
      </c>
      <c r="H27" s="43">
        <v>482186</v>
      </c>
      <c r="I27" s="43">
        <v>136490</v>
      </c>
      <c r="J27" s="144">
        <v>0.28306999999999999</v>
      </c>
      <c r="K27" s="35">
        <v>0</v>
      </c>
      <c r="L27" s="143" t="e">
        <v>#DIV/0!</v>
      </c>
      <c r="M27" s="36">
        <v>0</v>
      </c>
      <c r="N27" s="36">
        <v>0</v>
      </c>
      <c r="O27" s="43">
        <v>0</v>
      </c>
      <c r="P27" s="43">
        <v>109781</v>
      </c>
      <c r="Q27" s="43">
        <v>174810</v>
      </c>
      <c r="R27" s="43">
        <v>0</v>
      </c>
      <c r="S27" s="43">
        <v>0</v>
      </c>
      <c r="T27" s="43">
        <v>0</v>
      </c>
      <c r="U27" s="145" t="e">
        <v>#VALUE!</v>
      </c>
      <c r="V27" s="109">
        <v>483057</v>
      </c>
      <c r="W27" s="107">
        <v>137361</v>
      </c>
      <c r="X27" s="40">
        <v>0.28436</v>
      </c>
      <c r="Y27" s="41">
        <v>-1.2900000000000134E-3</v>
      </c>
    </row>
    <row r="28" spans="2:25" ht="14.15" customHeight="1" x14ac:dyDescent="0.55000000000000004">
      <c r="B28" s="33">
        <f t="shared" si="1"/>
        <v>19</v>
      </c>
      <c r="C28" s="34" t="s">
        <v>26</v>
      </c>
      <c r="D28" s="42" t="e">
        <f>+#REF!</f>
        <v>#REF!</v>
      </c>
      <c r="E28" s="143" t="e">
        <f t="shared" si="0"/>
        <v>#REF!</v>
      </c>
      <c r="F28" s="36" t="e">
        <f>+#REF!</f>
        <v>#REF!</v>
      </c>
      <c r="G28" s="36" t="e">
        <f>+#REF!</f>
        <v>#REF!</v>
      </c>
      <c r="H28" s="43">
        <v>560974</v>
      </c>
      <c r="I28" s="43">
        <v>302142</v>
      </c>
      <c r="J28" s="144">
        <v>0.53859999999999997</v>
      </c>
      <c r="K28" s="35">
        <v>0</v>
      </c>
      <c r="L28" s="143" t="e">
        <v>#DIV/0!</v>
      </c>
      <c r="M28" s="36">
        <v>0</v>
      </c>
      <c r="N28" s="36">
        <v>0</v>
      </c>
      <c r="O28" s="43">
        <v>0</v>
      </c>
      <c r="P28" s="43">
        <v>252721</v>
      </c>
      <c r="Q28" s="43">
        <v>252900</v>
      </c>
      <c r="R28" s="43">
        <v>0</v>
      </c>
      <c r="S28" s="43">
        <v>0</v>
      </c>
      <c r="T28" s="43">
        <v>0</v>
      </c>
      <c r="U28" s="145" t="e">
        <v>#VALUE!</v>
      </c>
      <c r="V28" s="109">
        <v>561934</v>
      </c>
      <c r="W28" s="107">
        <v>302142</v>
      </c>
      <c r="X28" s="40">
        <v>0.53768000000000005</v>
      </c>
      <c r="Y28" s="41">
        <v>9.1999999999992088E-4</v>
      </c>
    </row>
    <row r="29" spans="2:25" ht="14.15" customHeight="1" x14ac:dyDescent="0.55000000000000004">
      <c r="B29" s="33">
        <f t="shared" si="1"/>
        <v>20</v>
      </c>
      <c r="C29" s="34" t="s">
        <v>27</v>
      </c>
      <c r="D29" s="42" t="e">
        <f>+#REF!</f>
        <v>#REF!</v>
      </c>
      <c r="E29" s="143" t="e">
        <f t="shared" si="0"/>
        <v>#REF!</v>
      </c>
      <c r="F29" s="36" t="e">
        <f>+#REF!</f>
        <v>#REF!</v>
      </c>
      <c r="G29" s="36" t="e">
        <f>+#REF!</f>
        <v>#REF!</v>
      </c>
      <c r="H29" s="43">
        <v>1207963</v>
      </c>
      <c r="I29" s="43">
        <v>376289</v>
      </c>
      <c r="J29" s="144">
        <v>0.31151000000000001</v>
      </c>
      <c r="K29" s="35">
        <v>0</v>
      </c>
      <c r="L29" s="143" t="e">
        <v>#DIV/0!</v>
      </c>
      <c r="M29" s="36">
        <v>0</v>
      </c>
      <c r="N29" s="36">
        <v>0</v>
      </c>
      <c r="O29" s="43">
        <v>0</v>
      </c>
      <c r="P29" s="43">
        <v>482615</v>
      </c>
      <c r="Q29" s="43">
        <v>443792</v>
      </c>
      <c r="R29" s="43">
        <v>0</v>
      </c>
      <c r="S29" s="43">
        <v>0</v>
      </c>
      <c r="T29" s="43">
        <v>0</v>
      </c>
      <c r="U29" s="145" t="e">
        <v>#VALUE!</v>
      </c>
      <c r="V29" s="109">
        <v>1210017</v>
      </c>
      <c r="W29" s="107">
        <v>372336</v>
      </c>
      <c r="X29" s="40">
        <v>0.30770999999999998</v>
      </c>
      <c r="Y29" s="41">
        <v>3.8000000000000256E-3</v>
      </c>
    </row>
    <row r="30" spans="2:25" ht="14.15" customHeight="1" x14ac:dyDescent="0.55000000000000004">
      <c r="B30" s="33">
        <f t="shared" si="1"/>
        <v>21</v>
      </c>
      <c r="C30" s="34" t="s">
        <v>28</v>
      </c>
      <c r="D30" s="42" t="e">
        <f>+#REF!</f>
        <v>#REF!</v>
      </c>
      <c r="E30" s="143" t="e">
        <f t="shared" si="0"/>
        <v>#REF!</v>
      </c>
      <c r="F30" s="36" t="e">
        <f>+#REF!</f>
        <v>#REF!</v>
      </c>
      <c r="G30" s="36" t="e">
        <f>+#REF!</f>
        <v>#REF!</v>
      </c>
      <c r="H30" s="43">
        <v>1158916</v>
      </c>
      <c r="I30" s="43">
        <v>743587</v>
      </c>
      <c r="J30" s="144">
        <v>0.64161999999999997</v>
      </c>
      <c r="K30" s="35">
        <v>0</v>
      </c>
      <c r="L30" s="143" t="e">
        <v>#DIV/0!</v>
      </c>
      <c r="M30" s="36">
        <v>0</v>
      </c>
      <c r="N30" s="36">
        <v>0</v>
      </c>
      <c r="O30" s="43">
        <v>0</v>
      </c>
      <c r="P30" s="43">
        <v>325150</v>
      </c>
      <c r="Q30" s="43">
        <v>711340</v>
      </c>
      <c r="R30" s="43">
        <v>0</v>
      </c>
      <c r="S30" s="43">
        <v>0</v>
      </c>
      <c r="T30" s="43">
        <v>0</v>
      </c>
      <c r="U30" s="145" t="e">
        <v>#VALUE!</v>
      </c>
      <c r="V30" s="109">
        <v>1159064</v>
      </c>
      <c r="W30" s="107">
        <v>728001</v>
      </c>
      <c r="X30" s="40">
        <v>0.62809000000000004</v>
      </c>
      <c r="Y30" s="41">
        <v>1.3529999999999931E-2</v>
      </c>
    </row>
    <row r="31" spans="2:25" ht="14.15" customHeight="1" x14ac:dyDescent="0.55000000000000004">
      <c r="B31" s="33">
        <f t="shared" si="1"/>
        <v>22</v>
      </c>
      <c r="C31" s="34" t="s">
        <v>29</v>
      </c>
      <c r="D31" s="42" t="e">
        <f>+#REF!</f>
        <v>#REF!</v>
      </c>
      <c r="E31" s="143" t="e">
        <f t="shared" si="0"/>
        <v>#REF!</v>
      </c>
      <c r="F31" s="36" t="e">
        <f>+#REF!</f>
        <v>#REF!</v>
      </c>
      <c r="G31" s="36" t="e">
        <f>+#REF!</f>
        <v>#REF!</v>
      </c>
      <c r="H31" s="43">
        <v>2283106</v>
      </c>
      <c r="I31" s="43">
        <v>1182593</v>
      </c>
      <c r="J31" s="144">
        <v>0.51798</v>
      </c>
      <c r="K31" s="35">
        <v>0</v>
      </c>
      <c r="L31" s="143" t="e">
        <v>#DIV/0!</v>
      </c>
      <c r="M31" s="36">
        <v>0</v>
      </c>
      <c r="N31" s="36">
        <v>0</v>
      </c>
      <c r="O31" s="43">
        <v>0</v>
      </c>
      <c r="P31" s="43">
        <v>831612</v>
      </c>
      <c r="Q31" s="43">
        <v>4279996</v>
      </c>
      <c r="R31" s="43">
        <v>0</v>
      </c>
      <c r="S31" s="43">
        <v>0</v>
      </c>
      <c r="T31" s="43">
        <v>0</v>
      </c>
      <c r="U31" s="145" t="e">
        <v>#VALUE!</v>
      </c>
      <c r="V31" s="109">
        <v>2297717</v>
      </c>
      <c r="W31" s="107">
        <v>1165695</v>
      </c>
      <c r="X31" s="40">
        <v>0.50732999999999995</v>
      </c>
      <c r="Y31" s="41">
        <v>1.0650000000000048E-2</v>
      </c>
    </row>
    <row r="32" spans="2:25" s="305" customFormat="1" ht="14.15" customHeight="1" x14ac:dyDescent="0.55000000000000004">
      <c r="B32" s="297">
        <f t="shared" si="1"/>
        <v>23</v>
      </c>
      <c r="C32" s="298" t="s">
        <v>30</v>
      </c>
      <c r="D32" s="299" t="e">
        <f>+#REF!</f>
        <v>#REF!</v>
      </c>
      <c r="E32" s="300" t="e">
        <f t="shared" si="0"/>
        <v>#REF!</v>
      </c>
      <c r="F32" s="301" t="e">
        <f>+#REF!</f>
        <v>#REF!</v>
      </c>
      <c r="G32" s="301" t="e">
        <f>+#REF!</f>
        <v>#REF!</v>
      </c>
      <c r="H32" s="302">
        <v>3806143</v>
      </c>
      <c r="I32" s="302">
        <v>2479945</v>
      </c>
      <c r="J32" s="144">
        <v>0.65156000000000003</v>
      </c>
      <c r="K32" s="303">
        <v>0</v>
      </c>
      <c r="L32" s="300" t="e">
        <v>#DIV/0!</v>
      </c>
      <c r="M32" s="301">
        <v>0</v>
      </c>
      <c r="N32" s="301">
        <v>0</v>
      </c>
      <c r="O32" s="302">
        <v>0</v>
      </c>
      <c r="P32" s="302">
        <v>3403473</v>
      </c>
      <c r="Q32" s="302">
        <v>4164135</v>
      </c>
      <c r="R32" s="302">
        <v>0</v>
      </c>
      <c r="S32" s="302">
        <v>0</v>
      </c>
      <c r="T32" s="302">
        <v>0</v>
      </c>
      <c r="U32" s="304" t="e">
        <v>#VALUE!</v>
      </c>
      <c r="V32" s="188">
        <v>3808243</v>
      </c>
      <c r="W32" s="186">
        <v>2527621</v>
      </c>
      <c r="X32" s="187">
        <v>0.66371999999999998</v>
      </c>
      <c r="Y32" s="41">
        <v>-1.2159999999999949E-2</v>
      </c>
    </row>
    <row r="33" spans="2:25" ht="14.15" customHeight="1" x14ac:dyDescent="0.55000000000000004">
      <c r="B33" s="33">
        <f t="shared" si="1"/>
        <v>24</v>
      </c>
      <c r="C33" s="34" t="s">
        <v>31</v>
      </c>
      <c r="D33" s="42" t="e">
        <f>+#REF!</f>
        <v>#REF!</v>
      </c>
      <c r="E33" s="143" t="e">
        <f t="shared" si="0"/>
        <v>#REF!</v>
      </c>
      <c r="F33" s="36" t="e">
        <f>+#REF!</f>
        <v>#REF!</v>
      </c>
      <c r="G33" s="36" t="e">
        <f>+#REF!</f>
        <v>#REF!</v>
      </c>
      <c r="H33" s="43">
        <v>1308711</v>
      </c>
      <c r="I33" s="43">
        <v>903809</v>
      </c>
      <c r="J33" s="144">
        <v>0.69060999999999995</v>
      </c>
      <c r="K33" s="35">
        <v>0</v>
      </c>
      <c r="L33" s="143" t="e">
        <v>#DIV/0!</v>
      </c>
      <c r="M33" s="36">
        <v>0</v>
      </c>
      <c r="N33" s="36">
        <v>0</v>
      </c>
      <c r="O33" s="43">
        <v>0</v>
      </c>
      <c r="P33" s="43">
        <v>612827</v>
      </c>
      <c r="Q33" s="43">
        <v>421145</v>
      </c>
      <c r="R33" s="43">
        <v>0</v>
      </c>
      <c r="S33" s="43">
        <v>0</v>
      </c>
      <c r="T33" s="43">
        <v>0</v>
      </c>
      <c r="U33" s="145" t="e">
        <v>#VALUE!</v>
      </c>
      <c r="V33" s="109">
        <v>1311449</v>
      </c>
      <c r="W33" s="107">
        <v>903116</v>
      </c>
      <c r="X33" s="40">
        <v>0.68864000000000003</v>
      </c>
      <c r="Y33" s="41">
        <v>1.9699999999999163E-3</v>
      </c>
    </row>
    <row r="34" spans="2:25" ht="14.15" customHeight="1" x14ac:dyDescent="0.55000000000000004">
      <c r="B34" s="33">
        <f t="shared" si="1"/>
        <v>25</v>
      </c>
      <c r="C34" s="34" t="s">
        <v>32</v>
      </c>
      <c r="D34" s="42" t="e">
        <f>+#REF!</f>
        <v>#REF!</v>
      </c>
      <c r="E34" s="143" t="e">
        <f t="shared" si="0"/>
        <v>#REF!</v>
      </c>
      <c r="F34" s="36" t="e">
        <f>+#REF!</f>
        <v>#REF!</v>
      </c>
      <c r="G34" s="36" t="e">
        <f>+#REF!</f>
        <v>#REF!</v>
      </c>
      <c r="H34" s="43">
        <v>759386</v>
      </c>
      <c r="I34" s="43">
        <v>287615</v>
      </c>
      <c r="J34" s="144">
        <v>0.37874999999999998</v>
      </c>
      <c r="K34" s="35">
        <v>0</v>
      </c>
      <c r="L34" s="143" t="e">
        <v>#DIV/0!</v>
      </c>
      <c r="M34" s="36">
        <v>0</v>
      </c>
      <c r="N34" s="36">
        <v>0</v>
      </c>
      <c r="O34" s="43">
        <v>0</v>
      </c>
      <c r="P34" s="43">
        <v>532841</v>
      </c>
      <c r="Q34" s="43">
        <v>198071</v>
      </c>
      <c r="R34" s="43">
        <v>0</v>
      </c>
      <c r="S34" s="43">
        <v>0</v>
      </c>
      <c r="T34" s="43">
        <v>0</v>
      </c>
      <c r="U34" s="145" t="e">
        <v>#VALUE!</v>
      </c>
      <c r="V34" s="109">
        <v>762615</v>
      </c>
      <c r="W34" s="107">
        <v>257615</v>
      </c>
      <c r="X34" s="40">
        <v>0.33779999999999999</v>
      </c>
      <c r="Y34" s="41">
        <v>4.0949999999999986E-2</v>
      </c>
    </row>
    <row r="35" spans="2:25" ht="14.15" customHeight="1" x14ac:dyDescent="0.55000000000000004">
      <c r="B35" s="33">
        <f t="shared" si="1"/>
        <v>26</v>
      </c>
      <c r="C35" s="34" t="s">
        <v>33</v>
      </c>
      <c r="D35" s="42" t="e">
        <f>+#REF!</f>
        <v>#REF!</v>
      </c>
      <c r="E35" s="143" t="e">
        <f t="shared" si="0"/>
        <v>#REF!</v>
      </c>
      <c r="F35" s="36" t="e">
        <f>+#REF!</f>
        <v>#REF!</v>
      </c>
      <c r="G35" s="36" t="e">
        <f>+#REF!</f>
        <v>#REF!</v>
      </c>
      <c r="H35" s="43">
        <v>1351772</v>
      </c>
      <c r="I35" s="43">
        <v>988805</v>
      </c>
      <c r="J35" s="144">
        <v>0.73148999999999997</v>
      </c>
      <c r="K35" s="35">
        <v>0</v>
      </c>
      <c r="L35" s="143" t="e">
        <v>#DIV/0!</v>
      </c>
      <c r="M35" s="36">
        <v>0</v>
      </c>
      <c r="N35" s="36">
        <v>0</v>
      </c>
      <c r="O35" s="43">
        <v>0</v>
      </c>
      <c r="P35" s="43">
        <v>1085417</v>
      </c>
      <c r="Q35" s="43">
        <v>64960</v>
      </c>
      <c r="R35" s="43">
        <v>0</v>
      </c>
      <c r="S35" s="43">
        <v>0</v>
      </c>
      <c r="T35" s="43">
        <v>0</v>
      </c>
      <c r="U35" s="145" t="e">
        <v>#VALUE!</v>
      </c>
      <c r="V35" s="109">
        <v>1347494</v>
      </c>
      <c r="W35" s="107">
        <v>983362</v>
      </c>
      <c r="X35" s="40">
        <v>0.72977000000000003</v>
      </c>
      <c r="Y35" s="41">
        <v>1.7199999999999438E-3</v>
      </c>
    </row>
    <row r="36" spans="2:25" ht="14.15" customHeight="1" x14ac:dyDescent="0.55000000000000004">
      <c r="B36" s="33">
        <f t="shared" si="1"/>
        <v>27</v>
      </c>
      <c r="C36" s="34" t="s">
        <v>34</v>
      </c>
      <c r="D36" s="42" t="e">
        <f>+#REF!</f>
        <v>#REF!</v>
      </c>
      <c r="E36" s="143" t="e">
        <f t="shared" si="0"/>
        <v>#REF!</v>
      </c>
      <c r="F36" s="36" t="e">
        <f>+#REF!</f>
        <v>#REF!</v>
      </c>
      <c r="G36" s="36" t="e">
        <f>+#REF!</f>
        <v>#REF!</v>
      </c>
      <c r="H36" s="43">
        <v>5350524</v>
      </c>
      <c r="I36" s="43">
        <v>1679413</v>
      </c>
      <c r="J36" s="144">
        <v>0.31387999999999999</v>
      </c>
      <c r="K36" s="35">
        <v>0</v>
      </c>
      <c r="L36" s="143" t="e">
        <v>#DIV/0!</v>
      </c>
      <c r="M36" s="36">
        <v>0</v>
      </c>
      <c r="N36" s="36">
        <v>0</v>
      </c>
      <c r="O36" s="43">
        <v>0</v>
      </c>
      <c r="P36" s="43">
        <v>5215556</v>
      </c>
      <c r="Q36" s="43">
        <v>282056</v>
      </c>
      <c r="R36" s="43">
        <v>0</v>
      </c>
      <c r="S36" s="43">
        <v>0</v>
      </c>
      <c r="T36" s="43">
        <v>0</v>
      </c>
      <c r="U36" s="145" t="e">
        <v>#VALUE!</v>
      </c>
      <c r="V36" s="109">
        <v>5350864</v>
      </c>
      <c r="W36" s="107">
        <v>1679413</v>
      </c>
      <c r="X36" s="40">
        <v>0.31385999999999997</v>
      </c>
      <c r="Y36" s="41">
        <v>2.0000000000020002E-5</v>
      </c>
    </row>
    <row r="37" spans="2:25" ht="14.15" customHeight="1" x14ac:dyDescent="0.55000000000000004">
      <c r="B37" s="33">
        <f t="shared" si="1"/>
        <v>28</v>
      </c>
      <c r="C37" s="34" t="s">
        <v>35</v>
      </c>
      <c r="D37" s="42" t="e">
        <f>+#REF!</f>
        <v>#REF!</v>
      </c>
      <c r="E37" s="143" t="e">
        <f t="shared" si="0"/>
        <v>#REF!</v>
      </c>
      <c r="F37" s="36" t="e">
        <f>+#REF!</f>
        <v>#REF!</v>
      </c>
      <c r="G37" s="36" t="e">
        <f>+#REF!</f>
        <v>#REF!</v>
      </c>
      <c r="H37" s="43">
        <v>3253201</v>
      </c>
      <c r="I37" s="43">
        <v>1825518</v>
      </c>
      <c r="J37" s="144">
        <v>0.56115000000000004</v>
      </c>
      <c r="K37" s="35">
        <v>0</v>
      </c>
      <c r="L37" s="143" t="e">
        <v>#DIV/0!</v>
      </c>
      <c r="M37" s="36">
        <v>0</v>
      </c>
      <c r="N37" s="36">
        <v>0</v>
      </c>
      <c r="O37" s="43">
        <v>0</v>
      </c>
      <c r="P37" s="43">
        <v>2815695</v>
      </c>
      <c r="Q37" s="43">
        <v>1804211</v>
      </c>
      <c r="R37" s="43">
        <v>0</v>
      </c>
      <c r="S37" s="43">
        <v>0</v>
      </c>
      <c r="T37" s="43">
        <v>0</v>
      </c>
      <c r="U37" s="145" t="e">
        <v>#VALUE!</v>
      </c>
      <c r="V37" s="109">
        <v>3259804</v>
      </c>
      <c r="W37" s="107">
        <v>1758239</v>
      </c>
      <c r="X37" s="40">
        <v>0.53937000000000002</v>
      </c>
      <c r="Y37" s="41">
        <v>2.1780000000000022E-2</v>
      </c>
    </row>
    <row r="38" spans="2:25" ht="14.15" customHeight="1" x14ac:dyDescent="0.55000000000000004">
      <c r="B38" s="33">
        <f t="shared" si="1"/>
        <v>29</v>
      </c>
      <c r="C38" s="34" t="s">
        <v>36</v>
      </c>
      <c r="D38" s="42" t="e">
        <f>+#REF!</f>
        <v>#REF!</v>
      </c>
      <c r="E38" s="143" t="e">
        <f t="shared" si="0"/>
        <v>#REF!</v>
      </c>
      <c r="F38" s="36" t="e">
        <f>+#REF!</f>
        <v>#REF!</v>
      </c>
      <c r="G38" s="36" t="e">
        <f>+#REF!</f>
        <v>#REF!</v>
      </c>
      <c r="H38" s="43">
        <v>682369</v>
      </c>
      <c r="I38" s="43">
        <v>465100</v>
      </c>
      <c r="J38" s="144">
        <v>0.68159999999999998</v>
      </c>
      <c r="K38" s="35">
        <v>0</v>
      </c>
      <c r="L38" s="143" t="e">
        <v>#DIV/0!</v>
      </c>
      <c r="M38" s="36">
        <v>0</v>
      </c>
      <c r="N38" s="36">
        <v>0</v>
      </c>
      <c r="O38" s="43">
        <v>0</v>
      </c>
      <c r="P38" s="43">
        <v>662276</v>
      </c>
      <c r="Q38" s="43">
        <v>1149806</v>
      </c>
      <c r="R38" s="43">
        <v>0</v>
      </c>
      <c r="S38" s="43">
        <v>0</v>
      </c>
      <c r="T38" s="43">
        <v>0</v>
      </c>
      <c r="U38" s="145" t="e">
        <v>#VALUE!</v>
      </c>
      <c r="V38" s="109">
        <v>682369</v>
      </c>
      <c r="W38" s="107">
        <v>465100</v>
      </c>
      <c r="X38" s="40">
        <v>0.68159999999999998</v>
      </c>
      <c r="Y38" s="41">
        <v>0</v>
      </c>
    </row>
    <row r="39" spans="2:25" s="305" customFormat="1" ht="14.15" customHeight="1" x14ac:dyDescent="0.55000000000000004">
      <c r="B39" s="297">
        <f t="shared" si="1"/>
        <v>30</v>
      </c>
      <c r="C39" s="298" t="s">
        <v>37</v>
      </c>
      <c r="D39" s="299" t="e">
        <f>+#REF!</f>
        <v>#REF!</v>
      </c>
      <c r="E39" s="300" t="e">
        <f t="shared" si="0"/>
        <v>#REF!</v>
      </c>
      <c r="F39" s="301" t="e">
        <f>+#REF!</f>
        <v>#REF!</v>
      </c>
      <c r="G39" s="301" t="e">
        <f>+#REF!</f>
        <v>#REF!</v>
      </c>
      <c r="H39" s="302">
        <v>620020</v>
      </c>
      <c r="I39" s="302">
        <v>103383</v>
      </c>
      <c r="J39" s="144">
        <v>0.16674</v>
      </c>
      <c r="K39" s="303">
        <v>0</v>
      </c>
      <c r="L39" s="300" t="e">
        <v>#DIV/0!</v>
      </c>
      <c r="M39" s="301">
        <v>0</v>
      </c>
      <c r="N39" s="301">
        <v>0</v>
      </c>
      <c r="O39" s="302">
        <v>0</v>
      </c>
      <c r="P39" s="302">
        <v>352814</v>
      </c>
      <c r="Q39" s="302">
        <v>877330</v>
      </c>
      <c r="R39" s="302">
        <v>0</v>
      </c>
      <c r="S39" s="302">
        <v>0</v>
      </c>
      <c r="T39" s="302">
        <v>0</v>
      </c>
      <c r="U39" s="304" t="e">
        <v>#VALUE!</v>
      </c>
      <c r="V39" s="188">
        <v>620020</v>
      </c>
      <c r="W39" s="186">
        <v>103383</v>
      </c>
      <c r="X39" s="187">
        <v>0.16674</v>
      </c>
      <c r="Y39" s="41">
        <v>0</v>
      </c>
    </row>
    <row r="40" spans="2:25" ht="14.15" customHeight="1" x14ac:dyDescent="0.55000000000000004">
      <c r="B40" s="33">
        <f t="shared" si="1"/>
        <v>31</v>
      </c>
      <c r="C40" s="34" t="s">
        <v>38</v>
      </c>
      <c r="D40" s="42" t="e">
        <f>+#REF!</f>
        <v>#REF!</v>
      </c>
      <c r="E40" s="143" t="e">
        <f t="shared" si="0"/>
        <v>#REF!</v>
      </c>
      <c r="F40" s="36" t="e">
        <f>+#REF!</f>
        <v>#REF!</v>
      </c>
      <c r="G40" s="36" t="e">
        <f>+#REF!</f>
        <v>#REF!</v>
      </c>
      <c r="H40" s="43">
        <v>298922</v>
      </c>
      <c r="I40" s="43">
        <v>145925</v>
      </c>
      <c r="J40" s="144">
        <v>0.48816999999999999</v>
      </c>
      <c r="K40" s="35">
        <v>0</v>
      </c>
      <c r="L40" s="143" t="e">
        <v>#DIV/0!</v>
      </c>
      <c r="M40" s="36">
        <v>0</v>
      </c>
      <c r="N40" s="36">
        <v>0</v>
      </c>
      <c r="O40" s="43">
        <v>0</v>
      </c>
      <c r="P40" s="43">
        <v>0</v>
      </c>
      <c r="Q40" s="43">
        <v>208468</v>
      </c>
      <c r="R40" s="43">
        <v>0</v>
      </c>
      <c r="S40" s="43">
        <v>0</v>
      </c>
      <c r="T40" s="43">
        <v>0</v>
      </c>
      <c r="U40" s="145" t="e">
        <v>#VALUE!</v>
      </c>
      <c r="V40" s="109">
        <v>298680</v>
      </c>
      <c r="W40" s="107">
        <v>144287</v>
      </c>
      <c r="X40" s="40">
        <v>0.48308000000000001</v>
      </c>
      <c r="Y40" s="41">
        <v>5.0899999999999834E-3</v>
      </c>
    </row>
    <row r="41" spans="2:25" ht="14.15" customHeight="1" x14ac:dyDescent="0.55000000000000004">
      <c r="B41" s="33">
        <f t="shared" si="1"/>
        <v>32</v>
      </c>
      <c r="C41" s="34" t="s">
        <v>39</v>
      </c>
      <c r="D41" s="42" t="e">
        <f>+#REF!</f>
        <v>#REF!</v>
      </c>
      <c r="E41" s="143" t="e">
        <f t="shared" si="0"/>
        <v>#REF!</v>
      </c>
      <c r="F41" s="36" t="e">
        <f>+#REF!</f>
        <v>#REF!</v>
      </c>
      <c r="G41" s="36" t="e">
        <f>+#REF!</f>
        <v>#REF!</v>
      </c>
      <c r="H41" s="43">
        <v>361942</v>
      </c>
      <c r="I41" s="43">
        <v>199971</v>
      </c>
      <c r="J41" s="144">
        <v>0.55249000000000004</v>
      </c>
      <c r="K41" s="35">
        <v>0</v>
      </c>
      <c r="L41" s="143" t="e">
        <v>#DIV/0!</v>
      </c>
      <c r="M41" s="36">
        <v>0</v>
      </c>
      <c r="N41" s="36">
        <v>0</v>
      </c>
      <c r="O41" s="43">
        <v>0</v>
      </c>
      <c r="P41" s="43">
        <v>81414</v>
      </c>
      <c r="Q41" s="43">
        <v>845241</v>
      </c>
      <c r="R41" s="43">
        <v>0</v>
      </c>
      <c r="S41" s="43">
        <v>0</v>
      </c>
      <c r="T41" s="43">
        <v>0</v>
      </c>
      <c r="U41" s="145" t="e">
        <v>#VALUE!</v>
      </c>
      <c r="V41" s="109">
        <v>373065</v>
      </c>
      <c r="W41" s="107">
        <v>197171</v>
      </c>
      <c r="X41" s="40">
        <v>0.52851999999999999</v>
      </c>
      <c r="Y41" s="41">
        <v>2.3970000000000047E-2</v>
      </c>
    </row>
    <row r="42" spans="2:25" ht="14.15" customHeight="1" x14ac:dyDescent="0.55000000000000004">
      <c r="B42" s="33">
        <f t="shared" si="1"/>
        <v>33</v>
      </c>
      <c r="C42" s="34" t="s">
        <v>40</v>
      </c>
      <c r="D42" s="42" t="e">
        <f>+#REF!</f>
        <v>#REF!</v>
      </c>
      <c r="E42" s="143" t="e">
        <f t="shared" si="0"/>
        <v>#REF!</v>
      </c>
      <c r="F42" s="36" t="e">
        <f>+#REF!</f>
        <v>#REF!</v>
      </c>
      <c r="G42" s="36" t="e">
        <f>+#REF!</f>
        <v>#REF!</v>
      </c>
      <c r="H42" s="43">
        <v>1056962</v>
      </c>
      <c r="I42" s="43">
        <v>337277</v>
      </c>
      <c r="J42" s="144">
        <v>0.31909999999999999</v>
      </c>
      <c r="K42" s="35">
        <v>0</v>
      </c>
      <c r="L42" s="143" t="e">
        <v>#DIV/0!</v>
      </c>
      <c r="M42" s="36">
        <v>0</v>
      </c>
      <c r="N42" s="36">
        <v>0</v>
      </c>
      <c r="O42" s="43">
        <v>0</v>
      </c>
      <c r="P42" s="43">
        <v>552888</v>
      </c>
      <c r="Q42" s="43">
        <v>1068020</v>
      </c>
      <c r="R42" s="43">
        <v>0</v>
      </c>
      <c r="S42" s="43">
        <v>0</v>
      </c>
      <c r="T42" s="43">
        <v>0</v>
      </c>
      <c r="U42" s="145" t="e">
        <v>#VALUE!</v>
      </c>
      <c r="V42" s="109">
        <v>1057413</v>
      </c>
      <c r="W42" s="107">
        <v>333077</v>
      </c>
      <c r="X42" s="40">
        <v>0.31498999999999999</v>
      </c>
      <c r="Y42" s="41">
        <v>4.1100000000000025E-3</v>
      </c>
    </row>
    <row r="43" spans="2:25" ht="14.15" customHeight="1" x14ac:dyDescent="0.55000000000000004">
      <c r="B43" s="33">
        <f t="shared" si="1"/>
        <v>34</v>
      </c>
      <c r="C43" s="34" t="s">
        <v>41</v>
      </c>
      <c r="D43" s="42" t="e">
        <f>+#REF!</f>
        <v>#REF!</v>
      </c>
      <c r="E43" s="143" t="e">
        <f t="shared" si="0"/>
        <v>#REF!</v>
      </c>
      <c r="F43" s="36" t="e">
        <f>+#REF!</f>
        <v>#REF!</v>
      </c>
      <c r="G43" s="36" t="e">
        <f>+#REF!</f>
        <v>#REF!</v>
      </c>
      <c r="H43" s="43">
        <v>1482009</v>
      </c>
      <c r="I43" s="43">
        <v>652420</v>
      </c>
      <c r="J43" s="144">
        <v>0.44023000000000001</v>
      </c>
      <c r="K43" s="35">
        <v>0</v>
      </c>
      <c r="L43" s="143" t="e">
        <v>#DIV/0!</v>
      </c>
      <c r="M43" s="36">
        <v>0</v>
      </c>
      <c r="N43" s="36">
        <v>0</v>
      </c>
      <c r="O43" s="43">
        <v>0</v>
      </c>
      <c r="P43" s="43">
        <v>798600</v>
      </c>
      <c r="Q43" s="43">
        <v>181672</v>
      </c>
      <c r="R43" s="43">
        <v>0</v>
      </c>
      <c r="S43" s="43">
        <v>0</v>
      </c>
      <c r="T43" s="43">
        <v>0</v>
      </c>
      <c r="U43" s="145" t="e">
        <v>#VALUE!</v>
      </c>
      <c r="V43" s="109">
        <v>1485935</v>
      </c>
      <c r="W43" s="107">
        <v>640822</v>
      </c>
      <c r="X43" s="40">
        <v>0.43125999999999998</v>
      </c>
      <c r="Y43" s="41">
        <v>8.9700000000000335E-3</v>
      </c>
    </row>
    <row r="44" spans="2:25" s="305" customFormat="1" ht="14.15" customHeight="1" x14ac:dyDescent="0.55000000000000004">
      <c r="B44" s="297">
        <f t="shared" si="1"/>
        <v>35</v>
      </c>
      <c r="C44" s="298" t="s">
        <v>42</v>
      </c>
      <c r="D44" s="299" t="e">
        <f>+#REF!</f>
        <v>#REF!</v>
      </c>
      <c r="E44" s="300" t="e">
        <f t="shared" si="0"/>
        <v>#REF!</v>
      </c>
      <c r="F44" s="301" t="e">
        <f>+#REF!</f>
        <v>#REF!</v>
      </c>
      <c r="G44" s="301" t="e">
        <f>+#REF!</f>
        <v>#REF!</v>
      </c>
      <c r="H44" s="302">
        <v>864004</v>
      </c>
      <c r="I44" s="302">
        <v>287153</v>
      </c>
      <c r="J44" s="144">
        <v>0.33234999999999998</v>
      </c>
      <c r="K44" s="303">
        <v>0</v>
      </c>
      <c r="L44" s="300" t="e">
        <v>#DIV/0!</v>
      </c>
      <c r="M44" s="301">
        <v>0</v>
      </c>
      <c r="N44" s="301">
        <v>0</v>
      </c>
      <c r="O44" s="302">
        <v>0</v>
      </c>
      <c r="P44" s="302">
        <v>640104</v>
      </c>
      <c r="Q44" s="302">
        <v>1456535</v>
      </c>
      <c r="R44" s="302">
        <v>0</v>
      </c>
      <c r="S44" s="302">
        <v>0</v>
      </c>
      <c r="T44" s="302">
        <v>0</v>
      </c>
      <c r="U44" s="304" t="e">
        <v>#VALUE!</v>
      </c>
      <c r="V44" s="188">
        <v>866857</v>
      </c>
      <c r="W44" s="186">
        <v>251353</v>
      </c>
      <c r="X44" s="187">
        <v>0.28996</v>
      </c>
      <c r="Y44" s="41">
        <v>4.2389999999999983E-2</v>
      </c>
    </row>
    <row r="45" spans="2:25" ht="14.15" customHeight="1" x14ac:dyDescent="0.55000000000000004">
      <c r="B45" s="33">
        <f t="shared" si="1"/>
        <v>36</v>
      </c>
      <c r="C45" s="34" t="s">
        <v>43</v>
      </c>
      <c r="D45" s="42" t="e">
        <f>+#REF!</f>
        <v>#REF!</v>
      </c>
      <c r="E45" s="143" t="e">
        <f t="shared" si="0"/>
        <v>#REF!</v>
      </c>
      <c r="F45" s="36" t="e">
        <f>+#REF!</f>
        <v>#REF!</v>
      </c>
      <c r="G45" s="36" t="e">
        <f>+#REF!</f>
        <v>#REF!</v>
      </c>
      <c r="H45" s="43">
        <v>505625</v>
      </c>
      <c r="I45" s="43">
        <v>143084</v>
      </c>
      <c r="J45" s="144">
        <v>0.28298000000000001</v>
      </c>
      <c r="K45" s="35">
        <v>0</v>
      </c>
      <c r="L45" s="143" t="e">
        <v>#DIV/0!</v>
      </c>
      <c r="M45" s="36">
        <v>0</v>
      </c>
      <c r="N45" s="36">
        <v>0</v>
      </c>
      <c r="O45" s="43">
        <v>0</v>
      </c>
      <c r="P45" s="43">
        <v>204172</v>
      </c>
      <c r="Q45" s="43">
        <v>16400</v>
      </c>
      <c r="R45" s="43">
        <v>0</v>
      </c>
      <c r="S45" s="43">
        <v>0</v>
      </c>
      <c r="T45" s="43">
        <v>0</v>
      </c>
      <c r="U45" s="145" t="e">
        <v>#VALUE!</v>
      </c>
      <c r="V45" s="109">
        <v>505625</v>
      </c>
      <c r="W45" s="107">
        <v>143084</v>
      </c>
      <c r="X45" s="40">
        <v>0.28298000000000001</v>
      </c>
      <c r="Y45" s="41">
        <v>0</v>
      </c>
    </row>
    <row r="46" spans="2:25" ht="14.15" customHeight="1" x14ac:dyDescent="0.55000000000000004">
      <c r="B46" s="33">
        <f t="shared" si="1"/>
        <v>37</v>
      </c>
      <c r="C46" s="34" t="s">
        <v>44</v>
      </c>
      <c r="D46" s="42" t="e">
        <f>+#REF!</f>
        <v>#REF!</v>
      </c>
      <c r="E46" s="143" t="e">
        <f t="shared" si="0"/>
        <v>#REF!</v>
      </c>
      <c r="F46" s="36" t="e">
        <f>+#REF!</f>
        <v>#REF!</v>
      </c>
      <c r="G46" s="36" t="e">
        <f>+#REF!</f>
        <v>#REF!</v>
      </c>
      <c r="H46" s="43">
        <v>562668</v>
      </c>
      <c r="I46" s="43">
        <v>341112</v>
      </c>
      <c r="J46" s="144">
        <v>0.60624</v>
      </c>
      <c r="K46" s="35">
        <v>0</v>
      </c>
      <c r="L46" s="143" t="e">
        <v>#DIV/0!</v>
      </c>
      <c r="M46" s="36">
        <v>0</v>
      </c>
      <c r="N46" s="36">
        <v>0</v>
      </c>
      <c r="O46" s="43">
        <v>0</v>
      </c>
      <c r="P46" s="43">
        <v>469176</v>
      </c>
      <c r="Q46" s="43">
        <v>0</v>
      </c>
      <c r="R46" s="43">
        <v>0</v>
      </c>
      <c r="S46" s="43">
        <v>0</v>
      </c>
      <c r="T46" s="43">
        <v>0</v>
      </c>
      <c r="U46" s="145" t="e">
        <v>#VALUE!</v>
      </c>
      <c r="V46" s="109">
        <v>562668</v>
      </c>
      <c r="W46" s="107">
        <v>341112</v>
      </c>
      <c r="X46" s="40">
        <v>0.60624</v>
      </c>
      <c r="Y46" s="41">
        <v>0</v>
      </c>
    </row>
    <row r="47" spans="2:25" ht="14.15" customHeight="1" x14ac:dyDescent="0.55000000000000004">
      <c r="B47" s="33">
        <f t="shared" si="1"/>
        <v>38</v>
      </c>
      <c r="C47" s="34" t="s">
        <v>45</v>
      </c>
      <c r="D47" s="42" t="e">
        <f>+#REF!</f>
        <v>#REF!</v>
      </c>
      <c r="E47" s="143" t="e">
        <f t="shared" si="0"/>
        <v>#REF!</v>
      </c>
      <c r="F47" s="36" t="e">
        <f>+#REF!</f>
        <v>#REF!</v>
      </c>
      <c r="G47" s="36" t="e">
        <f>+#REF!</f>
        <v>#REF!</v>
      </c>
      <c r="H47" s="43">
        <v>695692</v>
      </c>
      <c r="I47" s="43">
        <v>473624</v>
      </c>
      <c r="J47" s="144">
        <v>0.68079999999999996</v>
      </c>
      <c r="K47" s="35">
        <v>0</v>
      </c>
      <c r="L47" s="143" t="e">
        <v>#DIV/0!</v>
      </c>
      <c r="M47" s="36">
        <v>0</v>
      </c>
      <c r="N47" s="36">
        <v>0</v>
      </c>
      <c r="O47" s="43">
        <v>0</v>
      </c>
      <c r="P47" s="43">
        <v>260345</v>
      </c>
      <c r="Q47" s="43">
        <v>22571</v>
      </c>
      <c r="R47" s="43">
        <v>0</v>
      </c>
      <c r="S47" s="43">
        <v>0</v>
      </c>
      <c r="T47" s="43">
        <v>0</v>
      </c>
      <c r="U47" s="145" t="e">
        <v>#VALUE!</v>
      </c>
      <c r="V47" s="109">
        <v>691988</v>
      </c>
      <c r="W47" s="107">
        <v>451264</v>
      </c>
      <c r="X47" s="40">
        <v>0.65212999999999999</v>
      </c>
      <c r="Y47" s="41">
        <v>2.8669999999999973E-2</v>
      </c>
    </row>
    <row r="48" spans="2:25" s="305" customFormat="1" ht="14.15" customHeight="1" x14ac:dyDescent="0.55000000000000004">
      <c r="B48" s="297">
        <f t="shared" si="1"/>
        <v>39</v>
      </c>
      <c r="C48" s="298" t="s">
        <v>46</v>
      </c>
      <c r="D48" s="299" t="e">
        <f>+#REF!</f>
        <v>#REF!</v>
      </c>
      <c r="E48" s="300" t="e">
        <f t="shared" si="0"/>
        <v>#REF!</v>
      </c>
      <c r="F48" s="301" t="e">
        <f>+#REF!</f>
        <v>#REF!</v>
      </c>
      <c r="G48" s="301" t="e">
        <f>+#REF!</f>
        <v>#REF!</v>
      </c>
      <c r="H48" s="302">
        <v>431337</v>
      </c>
      <c r="I48" s="302">
        <v>270720</v>
      </c>
      <c r="J48" s="144">
        <v>0.62763000000000002</v>
      </c>
      <c r="K48" s="303">
        <v>0</v>
      </c>
      <c r="L48" s="300" t="e">
        <v>#DIV/0!</v>
      </c>
      <c r="M48" s="301">
        <v>0</v>
      </c>
      <c r="N48" s="301">
        <v>0</v>
      </c>
      <c r="O48" s="302">
        <v>0</v>
      </c>
      <c r="P48" s="302">
        <v>116336</v>
      </c>
      <c r="Q48" s="302">
        <v>3352</v>
      </c>
      <c r="R48" s="302">
        <v>0</v>
      </c>
      <c r="S48" s="302">
        <v>0</v>
      </c>
      <c r="T48" s="302">
        <v>0</v>
      </c>
      <c r="U48" s="304" t="e">
        <v>#VALUE!</v>
      </c>
      <c r="V48" s="188">
        <v>426134</v>
      </c>
      <c r="W48" s="186">
        <v>257561</v>
      </c>
      <c r="X48" s="187">
        <v>0.60441</v>
      </c>
      <c r="Y48" s="41">
        <v>2.3220000000000018E-2</v>
      </c>
    </row>
    <row r="49" spans="2:25" ht="14.15" customHeight="1" x14ac:dyDescent="0.55000000000000004">
      <c r="B49" s="33">
        <f t="shared" si="1"/>
        <v>40</v>
      </c>
      <c r="C49" s="34" t="s">
        <v>47</v>
      </c>
      <c r="D49" s="42" t="e">
        <f>+#REF!</f>
        <v>#REF!</v>
      </c>
      <c r="E49" s="143" t="e">
        <f t="shared" si="0"/>
        <v>#REF!</v>
      </c>
      <c r="F49" s="36" t="e">
        <f>+#REF!</f>
        <v>#REF!</v>
      </c>
      <c r="G49" s="36" t="e">
        <f>+#REF!</f>
        <v>#REF!</v>
      </c>
      <c r="H49" s="43">
        <v>2528113</v>
      </c>
      <c r="I49" s="43">
        <v>1454793</v>
      </c>
      <c r="J49" s="144">
        <v>0.57545000000000002</v>
      </c>
      <c r="K49" s="35">
        <v>0</v>
      </c>
      <c r="L49" s="143" t="e">
        <v>#DIV/0!</v>
      </c>
      <c r="M49" s="36">
        <v>0</v>
      </c>
      <c r="N49" s="36">
        <v>0</v>
      </c>
      <c r="O49" s="43">
        <v>0</v>
      </c>
      <c r="P49" s="43">
        <v>2223762</v>
      </c>
      <c r="Q49" s="43">
        <v>1259196</v>
      </c>
      <c r="R49" s="43">
        <v>0</v>
      </c>
      <c r="S49" s="43">
        <v>0</v>
      </c>
      <c r="T49" s="43">
        <v>0</v>
      </c>
      <c r="U49" s="145" t="e">
        <v>#VALUE!</v>
      </c>
      <c r="V49" s="109">
        <v>2528689</v>
      </c>
      <c r="W49" s="107">
        <v>1440869</v>
      </c>
      <c r="X49" s="40">
        <v>0.56981000000000004</v>
      </c>
      <c r="Y49" s="41">
        <v>5.6399999999999784E-3</v>
      </c>
    </row>
    <row r="50" spans="2:25" ht="14.15" customHeight="1" x14ac:dyDescent="0.55000000000000004">
      <c r="B50" s="33">
        <f t="shared" si="1"/>
        <v>41</v>
      </c>
      <c r="C50" s="34" t="s">
        <v>48</v>
      </c>
      <c r="D50" s="42" t="e">
        <f>+#REF!</f>
        <v>#REF!</v>
      </c>
      <c r="E50" s="143" t="e">
        <f t="shared" si="0"/>
        <v>#REF!</v>
      </c>
      <c r="F50" s="36" t="e">
        <f>+#REF!</f>
        <v>#REF!</v>
      </c>
      <c r="G50" s="36" t="e">
        <f>+#REF!</f>
        <v>#REF!</v>
      </c>
      <c r="H50" s="43">
        <v>458604</v>
      </c>
      <c r="I50" s="43">
        <v>250824</v>
      </c>
      <c r="J50" s="144">
        <v>0.54693000000000003</v>
      </c>
      <c r="K50" s="35">
        <v>0</v>
      </c>
      <c r="L50" s="143" t="e">
        <v>#DIV/0!</v>
      </c>
      <c r="M50" s="36">
        <v>0</v>
      </c>
      <c r="N50" s="36">
        <v>0</v>
      </c>
      <c r="O50" s="43">
        <v>0</v>
      </c>
      <c r="P50" s="43">
        <v>382381</v>
      </c>
      <c r="Q50" s="43">
        <v>455455</v>
      </c>
      <c r="R50" s="43">
        <v>0</v>
      </c>
      <c r="S50" s="43">
        <v>0</v>
      </c>
      <c r="T50" s="43">
        <v>0</v>
      </c>
      <c r="U50" s="145" t="e">
        <v>#VALUE!</v>
      </c>
      <c r="V50" s="109">
        <v>458617</v>
      </c>
      <c r="W50" s="107">
        <v>250830</v>
      </c>
      <c r="X50" s="40">
        <v>0.54693000000000003</v>
      </c>
      <c r="Y50" s="41">
        <v>0</v>
      </c>
    </row>
    <row r="51" spans="2:25" ht="14.15" customHeight="1" x14ac:dyDescent="0.55000000000000004">
      <c r="B51" s="33">
        <f t="shared" si="1"/>
        <v>42</v>
      </c>
      <c r="C51" s="34" t="s">
        <v>49</v>
      </c>
      <c r="D51" s="42" t="e">
        <f>+#REF!</f>
        <v>#REF!</v>
      </c>
      <c r="E51" s="143" t="e">
        <f t="shared" si="0"/>
        <v>#REF!</v>
      </c>
      <c r="F51" s="36" t="e">
        <f>+#REF!</f>
        <v>#REF!</v>
      </c>
      <c r="G51" s="36" t="e">
        <f>+#REF!</f>
        <v>#REF!</v>
      </c>
      <c r="H51" s="43">
        <v>639531</v>
      </c>
      <c r="I51" s="43">
        <v>129639</v>
      </c>
      <c r="J51" s="144">
        <v>0.20271</v>
      </c>
      <c r="K51" s="35">
        <v>0</v>
      </c>
      <c r="L51" s="143" t="e">
        <v>#DIV/0!</v>
      </c>
      <c r="M51" s="36">
        <v>0</v>
      </c>
      <c r="N51" s="36">
        <v>0</v>
      </c>
      <c r="O51" s="43">
        <v>0</v>
      </c>
      <c r="P51" s="43">
        <v>370051</v>
      </c>
      <c r="Q51" s="43">
        <v>42820</v>
      </c>
      <c r="R51" s="43">
        <v>0</v>
      </c>
      <c r="S51" s="43">
        <v>0</v>
      </c>
      <c r="T51" s="43">
        <v>0</v>
      </c>
      <c r="U51" s="145" t="e">
        <v>#VALUE!</v>
      </c>
      <c r="V51" s="109">
        <v>621068</v>
      </c>
      <c r="W51" s="107">
        <v>128141</v>
      </c>
      <c r="X51" s="40">
        <v>0.20632</v>
      </c>
      <c r="Y51" s="41">
        <v>-3.6100000000000021E-3</v>
      </c>
    </row>
    <row r="52" spans="2:25" ht="14.15" customHeight="1" x14ac:dyDescent="0.55000000000000004">
      <c r="B52" s="33">
        <f t="shared" si="1"/>
        <v>43</v>
      </c>
      <c r="C52" s="34" t="s">
        <v>50</v>
      </c>
      <c r="D52" s="42" t="e">
        <f>+#REF!</f>
        <v>#REF!</v>
      </c>
      <c r="E52" s="143" t="e">
        <f t="shared" si="0"/>
        <v>#REF!</v>
      </c>
      <c r="F52" s="36" t="e">
        <f>+#REF!</f>
        <v>#REF!</v>
      </c>
      <c r="G52" s="36" t="e">
        <f>+#REF!</f>
        <v>#REF!</v>
      </c>
      <c r="H52" s="43">
        <v>755622</v>
      </c>
      <c r="I52" s="43">
        <v>358920</v>
      </c>
      <c r="J52" s="144">
        <v>0.47499999999999998</v>
      </c>
      <c r="K52" s="35">
        <v>0</v>
      </c>
      <c r="L52" s="143" t="e">
        <v>#DIV/0!</v>
      </c>
      <c r="M52" s="36">
        <v>0</v>
      </c>
      <c r="N52" s="36">
        <v>0</v>
      </c>
      <c r="O52" s="43">
        <v>0</v>
      </c>
      <c r="P52" s="43">
        <v>91160</v>
      </c>
      <c r="Q52" s="43">
        <v>1133585</v>
      </c>
      <c r="R52" s="43">
        <v>0</v>
      </c>
      <c r="S52" s="43">
        <v>0</v>
      </c>
      <c r="T52" s="43">
        <v>0</v>
      </c>
      <c r="U52" s="145" t="e">
        <v>#VALUE!</v>
      </c>
      <c r="V52" s="109">
        <v>750587</v>
      </c>
      <c r="W52" s="107">
        <v>355142</v>
      </c>
      <c r="X52" s="40">
        <v>0.47315000000000002</v>
      </c>
      <c r="Y52" s="41">
        <v>1.8499999999999628E-3</v>
      </c>
    </row>
    <row r="53" spans="2:25" ht="14.15" customHeight="1" x14ac:dyDescent="0.55000000000000004">
      <c r="B53" s="33">
        <f t="shared" si="1"/>
        <v>44</v>
      </c>
      <c r="C53" s="34" t="s">
        <v>51</v>
      </c>
      <c r="D53" s="42" t="e">
        <f>+#REF!</f>
        <v>#REF!</v>
      </c>
      <c r="E53" s="143" t="e">
        <f t="shared" si="0"/>
        <v>#REF!</v>
      </c>
      <c r="F53" s="36" t="e">
        <f>+#REF!</f>
        <v>#REF!</v>
      </c>
      <c r="G53" s="36" t="e">
        <f>+#REF!</f>
        <v>#REF!</v>
      </c>
      <c r="H53" s="43">
        <v>545435</v>
      </c>
      <c r="I53" s="43">
        <v>150721</v>
      </c>
      <c r="J53" s="144">
        <v>0.27633000000000002</v>
      </c>
      <c r="K53" s="35">
        <v>0</v>
      </c>
      <c r="L53" s="143" t="e">
        <v>#DIV/0!</v>
      </c>
      <c r="M53" s="36">
        <v>0</v>
      </c>
      <c r="N53" s="36">
        <v>0</v>
      </c>
      <c r="O53" s="43">
        <v>0</v>
      </c>
      <c r="P53" s="43">
        <v>325976</v>
      </c>
      <c r="Q53" s="43">
        <v>387055</v>
      </c>
      <c r="R53" s="43">
        <v>0</v>
      </c>
      <c r="S53" s="43">
        <v>0</v>
      </c>
      <c r="T53" s="43">
        <v>0</v>
      </c>
      <c r="U53" s="145" t="e">
        <v>#VALUE!</v>
      </c>
      <c r="V53" s="109">
        <v>545435</v>
      </c>
      <c r="W53" s="107">
        <v>150721</v>
      </c>
      <c r="X53" s="40">
        <v>0.27633000000000002</v>
      </c>
      <c r="Y53" s="41">
        <v>0</v>
      </c>
    </row>
    <row r="54" spans="2:25" ht="14.15" customHeight="1" x14ac:dyDescent="0.55000000000000004">
      <c r="B54" s="33">
        <f t="shared" si="1"/>
        <v>45</v>
      </c>
      <c r="C54" s="34" t="s">
        <v>52</v>
      </c>
      <c r="D54" s="42" t="e">
        <f>+#REF!</f>
        <v>#REF!</v>
      </c>
      <c r="E54" s="143" t="e">
        <f t="shared" si="0"/>
        <v>#REF!</v>
      </c>
      <c r="F54" s="36" t="e">
        <f>+#REF!</f>
        <v>#REF!</v>
      </c>
      <c r="G54" s="36" t="e">
        <f>+#REF!</f>
        <v>#REF!</v>
      </c>
      <c r="H54" s="43">
        <v>529894</v>
      </c>
      <c r="I54" s="43">
        <v>116999</v>
      </c>
      <c r="J54" s="144">
        <v>0.2208</v>
      </c>
      <c r="K54" s="35">
        <v>0</v>
      </c>
      <c r="L54" s="143" t="e">
        <v>#DIV/0!</v>
      </c>
      <c r="M54" s="36">
        <v>0</v>
      </c>
      <c r="N54" s="36">
        <v>0</v>
      </c>
      <c r="O54" s="43">
        <v>0</v>
      </c>
      <c r="P54" s="43">
        <v>250037</v>
      </c>
      <c r="Q54" s="43">
        <v>197456</v>
      </c>
      <c r="R54" s="43">
        <v>0</v>
      </c>
      <c r="S54" s="43">
        <v>0</v>
      </c>
      <c r="T54" s="43">
        <v>0</v>
      </c>
      <c r="U54" s="145" t="e">
        <v>#VALUE!</v>
      </c>
      <c r="V54" s="109">
        <v>529894</v>
      </c>
      <c r="W54" s="107">
        <v>115810</v>
      </c>
      <c r="X54" s="40">
        <v>0.21854999999999999</v>
      </c>
      <c r="Y54" s="41">
        <v>2.250000000000002E-3</v>
      </c>
    </row>
    <row r="55" spans="2:25" ht="14.15" customHeight="1" x14ac:dyDescent="0.55000000000000004">
      <c r="B55" s="33">
        <f t="shared" si="1"/>
        <v>46</v>
      </c>
      <c r="C55" s="34" t="s">
        <v>53</v>
      </c>
      <c r="D55" s="42" t="e">
        <f>+#REF!</f>
        <v>#REF!</v>
      </c>
      <c r="E55" s="143" t="e">
        <f t="shared" si="0"/>
        <v>#REF!</v>
      </c>
      <c r="F55" s="36" t="e">
        <f>+#REF!</f>
        <v>#REF!</v>
      </c>
      <c r="G55" s="36" t="e">
        <f>+#REF!</f>
        <v>#REF!</v>
      </c>
      <c r="H55" s="43">
        <v>868874</v>
      </c>
      <c r="I55" s="43">
        <v>143620</v>
      </c>
      <c r="J55" s="144">
        <v>0.16528999999999999</v>
      </c>
      <c r="K55" s="35">
        <v>0</v>
      </c>
      <c r="L55" s="143" t="e">
        <v>#DIV/0!</v>
      </c>
      <c r="M55" s="36">
        <v>0</v>
      </c>
      <c r="N55" s="36">
        <v>0</v>
      </c>
      <c r="O55" s="43">
        <v>0</v>
      </c>
      <c r="P55" s="43">
        <v>295064</v>
      </c>
      <c r="Q55" s="43">
        <v>193634</v>
      </c>
      <c r="R55" s="43">
        <v>0</v>
      </c>
      <c r="S55" s="43">
        <v>0</v>
      </c>
      <c r="T55" s="43">
        <v>0</v>
      </c>
      <c r="U55" s="145" t="e">
        <v>#VALUE!</v>
      </c>
      <c r="V55" s="109">
        <v>864098</v>
      </c>
      <c r="W55" s="107">
        <v>138695</v>
      </c>
      <c r="X55" s="40">
        <v>0.16051000000000001</v>
      </c>
      <c r="Y55" s="41">
        <v>4.7799999999999787E-3</v>
      </c>
    </row>
    <row r="56" spans="2:25" ht="14.15" customHeight="1" x14ac:dyDescent="0.55000000000000004">
      <c r="B56" s="44">
        <f t="shared" si="1"/>
        <v>47</v>
      </c>
      <c r="C56" s="45" t="s">
        <v>54</v>
      </c>
      <c r="D56" s="53" t="e">
        <f>+#REF!</f>
        <v>#REF!</v>
      </c>
      <c r="E56" s="156" t="e">
        <f t="shared" si="0"/>
        <v>#REF!</v>
      </c>
      <c r="F56" s="47" t="e">
        <f>+#REF!</f>
        <v>#REF!</v>
      </c>
      <c r="G56" s="47" t="e">
        <f>+#REF!</f>
        <v>#REF!</v>
      </c>
      <c r="H56" s="64">
        <v>721704</v>
      </c>
      <c r="I56" s="64">
        <v>261537</v>
      </c>
      <c r="J56" s="157">
        <v>0.36238999999999999</v>
      </c>
      <c r="K56" s="46">
        <v>0</v>
      </c>
      <c r="L56" s="156" t="e">
        <v>#DIV/0!</v>
      </c>
      <c r="M56" s="47">
        <v>0</v>
      </c>
      <c r="N56" s="47">
        <v>0</v>
      </c>
      <c r="O56" s="64">
        <v>0</v>
      </c>
      <c r="P56" s="64">
        <v>610668</v>
      </c>
      <c r="Q56" s="64">
        <v>28025</v>
      </c>
      <c r="R56" s="64">
        <v>0</v>
      </c>
      <c r="S56" s="64">
        <v>0</v>
      </c>
      <c r="T56" s="64">
        <v>0</v>
      </c>
      <c r="U56" s="158" t="e">
        <v>#VALUE!</v>
      </c>
      <c r="V56" s="159">
        <v>718887</v>
      </c>
      <c r="W56" s="160">
        <v>244392</v>
      </c>
      <c r="X56" s="51">
        <v>0.33995999999999998</v>
      </c>
      <c r="Y56" s="52">
        <v>2.2430000000000005E-2</v>
      </c>
    </row>
    <row r="57" spans="2:25" ht="14.15" customHeight="1" x14ac:dyDescent="0.55000000000000004">
      <c r="B57" s="54"/>
      <c r="C57" s="55" t="s">
        <v>76</v>
      </c>
      <c r="D57" s="63" t="e">
        <f>SUM(D10:D56)</f>
        <v>#REF!</v>
      </c>
      <c r="E57" s="151" t="e">
        <f t="shared" si="0"/>
        <v>#REF!</v>
      </c>
      <c r="F57" s="57" t="e">
        <f>SUM(F10:F56)</f>
        <v>#REF!</v>
      </c>
      <c r="G57" s="57" t="e">
        <f>SUM(G10:G56)</f>
        <v>#REF!</v>
      </c>
      <c r="H57" s="152">
        <v>68053004</v>
      </c>
      <c r="I57" s="152">
        <v>30256853</v>
      </c>
      <c r="J57" s="153">
        <v>0.44461000000000001</v>
      </c>
      <c r="K57" s="56">
        <v>0</v>
      </c>
      <c r="L57" s="151" t="e">
        <v>#DIV/0!</v>
      </c>
      <c r="M57" s="57">
        <v>0</v>
      </c>
      <c r="N57" s="57">
        <v>0</v>
      </c>
      <c r="O57" s="152">
        <v>0</v>
      </c>
      <c r="P57" s="152">
        <v>50446780</v>
      </c>
      <c r="Q57" s="152">
        <v>29334176</v>
      </c>
      <c r="R57" s="152">
        <v>0</v>
      </c>
      <c r="S57" s="152">
        <v>0</v>
      </c>
      <c r="T57" s="152">
        <v>0</v>
      </c>
      <c r="U57" s="154" t="e">
        <v>#VALUE!</v>
      </c>
      <c r="V57" s="134">
        <v>68129425</v>
      </c>
      <c r="W57" s="132">
        <v>29572255</v>
      </c>
      <c r="X57" s="61">
        <v>0.43406</v>
      </c>
      <c r="Y57" s="62">
        <v>1.0550000000000004E-2</v>
      </c>
    </row>
    <row r="58" spans="2:25" ht="12" customHeight="1" x14ac:dyDescent="0.55000000000000004">
      <c r="C58" s="65" t="s">
        <v>97</v>
      </c>
      <c r="D58" s="66"/>
      <c r="E58" s="67"/>
      <c r="F58" s="66"/>
      <c r="G58" s="66"/>
      <c r="H58" s="161"/>
      <c r="I58" s="161"/>
      <c r="J58" s="67"/>
      <c r="K58" s="66"/>
      <c r="L58" s="67"/>
      <c r="M58" s="66"/>
      <c r="N58" s="66"/>
      <c r="O58" s="161"/>
      <c r="P58" s="161"/>
      <c r="Q58" s="161"/>
      <c r="R58" s="161"/>
      <c r="S58" s="161"/>
      <c r="T58" s="161"/>
      <c r="U58" s="67"/>
      <c r="V58" s="99"/>
      <c r="W58" s="99"/>
      <c r="X58" s="68"/>
      <c r="Y58" s="69"/>
    </row>
    <row r="59" spans="2:25" ht="12" customHeight="1" x14ac:dyDescent="0.55000000000000004">
      <c r="C59" s="65" t="s">
        <v>98</v>
      </c>
      <c r="D59" s="66"/>
      <c r="E59" s="67"/>
      <c r="F59" s="66"/>
      <c r="G59" s="66"/>
      <c r="H59" s="161"/>
      <c r="I59" s="161"/>
      <c r="J59" s="67"/>
      <c r="K59" s="66"/>
      <c r="L59" s="67"/>
      <c r="M59" s="66"/>
      <c r="N59" s="66"/>
      <c r="O59" s="161"/>
      <c r="P59" s="161"/>
      <c r="Q59" s="161"/>
      <c r="R59" s="161"/>
      <c r="S59" s="161"/>
      <c r="T59" s="161"/>
      <c r="U59" s="67"/>
      <c r="V59" s="99"/>
      <c r="W59" s="99"/>
      <c r="X59" s="68"/>
      <c r="Y59" s="69"/>
    </row>
    <row r="60" spans="2:25" ht="12" customHeight="1" x14ac:dyDescent="0.55000000000000004">
      <c r="C60" s="65" t="s">
        <v>108</v>
      </c>
      <c r="D60" s="66"/>
      <c r="E60" s="67"/>
      <c r="F60" s="66"/>
      <c r="G60" s="66"/>
      <c r="H60" s="161"/>
      <c r="I60" s="161"/>
      <c r="J60" s="67"/>
      <c r="K60" s="66"/>
      <c r="L60" s="67"/>
      <c r="M60" s="66"/>
      <c r="N60" s="66"/>
      <c r="O60" s="161"/>
      <c r="P60" s="161"/>
      <c r="Q60" s="161"/>
      <c r="R60" s="161"/>
      <c r="S60" s="161"/>
      <c r="T60" s="161"/>
      <c r="U60" s="67"/>
      <c r="V60" s="99"/>
      <c r="W60" s="99"/>
      <c r="X60" s="68"/>
      <c r="Y60" s="69"/>
    </row>
    <row r="61" spans="2:25" ht="12" customHeight="1" x14ac:dyDescent="0.55000000000000004">
      <c r="C61" s="1"/>
      <c r="D61" s="66"/>
      <c r="E61" s="67"/>
      <c r="F61" s="66"/>
      <c r="G61" s="66"/>
      <c r="H61" s="161"/>
      <c r="I61" s="161"/>
      <c r="J61" s="67"/>
      <c r="K61" s="66"/>
      <c r="L61" s="67"/>
      <c r="M61" s="66"/>
      <c r="N61" s="66"/>
      <c r="O61" s="161"/>
      <c r="P61" s="161"/>
      <c r="Q61" s="161"/>
      <c r="R61" s="161"/>
      <c r="S61" s="161"/>
      <c r="T61" s="161"/>
      <c r="U61" s="67"/>
      <c r="V61" s="99"/>
      <c r="W61" s="99"/>
      <c r="X61" s="68"/>
      <c r="Y61" s="69"/>
    </row>
    <row r="62" spans="2:25" ht="12" customHeight="1" x14ac:dyDescent="0.55000000000000004">
      <c r="C62" s="65"/>
      <c r="D62" s="66"/>
      <c r="E62" s="67"/>
      <c r="F62" s="66"/>
      <c r="G62" s="66"/>
      <c r="H62" s="161"/>
      <c r="I62" s="161"/>
      <c r="J62" s="67"/>
      <c r="K62" s="66"/>
      <c r="L62" s="67"/>
      <c r="M62" s="66"/>
      <c r="N62" s="66"/>
      <c r="O62" s="161"/>
      <c r="P62" s="161"/>
      <c r="Q62" s="161"/>
      <c r="R62" s="161"/>
      <c r="S62" s="161"/>
      <c r="T62" s="161"/>
      <c r="U62" s="67"/>
      <c r="V62" s="99"/>
      <c r="W62" s="99"/>
      <c r="X62" s="68"/>
      <c r="Y62" s="69"/>
    </row>
  </sheetData>
  <mergeCells count="30">
    <mergeCell ref="B3:B9"/>
    <mergeCell ref="C3:C9"/>
    <mergeCell ref="D3:U3"/>
    <mergeCell ref="V3:X3"/>
    <mergeCell ref="Y3:Y7"/>
    <mergeCell ref="O6:Q6"/>
    <mergeCell ref="R6:T6"/>
    <mergeCell ref="U6:U7"/>
    <mergeCell ref="V6:V7"/>
    <mergeCell ref="W6:W7"/>
    <mergeCell ref="X6:X7"/>
    <mergeCell ref="E8:E9"/>
    <mergeCell ref="L8:L9"/>
    <mergeCell ref="D4:J4"/>
    <mergeCell ref="K4:U4"/>
    <mergeCell ref="D5:G6"/>
    <mergeCell ref="H5:J5"/>
    <mergeCell ref="K5:N6"/>
    <mergeCell ref="O5:U5"/>
    <mergeCell ref="H6:H7"/>
    <mergeCell ref="I6:I7"/>
    <mergeCell ref="J6:J7"/>
    <mergeCell ref="D7:D9"/>
    <mergeCell ref="F7:F9"/>
    <mergeCell ref="G7:G9"/>
    <mergeCell ref="K7:K9"/>
    <mergeCell ref="M7:M9"/>
    <mergeCell ref="N7:N9"/>
    <mergeCell ref="O7:O9"/>
    <mergeCell ref="R7:R9"/>
  </mergeCells>
  <phoneticPr fontId="2"/>
  <pageMargins left="0.78740157480314965" right="0.19685039370078741" top="0.78740157480314965" bottom="0.59055118110236227" header="0.31496062992125984" footer="0.31496062992125984"/>
  <pageSetup paperSize="9" scale="96" orientation="portrait" r:id="rId1"/>
  <colBreaks count="1" manualBreakCount="1">
    <brk id="2" max="6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N62"/>
  <sheetViews>
    <sheetView zoomScale="55" zoomScaleNormal="55" workbookViewId="0">
      <selection activeCell="K60" sqref="K60"/>
    </sheetView>
  </sheetViews>
  <sheetFormatPr defaultColWidth="8.33203125" defaultRowHeight="15" customHeight="1" outlineLevelRow="1" outlineLevelCol="1" x14ac:dyDescent="0.55000000000000004"/>
  <cols>
    <col min="1" max="1" width="2.33203125" style="6" customWidth="1"/>
    <col min="2" max="2" width="8.33203125" style="6"/>
    <col min="3" max="3" width="9.75" style="6" customWidth="1"/>
    <col min="4" max="7" width="6.08203125" style="6" hidden="1" customWidth="1" outlineLevel="1"/>
    <col min="8" max="8" width="12.58203125" style="6" customWidth="1" collapsed="1"/>
    <col min="9" max="9" width="12.58203125" style="6" customWidth="1"/>
    <col min="10" max="10" width="9.83203125" style="6" customWidth="1"/>
    <col min="11" max="12" width="12.58203125" style="6" customWidth="1"/>
    <col min="13" max="13" width="9.83203125" style="6" customWidth="1"/>
    <col min="14" max="14" width="11.58203125" style="6" customWidth="1"/>
    <col min="15" max="16384" width="8.33203125" style="6"/>
  </cols>
  <sheetData>
    <row r="1" spans="2:14" ht="15" customHeight="1" x14ac:dyDescent="0.55000000000000004">
      <c r="C1" s="73" t="s">
        <v>116</v>
      </c>
      <c r="D1" s="74"/>
      <c r="E1" s="74"/>
      <c r="F1" s="74"/>
      <c r="G1" s="74"/>
    </row>
    <row r="2" spans="2:14" ht="15" customHeight="1" x14ac:dyDescent="0.55000000000000004">
      <c r="C2" s="6" t="s">
        <v>80</v>
      </c>
    </row>
    <row r="3" spans="2:14" ht="15" customHeight="1" x14ac:dyDescent="0.55000000000000004">
      <c r="B3" s="282" t="s">
        <v>0</v>
      </c>
      <c r="C3" s="282" t="s">
        <v>1</v>
      </c>
      <c r="D3" s="262" t="s">
        <v>110</v>
      </c>
      <c r="E3" s="286"/>
      <c r="F3" s="286"/>
      <c r="G3" s="286"/>
      <c r="H3" s="286"/>
      <c r="I3" s="286"/>
      <c r="J3" s="287"/>
      <c r="K3" s="288" t="s">
        <v>113</v>
      </c>
      <c r="L3" s="289"/>
      <c r="M3" s="290"/>
      <c r="N3" s="291" t="s">
        <v>117</v>
      </c>
    </row>
    <row r="4" spans="2:14" ht="15" hidden="1" customHeight="1" outlineLevel="1" x14ac:dyDescent="0.55000000000000004">
      <c r="B4" s="283"/>
      <c r="C4" s="283"/>
      <c r="D4" s="263" t="s">
        <v>81</v>
      </c>
      <c r="E4" s="264"/>
      <c r="F4" s="196"/>
      <c r="G4" s="265"/>
      <c r="H4" s="268" t="s">
        <v>82</v>
      </c>
      <c r="I4" s="190"/>
      <c r="J4" s="260"/>
      <c r="K4" s="75"/>
      <c r="L4" s="76"/>
      <c r="M4" s="77"/>
      <c r="N4" s="292"/>
    </row>
    <row r="5" spans="2:14" ht="18.75" customHeight="1" collapsed="1" x14ac:dyDescent="0.55000000000000004">
      <c r="B5" s="284"/>
      <c r="C5" s="284"/>
      <c r="D5" s="266"/>
      <c r="E5" s="267"/>
      <c r="F5" s="196"/>
      <c r="G5" s="265"/>
      <c r="H5" s="269" t="s">
        <v>99</v>
      </c>
      <c r="I5" s="257" t="s">
        <v>62</v>
      </c>
      <c r="J5" s="271" t="s">
        <v>55</v>
      </c>
      <c r="K5" s="255" t="s">
        <v>99</v>
      </c>
      <c r="L5" s="257" t="s">
        <v>62</v>
      </c>
      <c r="M5" s="273" t="s">
        <v>55</v>
      </c>
      <c r="N5" s="293"/>
    </row>
    <row r="6" spans="2:14" ht="10.5" customHeight="1" x14ac:dyDescent="0.55000000000000004">
      <c r="B6" s="284"/>
      <c r="C6" s="284"/>
      <c r="D6" s="275" t="s">
        <v>84</v>
      </c>
      <c r="E6" s="78"/>
      <c r="F6" s="195" t="s">
        <v>85</v>
      </c>
      <c r="G6" s="280" t="s">
        <v>3</v>
      </c>
      <c r="H6" s="270"/>
      <c r="I6" s="258"/>
      <c r="J6" s="272"/>
      <c r="K6" s="256"/>
      <c r="L6" s="258"/>
      <c r="M6" s="274"/>
      <c r="N6" s="293"/>
    </row>
    <row r="7" spans="2:14" ht="15" customHeight="1" x14ac:dyDescent="0.55000000000000004">
      <c r="B7" s="284"/>
      <c r="C7" s="284"/>
      <c r="D7" s="276"/>
      <c r="E7" s="294" t="s">
        <v>87</v>
      </c>
      <c r="F7" s="278"/>
      <c r="G7" s="280"/>
      <c r="H7" s="79" t="s">
        <v>104</v>
      </c>
      <c r="I7" s="80" t="s">
        <v>104</v>
      </c>
      <c r="J7" s="81" t="s">
        <v>88</v>
      </c>
      <c r="K7" s="82" t="s">
        <v>104</v>
      </c>
      <c r="L7" s="80" t="s">
        <v>104</v>
      </c>
      <c r="M7" s="13" t="s">
        <v>88</v>
      </c>
      <c r="N7" s="83" t="s">
        <v>88</v>
      </c>
    </row>
    <row r="8" spans="2:14" ht="15" customHeight="1" x14ac:dyDescent="0.55000000000000004">
      <c r="B8" s="285"/>
      <c r="C8" s="285"/>
      <c r="D8" s="277"/>
      <c r="E8" s="197"/>
      <c r="F8" s="279"/>
      <c r="G8" s="281"/>
      <c r="H8" s="84" t="s">
        <v>89</v>
      </c>
      <c r="I8" s="85" t="s">
        <v>90</v>
      </c>
      <c r="J8" s="86" t="s">
        <v>91</v>
      </c>
      <c r="K8" s="19" t="s">
        <v>100</v>
      </c>
      <c r="L8" s="85" t="s">
        <v>101</v>
      </c>
      <c r="M8" s="20" t="s">
        <v>96</v>
      </c>
      <c r="N8" s="87" t="s">
        <v>75</v>
      </c>
    </row>
    <row r="9" spans="2:14" ht="14.15" customHeight="1" x14ac:dyDescent="0.55000000000000004">
      <c r="B9" s="88">
        <v>1</v>
      </c>
      <c r="C9" s="89" t="s">
        <v>8</v>
      </c>
      <c r="D9" s="90" t="e">
        <f>+#REF!</f>
        <v>#REF!</v>
      </c>
      <c r="E9" s="91" t="e">
        <f>+ROUND(D9/G9,3)</f>
        <v>#REF!</v>
      </c>
      <c r="F9" s="92" t="e">
        <f>+#REF!</f>
        <v>#REF!</v>
      </c>
      <c r="G9" s="93" t="e">
        <f>+#REF!</f>
        <v>#REF!</v>
      </c>
      <c r="H9" s="94">
        <v>1456636</v>
      </c>
      <c r="I9" s="95">
        <v>795883</v>
      </c>
      <c r="J9" s="96">
        <v>0.54637999999999998</v>
      </c>
      <c r="K9" s="97">
        <v>1438135</v>
      </c>
      <c r="L9" s="95">
        <v>769176</v>
      </c>
      <c r="M9" s="29">
        <v>0.53483999999999998</v>
      </c>
      <c r="N9" s="98">
        <v>1.1539999999999995E-2</v>
      </c>
    </row>
    <row r="10" spans="2:14" ht="14.15" customHeight="1" x14ac:dyDescent="0.55000000000000004">
      <c r="B10" s="100">
        <f>+B9+1</f>
        <v>2</v>
      </c>
      <c r="C10" s="101" t="s">
        <v>9</v>
      </c>
      <c r="D10" s="102" t="e">
        <f>+#REF!</f>
        <v>#REF!</v>
      </c>
      <c r="E10" s="103" t="e">
        <f t="shared" ref="E10:E56" si="0">+ROUND(D10/G10,3)</f>
        <v>#REF!</v>
      </c>
      <c r="F10" s="104" t="e">
        <f>+#REF!</f>
        <v>#REF!</v>
      </c>
      <c r="G10" s="105" t="e">
        <f>+#REF!</f>
        <v>#REF!</v>
      </c>
      <c r="H10" s="106">
        <v>411316</v>
      </c>
      <c r="I10" s="107">
        <v>211736</v>
      </c>
      <c r="J10" s="108">
        <v>0.51478000000000002</v>
      </c>
      <c r="K10" s="109">
        <v>422192</v>
      </c>
      <c r="L10" s="107">
        <v>216275</v>
      </c>
      <c r="M10" s="40">
        <v>0.51227</v>
      </c>
      <c r="N10" s="110">
        <v>2.5100000000000122E-3</v>
      </c>
    </row>
    <row r="11" spans="2:14" ht="14.15" customHeight="1" x14ac:dyDescent="0.55000000000000004">
      <c r="B11" s="100">
        <f t="shared" ref="B11:B55" si="1">+B10+1</f>
        <v>3</v>
      </c>
      <c r="C11" s="101" t="s">
        <v>10</v>
      </c>
      <c r="D11" s="102" t="e">
        <f>+#REF!</f>
        <v>#REF!</v>
      </c>
      <c r="E11" s="103" t="e">
        <f t="shared" si="0"/>
        <v>#REF!</v>
      </c>
      <c r="F11" s="104" t="e">
        <f>+#REF!</f>
        <v>#REF!</v>
      </c>
      <c r="G11" s="105" t="e">
        <f>+#REF!</f>
        <v>#REF!</v>
      </c>
      <c r="H11" s="106">
        <v>390721</v>
      </c>
      <c r="I11" s="107">
        <v>168287</v>
      </c>
      <c r="J11" s="108">
        <v>0.43070999999999998</v>
      </c>
      <c r="K11" s="109">
        <v>391708</v>
      </c>
      <c r="L11" s="107">
        <v>161125</v>
      </c>
      <c r="M11" s="40">
        <v>0.41133999999999998</v>
      </c>
      <c r="N11" s="110">
        <v>1.9369999999999998E-2</v>
      </c>
    </row>
    <row r="12" spans="2:14" ht="14.15" customHeight="1" x14ac:dyDescent="0.55000000000000004">
      <c r="B12" s="100">
        <f t="shared" si="1"/>
        <v>4</v>
      </c>
      <c r="C12" s="101" t="s">
        <v>11</v>
      </c>
      <c r="D12" s="102" t="e">
        <f>+#REF!</f>
        <v>#REF!</v>
      </c>
      <c r="E12" s="103" t="e">
        <f t="shared" si="0"/>
        <v>#REF!</v>
      </c>
      <c r="F12" s="104" t="e">
        <f>+#REF!</f>
        <v>#REF!</v>
      </c>
      <c r="G12" s="105" t="e">
        <f>+#REF!</f>
        <v>#REF!</v>
      </c>
      <c r="H12" s="106">
        <v>926664</v>
      </c>
      <c r="I12" s="107">
        <v>550305</v>
      </c>
      <c r="J12" s="108">
        <v>0.59386000000000005</v>
      </c>
      <c r="K12" s="109">
        <v>936429</v>
      </c>
      <c r="L12" s="107">
        <v>539850</v>
      </c>
      <c r="M12" s="40">
        <v>0.57650000000000001</v>
      </c>
      <c r="N12" s="110">
        <v>1.7360000000000042E-2</v>
      </c>
    </row>
    <row r="13" spans="2:14" ht="14.15" customHeight="1" x14ac:dyDescent="0.55000000000000004">
      <c r="B13" s="100">
        <f t="shared" si="1"/>
        <v>5</v>
      </c>
      <c r="C13" s="101" t="s">
        <v>12</v>
      </c>
      <c r="D13" s="102" t="e">
        <f>+#REF!</f>
        <v>#REF!</v>
      </c>
      <c r="E13" s="103" t="e">
        <f t="shared" si="0"/>
        <v>#REF!</v>
      </c>
      <c r="F13" s="104" t="e">
        <f>+#REF!</f>
        <v>#REF!</v>
      </c>
      <c r="G13" s="105" t="e">
        <f>+#REF!</f>
        <v>#REF!</v>
      </c>
      <c r="H13" s="106">
        <v>278310</v>
      </c>
      <c r="I13" s="107">
        <v>107677</v>
      </c>
      <c r="J13" s="108">
        <v>0.38690000000000002</v>
      </c>
      <c r="K13" s="109">
        <v>278093</v>
      </c>
      <c r="L13" s="107">
        <v>111235</v>
      </c>
      <c r="M13" s="40">
        <v>0.39999000000000001</v>
      </c>
      <c r="N13" s="110">
        <v>-1.3089999999999991E-2</v>
      </c>
    </row>
    <row r="14" spans="2:14" ht="14" customHeight="1" x14ac:dyDescent="0.55000000000000004">
      <c r="B14" s="100">
        <f t="shared" si="1"/>
        <v>6</v>
      </c>
      <c r="C14" s="101" t="s">
        <v>13</v>
      </c>
      <c r="D14" s="102" t="e">
        <f>+#REF!</f>
        <v>#REF!</v>
      </c>
      <c r="E14" s="103" t="e">
        <f t="shared" si="0"/>
        <v>#REF!</v>
      </c>
      <c r="F14" s="104" t="e">
        <f>+#REF!</f>
        <v>#REF!</v>
      </c>
      <c r="G14" s="105" t="e">
        <f>+#REF!</f>
        <v>#REF!</v>
      </c>
      <c r="H14" s="106">
        <v>361356</v>
      </c>
      <c r="I14" s="107">
        <v>182607</v>
      </c>
      <c r="J14" s="108">
        <v>0.50534000000000001</v>
      </c>
      <c r="K14" s="109">
        <v>362311</v>
      </c>
      <c r="L14" s="107">
        <v>180197</v>
      </c>
      <c r="M14" s="40">
        <v>0.49735000000000001</v>
      </c>
      <c r="N14" s="110">
        <v>7.9899999999999971E-3</v>
      </c>
    </row>
    <row r="15" spans="2:14" s="189" customFormat="1" ht="14.15" customHeight="1" x14ac:dyDescent="0.55000000000000004">
      <c r="B15" s="179">
        <f t="shared" si="1"/>
        <v>7</v>
      </c>
      <c r="C15" s="180" t="s">
        <v>14</v>
      </c>
      <c r="D15" s="181" t="e">
        <f>+#REF!</f>
        <v>#REF!</v>
      </c>
      <c r="E15" s="182" t="e">
        <f t="shared" si="0"/>
        <v>#REF!</v>
      </c>
      <c r="F15" s="183" t="e">
        <f>+#REF!</f>
        <v>#REF!</v>
      </c>
      <c r="G15" s="184" t="e">
        <f>+#REF!</f>
        <v>#REF!</v>
      </c>
      <c r="H15" s="185">
        <v>598738</v>
      </c>
      <c r="I15" s="186">
        <v>321099</v>
      </c>
      <c r="J15" s="108">
        <v>0.53629000000000004</v>
      </c>
      <c r="K15" s="188">
        <v>596970</v>
      </c>
      <c r="L15" s="186">
        <v>302223</v>
      </c>
      <c r="M15" s="187">
        <v>0.50626000000000004</v>
      </c>
      <c r="N15" s="110">
        <v>3.0030000000000001E-2</v>
      </c>
    </row>
    <row r="16" spans="2:14" s="189" customFormat="1" ht="14.15" customHeight="1" x14ac:dyDescent="0.55000000000000004">
      <c r="B16" s="179">
        <f t="shared" si="1"/>
        <v>8</v>
      </c>
      <c r="C16" s="180" t="s">
        <v>15</v>
      </c>
      <c r="D16" s="181" t="e">
        <f>+#REF!</f>
        <v>#REF!</v>
      </c>
      <c r="E16" s="182" t="e">
        <f t="shared" si="0"/>
        <v>#REF!</v>
      </c>
      <c r="F16" s="183" t="e">
        <f>+#REF!</f>
        <v>#REF!</v>
      </c>
      <c r="G16" s="184" t="e">
        <f>+#REF!</f>
        <v>#REF!</v>
      </c>
      <c r="H16" s="185">
        <v>718431</v>
      </c>
      <c r="I16" s="186">
        <v>363922</v>
      </c>
      <c r="J16" s="108">
        <v>0.50654999999999994</v>
      </c>
      <c r="K16" s="188">
        <v>712431</v>
      </c>
      <c r="L16" s="186">
        <v>338042</v>
      </c>
      <c r="M16" s="187">
        <v>0.47449000000000002</v>
      </c>
      <c r="N16" s="110">
        <v>3.2059999999999922E-2</v>
      </c>
    </row>
    <row r="17" spans="2:14" ht="14.15" customHeight="1" x14ac:dyDescent="0.55000000000000004">
      <c r="B17" s="100">
        <f t="shared" si="1"/>
        <v>9</v>
      </c>
      <c r="C17" s="101" t="s">
        <v>16</v>
      </c>
      <c r="D17" s="102" t="e">
        <f>+#REF!</f>
        <v>#REF!</v>
      </c>
      <c r="E17" s="103" t="e">
        <f t="shared" si="0"/>
        <v>#REF!</v>
      </c>
      <c r="F17" s="104" t="e">
        <f>+#REF!</f>
        <v>#REF!</v>
      </c>
      <c r="G17" s="105" t="e">
        <f>+#REF!</f>
        <v>#REF!</v>
      </c>
      <c r="H17" s="106">
        <v>611342</v>
      </c>
      <c r="I17" s="107">
        <v>244949</v>
      </c>
      <c r="J17" s="108">
        <v>0.40067000000000003</v>
      </c>
      <c r="K17" s="109">
        <v>610941</v>
      </c>
      <c r="L17" s="107">
        <v>243317</v>
      </c>
      <c r="M17" s="40">
        <v>0.39827000000000001</v>
      </c>
      <c r="N17" s="110">
        <v>2.4000000000000132E-3</v>
      </c>
    </row>
    <row r="18" spans="2:14" ht="14.15" customHeight="1" x14ac:dyDescent="0.55000000000000004">
      <c r="B18" s="100">
        <f t="shared" si="1"/>
        <v>10</v>
      </c>
      <c r="C18" s="101" t="s">
        <v>17</v>
      </c>
      <c r="D18" s="102" t="e">
        <f>+#REF!</f>
        <v>#REF!</v>
      </c>
      <c r="E18" s="103" t="e">
        <f t="shared" si="0"/>
        <v>#REF!</v>
      </c>
      <c r="F18" s="104" t="e">
        <f>+#REF!</f>
        <v>#REF!</v>
      </c>
      <c r="G18" s="105" t="e">
        <f>+#REF!</f>
        <v>#REF!</v>
      </c>
      <c r="H18" s="106">
        <v>766165</v>
      </c>
      <c r="I18" s="107">
        <v>387905</v>
      </c>
      <c r="J18" s="108">
        <v>0.50629000000000002</v>
      </c>
      <c r="K18" s="109">
        <v>787186</v>
      </c>
      <c r="L18" s="107">
        <v>386932</v>
      </c>
      <c r="M18" s="40">
        <v>0.49153999999999998</v>
      </c>
      <c r="N18" s="110">
        <v>1.4750000000000041E-2</v>
      </c>
    </row>
    <row r="19" spans="2:14" ht="14.15" customHeight="1" x14ac:dyDescent="0.55000000000000004">
      <c r="B19" s="100">
        <f t="shared" si="1"/>
        <v>11</v>
      </c>
      <c r="C19" s="101" t="s">
        <v>18</v>
      </c>
      <c r="D19" s="102" t="e">
        <f>+#REF!</f>
        <v>#REF!</v>
      </c>
      <c r="E19" s="103" t="e">
        <f t="shared" si="0"/>
        <v>#REF!</v>
      </c>
      <c r="F19" s="104" t="e">
        <f>+#REF!</f>
        <v>#REF!</v>
      </c>
      <c r="G19" s="105" t="e">
        <f>+#REF!</f>
        <v>#REF!</v>
      </c>
      <c r="H19" s="106">
        <v>2730689</v>
      </c>
      <c r="I19" s="107">
        <v>2084038</v>
      </c>
      <c r="J19" s="108">
        <v>0.76319000000000004</v>
      </c>
      <c r="K19" s="109">
        <v>2738730</v>
      </c>
      <c r="L19" s="107">
        <v>2065428</v>
      </c>
      <c r="M19" s="40">
        <v>0.75416000000000005</v>
      </c>
      <c r="N19" s="110">
        <v>9.0299999999999825E-3</v>
      </c>
    </row>
    <row r="20" spans="2:14" ht="14.15" customHeight="1" x14ac:dyDescent="0.55000000000000004">
      <c r="B20" s="100">
        <f t="shared" si="1"/>
        <v>12</v>
      </c>
      <c r="C20" s="101" t="s">
        <v>19</v>
      </c>
      <c r="D20" s="102" t="e">
        <f>+#REF!</f>
        <v>#REF!</v>
      </c>
      <c r="E20" s="103" t="e">
        <f t="shared" si="0"/>
        <v>#REF!</v>
      </c>
      <c r="F20" s="104" t="e">
        <f>+#REF!</f>
        <v>#REF!</v>
      </c>
      <c r="G20" s="105" t="e">
        <f>+#REF!</f>
        <v>#REF!</v>
      </c>
      <c r="H20" s="106">
        <v>1879080</v>
      </c>
      <c r="I20" s="107">
        <v>1062698</v>
      </c>
      <c r="J20" s="108">
        <v>0.56554000000000004</v>
      </c>
      <c r="K20" s="109">
        <v>1871130</v>
      </c>
      <c r="L20" s="107">
        <v>1040126</v>
      </c>
      <c r="M20" s="40">
        <v>0.55588000000000004</v>
      </c>
      <c r="N20" s="110">
        <v>9.6600000000000019E-3</v>
      </c>
    </row>
    <row r="21" spans="2:14" ht="14.15" customHeight="1" x14ac:dyDescent="0.55000000000000004">
      <c r="B21" s="100">
        <f t="shared" si="1"/>
        <v>13</v>
      </c>
      <c r="C21" s="101" t="s">
        <v>20</v>
      </c>
      <c r="D21" s="102" t="e">
        <f>+#REF!</f>
        <v>#REF!</v>
      </c>
      <c r="E21" s="103" t="e">
        <f t="shared" si="0"/>
        <v>#REF!</v>
      </c>
      <c r="F21" s="104" t="e">
        <f>+#REF!</f>
        <v>#REF!</v>
      </c>
      <c r="G21" s="105" t="e">
        <f>+#REF!</f>
        <v>#REF!</v>
      </c>
      <c r="H21" s="106">
        <v>3409528</v>
      </c>
      <c r="I21" s="107">
        <v>2656444</v>
      </c>
      <c r="J21" s="108">
        <v>0.77912000000000003</v>
      </c>
      <c r="K21" s="109">
        <v>3361218</v>
      </c>
      <c r="L21" s="107">
        <v>2605614</v>
      </c>
      <c r="M21" s="40">
        <v>0.7752</v>
      </c>
      <c r="N21" s="110">
        <v>3.9200000000000346E-3</v>
      </c>
    </row>
    <row r="22" spans="2:14" s="189" customFormat="1" ht="14.15" customHeight="1" x14ac:dyDescent="0.55000000000000004">
      <c r="B22" s="179">
        <f t="shared" si="1"/>
        <v>14</v>
      </c>
      <c r="C22" s="180" t="s">
        <v>21</v>
      </c>
      <c r="D22" s="181" t="e">
        <f>+#REF!</f>
        <v>#REF!</v>
      </c>
      <c r="E22" s="182" t="e">
        <f t="shared" si="0"/>
        <v>#REF!</v>
      </c>
      <c r="F22" s="183" t="e">
        <f>+#REF!</f>
        <v>#REF!</v>
      </c>
      <c r="G22" s="184" t="e">
        <f>+#REF!</f>
        <v>#REF!</v>
      </c>
      <c r="H22" s="185">
        <v>2989871</v>
      </c>
      <c r="I22" s="186">
        <v>2611724</v>
      </c>
      <c r="J22" s="108">
        <v>0.87351999999999996</v>
      </c>
      <c r="K22" s="188">
        <v>2990340</v>
      </c>
      <c r="L22" s="186">
        <v>2419136</v>
      </c>
      <c r="M22" s="187">
        <v>0.80898000000000003</v>
      </c>
      <c r="N22" s="110">
        <v>6.4539999999999931E-2</v>
      </c>
    </row>
    <row r="23" spans="2:14" ht="14.15" customHeight="1" x14ac:dyDescent="0.55000000000000004">
      <c r="B23" s="100">
        <f t="shared" si="1"/>
        <v>15</v>
      </c>
      <c r="C23" s="101" t="s">
        <v>22</v>
      </c>
      <c r="D23" s="102" t="e">
        <f>+#REF!</f>
        <v>#REF!</v>
      </c>
      <c r="E23" s="103" t="e">
        <f t="shared" si="0"/>
        <v>#REF!</v>
      </c>
      <c r="F23" s="104" t="e">
        <f>+#REF!</f>
        <v>#REF!</v>
      </c>
      <c r="G23" s="105" t="e">
        <f>+#REF!</f>
        <v>#REF!</v>
      </c>
      <c r="H23" s="106">
        <v>747911</v>
      </c>
      <c r="I23" s="107">
        <v>377427</v>
      </c>
      <c r="J23" s="108">
        <v>0.50463999999999998</v>
      </c>
      <c r="K23" s="109">
        <v>751710</v>
      </c>
      <c r="L23" s="107">
        <v>352037</v>
      </c>
      <c r="M23" s="40">
        <v>0.46831</v>
      </c>
      <c r="N23" s="110">
        <v>3.6329999999999973E-2</v>
      </c>
    </row>
    <row r="24" spans="2:14" ht="14.15" customHeight="1" x14ac:dyDescent="0.55000000000000004">
      <c r="B24" s="100">
        <f t="shared" si="1"/>
        <v>16</v>
      </c>
      <c r="C24" s="101" t="s">
        <v>23</v>
      </c>
      <c r="D24" s="102" t="e">
        <f>+#REF!</f>
        <v>#REF!</v>
      </c>
      <c r="E24" s="103" t="e">
        <f t="shared" si="0"/>
        <v>#REF!</v>
      </c>
      <c r="F24" s="104" t="e">
        <f>+#REF!</f>
        <v>#REF!</v>
      </c>
      <c r="G24" s="105" t="e">
        <f>+#REF!</f>
        <v>#REF!</v>
      </c>
      <c r="H24" s="106">
        <v>303307</v>
      </c>
      <c r="I24" s="107">
        <v>159980</v>
      </c>
      <c r="J24" s="108">
        <v>0.52744999999999997</v>
      </c>
      <c r="K24" s="109">
        <v>303307</v>
      </c>
      <c r="L24" s="107">
        <v>158580</v>
      </c>
      <c r="M24" s="40">
        <v>0.52283999999999997</v>
      </c>
      <c r="N24" s="110">
        <v>4.610000000000003E-3</v>
      </c>
    </row>
    <row r="25" spans="2:14" ht="14.15" customHeight="1" x14ac:dyDescent="0.55000000000000004">
      <c r="B25" s="100">
        <f t="shared" si="1"/>
        <v>17</v>
      </c>
      <c r="C25" s="101" t="s">
        <v>24</v>
      </c>
      <c r="D25" s="102" t="e">
        <f>+#REF!</f>
        <v>#REF!</v>
      </c>
      <c r="E25" s="103" t="e">
        <f t="shared" si="0"/>
        <v>#REF!</v>
      </c>
      <c r="F25" s="104" t="e">
        <f>+#REF!</f>
        <v>#REF!</v>
      </c>
      <c r="G25" s="105" t="e">
        <f>+#REF!</f>
        <v>#REF!</v>
      </c>
      <c r="H25" s="106">
        <v>385651</v>
      </c>
      <c r="I25" s="107">
        <v>243159</v>
      </c>
      <c r="J25" s="108">
        <v>0.63051999999999997</v>
      </c>
      <c r="K25" s="109">
        <v>388592</v>
      </c>
      <c r="L25" s="107">
        <v>247196</v>
      </c>
      <c r="M25" s="40">
        <v>0.63612999999999997</v>
      </c>
      <c r="N25" s="110">
        <v>-5.6100000000000039E-3</v>
      </c>
    </row>
    <row r="26" spans="2:14" ht="14.15" customHeight="1" x14ac:dyDescent="0.55000000000000004">
      <c r="B26" s="100">
        <f t="shared" si="1"/>
        <v>18</v>
      </c>
      <c r="C26" s="101" t="s">
        <v>25</v>
      </c>
      <c r="D26" s="102" t="e">
        <f>+#REF!</f>
        <v>#REF!</v>
      </c>
      <c r="E26" s="103" t="e">
        <f t="shared" si="0"/>
        <v>#REF!</v>
      </c>
      <c r="F26" s="104" t="e">
        <f>+#REF!</f>
        <v>#REF!</v>
      </c>
      <c r="G26" s="105" t="e">
        <f>+#REF!</f>
        <v>#REF!</v>
      </c>
      <c r="H26" s="106">
        <v>264751</v>
      </c>
      <c r="I26" s="107">
        <v>133485</v>
      </c>
      <c r="J26" s="108">
        <v>0.50419000000000003</v>
      </c>
      <c r="K26" s="109">
        <v>266482</v>
      </c>
      <c r="L26" s="107">
        <v>133365</v>
      </c>
      <c r="M26" s="40">
        <v>0.50046999999999997</v>
      </c>
      <c r="N26" s="110">
        <v>3.7200000000000566E-3</v>
      </c>
    </row>
    <row r="27" spans="2:14" ht="14.15" customHeight="1" x14ac:dyDescent="0.55000000000000004">
      <c r="B27" s="100">
        <f t="shared" si="1"/>
        <v>19</v>
      </c>
      <c r="C27" s="101" t="s">
        <v>26</v>
      </c>
      <c r="D27" s="102" t="e">
        <f>+#REF!</f>
        <v>#REF!</v>
      </c>
      <c r="E27" s="103" t="e">
        <f t="shared" si="0"/>
        <v>#REF!</v>
      </c>
      <c r="F27" s="104" t="e">
        <f>+#REF!</f>
        <v>#REF!</v>
      </c>
      <c r="G27" s="105" t="e">
        <f>+#REF!</f>
        <v>#REF!</v>
      </c>
      <c r="H27" s="106">
        <v>286237</v>
      </c>
      <c r="I27" s="107">
        <v>161988</v>
      </c>
      <c r="J27" s="108">
        <v>0.56591999999999998</v>
      </c>
      <c r="K27" s="109">
        <v>287676</v>
      </c>
      <c r="L27" s="107">
        <v>159988</v>
      </c>
      <c r="M27" s="40">
        <v>0.55613999999999997</v>
      </c>
      <c r="N27" s="110">
        <v>9.7800000000000109E-3</v>
      </c>
    </row>
    <row r="28" spans="2:14" ht="14.15" customHeight="1" x14ac:dyDescent="0.55000000000000004">
      <c r="B28" s="100">
        <f t="shared" si="1"/>
        <v>20</v>
      </c>
      <c r="C28" s="101" t="s">
        <v>27</v>
      </c>
      <c r="D28" s="102" t="e">
        <f>+#REF!</f>
        <v>#REF!</v>
      </c>
      <c r="E28" s="103" t="e">
        <f t="shared" si="0"/>
        <v>#REF!</v>
      </c>
      <c r="F28" s="104" t="e">
        <f>+#REF!</f>
        <v>#REF!</v>
      </c>
      <c r="G28" s="105" t="e">
        <f>+#REF!</f>
        <v>#REF!</v>
      </c>
      <c r="H28" s="106">
        <v>861120</v>
      </c>
      <c r="I28" s="107">
        <v>331636</v>
      </c>
      <c r="J28" s="108">
        <v>0.38512000000000002</v>
      </c>
      <c r="K28" s="109">
        <v>860543</v>
      </c>
      <c r="L28" s="107">
        <v>314284</v>
      </c>
      <c r="M28" s="40">
        <v>0.36521999999999999</v>
      </c>
      <c r="N28" s="110">
        <v>1.9900000000000029E-2</v>
      </c>
    </row>
    <row r="29" spans="2:14" ht="14.15" customHeight="1" x14ac:dyDescent="0.55000000000000004">
      <c r="B29" s="100">
        <f t="shared" si="1"/>
        <v>21</v>
      </c>
      <c r="C29" s="101" t="s">
        <v>28</v>
      </c>
      <c r="D29" s="102" t="e">
        <f>+#REF!</f>
        <v>#REF!</v>
      </c>
      <c r="E29" s="103" t="e">
        <f t="shared" si="0"/>
        <v>#REF!</v>
      </c>
      <c r="F29" s="104" t="e">
        <f>+#REF!</f>
        <v>#REF!</v>
      </c>
      <c r="G29" s="105" t="e">
        <f>+#REF!</f>
        <v>#REF!</v>
      </c>
      <c r="H29" s="106">
        <v>668678</v>
      </c>
      <c r="I29" s="107">
        <v>433781</v>
      </c>
      <c r="J29" s="108">
        <v>0.64871000000000001</v>
      </c>
      <c r="K29" s="109">
        <v>666604</v>
      </c>
      <c r="L29" s="107">
        <v>431717</v>
      </c>
      <c r="M29" s="40">
        <v>0.64763999999999999</v>
      </c>
      <c r="N29" s="110">
        <v>1.0700000000000154E-3</v>
      </c>
    </row>
    <row r="30" spans="2:14" ht="14.15" customHeight="1" x14ac:dyDescent="0.55000000000000004">
      <c r="B30" s="100">
        <f t="shared" si="1"/>
        <v>22</v>
      </c>
      <c r="C30" s="101" t="s">
        <v>29</v>
      </c>
      <c r="D30" s="102" t="e">
        <f>+#REF!</f>
        <v>#REF!</v>
      </c>
      <c r="E30" s="103" t="e">
        <f t="shared" si="0"/>
        <v>#REF!</v>
      </c>
      <c r="F30" s="104" t="e">
        <f>+#REF!</f>
        <v>#REF!</v>
      </c>
      <c r="G30" s="105" t="e">
        <f>+#REF!</f>
        <v>#REF!</v>
      </c>
      <c r="H30" s="106">
        <v>1262608</v>
      </c>
      <c r="I30" s="107">
        <v>915876</v>
      </c>
      <c r="J30" s="108">
        <v>0.72538000000000002</v>
      </c>
      <c r="K30" s="109">
        <v>1254662</v>
      </c>
      <c r="L30" s="107">
        <v>897569</v>
      </c>
      <c r="M30" s="40">
        <v>0.71538999999999997</v>
      </c>
      <c r="N30" s="110">
        <v>9.9900000000000544E-3</v>
      </c>
    </row>
    <row r="31" spans="2:14" s="189" customFormat="1" ht="14.15" customHeight="1" x14ac:dyDescent="0.55000000000000004">
      <c r="B31" s="179">
        <f t="shared" si="1"/>
        <v>23</v>
      </c>
      <c r="C31" s="180" t="s">
        <v>30</v>
      </c>
      <c r="D31" s="181" t="e">
        <f>+#REF!</f>
        <v>#REF!</v>
      </c>
      <c r="E31" s="182" t="e">
        <f t="shared" si="0"/>
        <v>#REF!</v>
      </c>
      <c r="F31" s="183" t="e">
        <f>+#REF!</f>
        <v>#REF!</v>
      </c>
      <c r="G31" s="184" t="e">
        <f>+#REF!</f>
        <v>#REF!</v>
      </c>
      <c r="H31" s="185">
        <v>2238132</v>
      </c>
      <c r="I31" s="186">
        <v>1989795</v>
      </c>
      <c r="J31" s="108">
        <v>0.88904000000000005</v>
      </c>
      <c r="K31" s="188">
        <v>2238171</v>
      </c>
      <c r="L31" s="186">
        <v>2007207</v>
      </c>
      <c r="M31" s="187">
        <v>0.89681</v>
      </c>
      <c r="N31" s="110">
        <v>-7.7699999999999436E-3</v>
      </c>
    </row>
    <row r="32" spans="2:14" ht="14.15" customHeight="1" x14ac:dyDescent="0.55000000000000004">
      <c r="B32" s="100">
        <f t="shared" si="1"/>
        <v>24</v>
      </c>
      <c r="C32" s="101" t="s">
        <v>31</v>
      </c>
      <c r="D32" s="102" t="e">
        <f>+#REF!</f>
        <v>#REF!</v>
      </c>
      <c r="E32" s="103" t="e">
        <f t="shared" si="0"/>
        <v>#REF!</v>
      </c>
      <c r="F32" s="104" t="e">
        <f>+#REF!</f>
        <v>#REF!</v>
      </c>
      <c r="G32" s="105" t="e">
        <f>+#REF!</f>
        <v>#REF!</v>
      </c>
      <c r="H32" s="106">
        <v>754051</v>
      </c>
      <c r="I32" s="107">
        <v>578897</v>
      </c>
      <c r="J32" s="108">
        <v>0.76771999999999996</v>
      </c>
      <c r="K32" s="109">
        <v>760010</v>
      </c>
      <c r="L32" s="107">
        <v>556773</v>
      </c>
      <c r="M32" s="40">
        <v>0.73258999999999996</v>
      </c>
      <c r="N32" s="110">
        <v>3.5129999999999995E-2</v>
      </c>
    </row>
    <row r="33" spans="2:14" ht="14.15" customHeight="1" x14ac:dyDescent="0.55000000000000004">
      <c r="B33" s="100">
        <f t="shared" si="1"/>
        <v>25</v>
      </c>
      <c r="C33" s="101" t="s">
        <v>32</v>
      </c>
      <c r="D33" s="102" t="e">
        <f>+#REF!</f>
        <v>#REF!</v>
      </c>
      <c r="E33" s="103" t="e">
        <f t="shared" si="0"/>
        <v>#REF!</v>
      </c>
      <c r="F33" s="104" t="e">
        <f>+#REF!</f>
        <v>#REF!</v>
      </c>
      <c r="G33" s="105" t="e">
        <f>+#REF!</f>
        <v>#REF!</v>
      </c>
      <c r="H33" s="106">
        <v>454983</v>
      </c>
      <c r="I33" s="107">
        <v>289464</v>
      </c>
      <c r="J33" s="108">
        <v>0.63621000000000005</v>
      </c>
      <c r="K33" s="109">
        <v>455108</v>
      </c>
      <c r="L33" s="107">
        <v>289443</v>
      </c>
      <c r="M33" s="40">
        <v>0.63599000000000006</v>
      </c>
      <c r="N33" s="110">
        <v>2.1999999999999797E-4</v>
      </c>
    </row>
    <row r="34" spans="2:14" ht="14.15" customHeight="1" x14ac:dyDescent="0.55000000000000004">
      <c r="B34" s="100">
        <f t="shared" si="1"/>
        <v>26</v>
      </c>
      <c r="C34" s="101" t="s">
        <v>33</v>
      </c>
      <c r="D34" s="102" t="e">
        <f>+#REF!</f>
        <v>#REF!</v>
      </c>
      <c r="E34" s="103" t="e">
        <f t="shared" si="0"/>
        <v>#REF!</v>
      </c>
      <c r="F34" s="104" t="e">
        <f>+#REF!</f>
        <v>#REF!</v>
      </c>
      <c r="G34" s="105" t="e">
        <f>+#REF!</f>
        <v>#REF!</v>
      </c>
      <c r="H34" s="106">
        <v>814226</v>
      </c>
      <c r="I34" s="107">
        <v>487845</v>
      </c>
      <c r="J34" s="108">
        <v>0.59914999999999996</v>
      </c>
      <c r="K34" s="109">
        <v>804973</v>
      </c>
      <c r="L34" s="107">
        <v>487094</v>
      </c>
      <c r="M34" s="40">
        <v>0.60511000000000004</v>
      </c>
      <c r="N34" s="110">
        <v>-5.9600000000000763E-3</v>
      </c>
    </row>
    <row r="35" spans="2:14" ht="14.15" customHeight="1" x14ac:dyDescent="0.55000000000000004">
      <c r="B35" s="100">
        <f t="shared" si="1"/>
        <v>27</v>
      </c>
      <c r="C35" s="101" t="s">
        <v>34</v>
      </c>
      <c r="D35" s="102" t="e">
        <f>+#REF!</f>
        <v>#REF!</v>
      </c>
      <c r="E35" s="103" t="e">
        <f t="shared" si="0"/>
        <v>#REF!</v>
      </c>
      <c r="F35" s="104" t="e">
        <f>+#REF!</f>
        <v>#REF!</v>
      </c>
      <c r="G35" s="105" t="e">
        <f>+#REF!</f>
        <v>#REF!</v>
      </c>
      <c r="H35" s="106">
        <v>2943652</v>
      </c>
      <c r="I35" s="107">
        <v>1527284</v>
      </c>
      <c r="J35" s="108">
        <v>0.51883999999999997</v>
      </c>
      <c r="K35" s="109">
        <v>2945252</v>
      </c>
      <c r="L35" s="107">
        <v>1553647</v>
      </c>
      <c r="M35" s="40">
        <v>0.52751000000000003</v>
      </c>
      <c r="N35" s="110">
        <v>-8.6700000000000665E-3</v>
      </c>
    </row>
    <row r="36" spans="2:14" ht="14.15" customHeight="1" x14ac:dyDescent="0.55000000000000004">
      <c r="B36" s="100">
        <f t="shared" si="1"/>
        <v>28</v>
      </c>
      <c r="C36" s="101" t="s">
        <v>35</v>
      </c>
      <c r="D36" s="102" t="e">
        <f>+#REF!</f>
        <v>#REF!</v>
      </c>
      <c r="E36" s="103" t="e">
        <f t="shared" si="0"/>
        <v>#REF!</v>
      </c>
      <c r="F36" s="104" t="e">
        <f>+#REF!</f>
        <v>#REF!</v>
      </c>
      <c r="G36" s="105" t="e">
        <f>+#REF!</f>
        <v>#REF!</v>
      </c>
      <c r="H36" s="106">
        <v>1995347</v>
      </c>
      <c r="I36" s="107">
        <v>1381854</v>
      </c>
      <c r="J36" s="108">
        <v>0.69254000000000004</v>
      </c>
      <c r="K36" s="109">
        <v>1998346</v>
      </c>
      <c r="L36" s="107">
        <v>1372697</v>
      </c>
      <c r="M36" s="40">
        <v>0.68691999999999998</v>
      </c>
      <c r="N36" s="110">
        <v>5.6200000000000694E-3</v>
      </c>
    </row>
    <row r="37" spans="2:14" ht="14.15" customHeight="1" x14ac:dyDescent="0.55000000000000004">
      <c r="B37" s="100">
        <f t="shared" si="1"/>
        <v>29</v>
      </c>
      <c r="C37" s="101" t="s">
        <v>36</v>
      </c>
      <c r="D37" s="102" t="e">
        <f>+#REF!</f>
        <v>#REF!</v>
      </c>
      <c r="E37" s="103" t="e">
        <f t="shared" si="0"/>
        <v>#REF!</v>
      </c>
      <c r="F37" s="104" t="e">
        <f>+#REF!</f>
        <v>#REF!</v>
      </c>
      <c r="G37" s="105" t="e">
        <f>+#REF!</f>
        <v>#REF!</v>
      </c>
      <c r="H37" s="106">
        <v>668824</v>
      </c>
      <c r="I37" s="107">
        <v>507960</v>
      </c>
      <c r="J37" s="108">
        <v>0.75948000000000004</v>
      </c>
      <c r="K37" s="109">
        <v>654088</v>
      </c>
      <c r="L37" s="107">
        <v>475644</v>
      </c>
      <c r="M37" s="40">
        <v>0.72719</v>
      </c>
      <c r="N37" s="110">
        <v>3.2290000000000041E-2</v>
      </c>
    </row>
    <row r="38" spans="2:14" s="189" customFormat="1" ht="14.15" customHeight="1" x14ac:dyDescent="0.55000000000000004">
      <c r="B38" s="179">
        <f t="shared" si="1"/>
        <v>30</v>
      </c>
      <c r="C38" s="180" t="s">
        <v>37</v>
      </c>
      <c r="D38" s="181" t="e">
        <f>+#REF!</f>
        <v>#REF!</v>
      </c>
      <c r="E38" s="182" t="e">
        <f t="shared" si="0"/>
        <v>#REF!</v>
      </c>
      <c r="F38" s="183" t="e">
        <f>+#REF!</f>
        <v>#REF!</v>
      </c>
      <c r="G38" s="184" t="e">
        <f>+#REF!</f>
        <v>#REF!</v>
      </c>
      <c r="H38" s="185">
        <v>352477</v>
      </c>
      <c r="I38" s="186">
        <v>195705</v>
      </c>
      <c r="J38" s="108">
        <v>0.55523</v>
      </c>
      <c r="K38" s="188">
        <v>354077</v>
      </c>
      <c r="L38" s="186">
        <v>196105</v>
      </c>
      <c r="M38" s="187">
        <v>0.55384999999999995</v>
      </c>
      <c r="N38" s="110">
        <v>1.3800000000000479E-3</v>
      </c>
    </row>
    <row r="39" spans="2:14" ht="14.15" customHeight="1" x14ac:dyDescent="0.55000000000000004">
      <c r="B39" s="100">
        <f t="shared" si="1"/>
        <v>31</v>
      </c>
      <c r="C39" s="101" t="s">
        <v>38</v>
      </c>
      <c r="D39" s="102" t="e">
        <f>+#REF!</f>
        <v>#REF!</v>
      </c>
      <c r="E39" s="103" t="e">
        <f t="shared" si="0"/>
        <v>#REF!</v>
      </c>
      <c r="F39" s="104" t="e">
        <f>+#REF!</f>
        <v>#REF!</v>
      </c>
      <c r="G39" s="105" t="e">
        <f>+#REF!</f>
        <v>#REF!</v>
      </c>
      <c r="H39" s="106">
        <v>189325</v>
      </c>
      <c r="I39" s="107">
        <v>89548</v>
      </c>
      <c r="J39" s="108">
        <v>0.47299000000000002</v>
      </c>
      <c r="K39" s="109">
        <v>189286</v>
      </c>
      <c r="L39" s="107">
        <v>90298</v>
      </c>
      <c r="M39" s="40">
        <v>0.47704999999999997</v>
      </c>
      <c r="N39" s="110">
        <v>-4.0599999999999525E-3</v>
      </c>
    </row>
    <row r="40" spans="2:14" ht="14.15" customHeight="1" x14ac:dyDescent="0.55000000000000004">
      <c r="B40" s="100">
        <f t="shared" si="1"/>
        <v>32</v>
      </c>
      <c r="C40" s="101" t="s">
        <v>39</v>
      </c>
      <c r="D40" s="102" t="e">
        <f>+#REF!</f>
        <v>#REF!</v>
      </c>
      <c r="E40" s="103" t="e">
        <f t="shared" si="0"/>
        <v>#REF!</v>
      </c>
      <c r="F40" s="104" t="e">
        <f>+#REF!</f>
        <v>#REF!</v>
      </c>
      <c r="G40" s="105" t="e">
        <f>+#REF!</f>
        <v>#REF!</v>
      </c>
      <c r="H40" s="106">
        <v>240348</v>
      </c>
      <c r="I40" s="107">
        <v>150790</v>
      </c>
      <c r="J40" s="108">
        <v>0.62738000000000005</v>
      </c>
      <c r="K40" s="109">
        <v>250122</v>
      </c>
      <c r="L40" s="107">
        <v>151367</v>
      </c>
      <c r="M40" s="40">
        <v>0.60516999999999999</v>
      </c>
      <c r="N40" s="110">
        <v>2.2210000000000063E-2</v>
      </c>
    </row>
    <row r="41" spans="2:14" ht="14.15" customHeight="1" x14ac:dyDescent="0.55000000000000004">
      <c r="B41" s="100">
        <f t="shared" si="1"/>
        <v>33</v>
      </c>
      <c r="C41" s="101" t="s">
        <v>40</v>
      </c>
      <c r="D41" s="102" t="e">
        <f>+#REF!</f>
        <v>#REF!</v>
      </c>
      <c r="E41" s="103" t="e">
        <f t="shared" si="0"/>
        <v>#REF!</v>
      </c>
      <c r="F41" s="104" t="e">
        <f>+#REF!</f>
        <v>#REF!</v>
      </c>
      <c r="G41" s="105" t="e">
        <f>+#REF!</f>
        <v>#REF!</v>
      </c>
      <c r="H41" s="106">
        <v>740637</v>
      </c>
      <c r="I41" s="107">
        <v>432822</v>
      </c>
      <c r="J41" s="108">
        <v>0.58438999999999997</v>
      </c>
      <c r="K41" s="109">
        <v>731740</v>
      </c>
      <c r="L41" s="107">
        <v>423315</v>
      </c>
      <c r="M41" s="40">
        <v>0.57850000000000001</v>
      </c>
      <c r="N41" s="110">
        <v>5.8899999999999508E-3</v>
      </c>
    </row>
    <row r="42" spans="2:14" ht="14.15" customHeight="1" x14ac:dyDescent="0.55000000000000004">
      <c r="B42" s="100">
        <f t="shared" si="1"/>
        <v>34</v>
      </c>
      <c r="C42" s="101" t="s">
        <v>41</v>
      </c>
      <c r="D42" s="102" t="e">
        <f>+#REF!</f>
        <v>#REF!</v>
      </c>
      <c r="E42" s="103" t="e">
        <f t="shared" si="0"/>
        <v>#REF!</v>
      </c>
      <c r="F42" s="104" t="e">
        <f>+#REF!</f>
        <v>#REF!</v>
      </c>
      <c r="G42" s="105" t="e">
        <f>+#REF!</f>
        <v>#REF!</v>
      </c>
      <c r="H42" s="106">
        <v>1052566</v>
      </c>
      <c r="I42" s="107">
        <v>711777</v>
      </c>
      <c r="J42" s="108">
        <v>0.67623</v>
      </c>
      <c r="K42" s="109">
        <v>727954</v>
      </c>
      <c r="L42" s="107">
        <v>498467</v>
      </c>
      <c r="M42" s="40">
        <v>0.68474999999999997</v>
      </c>
      <c r="N42" s="110">
        <v>-8.519999999999972E-3</v>
      </c>
    </row>
    <row r="43" spans="2:14" s="189" customFormat="1" ht="14.15" customHeight="1" x14ac:dyDescent="0.55000000000000004">
      <c r="B43" s="179">
        <f t="shared" si="1"/>
        <v>35</v>
      </c>
      <c r="C43" s="180" t="s">
        <v>42</v>
      </c>
      <c r="D43" s="181" t="e">
        <f>+#REF!</f>
        <v>#REF!</v>
      </c>
      <c r="E43" s="182" t="e">
        <f t="shared" si="0"/>
        <v>#REF!</v>
      </c>
      <c r="F43" s="183" t="e">
        <f>+#REF!</f>
        <v>#REF!</v>
      </c>
      <c r="G43" s="184" t="e">
        <f>+#REF!</f>
        <v>#REF!</v>
      </c>
      <c r="H43" s="185">
        <v>530208</v>
      </c>
      <c r="I43" s="186">
        <v>284064</v>
      </c>
      <c r="J43" s="108">
        <v>0.53576000000000001</v>
      </c>
      <c r="K43" s="188">
        <v>529931</v>
      </c>
      <c r="L43" s="186">
        <v>276794</v>
      </c>
      <c r="M43" s="187">
        <v>0.52232000000000001</v>
      </c>
      <c r="N43" s="110">
        <v>1.3440000000000007E-2</v>
      </c>
    </row>
    <row r="44" spans="2:14" ht="14.15" customHeight="1" x14ac:dyDescent="0.55000000000000004">
      <c r="B44" s="100">
        <f t="shared" si="1"/>
        <v>36</v>
      </c>
      <c r="C44" s="101" t="s">
        <v>43</v>
      </c>
      <c r="D44" s="102" t="e">
        <f>+#REF!</f>
        <v>#REF!</v>
      </c>
      <c r="E44" s="103" t="e">
        <f t="shared" si="0"/>
        <v>#REF!</v>
      </c>
      <c r="F44" s="104" t="e">
        <f>+#REF!</f>
        <v>#REF!</v>
      </c>
      <c r="G44" s="105" t="e">
        <f>+#REF!</f>
        <v>#REF!</v>
      </c>
      <c r="H44" s="106">
        <v>251500</v>
      </c>
      <c r="I44" s="107">
        <v>96539</v>
      </c>
      <c r="J44" s="108">
        <v>0.38385000000000002</v>
      </c>
      <c r="K44" s="109">
        <v>253455</v>
      </c>
      <c r="L44" s="107">
        <v>98494</v>
      </c>
      <c r="M44" s="40">
        <v>0.38861000000000001</v>
      </c>
      <c r="N44" s="110">
        <v>-4.7599999999999865E-3</v>
      </c>
    </row>
    <row r="45" spans="2:14" ht="14.15" customHeight="1" x14ac:dyDescent="0.55000000000000004">
      <c r="B45" s="100">
        <f t="shared" si="1"/>
        <v>37</v>
      </c>
      <c r="C45" s="101" t="s">
        <v>44</v>
      </c>
      <c r="D45" s="102" t="e">
        <f>+#REF!</f>
        <v>#REF!</v>
      </c>
      <c r="E45" s="103" t="e">
        <f t="shared" si="0"/>
        <v>#REF!</v>
      </c>
      <c r="F45" s="104" t="e">
        <f>+#REF!</f>
        <v>#REF!</v>
      </c>
      <c r="G45" s="105" t="e">
        <f>+#REF!</f>
        <v>#REF!</v>
      </c>
      <c r="H45" s="106">
        <v>427727</v>
      </c>
      <c r="I45" s="107">
        <v>266620</v>
      </c>
      <c r="J45" s="108">
        <v>0.62334000000000001</v>
      </c>
      <c r="K45" s="109">
        <v>427581</v>
      </c>
      <c r="L45" s="107">
        <v>261854</v>
      </c>
      <c r="M45" s="40">
        <v>0.61241000000000001</v>
      </c>
      <c r="N45" s="110">
        <v>1.0929999999999995E-2</v>
      </c>
    </row>
    <row r="46" spans="2:14" ht="14.15" customHeight="1" x14ac:dyDescent="0.55000000000000004">
      <c r="B46" s="100">
        <f t="shared" si="1"/>
        <v>38</v>
      </c>
      <c r="C46" s="101" t="s">
        <v>45</v>
      </c>
      <c r="D46" s="102" t="e">
        <f>+#REF!</f>
        <v>#REF!</v>
      </c>
      <c r="E46" s="103" t="e">
        <f t="shared" si="0"/>
        <v>#REF!</v>
      </c>
      <c r="F46" s="104" t="e">
        <f>+#REF!</f>
        <v>#REF!</v>
      </c>
      <c r="G46" s="105" t="e">
        <f>+#REF!</f>
        <v>#REF!</v>
      </c>
      <c r="H46" s="106">
        <v>433954</v>
      </c>
      <c r="I46" s="107">
        <v>315785</v>
      </c>
      <c r="J46" s="108">
        <v>0.72768999999999995</v>
      </c>
      <c r="K46" s="109">
        <v>435642</v>
      </c>
      <c r="L46" s="107">
        <v>312219</v>
      </c>
      <c r="M46" s="40">
        <v>0.71669000000000005</v>
      </c>
      <c r="N46" s="110">
        <v>1.0999999999999899E-2</v>
      </c>
    </row>
    <row r="47" spans="2:14" s="189" customFormat="1" ht="14" customHeight="1" x14ac:dyDescent="0.55000000000000004">
      <c r="B47" s="179">
        <f t="shared" si="1"/>
        <v>39</v>
      </c>
      <c r="C47" s="180" t="s">
        <v>46</v>
      </c>
      <c r="D47" s="181" t="e">
        <f>+#REF!</f>
        <v>#REF!</v>
      </c>
      <c r="E47" s="182" t="e">
        <f t="shared" si="0"/>
        <v>#REF!</v>
      </c>
      <c r="F47" s="183" t="e">
        <f>+#REF!</f>
        <v>#REF!</v>
      </c>
      <c r="G47" s="184" t="e">
        <f>+#REF!</f>
        <v>#REF!</v>
      </c>
      <c r="H47" s="185">
        <v>214029</v>
      </c>
      <c r="I47" s="186">
        <v>174872</v>
      </c>
      <c r="J47" s="108">
        <v>0.81705000000000005</v>
      </c>
      <c r="K47" s="188">
        <v>213810</v>
      </c>
      <c r="L47" s="186">
        <v>169924</v>
      </c>
      <c r="M47" s="187">
        <v>0.79474</v>
      </c>
      <c r="N47" s="110">
        <v>2.2310000000000052E-2</v>
      </c>
    </row>
    <row r="48" spans="2:14" ht="14.15" customHeight="1" x14ac:dyDescent="0.55000000000000004">
      <c r="B48" s="100">
        <f t="shared" si="1"/>
        <v>40</v>
      </c>
      <c r="C48" s="101" t="s">
        <v>47</v>
      </c>
      <c r="D48" s="102" t="e">
        <f>+#REF!</f>
        <v>#REF!</v>
      </c>
      <c r="E48" s="103" t="e">
        <f t="shared" si="0"/>
        <v>#REF!</v>
      </c>
      <c r="F48" s="104" t="e">
        <f>+#REF!</f>
        <v>#REF!</v>
      </c>
      <c r="G48" s="105" t="e">
        <f>+#REF!</f>
        <v>#REF!</v>
      </c>
      <c r="H48" s="106">
        <v>1346911</v>
      </c>
      <c r="I48" s="107">
        <v>973769</v>
      </c>
      <c r="J48" s="108">
        <v>0.72296000000000005</v>
      </c>
      <c r="K48" s="109">
        <v>1302624</v>
      </c>
      <c r="L48" s="107">
        <v>934511</v>
      </c>
      <c r="M48" s="40">
        <v>0.71740999999999999</v>
      </c>
      <c r="N48" s="110">
        <v>5.5500000000000549E-3</v>
      </c>
    </row>
    <row r="49" spans="2:14" ht="14.15" customHeight="1" x14ac:dyDescent="0.55000000000000004">
      <c r="B49" s="100">
        <f t="shared" si="1"/>
        <v>41</v>
      </c>
      <c r="C49" s="101" t="s">
        <v>48</v>
      </c>
      <c r="D49" s="102" t="e">
        <f>+#REF!</f>
        <v>#REF!</v>
      </c>
      <c r="E49" s="103" t="e">
        <f t="shared" si="0"/>
        <v>#REF!</v>
      </c>
      <c r="F49" s="104" t="e">
        <f>+#REF!</f>
        <v>#REF!</v>
      </c>
      <c r="G49" s="105" t="e">
        <f>+#REF!</f>
        <v>#REF!</v>
      </c>
      <c r="H49" s="106">
        <v>260522</v>
      </c>
      <c r="I49" s="107">
        <v>161171</v>
      </c>
      <c r="J49" s="108">
        <v>0.61865000000000003</v>
      </c>
      <c r="K49" s="109">
        <v>260645</v>
      </c>
      <c r="L49" s="107">
        <v>161171</v>
      </c>
      <c r="M49" s="40">
        <v>0.61834999999999996</v>
      </c>
      <c r="N49" s="110">
        <v>3.0000000000007798E-4</v>
      </c>
    </row>
    <row r="50" spans="2:14" ht="14.15" customHeight="1" x14ac:dyDescent="0.55000000000000004">
      <c r="B50" s="100">
        <f t="shared" si="1"/>
        <v>42</v>
      </c>
      <c r="C50" s="101" t="s">
        <v>49</v>
      </c>
      <c r="D50" s="102" t="e">
        <f>+#REF!</f>
        <v>#REF!</v>
      </c>
      <c r="E50" s="103" t="e">
        <f t="shared" si="0"/>
        <v>#REF!</v>
      </c>
      <c r="F50" s="104" t="e">
        <f>+#REF!</f>
        <v>#REF!</v>
      </c>
      <c r="G50" s="105" t="e">
        <f>+#REF!</f>
        <v>#REF!</v>
      </c>
      <c r="H50" s="106">
        <v>489232</v>
      </c>
      <c r="I50" s="107">
        <v>162805</v>
      </c>
      <c r="J50" s="108">
        <v>0.33278000000000002</v>
      </c>
      <c r="K50" s="109">
        <v>494994</v>
      </c>
      <c r="L50" s="107">
        <v>195280</v>
      </c>
      <c r="M50" s="40">
        <v>0.39451000000000003</v>
      </c>
      <c r="N50" s="110">
        <v>-6.1730000000000007E-2</v>
      </c>
    </row>
    <row r="51" spans="2:14" ht="14.15" customHeight="1" x14ac:dyDescent="0.55000000000000004">
      <c r="B51" s="100">
        <f t="shared" si="1"/>
        <v>43</v>
      </c>
      <c r="C51" s="101" t="s">
        <v>50</v>
      </c>
      <c r="D51" s="102" t="e">
        <f>+#REF!</f>
        <v>#REF!</v>
      </c>
      <c r="E51" s="103" t="e">
        <f t="shared" si="0"/>
        <v>#REF!</v>
      </c>
      <c r="F51" s="104" t="e">
        <f>+#REF!</f>
        <v>#REF!</v>
      </c>
      <c r="G51" s="105" t="e">
        <f>+#REF!</f>
        <v>#REF!</v>
      </c>
      <c r="H51" s="106">
        <v>452286</v>
      </c>
      <c r="I51" s="107">
        <v>257238</v>
      </c>
      <c r="J51" s="108">
        <v>0.56874999999999998</v>
      </c>
      <c r="K51" s="109">
        <v>452531</v>
      </c>
      <c r="L51" s="107">
        <v>253482</v>
      </c>
      <c r="M51" s="40">
        <v>0.56013999999999997</v>
      </c>
      <c r="N51" s="110">
        <v>8.6100000000000065E-3</v>
      </c>
    </row>
    <row r="52" spans="2:14" ht="14.15" customHeight="1" x14ac:dyDescent="0.55000000000000004">
      <c r="B52" s="100">
        <f t="shared" si="1"/>
        <v>44</v>
      </c>
      <c r="C52" s="101" t="s">
        <v>51</v>
      </c>
      <c r="D52" s="102" t="e">
        <f>+#REF!</f>
        <v>#REF!</v>
      </c>
      <c r="E52" s="103" t="e">
        <f t="shared" si="0"/>
        <v>#REF!</v>
      </c>
      <c r="F52" s="104" t="e">
        <f>+#REF!</f>
        <v>#REF!</v>
      </c>
      <c r="G52" s="105" t="e">
        <f>+#REF!</f>
        <v>#REF!</v>
      </c>
      <c r="H52" s="106">
        <v>371731</v>
      </c>
      <c r="I52" s="107">
        <v>202852</v>
      </c>
      <c r="J52" s="108">
        <v>0.54569999999999996</v>
      </c>
      <c r="K52" s="109">
        <v>364376</v>
      </c>
      <c r="L52" s="107">
        <v>201446</v>
      </c>
      <c r="M52" s="40">
        <v>0.55284999999999995</v>
      </c>
      <c r="N52" s="110">
        <v>-7.1499999999999897E-3</v>
      </c>
    </row>
    <row r="53" spans="2:14" ht="14.15" customHeight="1" x14ac:dyDescent="0.55000000000000004">
      <c r="B53" s="100">
        <f t="shared" si="1"/>
        <v>45</v>
      </c>
      <c r="C53" s="101" t="s">
        <v>52</v>
      </c>
      <c r="D53" s="102" t="e">
        <f>+#REF!</f>
        <v>#REF!</v>
      </c>
      <c r="E53" s="103" t="e">
        <f t="shared" si="0"/>
        <v>#REF!</v>
      </c>
      <c r="F53" s="104" t="e">
        <f>+#REF!</f>
        <v>#REF!</v>
      </c>
      <c r="G53" s="105" t="e">
        <f>+#REF!</f>
        <v>#REF!</v>
      </c>
      <c r="H53" s="106">
        <v>345165</v>
      </c>
      <c r="I53" s="107">
        <v>155284</v>
      </c>
      <c r="J53" s="108">
        <v>0.44988</v>
      </c>
      <c r="K53" s="109">
        <v>341948</v>
      </c>
      <c r="L53" s="107">
        <v>143092</v>
      </c>
      <c r="M53" s="40">
        <v>0.41846</v>
      </c>
      <c r="N53" s="110">
        <v>3.1420000000000003E-2</v>
      </c>
    </row>
    <row r="54" spans="2:14" ht="14.15" customHeight="1" x14ac:dyDescent="0.55000000000000004">
      <c r="B54" s="100">
        <f t="shared" si="1"/>
        <v>46</v>
      </c>
      <c r="C54" s="101" t="s">
        <v>53</v>
      </c>
      <c r="D54" s="102" t="e">
        <f>+#REF!</f>
        <v>#REF!</v>
      </c>
      <c r="E54" s="103" t="e">
        <f t="shared" si="0"/>
        <v>#REF!</v>
      </c>
      <c r="F54" s="104" t="e">
        <f>+#REF!</f>
        <v>#REF!</v>
      </c>
      <c r="G54" s="105" t="e">
        <f>+#REF!</f>
        <v>#REF!</v>
      </c>
      <c r="H54" s="106">
        <v>655077</v>
      </c>
      <c r="I54" s="107">
        <v>241769</v>
      </c>
      <c r="J54" s="108">
        <v>0.36907000000000001</v>
      </c>
      <c r="K54" s="109">
        <v>656287</v>
      </c>
      <c r="L54" s="107">
        <v>239339</v>
      </c>
      <c r="M54" s="40">
        <v>0.36469000000000001</v>
      </c>
      <c r="N54" s="110">
        <v>4.379999999999995E-3</v>
      </c>
    </row>
    <row r="55" spans="2:14" ht="14.15" customHeight="1" x14ac:dyDescent="0.55000000000000004">
      <c r="B55" s="162">
        <f t="shared" si="1"/>
        <v>47</v>
      </c>
      <c r="C55" s="163" t="s">
        <v>54</v>
      </c>
      <c r="D55" s="164" t="e">
        <f>+#REF!</f>
        <v>#REF!</v>
      </c>
      <c r="E55" s="165" t="e">
        <f t="shared" si="0"/>
        <v>#REF!</v>
      </c>
      <c r="F55" s="166" t="e">
        <f>+#REF!</f>
        <v>#REF!</v>
      </c>
      <c r="G55" s="171" t="e">
        <f>+#REF!</f>
        <v>#REF!</v>
      </c>
      <c r="H55" s="172">
        <v>619337</v>
      </c>
      <c r="I55" s="160">
        <v>467592</v>
      </c>
      <c r="J55" s="167">
        <v>0.75499000000000005</v>
      </c>
      <c r="K55" s="159">
        <v>646391</v>
      </c>
      <c r="L55" s="160">
        <v>472646</v>
      </c>
      <c r="M55" s="51">
        <v>0.73121000000000003</v>
      </c>
      <c r="N55" s="168">
        <v>2.3780000000000023E-2</v>
      </c>
    </row>
    <row r="56" spans="2:14" ht="14.15" customHeight="1" x14ac:dyDescent="0.55000000000000004">
      <c r="B56" s="127"/>
      <c r="C56" s="128" t="s">
        <v>76</v>
      </c>
      <c r="D56" s="129" t="e">
        <f>SUM(D9:D55)</f>
        <v>#REF!</v>
      </c>
      <c r="E56" s="130" t="e">
        <f t="shared" si="0"/>
        <v>#REF!</v>
      </c>
      <c r="F56" s="131" t="e">
        <f>SUM(F9:F55)</f>
        <v>#REF!</v>
      </c>
      <c r="G56" s="173" t="e">
        <f>SUM(G9:G55)</f>
        <v>#REF!</v>
      </c>
      <c r="H56" s="174">
        <v>41151357</v>
      </c>
      <c r="I56" s="132">
        <v>26610707</v>
      </c>
      <c r="J56" s="133">
        <v>0.64664999999999995</v>
      </c>
      <c r="K56" s="134">
        <v>40766732</v>
      </c>
      <c r="L56" s="132">
        <v>25895721</v>
      </c>
      <c r="M56" s="61">
        <v>0.63522000000000001</v>
      </c>
      <c r="N56" s="135">
        <v>1.142999999999994E-2</v>
      </c>
    </row>
    <row r="57" spans="2:14" ht="12" customHeight="1" x14ac:dyDescent="0.55000000000000004">
      <c r="B57" s="111"/>
      <c r="C57" s="2" t="s">
        <v>102</v>
      </c>
      <c r="D57" s="112"/>
      <c r="E57" s="113"/>
      <c r="F57" s="112"/>
      <c r="G57" s="112"/>
      <c r="H57" s="114"/>
      <c r="I57" s="114"/>
      <c r="J57" s="113"/>
      <c r="K57" s="114"/>
      <c r="L57" s="114"/>
      <c r="M57" s="113"/>
      <c r="N57" s="115"/>
    </row>
    <row r="58" spans="2:14" ht="12" customHeight="1" x14ac:dyDescent="0.55000000000000004">
      <c r="C58" s="1" t="s">
        <v>103</v>
      </c>
      <c r="D58" s="169"/>
      <c r="E58" s="68"/>
      <c r="F58" s="169"/>
      <c r="G58" s="169"/>
      <c r="H58" s="99"/>
      <c r="I58" s="99"/>
      <c r="J58" s="68"/>
      <c r="K58" s="99"/>
      <c r="L58" s="99"/>
      <c r="M58" s="68"/>
      <c r="N58" s="170"/>
    </row>
    <row r="59" spans="2:14" ht="12" customHeight="1" x14ac:dyDescent="0.55000000000000004">
      <c r="C59" s="1" t="s">
        <v>98</v>
      </c>
      <c r="D59" s="169"/>
      <c r="E59" s="68"/>
      <c r="F59" s="169"/>
      <c r="G59" s="169"/>
      <c r="H59" s="99"/>
      <c r="I59" s="99"/>
      <c r="J59" s="68"/>
      <c r="K59" s="99"/>
      <c r="L59" s="99"/>
      <c r="M59" s="68"/>
      <c r="N59" s="170"/>
    </row>
    <row r="60" spans="2:14" ht="12" customHeight="1" x14ac:dyDescent="0.55000000000000004">
      <c r="C60" s="1" t="s">
        <v>107</v>
      </c>
      <c r="D60" s="169"/>
      <c r="E60" s="68"/>
      <c r="F60" s="169"/>
      <c r="G60" s="169"/>
      <c r="H60" s="99"/>
      <c r="I60" s="99"/>
      <c r="J60" s="68"/>
      <c r="K60" s="99"/>
      <c r="L60" s="99"/>
      <c r="M60" s="68"/>
      <c r="N60" s="170"/>
    </row>
    <row r="61" spans="2:14" ht="15" customHeight="1" x14ac:dyDescent="0.55000000000000004">
      <c r="C61" s="1"/>
      <c r="H61" s="99"/>
      <c r="I61" s="99"/>
      <c r="K61" s="99"/>
      <c r="L61" s="99"/>
    </row>
    <row r="62" spans="2:14" ht="15" customHeight="1" x14ac:dyDescent="0.55000000000000004">
      <c r="B62" s="175"/>
      <c r="C62" s="175"/>
      <c r="H62" s="175"/>
      <c r="I62" s="175"/>
      <c r="J62" s="175"/>
      <c r="K62" s="175"/>
      <c r="L62" s="175"/>
      <c r="M62" s="175"/>
      <c r="N62" s="175"/>
    </row>
  </sheetData>
  <mergeCells count="17">
    <mergeCell ref="B3:B8"/>
    <mergeCell ref="C3:C8"/>
    <mergeCell ref="D3:J3"/>
    <mergeCell ref="K3:M3"/>
    <mergeCell ref="N3:N6"/>
    <mergeCell ref="E7:E8"/>
    <mergeCell ref="D4:G5"/>
    <mergeCell ref="H4:J4"/>
    <mergeCell ref="H5:H6"/>
    <mergeCell ref="I5:I6"/>
    <mergeCell ref="J5:J6"/>
    <mergeCell ref="K5:K6"/>
    <mergeCell ref="L5:L6"/>
    <mergeCell ref="M5:M6"/>
    <mergeCell ref="D6:D8"/>
    <mergeCell ref="F6:F8"/>
    <mergeCell ref="G6:G8"/>
  </mergeCells>
  <phoneticPr fontId="2"/>
  <pageMargins left="0.78740157480314965" right="0.19685039370078741" top="0.78740157480314965" bottom="0.59055118110236227" header="0.31496062992125984" footer="0.31496062992125984"/>
  <pageSetup paperSize="9" scale="95" orientation="portrait" r:id="rId1"/>
  <colBreaks count="1" manualBreakCount="1">
    <brk id="2" max="59"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534B02D9027EE469393F78C28FDECE8" ma:contentTypeVersion="0" ma:contentTypeDescription="新しいドキュメントを作成します。" ma:contentTypeScope="" ma:versionID="a128c5b4c9ce12b031bf996cb2845649">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A82306-0FF2-4280-849B-04C614BD8EA1}">
  <ds:schemaRefs>
    <ds:schemaRef ds:uri="http://schemas.microsoft.com/sharepoint/v3/contenttype/forms"/>
  </ds:schemaRefs>
</ds:datastoreItem>
</file>

<file path=customXml/itemProps2.xml><?xml version="1.0" encoding="utf-8"?>
<ds:datastoreItem xmlns:ds="http://schemas.openxmlformats.org/officeDocument/2006/customXml" ds:itemID="{8C454C6D-84C4-4494-9408-596308AAAF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C0CCF2A-E9CE-4B9F-94ED-5E7E5E663A1D}">
  <ds:schemaRefs>
    <ds:schemaRef ds:uri="http://schemas.microsoft.com/office/infopath/2007/PartnerControls"/>
    <ds:schemaRef ds:uri="http://purl.org/dc/dcmitype/"/>
    <ds:schemaRef ds:uri="http://purl.org/dc/term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集計(管路)</vt:lpstr>
      <vt:lpstr>集計(浄水施設)</vt:lpstr>
      <vt:lpstr>集計(配水施設)</vt:lpstr>
      <vt:lpstr>'集計(管路)'!Print_Area</vt:lpstr>
      <vt:lpstr>'集計(浄水施設)'!Print_Area</vt:lpstr>
      <vt:lpstr>'集計(配水施設)'!Print_Area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0x0101000534B02D9027EE469393F78C28FDECE8</vt:lpwstr>
  </property>
</Properties>
</file>