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U:\水道事業課\02認可L\0204_事業評価\030費用対効果マニュアル\R7改正\30_マニュアル改定案\06xx_公表\ツール\"/>
    </mc:Choice>
  </mc:AlternateContent>
  <xr:revisionPtr revIDLastSave="0" documentId="13_ncr:1_{DEAEDC5F-DEF3-47F3-8969-E8E55FA5987D}" xr6:coauthVersionLast="47" xr6:coauthVersionMax="47" xr10:uidLastSave="{00000000-0000-0000-0000-000000000000}"/>
  <bookViews>
    <workbookView xWindow="-120" yWindow="-120" windowWidth="29040" windowHeight="15720" xr2:uid="{CCD22EB5-460D-46EB-ACE6-AE6AB87F4587}"/>
  </bookViews>
  <sheets>
    <sheet name="事業費(C)" sheetId="1" r:id="rId1"/>
    <sheet name="更新費用(C)" sheetId="2" r:id="rId2"/>
    <sheet name="残存価値（C）" sheetId="8" r:id="rId3"/>
    <sheet name="維持管理費(C)" sheetId="4" r:id="rId4"/>
    <sheet name="災害による断水回避便益（B）" sheetId="7" r:id="rId5"/>
    <sheet name="その他便益(B)" sheetId="5" r:id="rId6"/>
    <sheet name="まとめ(B_C)" sheetId="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6" l="1"/>
  <c r="AC6" i="2"/>
  <c r="C10" i="8"/>
  <c r="C8" i="8"/>
  <c r="R4" i="1"/>
  <c r="R4" i="2"/>
  <c r="I4" i="4"/>
  <c r="M5" i="7"/>
  <c r="D4" i="5"/>
  <c r="F57" i="7" l="1"/>
  <c r="I57" i="7" s="1"/>
  <c r="N57" i="7" s="1"/>
  <c r="P57" i="7" s="1"/>
  <c r="R57" i="7" s="1"/>
  <c r="M57" i="7"/>
  <c r="E56" i="4"/>
  <c r="H56" i="4"/>
  <c r="Q56" i="2"/>
  <c r="R56" i="2"/>
  <c r="Y56" i="2" s="1"/>
  <c r="S57" i="7" l="1"/>
  <c r="X56" i="2"/>
  <c r="S56" i="2"/>
  <c r="W56" i="2"/>
  <c r="V56" i="2"/>
  <c r="AB56" i="2"/>
  <c r="U56" i="2"/>
  <c r="T56" i="2"/>
  <c r="AA56" i="2"/>
  <c r="Z56" i="2"/>
  <c r="AC56" i="2" l="1"/>
  <c r="N10" i="1"/>
  <c r="M7" i="7"/>
  <c r="M8" i="7"/>
  <c r="M9" i="7"/>
  <c r="M10" i="7"/>
  <c r="M11" i="7"/>
  <c r="R55" i="2"/>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M18" i="7"/>
  <c r="M17" i="7"/>
  <c r="M16" i="7"/>
  <c r="M15" i="7"/>
  <c r="M14" i="7"/>
  <c r="M13" i="7"/>
  <c r="M12" i="7"/>
  <c r="F7" i="7" l="1"/>
  <c r="I7" i="7" s="1"/>
  <c r="N7" i="7" s="1"/>
  <c r="P7" i="7" s="1"/>
  <c r="R7" i="7" s="1"/>
  <c r="S7" i="7" s="1"/>
  <c r="F8" i="7" l="1"/>
  <c r="I8" i="7" s="1"/>
  <c r="N8" i="7" s="1"/>
  <c r="P8" i="7" s="1"/>
  <c r="R8" i="7" s="1"/>
  <c r="S8" i="7" s="1"/>
  <c r="F9" i="7" l="1"/>
  <c r="I9" i="7" s="1"/>
  <c r="N9" i="7" s="1"/>
  <c r="P9" i="7" s="1"/>
  <c r="R9" i="7" s="1"/>
  <c r="S9" i="7" s="1"/>
  <c r="F10" i="7" l="1"/>
  <c r="I10" i="7" s="1"/>
  <c r="N10" i="7" s="1"/>
  <c r="P10" i="7" s="1"/>
  <c r="R10" i="7" s="1"/>
  <c r="S10" i="7" s="1"/>
  <c r="F11" i="7" l="1"/>
  <c r="I11" i="7" s="1"/>
  <c r="N11" i="7" s="1"/>
  <c r="P11" i="7" s="1"/>
  <c r="R11" i="7" s="1"/>
  <c r="S11" i="7" s="1"/>
  <c r="F12" i="7" l="1"/>
  <c r="I12" i="7" s="1"/>
  <c r="N12" i="7" s="1"/>
  <c r="P12" i="7" s="1"/>
  <c r="R12" i="7" s="1"/>
  <c r="S12" i="7" s="1"/>
  <c r="F13" i="7" l="1"/>
  <c r="I13" i="7" s="1"/>
  <c r="N13" i="7" s="1"/>
  <c r="P13" i="7" s="1"/>
  <c r="R13" i="7" s="1"/>
  <c r="S13" i="7" s="1"/>
  <c r="F14" i="7" l="1"/>
  <c r="I14" i="7" s="1"/>
  <c r="N14" i="7" s="1"/>
  <c r="P14" i="7" s="1"/>
  <c r="R14" i="7" s="1"/>
  <c r="S14" i="7" s="1"/>
  <c r="F15" i="7" l="1"/>
  <c r="I15" i="7" s="1"/>
  <c r="N15" i="7" s="1"/>
  <c r="P15" i="7" s="1"/>
  <c r="R15" i="7" s="1"/>
  <c r="S15" i="7" s="1"/>
  <c r="F16" i="7" l="1"/>
  <c r="I16" i="7" s="1"/>
  <c r="N16" i="7" s="1"/>
  <c r="P16" i="7" s="1"/>
  <c r="R16" i="7" s="1"/>
  <c r="S16" i="7" s="1"/>
  <c r="J4" i="5"/>
  <c r="J53" i="5"/>
  <c r="E12" i="6"/>
  <c r="E8" i="6"/>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6" i="5"/>
  <c r="L57" i="5"/>
  <c r="J56" i="5"/>
  <c r="J55" i="5"/>
  <c r="J54" i="5"/>
  <c r="J51" i="5"/>
  <c r="J50" i="5"/>
  <c r="N50" i="5" s="1"/>
  <c r="J49" i="5"/>
  <c r="N49" i="5" s="1"/>
  <c r="J48" i="5"/>
  <c r="J47" i="5"/>
  <c r="J46" i="5"/>
  <c r="J43" i="5"/>
  <c r="J42" i="5"/>
  <c r="J41" i="5"/>
  <c r="J40" i="5"/>
  <c r="J39" i="5"/>
  <c r="J38" i="5"/>
  <c r="J35" i="5"/>
  <c r="J34" i="5"/>
  <c r="J33" i="5"/>
  <c r="J32" i="5"/>
  <c r="J31" i="5"/>
  <c r="J30" i="5"/>
  <c r="J27" i="5"/>
  <c r="J26" i="5"/>
  <c r="J25" i="5"/>
  <c r="N25" i="5" s="1"/>
  <c r="J24" i="5"/>
  <c r="J23" i="5"/>
  <c r="J22" i="5"/>
  <c r="J19" i="5"/>
  <c r="J18" i="5"/>
  <c r="J17" i="5"/>
  <c r="J16" i="5"/>
  <c r="J15" i="5"/>
  <c r="J14" i="5"/>
  <c r="J11" i="5"/>
  <c r="J10" i="5"/>
  <c r="N10" i="5" s="1"/>
  <c r="J9" i="5"/>
  <c r="J8" i="5"/>
  <c r="J7" i="5"/>
  <c r="N7" i="5" s="1"/>
  <c r="D9" i="5"/>
  <c r="F9" i="5" s="1"/>
  <c r="D10" i="5"/>
  <c r="F10" i="5" s="1"/>
  <c r="D11" i="5"/>
  <c r="F11" i="5" s="1"/>
  <c r="D12" i="5"/>
  <c r="F12" i="5" s="1"/>
  <c r="D13" i="5"/>
  <c r="F13" i="5" s="1"/>
  <c r="D14" i="5"/>
  <c r="F14" i="5" s="1"/>
  <c r="D17" i="5"/>
  <c r="F17" i="5" s="1"/>
  <c r="D18" i="5"/>
  <c r="F18" i="5" s="1"/>
  <c r="D19" i="5"/>
  <c r="F19" i="5" s="1"/>
  <c r="D20" i="5"/>
  <c r="F20" i="5" s="1"/>
  <c r="D21" i="5"/>
  <c r="F21" i="5" s="1"/>
  <c r="D22" i="5"/>
  <c r="F22" i="5" s="1"/>
  <c r="D25" i="5"/>
  <c r="F25" i="5" s="1"/>
  <c r="D26" i="5"/>
  <c r="F26" i="5" s="1"/>
  <c r="D27" i="5"/>
  <c r="F27" i="5" s="1"/>
  <c r="D28" i="5"/>
  <c r="F28" i="5" s="1"/>
  <c r="D29" i="5"/>
  <c r="F29" i="5" s="1"/>
  <c r="D30" i="5"/>
  <c r="F30" i="5" s="1"/>
  <c r="D33" i="5"/>
  <c r="F33" i="5" s="1"/>
  <c r="D34" i="5"/>
  <c r="F34" i="5" s="1"/>
  <c r="D35" i="5"/>
  <c r="F35" i="5" s="1"/>
  <c r="D36" i="5"/>
  <c r="F36" i="5" s="1"/>
  <c r="D37" i="5"/>
  <c r="F37" i="5" s="1"/>
  <c r="D38" i="5"/>
  <c r="F38" i="5" s="1"/>
  <c r="D41" i="5"/>
  <c r="F41" i="5" s="1"/>
  <c r="D42" i="5"/>
  <c r="F42" i="5" s="1"/>
  <c r="D43" i="5"/>
  <c r="F43" i="5" s="1"/>
  <c r="D44" i="5"/>
  <c r="F44" i="5" s="1"/>
  <c r="D45" i="5"/>
  <c r="F45" i="5" s="1"/>
  <c r="D46" i="5"/>
  <c r="F46" i="5" s="1"/>
  <c r="D49" i="5"/>
  <c r="F49" i="5" s="1"/>
  <c r="D50" i="5"/>
  <c r="F50" i="5" s="1"/>
  <c r="D51" i="5"/>
  <c r="F51" i="5" s="1"/>
  <c r="D52" i="5"/>
  <c r="F52" i="5" s="1"/>
  <c r="D53" i="5"/>
  <c r="F53" i="5" s="1"/>
  <c r="D54" i="5"/>
  <c r="F54" i="5" s="1"/>
  <c r="D6" i="5"/>
  <c r="F6" i="5" s="1"/>
  <c r="K57" i="5"/>
  <c r="E57" i="5"/>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6" i="4"/>
  <c r="G6" i="4"/>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6" i="1"/>
  <c r="Q7" i="1"/>
  <c r="Q8" i="1"/>
  <c r="Q9" i="1"/>
  <c r="Q10" i="1"/>
  <c r="Q11" i="1"/>
  <c r="Q12" i="1"/>
  <c r="Q13" i="1"/>
  <c r="P7" i="1"/>
  <c r="R7" i="1" s="1"/>
  <c r="P8" i="1"/>
  <c r="R8" i="1" s="1"/>
  <c r="S8" i="1" s="1"/>
  <c r="P9" i="1"/>
  <c r="R9" i="1" s="1"/>
  <c r="U9" i="1" s="1"/>
  <c r="P10" i="1"/>
  <c r="R10" i="1" s="1"/>
  <c r="W10" i="1" s="1"/>
  <c r="P11" i="1"/>
  <c r="R11" i="1" s="1"/>
  <c r="Y11" i="1" s="1"/>
  <c r="P12" i="1"/>
  <c r="R12" i="1" s="1"/>
  <c r="P13" i="1"/>
  <c r="R13" i="1" s="1"/>
  <c r="AB13" i="1" s="1"/>
  <c r="P6" i="1"/>
  <c r="R6" i="1" s="1"/>
  <c r="S6" i="1" s="1"/>
  <c r="R7" i="2"/>
  <c r="W7" i="2" s="1"/>
  <c r="R8" i="2"/>
  <c r="V8" i="2" s="1"/>
  <c r="R9" i="2"/>
  <c r="U9" i="2" s="1"/>
  <c r="R10" i="2"/>
  <c r="T10" i="2" s="1"/>
  <c r="R11" i="2"/>
  <c r="S11" i="2" s="1"/>
  <c r="R12" i="2"/>
  <c r="R13" i="2"/>
  <c r="T13" i="2" s="1"/>
  <c r="R14" i="2"/>
  <c r="R15" i="2"/>
  <c r="S15" i="2" s="1"/>
  <c r="R16" i="2"/>
  <c r="R17" i="2"/>
  <c r="R18" i="2"/>
  <c r="X18" i="2" s="1"/>
  <c r="R19" i="2"/>
  <c r="R20" i="2"/>
  <c r="X20" i="2" s="1"/>
  <c r="R21" i="2"/>
  <c r="R22" i="2"/>
  <c r="T22" i="2" s="1"/>
  <c r="R23" i="2"/>
  <c r="U23" i="2" s="1"/>
  <c r="R24" i="2"/>
  <c r="S24" i="2" s="1"/>
  <c r="R25" i="2"/>
  <c r="AB25" i="2" s="1"/>
  <c r="R26" i="2"/>
  <c r="T26" i="2" s="1"/>
  <c r="R27" i="2"/>
  <c r="R28" i="2"/>
  <c r="S28" i="2" s="1"/>
  <c r="R29" i="2"/>
  <c r="R30" i="2"/>
  <c r="R31" i="2"/>
  <c r="R32" i="2"/>
  <c r="R33" i="2"/>
  <c r="R34" i="2"/>
  <c r="T34" i="2" s="1"/>
  <c r="R35" i="2"/>
  <c r="V35" i="2" s="1"/>
  <c r="R36" i="2"/>
  <c r="U36" i="2" s="1"/>
  <c r="R37" i="2"/>
  <c r="S37" i="2" s="1"/>
  <c r="R38" i="2"/>
  <c r="AB38" i="2" s="1"/>
  <c r="R39" i="2"/>
  <c r="R40" i="2"/>
  <c r="S40" i="2" s="1"/>
  <c r="R41" i="2"/>
  <c r="R42" i="2"/>
  <c r="U42" i="2" s="1"/>
  <c r="R43" i="2"/>
  <c r="R44" i="2"/>
  <c r="S44" i="2" s="1"/>
  <c r="R45" i="2"/>
  <c r="R46" i="2"/>
  <c r="R47" i="2"/>
  <c r="R48" i="2"/>
  <c r="R49" i="2"/>
  <c r="R50" i="2"/>
  <c r="U50" i="2" s="1"/>
  <c r="R51" i="2"/>
  <c r="R52" i="2"/>
  <c r="R53" i="2"/>
  <c r="R54" i="2"/>
  <c r="R6" i="2"/>
  <c r="X6" i="2" s="1"/>
  <c r="D57"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M57" i="2"/>
  <c r="AB60" i="2" s="1"/>
  <c r="AB61" i="2" s="1"/>
  <c r="AB63" i="2" s="1"/>
  <c r="L57" i="2"/>
  <c r="AA60" i="2" s="1"/>
  <c r="AA61" i="2" s="1"/>
  <c r="AA63" i="2" s="1"/>
  <c r="K57" i="2"/>
  <c r="Z60" i="2" s="1"/>
  <c r="Z61" i="2" s="1"/>
  <c r="Z63" i="2" s="1"/>
  <c r="J57" i="2"/>
  <c r="Y60" i="2" s="1"/>
  <c r="Y61" i="2" s="1"/>
  <c r="Y63" i="2" s="1"/>
  <c r="I57" i="2"/>
  <c r="X60" i="2" s="1"/>
  <c r="X61" i="2" s="1"/>
  <c r="X63" i="2" s="1"/>
  <c r="H57" i="2"/>
  <c r="W60" i="2" s="1"/>
  <c r="W61" i="2" s="1"/>
  <c r="W63" i="2" s="1"/>
  <c r="G57" i="2"/>
  <c r="V60" i="2" s="1"/>
  <c r="V61" i="2" s="1"/>
  <c r="V63" i="2" s="1"/>
  <c r="F57" i="2"/>
  <c r="U60" i="2" s="1"/>
  <c r="U61" i="2" s="1"/>
  <c r="U63" i="2" s="1"/>
  <c r="E57" i="2"/>
  <c r="T60" i="2" s="1"/>
  <c r="T61" i="2" s="1"/>
  <c r="T63" i="2" s="1"/>
  <c r="D57" i="2"/>
  <c r="S60" i="2" s="1"/>
  <c r="S61" i="2" s="1"/>
  <c r="S63" i="2" s="1"/>
  <c r="E14" i="1"/>
  <c r="F14" i="1"/>
  <c r="G14" i="1"/>
  <c r="H14" i="1"/>
  <c r="I14" i="1"/>
  <c r="J14" i="1"/>
  <c r="K14" i="1"/>
  <c r="L14" i="1"/>
  <c r="M14" i="1"/>
  <c r="D14" i="1"/>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13" i="2"/>
  <c r="N12" i="2"/>
  <c r="N11" i="2"/>
  <c r="N10" i="2"/>
  <c r="N9" i="2"/>
  <c r="N8" i="2"/>
  <c r="N7" i="2"/>
  <c r="N6" i="2"/>
  <c r="N7" i="1"/>
  <c r="N8" i="1"/>
  <c r="N9" i="1"/>
  <c r="N11" i="1"/>
  <c r="N12" i="1"/>
  <c r="N13" i="1"/>
  <c r="N6" i="1"/>
  <c r="M57" i="5" l="1"/>
  <c r="N24" i="5"/>
  <c r="N8" i="5"/>
  <c r="I6" i="4"/>
  <c r="J6" i="4" s="1"/>
  <c r="G7" i="4"/>
  <c r="AB52" i="2"/>
  <c r="AA52" i="2"/>
  <c r="N11" i="5"/>
  <c r="N35" i="5"/>
  <c r="N38" i="5"/>
  <c r="N53" i="5"/>
  <c r="N39" i="5"/>
  <c r="N41" i="5"/>
  <c r="N22" i="5"/>
  <c r="U40" i="2"/>
  <c r="Y31" i="2"/>
  <c r="U31" i="2"/>
  <c r="V31" i="2"/>
  <c r="X31" i="2"/>
  <c r="Z30" i="2"/>
  <c r="T30" i="2"/>
  <c r="AA38" i="2"/>
  <c r="V38" i="2"/>
  <c r="T31" i="2"/>
  <c r="U26" i="2"/>
  <c r="U38" i="2"/>
  <c r="AA25" i="2"/>
  <c r="Y37" i="2"/>
  <c r="U49" i="2"/>
  <c r="V49" i="2"/>
  <c r="U21" i="2"/>
  <c r="T21" i="2"/>
  <c r="Y48" i="2"/>
  <c r="U46" i="2"/>
  <c r="V46" i="2"/>
  <c r="X46" i="2"/>
  <c r="AA46" i="2"/>
  <c r="AB45" i="2"/>
  <c r="U45" i="2"/>
  <c r="V45" i="2"/>
  <c r="Y17" i="2"/>
  <c r="T17" i="2"/>
  <c r="U17" i="2"/>
  <c r="V17" i="2"/>
  <c r="X17" i="2"/>
  <c r="AB17" i="2"/>
  <c r="S54" i="2"/>
  <c r="V54" i="2"/>
  <c r="X54" i="2"/>
  <c r="Y54" i="2"/>
  <c r="Z54" i="2"/>
  <c r="N57" i="2"/>
  <c r="AC60" i="2" s="1"/>
  <c r="AC61" i="2" s="1"/>
  <c r="AC63" i="2" s="1"/>
  <c r="AB31" i="2"/>
  <c r="T23" i="2"/>
  <c r="F17" i="7"/>
  <c r="I17" i="7" s="1"/>
  <c r="N17" i="7" s="1"/>
  <c r="P17" i="7" s="1"/>
  <c r="R17" i="7" s="1"/>
  <c r="S17" i="7" s="1"/>
  <c r="N56" i="5"/>
  <c r="D56" i="5"/>
  <c r="F56" i="5" s="1"/>
  <c r="D48" i="5"/>
  <c r="F48" i="5" s="1"/>
  <c r="D40" i="5"/>
  <c r="F40" i="5" s="1"/>
  <c r="D32" i="5"/>
  <c r="F32" i="5" s="1"/>
  <c r="D24" i="5"/>
  <c r="F24" i="5" s="1"/>
  <c r="D16" i="5"/>
  <c r="F16" i="5" s="1"/>
  <c r="D8" i="5"/>
  <c r="F8" i="5" s="1"/>
  <c r="J12" i="5"/>
  <c r="N12" i="5" s="1"/>
  <c r="J20" i="5"/>
  <c r="N20" i="5" s="1"/>
  <c r="J28" i="5"/>
  <c r="N28" i="5" s="1"/>
  <c r="J36" i="5"/>
  <c r="N36" i="5" s="1"/>
  <c r="J44" i="5"/>
  <c r="N44" i="5" s="1"/>
  <c r="J52" i="5"/>
  <c r="N52" i="5" s="1"/>
  <c r="J6" i="5"/>
  <c r="N6" i="5" s="1"/>
  <c r="D55" i="5"/>
  <c r="F55" i="5" s="1"/>
  <c r="D47" i="5"/>
  <c r="F47" i="5" s="1"/>
  <c r="D39" i="5"/>
  <c r="F39" i="5" s="1"/>
  <c r="D31" i="5"/>
  <c r="F31" i="5" s="1"/>
  <c r="D23" i="5"/>
  <c r="F23" i="5" s="1"/>
  <c r="D15" i="5"/>
  <c r="F15" i="5" s="1"/>
  <c r="D7" i="5"/>
  <c r="F7" i="5" s="1"/>
  <c r="J13" i="5"/>
  <c r="N13" i="5" s="1"/>
  <c r="J21" i="5"/>
  <c r="N21" i="5" s="1"/>
  <c r="J29" i="5"/>
  <c r="N29" i="5" s="1"/>
  <c r="J37" i="5"/>
  <c r="N37" i="5" s="1"/>
  <c r="J45" i="5"/>
  <c r="N45" i="5" s="1"/>
  <c r="N42" i="5"/>
  <c r="N34" i="5"/>
  <c r="N26" i="5"/>
  <c r="N18" i="5"/>
  <c r="N33" i="5"/>
  <c r="N17" i="5"/>
  <c r="N9" i="5"/>
  <c r="N48" i="5"/>
  <c r="N40" i="5"/>
  <c r="N32" i="5"/>
  <c r="N16" i="5"/>
  <c r="N55" i="5"/>
  <c r="N47" i="5"/>
  <c r="N31" i="5"/>
  <c r="N23" i="5"/>
  <c r="N15" i="5"/>
  <c r="N54" i="5"/>
  <c r="N46" i="5"/>
  <c r="N30" i="5"/>
  <c r="N14" i="5"/>
  <c r="N51" i="5"/>
  <c r="N43" i="5"/>
  <c r="N27" i="5"/>
  <c r="N19" i="5"/>
  <c r="V12" i="1"/>
  <c r="S19" i="2"/>
  <c r="Y19" i="2"/>
  <c r="T19" i="2"/>
  <c r="U19" i="2"/>
  <c r="V19" i="2"/>
  <c r="X19" i="2"/>
  <c r="Z19" i="2"/>
  <c r="AA19" i="2"/>
  <c r="AB19" i="2"/>
  <c r="AB16" i="2"/>
  <c r="T16" i="2"/>
  <c r="U16" i="2"/>
  <c r="AA16" i="2"/>
  <c r="Z43" i="2"/>
  <c r="X43" i="2"/>
  <c r="AA43" i="2"/>
  <c r="Y43" i="2"/>
  <c r="AB43" i="2"/>
  <c r="V43" i="2"/>
  <c r="U43" i="2"/>
  <c r="S29" i="2"/>
  <c r="X29" i="2"/>
  <c r="Y29" i="2"/>
  <c r="Z29" i="2"/>
  <c r="AA29" i="2"/>
  <c r="V29" i="2"/>
  <c r="AB29" i="2"/>
  <c r="T29" i="2"/>
  <c r="U29" i="2"/>
  <c r="S14" i="2"/>
  <c r="U14" i="2"/>
  <c r="Z14" i="2"/>
  <c r="Y14" i="2"/>
  <c r="V14" i="2"/>
  <c r="X14" i="2"/>
  <c r="AA14" i="2"/>
  <c r="AB14" i="2"/>
  <c r="S47" i="2"/>
  <c r="U47" i="2"/>
  <c r="X47" i="2"/>
  <c r="V47" i="2"/>
  <c r="Y47" i="2"/>
  <c r="S33" i="2"/>
  <c r="AB33" i="2"/>
  <c r="U33" i="2"/>
  <c r="V33" i="2"/>
  <c r="X33" i="2"/>
  <c r="Y33" i="2"/>
  <c r="Z33" i="2"/>
  <c r="AA33" i="2"/>
  <c r="U32" i="2"/>
  <c r="T32" i="2"/>
  <c r="AA41" i="2"/>
  <c r="AB41" i="2"/>
  <c r="Y41" i="2"/>
  <c r="Z41" i="2"/>
  <c r="X27" i="2"/>
  <c r="T27" i="2"/>
  <c r="V27" i="2"/>
  <c r="Z27" i="2"/>
  <c r="U27" i="2"/>
  <c r="AA27" i="2"/>
  <c r="AB55" i="2"/>
  <c r="AA55" i="2"/>
  <c r="Z55" i="2"/>
  <c r="Y55" i="2"/>
  <c r="Y53" i="2"/>
  <c r="U53" i="2"/>
  <c r="V53" i="2"/>
  <c r="X53" i="2"/>
  <c r="S51" i="2"/>
  <c r="Z51" i="2"/>
  <c r="X51" i="2"/>
  <c r="Y51" i="2"/>
  <c r="AB48" i="2"/>
  <c r="V52" i="2"/>
  <c r="U52" i="2"/>
  <c r="AA48" i="2"/>
  <c r="U24" i="2"/>
  <c r="Z48" i="2"/>
  <c r="AA45" i="2"/>
  <c r="Z37" i="2"/>
  <c r="U30" i="2"/>
  <c r="T24" i="2"/>
  <c r="U54" i="2"/>
  <c r="AB35" i="2"/>
  <c r="Y35" i="2"/>
  <c r="X49" i="2"/>
  <c r="U35" i="2"/>
  <c r="AA21" i="2"/>
  <c r="V18" i="2"/>
  <c r="Z46" i="2"/>
  <c r="U18" i="2"/>
  <c r="Y46" i="2"/>
  <c r="T18" i="2"/>
  <c r="X37" i="2"/>
  <c r="Z25" i="2"/>
  <c r="V51" i="2"/>
  <c r="V37" i="2"/>
  <c r="X35" i="2"/>
  <c r="Y27" i="2"/>
  <c r="Y25" i="2"/>
  <c r="V23" i="2"/>
  <c r="V21" i="2"/>
  <c r="U51" i="2"/>
  <c r="U37" i="2"/>
  <c r="T25" i="2"/>
  <c r="AB15" i="2"/>
  <c r="AB24" i="2"/>
  <c r="AA36" i="2"/>
  <c r="Z22" i="2"/>
  <c r="AA15" i="2"/>
  <c r="Y22" i="2"/>
  <c r="Y50" i="2"/>
  <c r="Y44" i="2"/>
  <c r="Y42" i="2"/>
  <c r="Z40" i="2"/>
  <c r="Y36" i="2"/>
  <c r="AA34" i="2"/>
  <c r="AB30" i="2"/>
  <c r="Z24" i="2"/>
  <c r="X22" i="2"/>
  <c r="AA20" i="2"/>
  <c r="Y15" i="2"/>
  <c r="AB50" i="2"/>
  <c r="AB44" i="2"/>
  <c r="AB36" i="2"/>
  <c r="AA50" i="2"/>
  <c r="AA44" i="2"/>
  <c r="AB34" i="2"/>
  <c r="Z44" i="2"/>
  <c r="AA40" i="2"/>
  <c r="AA24" i="2"/>
  <c r="Z15" i="2"/>
  <c r="AA53" i="2"/>
  <c r="AB51" i="2"/>
  <c r="X50" i="2"/>
  <c r="X44" i="2"/>
  <c r="X42" i="2"/>
  <c r="Y40" i="2"/>
  <c r="AB37" i="2"/>
  <c r="X36" i="2"/>
  <c r="Z34" i="2"/>
  <c r="X32" i="2"/>
  <c r="Y24" i="2"/>
  <c r="V22" i="2"/>
  <c r="Z20" i="2"/>
  <c r="X15" i="2"/>
  <c r="T14" i="2"/>
  <c r="Z50" i="2"/>
  <c r="Z36" i="2"/>
  <c r="Z53" i="2"/>
  <c r="V50" i="2"/>
  <c r="AA47" i="2"/>
  <c r="V44" i="2"/>
  <c r="V42" i="2"/>
  <c r="X40" i="2"/>
  <c r="V36" i="2"/>
  <c r="Y34" i="2"/>
  <c r="V32" i="2"/>
  <c r="AA30" i="2"/>
  <c r="X24" i="2"/>
  <c r="U22" i="2"/>
  <c r="Y20" i="2"/>
  <c r="Y18" i="2"/>
  <c r="V15" i="2"/>
  <c r="AB20" i="2"/>
  <c r="AA51" i="2"/>
  <c r="Z47" i="2"/>
  <c r="U44" i="2"/>
  <c r="V40" i="2"/>
  <c r="AA37" i="2"/>
  <c r="V24" i="2"/>
  <c r="U15" i="2"/>
  <c r="T15" i="2"/>
  <c r="E57" i="4"/>
  <c r="S39" i="2"/>
  <c r="AB39" i="2"/>
  <c r="S26" i="2"/>
  <c r="Y26" i="2"/>
  <c r="Z26" i="2"/>
  <c r="AA26" i="2"/>
  <c r="S49" i="2"/>
  <c r="Z49" i="2"/>
  <c r="AA49" i="2"/>
  <c r="S23" i="2"/>
  <c r="S42" i="2"/>
  <c r="Z42" i="2"/>
  <c r="AA42" i="2"/>
  <c r="S32" i="2"/>
  <c r="AB32" i="2"/>
  <c r="S52" i="2"/>
  <c r="X52" i="2"/>
  <c r="Y52" i="2"/>
  <c r="Z52" i="2"/>
  <c r="S35" i="2"/>
  <c r="Z35" i="2"/>
  <c r="AA35" i="2"/>
  <c r="AB28" i="2"/>
  <c r="S21" i="2"/>
  <c r="X21" i="2"/>
  <c r="Y21" i="2"/>
  <c r="Z21" i="2"/>
  <c r="S18" i="2"/>
  <c r="AB18" i="2"/>
  <c r="S45" i="2"/>
  <c r="X45" i="2"/>
  <c r="Y45" i="2"/>
  <c r="Z45" i="2"/>
  <c r="S30" i="2"/>
  <c r="V30" i="2"/>
  <c r="X30" i="2"/>
  <c r="Y30" i="2"/>
  <c r="S16" i="2"/>
  <c r="V16" i="2"/>
  <c r="X16" i="2"/>
  <c r="Y16" i="2"/>
  <c r="Z16" i="2"/>
  <c r="S38" i="2"/>
  <c r="X38" i="2"/>
  <c r="Y38" i="2"/>
  <c r="Z38" i="2"/>
  <c r="AA28" i="2"/>
  <c r="AA39" i="2"/>
  <c r="Z28" i="2"/>
  <c r="S27" i="2"/>
  <c r="AB27" i="2"/>
  <c r="AB23" i="2"/>
  <c r="S55" i="2"/>
  <c r="U55" i="2"/>
  <c r="V55" i="2"/>
  <c r="X55" i="2"/>
  <c r="Z39" i="2"/>
  <c r="Y28" i="2"/>
  <c r="S50" i="2"/>
  <c r="S48" i="2"/>
  <c r="U48" i="2"/>
  <c r="V48" i="2"/>
  <c r="X48" i="2"/>
  <c r="Y39" i="2"/>
  <c r="X28" i="2"/>
  <c r="AB26" i="2"/>
  <c r="S25" i="2"/>
  <c r="U25" i="2"/>
  <c r="V25" i="2"/>
  <c r="X25" i="2"/>
  <c r="AA23" i="2"/>
  <c r="AB54" i="2"/>
  <c r="S43" i="2"/>
  <c r="S41" i="2"/>
  <c r="U41" i="2"/>
  <c r="V41" i="2"/>
  <c r="X41" i="2"/>
  <c r="X39" i="2"/>
  <c r="AA32" i="2"/>
  <c r="V28" i="2"/>
  <c r="Z23" i="2"/>
  <c r="S22" i="2"/>
  <c r="AA22" i="2"/>
  <c r="AB22" i="2"/>
  <c r="S53" i="2"/>
  <c r="AB53" i="2"/>
  <c r="AB49" i="2"/>
  <c r="AB47" i="2"/>
  <c r="V39" i="2"/>
  <c r="S36" i="2"/>
  <c r="Z32" i="2"/>
  <c r="S31" i="2"/>
  <c r="Z31" i="2"/>
  <c r="AA31" i="2"/>
  <c r="U28" i="2"/>
  <c r="X26" i="2"/>
  <c r="Y23" i="2"/>
  <c r="AA18" i="2"/>
  <c r="AA54" i="2"/>
  <c r="Y49" i="2"/>
  <c r="S46" i="2"/>
  <c r="AB46" i="2"/>
  <c r="AB42" i="2"/>
  <c r="AB40" i="2"/>
  <c r="U39" i="2"/>
  <c r="S34" i="2"/>
  <c r="U34" i="2"/>
  <c r="V34" i="2"/>
  <c r="X34" i="2"/>
  <c r="Y32" i="2"/>
  <c r="T28" i="2"/>
  <c r="V26" i="2"/>
  <c r="X23" i="2"/>
  <c r="AB21" i="2"/>
  <c r="S20" i="2"/>
  <c r="T20" i="2"/>
  <c r="U20" i="2"/>
  <c r="V20" i="2"/>
  <c r="Z18" i="2"/>
  <c r="S17" i="2"/>
  <c r="Z17" i="2"/>
  <c r="AA17" i="2"/>
  <c r="N14" i="1"/>
  <c r="W12" i="1"/>
  <c r="T10" i="1"/>
  <c r="S10" i="1"/>
  <c r="AB7" i="1"/>
  <c r="AB6" i="1"/>
  <c r="X11" i="1"/>
  <c r="AA6" i="1"/>
  <c r="W11" i="1"/>
  <c r="AA13" i="1"/>
  <c r="Z13" i="1"/>
  <c r="Y13" i="1"/>
  <c r="T11" i="1"/>
  <c r="W13" i="1"/>
  <c r="AA12" i="1"/>
  <c r="V13" i="1"/>
  <c r="Z6" i="1"/>
  <c r="Y6" i="1"/>
  <c r="Z12" i="1"/>
  <c r="T13" i="1"/>
  <c r="V11" i="1"/>
  <c r="U11" i="1"/>
  <c r="X13" i="1"/>
  <c r="V6" i="1"/>
  <c r="Y12" i="1"/>
  <c r="V10" i="1"/>
  <c r="T12" i="1"/>
  <c r="X6" i="1"/>
  <c r="S11" i="1"/>
  <c r="X12" i="1"/>
  <c r="U10" i="1"/>
  <c r="T9" i="1"/>
  <c r="AA7" i="1"/>
  <c r="Z7" i="1"/>
  <c r="Y7" i="1"/>
  <c r="Z8" i="1"/>
  <c r="X7" i="1"/>
  <c r="W6" i="1"/>
  <c r="S12" i="1"/>
  <c r="AB10" i="1"/>
  <c r="AA9" i="1"/>
  <c r="Y8" i="1"/>
  <c r="W7" i="1"/>
  <c r="U13" i="1"/>
  <c r="AB9" i="1"/>
  <c r="Z9" i="1"/>
  <c r="U6" i="1"/>
  <c r="AB11" i="1"/>
  <c r="AA10" i="1"/>
  <c r="Y9" i="1"/>
  <c r="W8" i="1"/>
  <c r="U7" i="1"/>
  <c r="S13" i="1"/>
  <c r="AB8" i="1"/>
  <c r="T6" i="1"/>
  <c r="Z10" i="1"/>
  <c r="X9" i="1"/>
  <c r="V8" i="1"/>
  <c r="T7" i="1"/>
  <c r="U12" i="1"/>
  <c r="S9" i="1"/>
  <c r="AA8" i="1"/>
  <c r="X8" i="1"/>
  <c r="AA11" i="1"/>
  <c r="Y10" i="1"/>
  <c r="W9" i="1"/>
  <c r="U8" i="1"/>
  <c r="S7" i="1"/>
  <c r="V7" i="1"/>
  <c r="AB12" i="1"/>
  <c r="Z11" i="1"/>
  <c r="X10" i="1"/>
  <c r="V9" i="1"/>
  <c r="T8" i="1"/>
  <c r="W55" i="2"/>
  <c r="W54" i="2"/>
  <c r="W53" i="2"/>
  <c r="W52" i="2"/>
  <c r="W51" i="2"/>
  <c r="W50" i="2"/>
  <c r="W49" i="2"/>
  <c r="W48" i="2"/>
  <c r="W47" i="2"/>
  <c r="W46" i="2"/>
  <c r="W45" i="2"/>
  <c r="W44" i="2"/>
  <c r="W43" i="2"/>
  <c r="W42" i="2"/>
  <c r="W41" i="2"/>
  <c r="W40" i="2"/>
  <c r="W39" i="2"/>
  <c r="W38" i="2"/>
  <c r="W37" i="2"/>
  <c r="W36" i="2"/>
  <c r="W35" i="2"/>
  <c r="W34" i="2"/>
  <c r="W33" i="2"/>
  <c r="W32" i="2"/>
  <c r="W31" i="2"/>
  <c r="W30" i="2"/>
  <c r="W29" i="2"/>
  <c r="W28" i="2"/>
  <c r="W27" i="2"/>
  <c r="W26" i="2"/>
  <c r="W25" i="2"/>
  <c r="W24" i="2"/>
  <c r="W23" i="2"/>
  <c r="W22" i="2"/>
  <c r="W21" i="2"/>
  <c r="W20" i="2"/>
  <c r="W19" i="2"/>
  <c r="W18" i="2"/>
  <c r="W17" i="2"/>
  <c r="W16" i="2"/>
  <c r="W15" i="2"/>
  <c r="W14" i="2"/>
  <c r="T55" i="2"/>
  <c r="T54" i="2"/>
  <c r="T53" i="2"/>
  <c r="T52" i="2"/>
  <c r="T50" i="2"/>
  <c r="T49" i="2"/>
  <c r="T48" i="2"/>
  <c r="T47" i="2"/>
  <c r="T46" i="2"/>
  <c r="T45" i="2"/>
  <c r="T44" i="2"/>
  <c r="T43" i="2"/>
  <c r="T42" i="2"/>
  <c r="T41" i="2"/>
  <c r="T40" i="2"/>
  <c r="T39" i="2"/>
  <c r="T38" i="2"/>
  <c r="T37" i="2"/>
  <c r="T36" i="2"/>
  <c r="T35" i="2"/>
  <c r="T33" i="2"/>
  <c r="T51" i="2"/>
  <c r="AB9" i="2"/>
  <c r="Y10" i="2"/>
  <c r="Z9" i="2"/>
  <c r="X10" i="2"/>
  <c r="AA8" i="2"/>
  <c r="Z8" i="2"/>
  <c r="U11" i="2"/>
  <c r="V9" i="2"/>
  <c r="W9" i="2"/>
  <c r="X9" i="2"/>
  <c r="AB8" i="2"/>
  <c r="Y9" i="2"/>
  <c r="S12" i="2"/>
  <c r="X7" i="2"/>
  <c r="T11" i="2"/>
  <c r="T12" i="2"/>
  <c r="Y7" i="2"/>
  <c r="U12" i="2"/>
  <c r="Z7" i="2"/>
  <c r="U10" i="2"/>
  <c r="V11" i="2"/>
  <c r="V12" i="2"/>
  <c r="AA7" i="2"/>
  <c r="V10" i="2"/>
  <c r="W11" i="2"/>
  <c r="W12" i="2"/>
  <c r="W10" i="2"/>
  <c r="X11" i="2"/>
  <c r="X12" i="2"/>
  <c r="AB7" i="2"/>
  <c r="Y12" i="2"/>
  <c r="Z12" i="2"/>
  <c r="AB12" i="2"/>
  <c r="AB6" i="2"/>
  <c r="X8" i="2"/>
  <c r="AA9" i="2"/>
  <c r="AB10" i="2"/>
  <c r="Y11" i="2"/>
  <c r="Y6" i="2"/>
  <c r="Z11" i="2"/>
  <c r="Z6" i="2"/>
  <c r="Z10" i="2"/>
  <c r="AA11" i="2"/>
  <c r="AA12" i="2"/>
  <c r="AA6" i="2"/>
  <c r="AA10" i="2"/>
  <c r="W8" i="2"/>
  <c r="AB11" i="2"/>
  <c r="Y8" i="2"/>
  <c r="S13" i="2"/>
  <c r="U13" i="2"/>
  <c r="V13" i="2"/>
  <c r="W13" i="2"/>
  <c r="X13" i="2"/>
  <c r="Y13" i="2"/>
  <c r="Z13" i="2"/>
  <c r="S7" i="2"/>
  <c r="AA13" i="2"/>
  <c r="U6" i="2"/>
  <c r="T7" i="2"/>
  <c r="S8" i="2"/>
  <c r="V6" i="2"/>
  <c r="U7" i="2"/>
  <c r="T8" i="2"/>
  <c r="S9" i="2"/>
  <c r="AB13" i="2"/>
  <c r="W6" i="2"/>
  <c r="V7" i="2"/>
  <c r="U8" i="2"/>
  <c r="T9" i="2"/>
  <c r="S10" i="2"/>
  <c r="S6" i="2"/>
  <c r="T6" i="2"/>
  <c r="F57" i="5" l="1"/>
  <c r="G8" i="4"/>
  <c r="I7" i="4"/>
  <c r="J7" i="4" s="1"/>
  <c r="K7" i="4" s="1"/>
  <c r="AA57" i="2"/>
  <c r="X57" i="2"/>
  <c r="Z57" i="2"/>
  <c r="V57" i="2"/>
  <c r="T57" i="2"/>
  <c r="U57" i="2"/>
  <c r="AB57" i="2"/>
  <c r="S57" i="2"/>
  <c r="Y57" i="2"/>
  <c r="W57" i="2"/>
  <c r="N57" i="5"/>
  <c r="S14" i="1"/>
  <c r="AC52" i="2"/>
  <c r="X14" i="1"/>
  <c r="W14" i="1"/>
  <c r="F18" i="7"/>
  <c r="I18" i="7" s="1"/>
  <c r="N18" i="7" s="1"/>
  <c r="P18" i="7" s="1"/>
  <c r="R18" i="7" s="1"/>
  <c r="S18" i="7" s="1"/>
  <c r="AB14" i="1"/>
  <c r="V14" i="1"/>
  <c r="U14" i="1"/>
  <c r="AA14" i="1"/>
  <c r="T14" i="1"/>
  <c r="Y14" i="1"/>
  <c r="Z14" i="1"/>
  <c r="AC39" i="2"/>
  <c r="AC24" i="2"/>
  <c r="AC27" i="2"/>
  <c r="AC37" i="2"/>
  <c r="AC14" i="2"/>
  <c r="AC29" i="2"/>
  <c r="AC30" i="2"/>
  <c r="AC19" i="2"/>
  <c r="AC55" i="2"/>
  <c r="AC53" i="2"/>
  <c r="AC28" i="2"/>
  <c r="AC15" i="2"/>
  <c r="AC43" i="2"/>
  <c r="AC45" i="2"/>
  <c r="AC41" i="2"/>
  <c r="AC44" i="2"/>
  <c r="AC31" i="2"/>
  <c r="AC46" i="2"/>
  <c r="AC51" i="2"/>
  <c r="AC26" i="2"/>
  <c r="AC36" i="2"/>
  <c r="AC34" i="2"/>
  <c r="AC54" i="2"/>
  <c r="AC40" i="2"/>
  <c r="AC47" i="2"/>
  <c r="AC23" i="2"/>
  <c r="AC42" i="2"/>
  <c r="K6" i="4"/>
  <c r="AC16" i="2"/>
  <c r="AC17" i="2"/>
  <c r="AC18" i="2"/>
  <c r="AC32" i="2"/>
  <c r="AC33" i="2"/>
  <c r="AC48" i="2"/>
  <c r="AC20" i="2"/>
  <c r="AC35" i="2"/>
  <c r="AC49" i="2"/>
  <c r="AC21" i="2"/>
  <c r="AC50" i="2"/>
  <c r="AC22" i="2"/>
  <c r="AC38" i="2"/>
  <c r="AC25" i="2"/>
  <c r="AC8" i="1"/>
  <c r="AC12" i="1"/>
  <c r="AC11" i="1"/>
  <c r="AC10" i="1"/>
  <c r="AC6" i="1"/>
  <c r="AC7" i="1"/>
  <c r="AC9" i="1"/>
  <c r="AC13" i="1"/>
  <c r="AC11" i="2"/>
  <c r="AC10" i="2"/>
  <c r="AC7" i="2"/>
  <c r="AC12" i="2"/>
  <c r="AC8" i="2"/>
  <c r="AC9" i="2"/>
  <c r="AC13" i="2"/>
  <c r="G9" i="4" l="1"/>
  <c r="I8" i="4"/>
  <c r="J8" i="4" s="1"/>
  <c r="K8" i="4" s="1"/>
  <c r="AC57" i="2"/>
  <c r="F19" i="7"/>
  <c r="I19" i="7" s="1"/>
  <c r="N19" i="7" s="1"/>
  <c r="P19" i="7" s="1"/>
  <c r="R19" i="7" s="1"/>
  <c r="S19" i="7" s="1"/>
  <c r="AC14" i="1"/>
  <c r="G10" i="4" l="1"/>
  <c r="I9" i="4"/>
  <c r="J9" i="4" s="1"/>
  <c r="K9" i="4" s="1"/>
  <c r="F20" i="7"/>
  <c r="I20" i="7" s="1"/>
  <c r="N20" i="7" s="1"/>
  <c r="P20" i="7" s="1"/>
  <c r="R20" i="7" s="1"/>
  <c r="S20" i="7" s="1"/>
  <c r="G11" i="4" l="1"/>
  <c r="I10" i="4"/>
  <c r="J10" i="4" s="1"/>
  <c r="K10" i="4" s="1"/>
  <c r="F21" i="7"/>
  <c r="I21" i="7" s="1"/>
  <c r="N21" i="7" s="1"/>
  <c r="P21" i="7" s="1"/>
  <c r="R21" i="7" s="1"/>
  <c r="S21" i="7" s="1"/>
  <c r="G12" i="4" l="1"/>
  <c r="I11" i="4"/>
  <c r="J11" i="4" s="1"/>
  <c r="K11" i="4" s="1"/>
  <c r="F22" i="7"/>
  <c r="I22" i="7" s="1"/>
  <c r="N22" i="7" s="1"/>
  <c r="P22" i="7" s="1"/>
  <c r="R22" i="7" s="1"/>
  <c r="S22" i="7" s="1"/>
  <c r="G13" i="4" l="1"/>
  <c r="I12" i="4"/>
  <c r="J12" i="4" s="1"/>
  <c r="K12" i="4" s="1"/>
  <c r="F23" i="7"/>
  <c r="I23" i="7" s="1"/>
  <c r="N23" i="7" s="1"/>
  <c r="P23" i="7" s="1"/>
  <c r="R23" i="7" s="1"/>
  <c r="S23" i="7" s="1"/>
  <c r="G14" i="4" l="1"/>
  <c r="I13" i="4"/>
  <c r="J13" i="4" s="1"/>
  <c r="K13" i="4" s="1"/>
  <c r="F24" i="7"/>
  <c r="I24" i="7" s="1"/>
  <c r="N24" i="7" s="1"/>
  <c r="P24" i="7" s="1"/>
  <c r="R24" i="7" s="1"/>
  <c r="S24" i="7" s="1"/>
  <c r="G15" i="4" l="1"/>
  <c r="I14" i="4"/>
  <c r="J14" i="4" s="1"/>
  <c r="K14" i="4" s="1"/>
  <c r="F25" i="7"/>
  <c r="I25" i="7" s="1"/>
  <c r="N25" i="7" s="1"/>
  <c r="P25" i="7" s="1"/>
  <c r="R25" i="7" s="1"/>
  <c r="S25" i="7" s="1"/>
  <c r="G16" i="4" l="1"/>
  <c r="I15" i="4"/>
  <c r="J15" i="4" s="1"/>
  <c r="K15" i="4" s="1"/>
  <c r="F26" i="7"/>
  <c r="I26" i="7" s="1"/>
  <c r="N26" i="7" s="1"/>
  <c r="P26" i="7" s="1"/>
  <c r="R26" i="7" s="1"/>
  <c r="S26" i="7" s="1"/>
  <c r="G17" i="4" l="1"/>
  <c r="I16" i="4"/>
  <c r="J16" i="4" s="1"/>
  <c r="K16" i="4" s="1"/>
  <c r="F27" i="7"/>
  <c r="I27" i="7" s="1"/>
  <c r="N27" i="7" s="1"/>
  <c r="P27" i="7" s="1"/>
  <c r="R27" i="7" s="1"/>
  <c r="S27" i="7" s="1"/>
  <c r="G18" i="4" l="1"/>
  <c r="I17" i="4"/>
  <c r="J17" i="4" s="1"/>
  <c r="K17" i="4" s="1"/>
  <c r="F28" i="7"/>
  <c r="I28" i="7" s="1"/>
  <c r="N28" i="7" s="1"/>
  <c r="P28" i="7" s="1"/>
  <c r="R28" i="7" s="1"/>
  <c r="S28" i="7" s="1"/>
  <c r="G19" i="4" l="1"/>
  <c r="I18" i="4"/>
  <c r="J18" i="4" s="1"/>
  <c r="K18" i="4" s="1"/>
  <c r="F29" i="7"/>
  <c r="I29" i="7" s="1"/>
  <c r="N29" i="7" s="1"/>
  <c r="P29" i="7" s="1"/>
  <c r="R29" i="7" s="1"/>
  <c r="S29" i="7" s="1"/>
  <c r="G20" i="4" l="1"/>
  <c r="I19" i="4"/>
  <c r="J19" i="4" s="1"/>
  <c r="K19" i="4" s="1"/>
  <c r="F30" i="7"/>
  <c r="I30" i="7" s="1"/>
  <c r="N30" i="7" s="1"/>
  <c r="P30" i="7" s="1"/>
  <c r="R30" i="7" s="1"/>
  <c r="S30" i="7" s="1"/>
  <c r="G21" i="4" l="1"/>
  <c r="I20" i="4"/>
  <c r="J20" i="4" s="1"/>
  <c r="K20" i="4" s="1"/>
  <c r="F31" i="7"/>
  <c r="I31" i="7" s="1"/>
  <c r="N31" i="7" s="1"/>
  <c r="P31" i="7" s="1"/>
  <c r="R31" i="7" s="1"/>
  <c r="S31" i="7" s="1"/>
  <c r="G22" i="4" l="1"/>
  <c r="I21" i="4"/>
  <c r="J21" i="4" s="1"/>
  <c r="K21" i="4" s="1"/>
  <c r="F32" i="7"/>
  <c r="I32" i="7" s="1"/>
  <c r="N32" i="7" s="1"/>
  <c r="P32" i="7" s="1"/>
  <c r="R32" i="7" s="1"/>
  <c r="S32" i="7" s="1"/>
  <c r="G23" i="4" l="1"/>
  <c r="I22" i="4"/>
  <c r="J22" i="4" s="1"/>
  <c r="K22" i="4" s="1"/>
  <c r="F33" i="7"/>
  <c r="I33" i="7" s="1"/>
  <c r="N33" i="7" s="1"/>
  <c r="P33" i="7" s="1"/>
  <c r="R33" i="7" s="1"/>
  <c r="S33" i="7" s="1"/>
  <c r="G24" i="4" l="1"/>
  <c r="I23" i="4"/>
  <c r="J23" i="4" s="1"/>
  <c r="K23" i="4" s="1"/>
  <c r="F34" i="7"/>
  <c r="I34" i="7" s="1"/>
  <c r="N34" i="7" s="1"/>
  <c r="P34" i="7" s="1"/>
  <c r="R34" i="7" s="1"/>
  <c r="S34" i="7" s="1"/>
  <c r="G25" i="4" l="1"/>
  <c r="I24" i="4"/>
  <c r="J24" i="4" s="1"/>
  <c r="K24" i="4" s="1"/>
  <c r="F35" i="7"/>
  <c r="I35" i="7" s="1"/>
  <c r="N35" i="7" s="1"/>
  <c r="P35" i="7" s="1"/>
  <c r="R35" i="7" s="1"/>
  <c r="S35" i="7" s="1"/>
  <c r="G26" i="4" l="1"/>
  <c r="I25" i="4"/>
  <c r="J25" i="4" s="1"/>
  <c r="K25" i="4" s="1"/>
  <c r="F36" i="7"/>
  <c r="I36" i="7" s="1"/>
  <c r="N36" i="7" s="1"/>
  <c r="P36" i="7" s="1"/>
  <c r="R36" i="7" s="1"/>
  <c r="S36" i="7" s="1"/>
  <c r="G27" i="4" l="1"/>
  <c r="I26" i="4"/>
  <c r="J26" i="4" s="1"/>
  <c r="K26" i="4" s="1"/>
  <c r="F37" i="7"/>
  <c r="I37" i="7" s="1"/>
  <c r="N37" i="7" s="1"/>
  <c r="P37" i="7" s="1"/>
  <c r="R37" i="7" s="1"/>
  <c r="S37" i="7" s="1"/>
  <c r="G28" i="4" l="1"/>
  <c r="I27" i="4"/>
  <c r="J27" i="4" s="1"/>
  <c r="K27" i="4" s="1"/>
  <c r="F38" i="7"/>
  <c r="I38" i="7" s="1"/>
  <c r="N38" i="7" s="1"/>
  <c r="P38" i="7" s="1"/>
  <c r="R38" i="7" s="1"/>
  <c r="S38" i="7" s="1"/>
  <c r="G29" i="4" l="1"/>
  <c r="I28" i="4"/>
  <c r="J28" i="4" s="1"/>
  <c r="K28" i="4" s="1"/>
  <c r="F39" i="7"/>
  <c r="I39" i="7" s="1"/>
  <c r="N39" i="7" s="1"/>
  <c r="P39" i="7" s="1"/>
  <c r="R39" i="7" s="1"/>
  <c r="S39" i="7" s="1"/>
  <c r="G30" i="4" l="1"/>
  <c r="I29" i="4"/>
  <c r="J29" i="4" s="1"/>
  <c r="K29" i="4" s="1"/>
  <c r="F40" i="7"/>
  <c r="I40" i="7" s="1"/>
  <c r="N40" i="7" s="1"/>
  <c r="P40" i="7" s="1"/>
  <c r="R40" i="7" s="1"/>
  <c r="S40" i="7" s="1"/>
  <c r="G31" i="4" l="1"/>
  <c r="I30" i="4"/>
  <c r="J30" i="4" s="1"/>
  <c r="K30" i="4" s="1"/>
  <c r="F41" i="7"/>
  <c r="I41" i="7" s="1"/>
  <c r="N41" i="7" s="1"/>
  <c r="P41" i="7" s="1"/>
  <c r="R41" i="7" s="1"/>
  <c r="S41" i="7" s="1"/>
  <c r="G32" i="4" l="1"/>
  <c r="I31" i="4"/>
  <c r="J31" i="4" s="1"/>
  <c r="K31" i="4" s="1"/>
  <c r="F42" i="7"/>
  <c r="I42" i="7" s="1"/>
  <c r="N42" i="7" s="1"/>
  <c r="P42" i="7" s="1"/>
  <c r="R42" i="7" s="1"/>
  <c r="S42" i="7" s="1"/>
  <c r="G33" i="4" l="1"/>
  <c r="I32" i="4"/>
  <c r="J32" i="4" s="1"/>
  <c r="K32" i="4" s="1"/>
  <c r="F43" i="7"/>
  <c r="I43" i="7" s="1"/>
  <c r="N43" i="7" s="1"/>
  <c r="P43" i="7" s="1"/>
  <c r="R43" i="7" s="1"/>
  <c r="S43" i="7" s="1"/>
  <c r="G34" i="4" l="1"/>
  <c r="I33" i="4"/>
  <c r="J33" i="4" s="1"/>
  <c r="K33" i="4" s="1"/>
  <c r="F44" i="7"/>
  <c r="I44" i="7" s="1"/>
  <c r="N44" i="7" s="1"/>
  <c r="P44" i="7" s="1"/>
  <c r="R44" i="7" s="1"/>
  <c r="S44" i="7" s="1"/>
  <c r="G35" i="4" l="1"/>
  <c r="I34" i="4"/>
  <c r="J34" i="4" s="1"/>
  <c r="K34" i="4" s="1"/>
  <c r="F45" i="7"/>
  <c r="I45" i="7" s="1"/>
  <c r="N45" i="7" s="1"/>
  <c r="P45" i="7" s="1"/>
  <c r="R45" i="7" s="1"/>
  <c r="S45" i="7" s="1"/>
  <c r="G36" i="4" l="1"/>
  <c r="I35" i="4"/>
  <c r="J35" i="4" s="1"/>
  <c r="K35" i="4" s="1"/>
  <c r="F46" i="7"/>
  <c r="I46" i="7" s="1"/>
  <c r="N46" i="7" s="1"/>
  <c r="P46" i="7" s="1"/>
  <c r="R46" i="7" s="1"/>
  <c r="S46" i="7" s="1"/>
  <c r="G37" i="4" l="1"/>
  <c r="I36" i="4"/>
  <c r="J36" i="4" s="1"/>
  <c r="K36" i="4" s="1"/>
  <c r="F47" i="7"/>
  <c r="I47" i="7" s="1"/>
  <c r="N47" i="7" s="1"/>
  <c r="P47" i="7" s="1"/>
  <c r="R47" i="7" s="1"/>
  <c r="S47" i="7" s="1"/>
  <c r="G38" i="4" l="1"/>
  <c r="I37" i="4"/>
  <c r="J37" i="4" s="1"/>
  <c r="K37" i="4" s="1"/>
  <c r="F48" i="7"/>
  <c r="I48" i="7" s="1"/>
  <c r="N48" i="7" s="1"/>
  <c r="P48" i="7" s="1"/>
  <c r="R48" i="7" s="1"/>
  <c r="S48" i="7" s="1"/>
  <c r="G39" i="4" l="1"/>
  <c r="I38" i="4"/>
  <c r="J38" i="4" s="1"/>
  <c r="K38" i="4" s="1"/>
  <c r="F49" i="7"/>
  <c r="I49" i="7" s="1"/>
  <c r="N49" i="7" s="1"/>
  <c r="P49" i="7" s="1"/>
  <c r="R49" i="7" s="1"/>
  <c r="S49" i="7" s="1"/>
  <c r="G40" i="4" l="1"/>
  <c r="I39" i="4"/>
  <c r="J39" i="4" s="1"/>
  <c r="K39" i="4" s="1"/>
  <c r="F50" i="7"/>
  <c r="I50" i="7" s="1"/>
  <c r="N50" i="7" s="1"/>
  <c r="P50" i="7" s="1"/>
  <c r="R50" i="7" s="1"/>
  <c r="S50" i="7" s="1"/>
  <c r="G41" i="4" l="1"/>
  <c r="I40" i="4"/>
  <c r="J40" i="4" s="1"/>
  <c r="K40" i="4" s="1"/>
  <c r="F51" i="7"/>
  <c r="I51" i="7" s="1"/>
  <c r="N51" i="7" s="1"/>
  <c r="P51" i="7" s="1"/>
  <c r="R51" i="7" s="1"/>
  <c r="S51" i="7" s="1"/>
  <c r="G42" i="4" l="1"/>
  <c r="I41" i="4"/>
  <c r="J41" i="4" s="1"/>
  <c r="K41" i="4" s="1"/>
  <c r="F52" i="7"/>
  <c r="I52" i="7" s="1"/>
  <c r="N52" i="7" s="1"/>
  <c r="P52" i="7" s="1"/>
  <c r="R52" i="7" s="1"/>
  <c r="S52" i="7" s="1"/>
  <c r="G43" i="4" l="1"/>
  <c r="I42" i="4"/>
  <c r="J42" i="4" s="1"/>
  <c r="K42" i="4" s="1"/>
  <c r="F53" i="7"/>
  <c r="I53" i="7" s="1"/>
  <c r="N53" i="7" s="1"/>
  <c r="P53" i="7" s="1"/>
  <c r="R53" i="7" s="1"/>
  <c r="S53" i="7" s="1"/>
  <c r="G44" i="4" l="1"/>
  <c r="I43" i="4"/>
  <c r="J43" i="4" s="1"/>
  <c r="K43" i="4" s="1"/>
  <c r="F54" i="7"/>
  <c r="I54" i="7" s="1"/>
  <c r="N54" i="7" s="1"/>
  <c r="P54" i="7" s="1"/>
  <c r="R54" i="7" s="1"/>
  <c r="S54" i="7" s="1"/>
  <c r="G45" i="4" l="1"/>
  <c r="I44" i="4"/>
  <c r="J44" i="4" s="1"/>
  <c r="K44" i="4" s="1"/>
  <c r="F55" i="7"/>
  <c r="I55" i="7" s="1"/>
  <c r="N55" i="7" s="1"/>
  <c r="P55" i="7" s="1"/>
  <c r="R55" i="7" s="1"/>
  <c r="S55" i="7" s="1"/>
  <c r="G46" i="4" l="1"/>
  <c r="I45" i="4"/>
  <c r="J45" i="4" s="1"/>
  <c r="K45" i="4" s="1"/>
  <c r="F56" i="7"/>
  <c r="I56" i="7" s="1"/>
  <c r="N56" i="7" s="1"/>
  <c r="P56" i="7" s="1"/>
  <c r="R56" i="7" s="1"/>
  <c r="S56" i="7" s="1"/>
  <c r="S58" i="7" s="1"/>
  <c r="G47" i="4" l="1"/>
  <c r="I46" i="4"/>
  <c r="J46" i="4" s="1"/>
  <c r="K46" i="4" s="1"/>
  <c r="G48" i="4" l="1"/>
  <c r="I47" i="4"/>
  <c r="J47" i="4" s="1"/>
  <c r="K47" i="4" s="1"/>
  <c r="G49" i="4" l="1"/>
  <c r="I48" i="4"/>
  <c r="J48" i="4" s="1"/>
  <c r="K48" i="4" s="1"/>
  <c r="G50" i="4" l="1"/>
  <c r="I49" i="4"/>
  <c r="J49" i="4" s="1"/>
  <c r="K49" i="4" l="1"/>
  <c r="G51" i="4"/>
  <c r="I50" i="4"/>
  <c r="J50" i="4" s="1"/>
  <c r="K50" i="4" s="1"/>
  <c r="G52" i="4" l="1"/>
  <c r="I51" i="4"/>
  <c r="J51" i="4" s="1"/>
  <c r="K51" i="4" s="1"/>
  <c r="G53" i="4" l="1"/>
  <c r="I52" i="4"/>
  <c r="J52" i="4" s="1"/>
  <c r="K52" i="4" l="1"/>
  <c r="G54" i="4"/>
  <c r="I53" i="4"/>
  <c r="J53" i="4" s="1"/>
  <c r="K53" i="4" s="1"/>
  <c r="G55" i="4" l="1"/>
  <c r="I54" i="4"/>
  <c r="J54" i="4" s="1"/>
  <c r="K54" i="4" s="1"/>
  <c r="I55" i="4" l="1"/>
  <c r="J55" i="4" s="1"/>
  <c r="K55" i="4" s="1"/>
  <c r="K57" i="4" s="1"/>
  <c r="G56" i="4"/>
  <c r="I56" i="4" s="1"/>
  <c r="J56" i="4" s="1"/>
  <c r="K56" i="4" s="1"/>
  <c r="J5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tc={4089837A-344D-4804-B146-B91B97183810}</author>
  </authors>
  <commentList>
    <comment ref="K3" authorId="0" shapeId="0" xr:uid="{4089837A-344D-4804-B146-B91B9718381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「断水リスク」という表現は？
返信:
「断水被害額」へ</t>
      </text>
    </comment>
  </commentList>
</comments>
</file>

<file path=xl/sharedStrings.xml><?xml version="1.0" encoding="utf-8"?>
<sst xmlns="http://schemas.openxmlformats.org/spreadsheetml/2006/main" count="612" uniqueCount="154">
  <si>
    <t>事業費</t>
    <rPh sb="0" eb="3">
      <t>ジギョウヒ</t>
    </rPh>
    <phoneticPr fontId="1"/>
  </si>
  <si>
    <t>基準
年数</t>
    <rPh sb="0" eb="2">
      <t>キジュン</t>
    </rPh>
    <rPh sb="3" eb="5">
      <t>ネンスウ</t>
    </rPh>
    <phoneticPr fontId="1"/>
  </si>
  <si>
    <t>年度</t>
    <rPh sb="0" eb="2">
      <t>ネンド</t>
    </rPh>
    <phoneticPr fontId="1"/>
  </si>
  <si>
    <t>R5</t>
    <phoneticPr fontId="1"/>
  </si>
  <si>
    <t>R6</t>
    <phoneticPr fontId="1"/>
  </si>
  <si>
    <t>R7</t>
  </si>
  <si>
    <t>R8</t>
  </si>
  <si>
    <t>R9</t>
  </si>
  <si>
    <t>R10</t>
  </si>
  <si>
    <t>R11</t>
  </si>
  <si>
    <t>R12</t>
  </si>
  <si>
    <t>土木</t>
    <rPh sb="0" eb="2">
      <t>ドボク</t>
    </rPh>
    <phoneticPr fontId="1"/>
  </si>
  <si>
    <t>機械</t>
    <rPh sb="0" eb="2">
      <t>キカイ</t>
    </rPh>
    <phoneticPr fontId="1"/>
  </si>
  <si>
    <t>電気</t>
    <rPh sb="0" eb="2">
      <t>デンキ</t>
    </rPh>
    <phoneticPr fontId="1"/>
  </si>
  <si>
    <t>千円</t>
    <rPh sb="0" eb="2">
      <t>センエン</t>
    </rPh>
    <phoneticPr fontId="1"/>
  </si>
  <si>
    <t>建築</t>
    <rPh sb="0" eb="2">
      <t>ケンチク</t>
    </rPh>
    <phoneticPr fontId="1"/>
  </si>
  <si>
    <t>施設A</t>
    <rPh sb="0" eb="2">
      <t>シセツ</t>
    </rPh>
    <phoneticPr fontId="1"/>
  </si>
  <si>
    <t>施設B</t>
    <rPh sb="0" eb="2">
      <t>シセツ</t>
    </rPh>
    <phoneticPr fontId="1"/>
  </si>
  <si>
    <t>管路</t>
    <rPh sb="0" eb="2">
      <t>カンロ</t>
    </rPh>
    <phoneticPr fontId="1"/>
  </si>
  <si>
    <t>年度計</t>
    <rPh sb="0" eb="2">
      <t>ネンド</t>
    </rPh>
    <rPh sb="2" eb="3">
      <t>ケイ</t>
    </rPh>
    <phoneticPr fontId="1"/>
  </si>
  <si>
    <t>利用上の留意点</t>
    <rPh sb="0" eb="3">
      <t>リヨウジョウ</t>
    </rPh>
    <rPh sb="4" eb="7">
      <t>リュウイテン</t>
    </rPh>
    <phoneticPr fontId="1"/>
  </si>
  <si>
    <t>用地</t>
    <rPh sb="0" eb="2">
      <t>ヨウチ</t>
    </rPh>
    <phoneticPr fontId="1"/>
  </si>
  <si>
    <t>事業費（現在価値化）</t>
    <rPh sb="0" eb="3">
      <t>ジギョウヒ</t>
    </rPh>
    <rPh sb="4" eb="9">
      <t>ゲンザイカチカ</t>
    </rPh>
    <phoneticPr fontId="1"/>
  </si>
  <si>
    <t>割引因子</t>
    <rPh sb="0" eb="4">
      <t>ワリビキインシ</t>
    </rPh>
    <phoneticPr fontId="1"/>
  </si>
  <si>
    <t>①</t>
    <phoneticPr fontId="1"/>
  </si>
  <si>
    <t>更新費</t>
    <rPh sb="0" eb="3">
      <t>コウシンヒ</t>
    </rPh>
    <phoneticPr fontId="1"/>
  </si>
  <si>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</si>
  <si>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</si>
  <si>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</si>
  <si>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</si>
  <si>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</si>
  <si>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</si>
  <si>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</si>
  <si>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</si>
  <si>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</si>
  <si>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</si>
  <si>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</si>
  <si>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</si>
  <si>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</si>
  <si>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</si>
  <si>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</si>
  <si>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</si>
  <si>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</si>
  <si>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</si>
  <si>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</si>
  <si>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</si>
  <si>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</si>
  <si>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</si>
  <si>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</si>
  <si>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</si>
  <si>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</si>
  <si>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</si>
  <si>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</si>
  <si>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</si>
  <si>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</si>
  <si>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</si>
  <si>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</si>
  <si>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R44</t>
  </si>
  <si>
    <t>R45</t>
  </si>
  <si>
    <t>R46</t>
  </si>
  <si>
    <t>R47</t>
  </si>
  <si>
    <t>R48</t>
  </si>
  <si>
    <t>R49</t>
  </si>
  <si>
    <t>R50</t>
  </si>
  <si>
    <t>R51</t>
  </si>
  <si>
    <t>R52</t>
  </si>
  <si>
    <t>R53</t>
  </si>
  <si>
    <t>R54</t>
  </si>
  <si>
    <t>R55</t>
  </si>
  <si>
    <t>更新費（現在価値化）</t>
    <rPh sb="0" eb="2">
      <t>コウシン</t>
    </rPh>
    <rPh sb="2" eb="3">
      <t>ヒ</t>
    </rPh>
    <rPh sb="4" eb="9">
      <t>ゲンザイカチカ</t>
    </rPh>
    <phoneticPr fontId="1"/>
  </si>
  <si>
    <t>②用地取得は再度発生しないため更新費は計上しないものとしています</t>
    <rPh sb="1" eb="3">
      <t>ヨウチ</t>
    </rPh>
    <rPh sb="3" eb="5">
      <t>シュトク</t>
    </rPh>
    <rPh sb="6" eb="8">
      <t>サイド</t>
    </rPh>
    <rPh sb="8" eb="10">
      <t>ハッセイ</t>
    </rPh>
    <rPh sb="15" eb="17">
      <t>コウシン</t>
    </rPh>
    <rPh sb="17" eb="18">
      <t>ヒ</t>
    </rPh>
    <rPh sb="19" eb="21">
      <t>ケイジョウ</t>
    </rPh>
    <phoneticPr fontId="1"/>
  </si>
  <si>
    <t>③事業の再評価で過去の投資実績を入力する場合はデフレーターで最新実績年度の価格に補正したものを入力してください</t>
    <rPh sb="1" eb="3">
      <t>ジギョウ</t>
    </rPh>
    <rPh sb="4" eb="7">
      <t>サイヒョウカ</t>
    </rPh>
    <rPh sb="8" eb="10">
      <t>カコ</t>
    </rPh>
    <rPh sb="11" eb="15">
      <t>トウシジッセキ</t>
    </rPh>
    <rPh sb="16" eb="18">
      <t>ニュウリョク</t>
    </rPh>
    <rPh sb="20" eb="22">
      <t>バアイ</t>
    </rPh>
    <rPh sb="30" eb="34">
      <t>サイシンジッセキ</t>
    </rPh>
    <rPh sb="34" eb="36">
      <t>ネンド</t>
    </rPh>
    <rPh sb="37" eb="39">
      <t>カカク</t>
    </rPh>
    <rPh sb="40" eb="42">
      <t>ホセイ</t>
    </rPh>
    <rPh sb="47" eb="49">
      <t>ニュウリョク</t>
    </rPh>
    <phoneticPr fontId="1"/>
  </si>
  <si>
    <t>項目</t>
    <rPh sb="0" eb="2">
      <t>コウモク</t>
    </rPh>
    <phoneticPr fontId="1"/>
  </si>
  <si>
    <t>単位</t>
    <rPh sb="0" eb="2">
      <t>タンイ</t>
    </rPh>
    <phoneticPr fontId="1"/>
  </si>
  <si>
    <t>工種計</t>
    <rPh sb="0" eb="2">
      <t>コウシュ</t>
    </rPh>
    <rPh sb="2" eb="3">
      <t>ケイ</t>
    </rPh>
    <phoneticPr fontId="1"/>
  </si>
  <si>
    <t>残存年数</t>
    <rPh sb="0" eb="4">
      <t>ザンゾンネンスウ</t>
    </rPh>
    <phoneticPr fontId="1"/>
  </si>
  <si>
    <t>残存価値</t>
    <rPh sb="0" eb="4">
      <t>ザンゾンカチ</t>
    </rPh>
    <phoneticPr fontId="1"/>
  </si>
  <si>
    <t>維持管理費</t>
    <rPh sb="0" eb="5">
      <t>イジカンリヒ</t>
    </rPh>
    <phoneticPr fontId="1"/>
  </si>
  <si>
    <t>計</t>
    <rPh sb="0" eb="1">
      <t>ケイ</t>
    </rPh>
    <phoneticPr fontId="1"/>
  </si>
  <si>
    <t>②</t>
    <phoneticPr fontId="1"/>
  </si>
  <si>
    <t>％</t>
    <phoneticPr fontId="1"/>
  </si>
  <si>
    <t>③</t>
    <phoneticPr fontId="1"/>
  </si>
  <si>
    <t>現在価値</t>
    <rPh sb="0" eb="4">
      <t>ゲンザイカチ</t>
    </rPh>
    <phoneticPr fontId="1"/>
  </si>
  <si>
    <t>④＝②×③</t>
    <phoneticPr fontId="1"/>
  </si>
  <si>
    <t>①×②</t>
    <phoneticPr fontId="1"/>
  </si>
  <si>
    <t>①×④</t>
    <phoneticPr fontId="1"/>
  </si>
  <si>
    <t>費用</t>
    <rPh sb="0" eb="2">
      <t>ヒヨウ</t>
    </rPh>
    <phoneticPr fontId="1"/>
  </si>
  <si>
    <t>年次算定法</t>
    <rPh sb="0" eb="5">
      <t>ネンジサンテイホウ</t>
    </rPh>
    <phoneticPr fontId="1"/>
  </si>
  <si>
    <t>①合計</t>
    <rPh sb="1" eb="3">
      <t>ゴウケイ</t>
    </rPh>
    <phoneticPr fontId="1"/>
  </si>
  <si>
    <t>金額（千円）</t>
    <rPh sb="0" eb="2">
      <t>キンガク</t>
    </rPh>
    <rPh sb="3" eb="5">
      <t>センエン</t>
    </rPh>
    <phoneticPr fontId="1"/>
  </si>
  <si>
    <t>便益A</t>
    <rPh sb="0" eb="2">
      <t>ベンエキ</t>
    </rPh>
    <phoneticPr fontId="1"/>
  </si>
  <si>
    <t>便益B</t>
    <rPh sb="0" eb="2">
      <t>ベンエキ</t>
    </rPh>
    <phoneticPr fontId="1"/>
  </si>
  <si>
    <t>便益C</t>
    <rPh sb="0" eb="2">
      <t>ベンエキ</t>
    </rPh>
    <phoneticPr fontId="1"/>
  </si>
  <si>
    <t>②合計</t>
    <rPh sb="1" eb="3">
      <t>ゴウケイ</t>
    </rPh>
    <phoneticPr fontId="1"/>
  </si>
  <si>
    <t>費用便益比②÷①</t>
    <rPh sb="0" eb="5">
      <t>ヒヨウベンエキヒ</t>
    </rPh>
    <phoneticPr fontId="1"/>
  </si>
  <si>
    <t>便益</t>
    <rPh sb="0" eb="2">
      <t>ベンエキ</t>
    </rPh>
    <phoneticPr fontId="1"/>
  </si>
  <si>
    <t>社会的割引率</t>
    <rPh sb="0" eb="6">
      <t>シャカイテキワリビキリツ</t>
    </rPh>
    <phoneticPr fontId="1"/>
  </si>
  <si>
    <t>断水被害額</t>
    <rPh sb="0" eb="2">
      <t>ダンスイ</t>
    </rPh>
    <rPh sb="2" eb="4">
      <t>ヒガイ</t>
    </rPh>
    <rPh sb="4" eb="5">
      <t>ガク</t>
    </rPh>
    <phoneticPr fontId="1"/>
  </si>
  <si>
    <t>災害による断水回避便益</t>
    <rPh sb="0" eb="2">
      <t>サイガイ</t>
    </rPh>
    <rPh sb="5" eb="7">
      <t>ダンスイ</t>
    </rPh>
    <rPh sb="7" eb="9">
      <t>カイヒ</t>
    </rPh>
    <rPh sb="9" eb="11">
      <t>ベンエキ</t>
    </rPh>
    <phoneticPr fontId="1"/>
  </si>
  <si>
    <t>断水回避便益</t>
    <rPh sb="0" eb="6">
      <t>ダンスイカイヒベンエキ</t>
    </rPh>
    <phoneticPr fontId="1"/>
  </si>
  <si>
    <r>
      <rPr>
        <sz val="11"/>
        <color rgb="FFFF0000"/>
        <rFont val="游ゴシック"/>
        <family val="3"/>
        <charset val="128"/>
        <scheme val="minor"/>
      </rPr>
      <t>算定期間における</t>
    </r>
    <r>
      <rPr>
        <sz val="11"/>
        <color theme="1"/>
        <rFont val="游ゴシック"/>
        <family val="2"/>
        <charset val="128"/>
        <scheme val="minor"/>
      </rPr>
      <t>災害発生確率</t>
    </r>
    <rPh sb="0" eb="4">
      <t>サンテイキカン</t>
    </rPh>
    <rPh sb="8" eb="10">
      <t>サイガイ</t>
    </rPh>
    <rPh sb="10" eb="14">
      <t>ハッセイカクリツ</t>
    </rPh>
    <phoneticPr fontId="1"/>
  </si>
  <si>
    <t>１日あたりの減断水被害原単位</t>
    <rPh sb="1" eb="2">
      <t>ニチ</t>
    </rPh>
    <rPh sb="6" eb="11">
      <t>ゲンダンスイヒガイ</t>
    </rPh>
    <rPh sb="11" eb="14">
      <t>ゲンタンイ</t>
    </rPh>
    <phoneticPr fontId="1"/>
  </si>
  <si>
    <t>生活用</t>
    <rPh sb="0" eb="3">
      <t>セイカツヨウ</t>
    </rPh>
    <phoneticPr fontId="1"/>
  </si>
  <si>
    <t>業務営業用</t>
    <rPh sb="0" eb="5">
      <t>ギョウムエイギョウヨウ</t>
    </rPh>
    <phoneticPr fontId="1"/>
  </si>
  <si>
    <t>工場用</t>
    <rPh sb="0" eb="3">
      <t>コウジョウヨウ</t>
    </rPh>
    <phoneticPr fontId="1"/>
  </si>
  <si>
    <t>断水被害</t>
    <rPh sb="0" eb="4">
      <t>ダンスイヒガイ</t>
    </rPh>
    <phoneticPr fontId="1"/>
  </si>
  <si>
    <t>断水被害の</t>
    <rPh sb="0" eb="4">
      <t>ダンスイヒガイ</t>
    </rPh>
    <phoneticPr fontId="1"/>
  </si>
  <si>
    <t>地震</t>
    <rPh sb="0" eb="2">
      <t>ジシン</t>
    </rPh>
    <phoneticPr fontId="1"/>
  </si>
  <si>
    <t>断水回避</t>
    <rPh sb="0" eb="2">
      <t>ダンスイ</t>
    </rPh>
    <rPh sb="2" eb="4">
      <t>カイヒ</t>
    </rPh>
    <phoneticPr fontId="1"/>
  </si>
  <si>
    <t>原単位</t>
    <rPh sb="0" eb="3">
      <t>ゲンタンイ</t>
    </rPh>
    <phoneticPr fontId="1"/>
  </si>
  <si>
    <t>給水人口</t>
    <rPh sb="0" eb="2">
      <t>キュウスイ</t>
    </rPh>
    <rPh sb="2" eb="4">
      <t>ジンコウ</t>
    </rPh>
    <phoneticPr fontId="1"/>
  </si>
  <si>
    <t>日額</t>
    <rPh sb="0" eb="2">
      <t>ニチガク</t>
    </rPh>
    <phoneticPr fontId="1"/>
  </si>
  <si>
    <t>（割引率）</t>
    <rPh sb="1" eb="4">
      <t>ワリビキリツ</t>
    </rPh>
    <phoneticPr fontId="1"/>
  </si>
  <si>
    <t>減少日数</t>
    <rPh sb="0" eb="2">
      <t>ゲンショウ</t>
    </rPh>
    <rPh sb="2" eb="4">
      <t>ニッスウ</t>
    </rPh>
    <phoneticPr fontId="1"/>
  </si>
  <si>
    <t>減少額</t>
    <rPh sb="0" eb="3">
      <t>ゲンショウガク</t>
    </rPh>
    <phoneticPr fontId="1"/>
  </si>
  <si>
    <t>発生率</t>
  </si>
  <si>
    <t>円/人・日</t>
  </si>
  <si>
    <t>人</t>
    <rPh sb="0" eb="1">
      <t>ヒト</t>
    </rPh>
    <phoneticPr fontId="1"/>
  </si>
  <si>
    <t>千円/日</t>
    <rPh sb="0" eb="2">
      <t>センエン</t>
    </rPh>
    <phoneticPr fontId="1"/>
  </si>
  <si>
    <t>％日</t>
    <rPh sb="1" eb="2">
      <t>ニチ</t>
    </rPh>
    <phoneticPr fontId="1"/>
  </si>
  <si>
    <t>③＝①×②</t>
    <phoneticPr fontId="1"/>
  </si>
  <si>
    <t>④</t>
    <phoneticPr fontId="1"/>
  </si>
  <si>
    <t>⑤</t>
    <phoneticPr fontId="1"/>
  </si>
  <si>
    <t>⑤＝③＋④＋⑤</t>
    <phoneticPr fontId="1"/>
  </si>
  <si>
    <t>⑥＝④×⑤</t>
    <phoneticPr fontId="1"/>
  </si>
  <si>
    <t>①×⑥</t>
    <phoneticPr fontId="1"/>
  </si>
  <si>
    <t>数値</t>
    <rPh sb="0" eb="2">
      <t>スウチ</t>
    </rPh>
    <phoneticPr fontId="1"/>
  </si>
  <si>
    <t>総現在価値</t>
    <rPh sb="0" eb="5">
      <t>ソウゲンザイカチ</t>
    </rPh>
    <phoneticPr fontId="1"/>
  </si>
  <si>
    <t>●●による便益</t>
    <rPh sb="5" eb="7">
      <t>ベンエキ</t>
    </rPh>
    <phoneticPr fontId="1"/>
  </si>
  <si>
    <t>災害に伴う断水回避便益</t>
    <rPh sb="0" eb="2">
      <t>サイガイ</t>
    </rPh>
    <phoneticPr fontId="1"/>
  </si>
  <si>
    <t>基準年度(t=0)の設定</t>
    <rPh sb="0" eb="4">
      <t>キジュンネンド</t>
    </rPh>
    <rPh sb="10" eb="12">
      <t>セッテイ</t>
    </rPh>
    <phoneticPr fontId="1"/>
  </si>
  <si>
    <t>②事業の再評価で過去の投資実績を入力する場合はデフレーターで最新実績年度の価格に補正したものを入力してください</t>
    <rPh sb="1" eb="3">
      <t>ジギョウ</t>
    </rPh>
    <rPh sb="4" eb="7">
      <t>サイヒョウカ</t>
    </rPh>
    <rPh sb="8" eb="10">
      <t>カコ</t>
    </rPh>
    <rPh sb="11" eb="15">
      <t>トウシジッセキ</t>
    </rPh>
    <rPh sb="16" eb="18">
      <t>ニュウリョク</t>
    </rPh>
    <rPh sb="20" eb="22">
      <t>バアイ</t>
    </rPh>
    <rPh sb="30" eb="34">
      <t>サイシンジッセキ</t>
    </rPh>
    <rPh sb="34" eb="36">
      <t>ネンド</t>
    </rPh>
    <rPh sb="37" eb="39">
      <t>カカク</t>
    </rPh>
    <rPh sb="40" eb="42">
      <t>ホセイ</t>
    </rPh>
    <rPh sb="47" eb="49">
      <t>ニュウリョク</t>
    </rPh>
    <phoneticPr fontId="1"/>
  </si>
  <si>
    <t>経過年数</t>
    <rPh sb="0" eb="4">
      <t>ケイカネンスウ</t>
    </rPh>
    <phoneticPr fontId="1"/>
  </si>
  <si>
    <t>・評価の実施年度を基準年度（t=0）とします</t>
    <rPh sb="1" eb="3">
      <t>ヒョウカ</t>
    </rPh>
    <rPh sb="4" eb="8">
      <t>ジッシネンド</t>
    </rPh>
    <rPh sb="9" eb="13">
      <t>キジュンネンド</t>
    </rPh>
    <phoneticPr fontId="1"/>
  </si>
  <si>
    <t>・再評価で過年度の実績を遡る場合は経過年数を基準年数から遡って設定します（t=-1,-2,・・・）</t>
    <rPh sb="1" eb="4">
      <t>サイヒョウカ</t>
    </rPh>
    <rPh sb="5" eb="8">
      <t>カネンド</t>
    </rPh>
    <rPh sb="9" eb="11">
      <t>ジッセキ</t>
    </rPh>
    <rPh sb="12" eb="13">
      <t>サカノボ</t>
    </rPh>
    <rPh sb="14" eb="16">
      <t>バアイ</t>
    </rPh>
    <rPh sb="17" eb="21">
      <t>ケイカネンスウ</t>
    </rPh>
    <rPh sb="22" eb="26">
      <t>キジュンネンスウ</t>
    </rPh>
    <rPh sb="28" eb="29">
      <t>サカノボ</t>
    </rPh>
    <rPh sb="31" eb="33">
      <t>セッテイ</t>
    </rPh>
    <phoneticPr fontId="1"/>
  </si>
  <si>
    <t>経過年数の設定</t>
    <rPh sb="0" eb="4">
      <t>ケイカネンスウ</t>
    </rPh>
    <rPh sb="5" eb="7">
      <t>セッテイ</t>
    </rPh>
    <phoneticPr fontId="1"/>
  </si>
  <si>
    <t>・評価の実施年度をt=0とし、事業が完了した翌年から50年に渡って当該費目が計上されるものとします</t>
    <rPh sb="1" eb="3">
      <t>ヒョウカ</t>
    </rPh>
    <rPh sb="4" eb="8">
      <t>ジッシネンド</t>
    </rPh>
    <rPh sb="15" eb="17">
      <t>ジギョウ</t>
    </rPh>
    <rPh sb="18" eb="20">
      <t>カンリョウ</t>
    </rPh>
    <rPh sb="22" eb="24">
      <t>ヨクネン</t>
    </rPh>
    <rPh sb="28" eb="29">
      <t>ネン</t>
    </rPh>
    <rPh sb="30" eb="31">
      <t>ワタ</t>
    </rPh>
    <rPh sb="33" eb="35">
      <t>トウガイ</t>
    </rPh>
    <rPh sb="35" eb="37">
      <t>ヒモク</t>
    </rPh>
    <rPh sb="38" eb="40">
      <t>ケイジョウ</t>
    </rPh>
    <phoneticPr fontId="1"/>
  </si>
  <si>
    <t>　　　基準年度(t=0)＝評価の開始年度であるR5とする</t>
    <rPh sb="3" eb="7">
      <t>キジュンネンド</t>
    </rPh>
    <rPh sb="13" eb="15">
      <t>ヒョウカ</t>
    </rPh>
    <rPh sb="16" eb="20">
      <t>カイシネンド</t>
    </rPh>
    <phoneticPr fontId="1"/>
  </si>
  <si>
    <t>　　　事業期間は７年であるので、事業が完了する年度はt=6の時点、算定期間はt=7からt=56の50年間</t>
    <rPh sb="3" eb="7">
      <t>ジギョウキカン</t>
    </rPh>
    <rPh sb="9" eb="10">
      <t>ネン</t>
    </rPh>
    <rPh sb="16" eb="18">
      <t>ジギョウ</t>
    </rPh>
    <rPh sb="19" eb="21">
      <t>カンリョウ</t>
    </rPh>
    <rPh sb="23" eb="25">
      <t>ネンド</t>
    </rPh>
    <rPh sb="30" eb="32">
      <t>ジテン</t>
    </rPh>
    <rPh sb="33" eb="37">
      <t>サンテイキカン</t>
    </rPh>
    <rPh sb="50" eb="52">
      <t>ネンカン</t>
    </rPh>
    <phoneticPr fontId="1"/>
  </si>
  <si>
    <t>耐用年数</t>
    <rPh sb="0" eb="4">
      <t>タイヨウネンスウ</t>
    </rPh>
    <phoneticPr fontId="1"/>
  </si>
  <si>
    <t>残存価値（現在価値化）</t>
    <rPh sb="0" eb="5">
      <t>ザンゾ</t>
    </rPh>
    <rPh sb="5" eb="10">
      <t>ゲンザイカチカ</t>
    </rPh>
    <phoneticPr fontId="1"/>
  </si>
  <si>
    <t>①不要な工種や追加する施設がある場合は行ごと削除・追加してください</t>
    <rPh sb="1" eb="3">
      <t>フヨウ</t>
    </rPh>
    <rPh sb="4" eb="6">
      <t>コウシュ</t>
    </rPh>
    <rPh sb="7" eb="9">
      <t>ツイカ</t>
    </rPh>
    <rPh sb="11" eb="13">
      <t>シセツ</t>
    </rPh>
    <rPh sb="16" eb="18">
      <t>バアイ</t>
    </rPh>
    <rPh sb="19" eb="20">
      <t>ギョウ</t>
    </rPh>
    <rPh sb="22" eb="24">
      <t>サクジョ</t>
    </rPh>
    <rPh sb="25" eb="27">
      <t>ツイカ</t>
    </rPh>
    <phoneticPr fontId="1"/>
  </si>
  <si>
    <t>②社会的割引率は標準の４％としていますが、比較のために参考として別の率で実施する場合は数値を変更することで現在価値も自動で置き換わります</t>
    <rPh sb="1" eb="7">
      <t>シャカイテキワリビキリツ</t>
    </rPh>
    <rPh sb="8" eb="10">
      <t>ヒョウジュン</t>
    </rPh>
    <rPh sb="21" eb="23">
      <t>ヒカク</t>
    </rPh>
    <rPh sb="27" eb="29">
      <t>サンコウ</t>
    </rPh>
    <rPh sb="32" eb="33">
      <t>ベツ</t>
    </rPh>
    <rPh sb="34" eb="35">
      <t>リツ</t>
    </rPh>
    <rPh sb="36" eb="38">
      <t>ジッシ</t>
    </rPh>
    <rPh sb="40" eb="42">
      <t>バアイ</t>
    </rPh>
    <rPh sb="43" eb="45">
      <t>スウチ</t>
    </rPh>
    <rPh sb="46" eb="48">
      <t>ヘンコウ</t>
    </rPh>
    <rPh sb="53" eb="57">
      <t>ゲンザイカチ</t>
    </rPh>
    <rPh sb="58" eb="60">
      <t>ジドウ</t>
    </rPh>
    <rPh sb="61" eb="62">
      <t>オ</t>
    </rPh>
    <rPh sb="63" eb="64">
      <t>カ</t>
    </rPh>
    <phoneticPr fontId="1"/>
  </si>
  <si>
    <t>　例：R5年度に行う事前評価で建設等の事業期間が７年の場合</t>
    <rPh sb="1" eb="2">
      <t>レイ</t>
    </rPh>
    <rPh sb="5" eb="7">
      <t>ネンド</t>
    </rPh>
    <rPh sb="8" eb="9">
      <t>オコナ</t>
    </rPh>
    <rPh sb="10" eb="14">
      <t>ジゼンヒョウカ</t>
    </rPh>
    <rPh sb="15" eb="18">
      <t>ケンセツトウ</t>
    </rPh>
    <rPh sb="19" eb="23">
      <t>ジギョウキカン</t>
    </rPh>
    <rPh sb="25" eb="26">
      <t>ネン</t>
    </rPh>
    <rPh sb="27" eb="29">
      <t>バアイ</t>
    </rPh>
    <phoneticPr fontId="1"/>
  </si>
  <si>
    <t>①維持管理費の内訳が複数ある場合は行を追加してください</t>
    <rPh sb="1" eb="3">
      <t>イジ</t>
    </rPh>
    <rPh sb="3" eb="6">
      <t>カンリヒ</t>
    </rPh>
    <rPh sb="7" eb="9">
      <t>ウチワケ</t>
    </rPh>
    <rPh sb="10" eb="12">
      <t>フクスウ</t>
    </rPh>
    <rPh sb="14" eb="16">
      <t>バアイ</t>
    </rPh>
    <rPh sb="17" eb="18">
      <t>ギョウ</t>
    </rPh>
    <rPh sb="19" eb="21">
      <t>ツイカ</t>
    </rPh>
    <phoneticPr fontId="1"/>
  </si>
  <si>
    <t>④社会的割引率は標準の４％としていますが、比較のために参考として別の率で実施する場合は数値を変更することで現在価値も自動で置き換わります</t>
    <rPh sb="1" eb="7">
      <t>シャカイテキワリビキリツ</t>
    </rPh>
    <rPh sb="8" eb="10">
      <t>ヒョウジュン</t>
    </rPh>
    <rPh sb="21" eb="23">
      <t>ヒカク</t>
    </rPh>
    <rPh sb="27" eb="29">
      <t>サンコウ</t>
    </rPh>
    <rPh sb="32" eb="33">
      <t>ベツ</t>
    </rPh>
    <rPh sb="34" eb="35">
      <t>リツ</t>
    </rPh>
    <rPh sb="36" eb="38">
      <t>ジッシ</t>
    </rPh>
    <rPh sb="40" eb="42">
      <t>バアイ</t>
    </rPh>
    <rPh sb="43" eb="45">
      <t>スウチ</t>
    </rPh>
    <rPh sb="46" eb="48">
      <t>ヘンコウ</t>
    </rPh>
    <rPh sb="53" eb="57">
      <t>ゲンザイカチ</t>
    </rPh>
    <rPh sb="58" eb="60">
      <t>ジドウ</t>
    </rPh>
    <rPh sb="61" eb="62">
      <t>オ</t>
    </rPh>
    <rPh sb="63" eb="64">
      <t>カ</t>
    </rPh>
    <phoneticPr fontId="1"/>
  </si>
  <si>
    <t>　例：令和５年度に行う事前評価で建設等の事業期間が７年の場合</t>
    <rPh sb="1" eb="2">
      <t>レイ</t>
    </rPh>
    <rPh sb="3" eb="5">
      <t>レイワ</t>
    </rPh>
    <rPh sb="6" eb="8">
      <t>ネンド</t>
    </rPh>
    <rPh sb="9" eb="10">
      <t>オコナ</t>
    </rPh>
    <rPh sb="11" eb="15">
      <t>ジゼンヒョウカ</t>
    </rPh>
    <rPh sb="16" eb="19">
      <t>ケンセツトウ</t>
    </rPh>
    <rPh sb="20" eb="24">
      <t>ジギョウキカン</t>
    </rPh>
    <rPh sb="26" eb="27">
      <t>ネン</t>
    </rPh>
    <rPh sb="28" eb="30">
      <t>バアイ</t>
    </rPh>
    <phoneticPr fontId="1"/>
  </si>
  <si>
    <t>年</t>
    <rPh sb="0" eb="1">
      <t>ネン</t>
    </rPh>
    <phoneticPr fontId="1"/>
  </si>
  <si>
    <t>割引率</t>
    <rPh sb="0" eb="3">
      <t>ワリビキリツ</t>
    </rPh>
    <phoneticPr fontId="1"/>
  </si>
  <si>
    <t>残存価格</t>
    <rPh sb="0" eb="4">
      <t>ザンゾンカカク</t>
    </rPh>
    <phoneticPr fontId="1"/>
  </si>
  <si>
    <t>耐用年数</t>
    <rPh sb="0" eb="4">
      <t>タイヨウネンスウ</t>
    </rPh>
    <phoneticPr fontId="8"/>
  </si>
  <si>
    <t>供用開始年度</t>
    <rPh sb="0" eb="4">
      <t>キョウヨウカイシ</t>
    </rPh>
    <rPh sb="4" eb="6">
      <t>ネンド</t>
    </rPh>
    <phoneticPr fontId="8"/>
  </si>
  <si>
    <t>年度</t>
    <rPh sb="0" eb="2">
      <t>ネンド</t>
    </rPh>
    <phoneticPr fontId="8"/>
  </si>
  <si>
    <t>※本フォーマットは参考として示す一例であり、必ずしも本形式への準拠を求めるものではありません。</t>
    <rPh sb="1" eb="2">
      <t>ホン</t>
    </rPh>
    <rPh sb="9" eb="11">
      <t>サンコウ</t>
    </rPh>
    <rPh sb="14" eb="15">
      <t>シメ</t>
    </rPh>
    <rPh sb="16" eb="18">
      <t>イチレイ</t>
    </rPh>
    <rPh sb="22" eb="23">
      <t>カナラ</t>
    </rPh>
    <rPh sb="26" eb="27">
      <t>ホン</t>
    </rPh>
    <rPh sb="27" eb="29">
      <t>ケイシキ</t>
    </rPh>
    <rPh sb="31" eb="33">
      <t>ジュンキョ</t>
    </rPh>
    <rPh sb="34" eb="35">
      <t>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</si>
</sst>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b/>
      <sz val="11"/>
      <color theme="1"/>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b/>
      <u/>
      <sz val="11"/>
      <color theme="1"/>
      <name val="游ゴシック"/>
      <family val="3"/>
      <charset val="128"/>
      <scheme val="minor"/>
    </font>
    <font>
      <sz val="6"/>
      <name val="游ゴシック"/>
      <family val="3"/>
      <charset val="128"/>
      <scheme val="minor"/>
    </font>
    <font>
      <sz val="11"/>
      <name val="游ゴシック"/>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diagonalDown="1">
      <left style="thin">
        <color auto="1"/>
      </left>
      <right style="thin">
        <color auto="1"/>
      </right>
      <top style="thin">
        <color auto="1"/>
      </top>
      <bottom style="thin">
        <color auto="1"/>
      </bottom>
      <diagonal style="thin">
        <color auto="1"/>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8">
    <xf numFmtId="0" fontId="0" fillId="0" borderId="0" xfId="0">
      <alignment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38" fontId="0" fillId="0" borderId="1" xfId="1" applyFont="1" applyBorder="1" applyAlignment="1">
      <alignment horizontal="right" vertical="center"/>
    </xf>
    <xf numFmtId="0" fontId="0" fillId="0" borderId="0" xfId="0" applyFill="1" applyBorder="1" applyAlignment="1">
      <alignment horizontal="left" vertical="center"/>
    </xf>
    <xf numFmtId="9" fontId="0" fillId="2" borderId="4" xfId="0" applyNumberFormat="1" applyFill="1" applyBorder="1" applyAlignment="1">
      <alignment horizontal="center" vertical="center"/>
    </xf>
    <xf numFmtId="40" fontId="0" fillId="0" borderId="1" xfId="1" applyNumberFormat="1" applyFont="1" applyBorder="1" applyAlignment="1">
      <alignment horizontal="center" vertical="center"/>
    </xf>
    <xf numFmtId="0" fontId="0" fillId="0" borderId="5" xfId="0" applyBorder="1">
      <alignment vertical="center"/>
    </xf>
    <xf numFmtId="38" fontId="0" fillId="3" borderId="1" xfId="1" applyFont="1" applyFill="1" applyBorder="1" applyAlignment="1">
      <alignment horizontal="right" vertical="center"/>
    </xf>
    <xf numFmtId="0" fontId="0" fillId="3" borderId="1" xfId="0" applyFill="1" applyBorder="1">
      <alignment vertical="center"/>
    </xf>
    <xf numFmtId="38" fontId="0" fillId="0" borderId="1" xfId="0" applyNumberFormat="1" applyBorder="1">
      <alignment vertical="center"/>
    </xf>
    <xf numFmtId="38" fontId="0" fillId="0" borderId="1" xfId="1" applyFont="1" applyBorder="1">
      <alignment vertical="center"/>
    </xf>
    <xf numFmtId="0" fontId="0" fillId="0" borderId="1" xfId="0" applyBorder="1" applyAlignment="1">
      <alignment horizontal="right" vertical="center"/>
    </xf>
    <xf numFmtId="0" fontId="0" fillId="2" borderId="2" xfId="0" applyFill="1" applyBorder="1" applyAlignment="1">
      <alignment horizontal="center" vertical="center"/>
    </xf>
    <xf numFmtId="0" fontId="0" fillId="2" borderId="2" xfId="0" applyFill="1" applyBorder="1" applyAlignment="1">
      <alignment horizontal="center" vertical="center"/>
    </xf>
    <xf numFmtId="0" fontId="0" fillId="0" borderId="1" xfId="0" applyBorder="1" applyAlignment="1">
      <alignment horizontal="right" vertical="center"/>
    </xf>
    <xf numFmtId="0" fontId="0" fillId="2" borderId="4" xfId="0" applyFill="1" applyBorder="1" applyAlignment="1">
      <alignment horizontal="center" vertical="center"/>
    </xf>
    <xf numFmtId="0" fontId="0" fillId="0" borderId="1" xfId="0" applyFill="1" applyBorder="1">
      <alignment vertical="center"/>
    </xf>
    <xf numFmtId="38" fontId="0" fillId="0" borderId="1" xfId="1" applyFont="1" applyFill="1" applyBorder="1" applyAlignment="1">
      <alignment horizontal="right" vertical="center"/>
    </xf>
    <xf numFmtId="0" fontId="0" fillId="0" borderId="0" xfId="0" applyAlignment="1">
      <alignment horizontal="center" vertical="center"/>
    </xf>
    <xf numFmtId="0" fontId="3" fillId="0" borderId="0" xfId="0" applyFont="1">
      <alignment vertical="center"/>
    </xf>
    <xf numFmtId="0" fontId="3"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0" fillId="2" borderId="4" xfId="0" applyFill="1" applyBorder="1">
      <alignment vertical="center"/>
    </xf>
    <xf numFmtId="38" fontId="0" fillId="2" borderId="3" xfId="1" applyFont="1" applyFill="1" applyBorder="1" applyAlignment="1">
      <alignment horizontal="center" vertical="center"/>
    </xf>
    <xf numFmtId="38" fontId="0" fillId="0" borderId="0" xfId="1" applyFont="1">
      <alignment vertical="center"/>
    </xf>
    <xf numFmtId="9" fontId="0" fillId="0" borderId="1" xfId="0" applyNumberFormat="1" applyBorder="1" applyAlignment="1">
      <alignment horizontal="center" vertical="center"/>
    </xf>
    <xf numFmtId="0" fontId="0" fillId="4" borderId="0" xfId="0" applyFill="1">
      <alignment vertical="center"/>
    </xf>
    <xf numFmtId="38" fontId="7" fillId="0" borderId="1" xfId="0" applyNumberFormat="1" applyFont="1" applyBorder="1">
      <alignment vertical="center"/>
    </xf>
    <xf numFmtId="0" fontId="0" fillId="3" borderId="1" xfId="0" applyFill="1" applyBorder="1" applyAlignment="1">
      <alignment horizontal="center" vertical="center"/>
    </xf>
    <xf numFmtId="0" fontId="0" fillId="3" borderId="3" xfId="0" applyFill="1" applyBorder="1" applyAlignment="1">
      <alignment horizontal="center" vertical="center"/>
    </xf>
    <xf numFmtId="9" fontId="0" fillId="3" borderId="1" xfId="0" applyNumberFormat="1" applyFill="1" applyBorder="1" applyAlignment="1">
      <alignment horizontal="center" vertical="center"/>
    </xf>
    <xf numFmtId="38" fontId="0" fillId="3" borderId="1" xfId="0" applyNumberFormat="1" applyFill="1" applyBorder="1">
      <alignment vertical="center"/>
    </xf>
    <xf numFmtId="38" fontId="0" fillId="3" borderId="1" xfId="1" applyFont="1" applyFill="1" applyBorder="1">
      <alignment vertical="center"/>
    </xf>
    <xf numFmtId="9" fontId="4" fillId="0" borderId="0" xfId="2" applyFont="1" applyFill="1" applyBorder="1" applyAlignment="1">
      <alignment horizontal="center" vertical="center"/>
    </xf>
    <xf numFmtId="0" fontId="0" fillId="0" borderId="0" xfId="0" applyFill="1">
      <alignment vertical="center"/>
    </xf>
    <xf numFmtId="0" fontId="0" fillId="0" borderId="1" xfId="0" applyBorder="1">
      <alignment vertical="center"/>
    </xf>
    <xf numFmtId="0" fontId="0" fillId="0" borderId="1" xfId="0" applyBorder="1" applyAlignment="1">
      <alignment horizontal="centerContinuous" vertical="center"/>
    </xf>
    <xf numFmtId="0" fontId="0" fillId="2" borderId="1" xfId="0" applyFill="1" applyBorder="1" applyAlignment="1">
      <alignment horizontal="center" vertical="center"/>
    </xf>
    <xf numFmtId="0" fontId="0" fillId="0" borderId="1" xfId="0" applyBorder="1">
      <alignment vertical="center"/>
    </xf>
    <xf numFmtId="38" fontId="0" fillId="0" borderId="1" xfId="1" applyFont="1" applyFill="1" applyBorder="1">
      <alignment vertical="center"/>
    </xf>
    <xf numFmtId="0" fontId="0" fillId="0" borderId="1" xfId="0" applyBorder="1" applyAlignment="1">
      <alignment horizontal="left" vertical="center"/>
    </xf>
    <xf numFmtId="9" fontId="0" fillId="0" borderId="1" xfId="0" applyNumberFormat="1" applyBorder="1">
      <alignment vertical="center"/>
    </xf>
    <xf numFmtId="40" fontId="0" fillId="0" borderId="1" xfId="1" applyNumberFormat="1" applyFont="1" applyFill="1" applyBorder="1">
      <alignment vertical="center"/>
    </xf>
    <xf numFmtId="0" fontId="0" fillId="0" borderId="1" xfId="0" applyFill="1" applyBorder="1" applyAlignment="1">
      <alignment horizontal="center" vertical="center"/>
    </xf>
    <xf numFmtId="0" fontId="0" fillId="2" borderId="1" xfId="0" applyFill="1" applyBorder="1" applyAlignment="1">
      <alignment vertical="center"/>
    </xf>
    <xf numFmtId="0" fontId="0" fillId="0" borderId="1" xfId="0" applyBorder="1" applyAlignment="1"/>
    <xf numFmtId="0" fontId="0" fillId="0" borderId="1" xfId="0" applyBorder="1" applyAlignment="1">
      <alignment horizontal="right"/>
    </xf>
    <xf numFmtId="38" fontId="9" fillId="0" borderId="1" xfId="1" applyFont="1" applyFill="1" applyBorder="1">
      <alignment vertical="center"/>
    </xf>
    <xf numFmtId="0" fontId="0" fillId="0" borderId="1" xfId="0" applyBorder="1" applyAlignment="1">
      <alignment horizontal="righ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wrapText="1"/>
    </xf>
    <xf numFmtId="0" fontId="0" fillId="2" borderId="4" xfId="0" applyFill="1" applyBorder="1" applyAlignment="1">
      <alignment horizontal="center" vertical="center"/>
    </xf>
    <xf numFmtId="0" fontId="0" fillId="2" borderId="2" xfId="0" applyFill="1" applyBorder="1" applyAlignment="1">
      <alignment horizontal="center" vertical="center" wrapText="1"/>
    </xf>
    <xf numFmtId="0" fontId="0" fillId="0" borderId="1" xfId="0" applyBorder="1" applyAlignment="1">
      <alignment horizontal="center" vertical="center" textRotation="255"/>
    </xf>
    <xf numFmtId="0" fontId="0" fillId="0" borderId="1" xfId="0" applyBorder="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persons/person.xml" Type="http://schemas.microsoft.com/office/2017/10/relationships/person"/><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persons/person.xml><?xml version="1.0" encoding="utf-8"?>
<personList xmlns="http://schemas.microsoft.com/office/spreadsheetml/2018/threadedcomments" xmlns:x="http://schemas.openxmlformats.org/spreadsheetml/2006/main">
  <person displayName="渡部 慶彦" id="{9B00D46D-A42D-4E5C-93D2-BBFD279E1F6F}" userId="S::watabe-y2ej@mlit.go.jp::ad1ded4b-bbe5-4102-acca-6c20f0dacd6f"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K3" dT="2026-03-12T14:40:55.66" personId="{9B00D46D-A42D-4E5C-93D2-BBFD279E1F6F}" id="{4089837A-344D-4804-B146-B91B97183810}">
    <text>「断水リスク」という表現は？</text>
  </threadedComment>
  <threadedComment ref="K3" dT="2026-03-12T14:44:47.72" personId="{9B00D46D-A42D-4E5C-93D2-BBFD279E1F6F}" id="{784BD9C2-7C5C-469D-A5FB-464C8C28A427}" parentId="{4089837A-344D-4804-B146-B91B97183810}">
    <text>「断水被害額」へ</text>
  </threadedComment>
</ThreadedComments>
</file>

<file path=xl/worksheets/_rels/sheet6.xml.rels><?xml version="1.0" encoding="UTF-8" standalone="yes"?><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 Id="rId3" Target="../threadedComments/threadedComment1.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AAF58-6FA6-4B2C-9042-764508B003F8}">
  <dimension ref="A1:AC22"/>
  <sheetViews>
    <sheetView tabSelected="1" zoomScale="85" zoomScaleNormal="85" workbookViewId="0"/>
  </sheetViews>
  <sheetFormatPr defaultRowHeight="18.75" x14ac:dyDescent="0.4"/>
  <cols>
    <col min="2" max="2" width="5.5" customWidth="1"/>
    <col min="3" max="3" width="5.25" bestFit="1" customWidth="1"/>
    <col min="4" max="4" width="7" bestFit="1" customWidth="1"/>
    <col min="5" max="5" width="7" customWidth="1"/>
    <col min="6" max="7" width="7" bestFit="1" customWidth="1"/>
    <col min="8" max="8" width="8" bestFit="1" customWidth="1"/>
    <col min="9" max="9" width="7" customWidth="1"/>
    <col min="10" max="10" width="8" bestFit="1" customWidth="1"/>
    <col min="11" max="11" width="7" bestFit="1" customWidth="1"/>
    <col min="16" max="16" width="5.5" customWidth="1"/>
    <col min="17" max="17" width="5.25" bestFit="1" customWidth="1"/>
    <col min="18" max="18" width="9.375" customWidth="1"/>
    <col min="19" max="19" width="7" bestFit="1" customWidth="1"/>
    <col min="20" max="20" width="7" customWidth="1"/>
    <col min="21" max="22" width="7" bestFit="1" customWidth="1"/>
    <col min="23" max="23" width="8" bestFit="1" customWidth="1"/>
    <col min="24" max="24" width="7" customWidth="1"/>
    <col min="25" max="25" width="8" bestFit="1" customWidth="1"/>
    <col min="26" max="26" width="7" customWidth="1"/>
  </cols>
  <sheetData>
    <row r="1" spans="1:29" x14ac:dyDescent="0.4">
      <c r="A1" s="21" t="s">
        <v>153</v>
      </c>
    </row>
    <row r="2" spans="1:29" x14ac:dyDescent="0.4">
      <c r="B2" t="s">
        <v>0</v>
      </c>
      <c r="P2" t="s">
        <v>22</v>
      </c>
    </row>
    <row r="3" spans="1:29" ht="18.75" customHeight="1" x14ac:dyDescent="0.4">
      <c r="B3" s="53" t="s">
        <v>132</v>
      </c>
      <c r="C3" s="51" t="s">
        <v>2</v>
      </c>
      <c r="D3" s="51" t="s">
        <v>16</v>
      </c>
      <c r="E3" s="51"/>
      <c r="F3" s="51"/>
      <c r="G3" s="51"/>
      <c r="H3" s="51" t="s">
        <v>17</v>
      </c>
      <c r="I3" s="51"/>
      <c r="J3" s="51"/>
      <c r="K3" s="51"/>
      <c r="L3" s="51" t="s">
        <v>18</v>
      </c>
      <c r="M3" s="51" t="s">
        <v>21</v>
      </c>
      <c r="N3" s="51" t="s">
        <v>19</v>
      </c>
      <c r="P3" s="53" t="s">
        <v>132</v>
      </c>
      <c r="Q3" s="51" t="s">
        <v>2</v>
      </c>
      <c r="R3" s="2" t="s">
        <v>23</v>
      </c>
      <c r="S3" s="51" t="s">
        <v>16</v>
      </c>
      <c r="T3" s="51"/>
      <c r="U3" s="51"/>
      <c r="V3" s="51"/>
      <c r="W3" s="51" t="s">
        <v>17</v>
      </c>
      <c r="X3" s="51"/>
      <c r="Y3" s="51"/>
      <c r="Z3" s="51"/>
      <c r="AA3" s="51" t="s">
        <v>18</v>
      </c>
      <c r="AB3" s="51" t="s">
        <v>21</v>
      </c>
      <c r="AC3" s="51" t="s">
        <v>19</v>
      </c>
    </row>
    <row r="4" spans="1:29" x14ac:dyDescent="0.4">
      <c r="B4" s="53"/>
      <c r="C4" s="51"/>
      <c r="D4" s="2" t="s">
        <v>11</v>
      </c>
      <c r="E4" s="2" t="s">
        <v>15</v>
      </c>
      <c r="F4" s="2" t="s">
        <v>12</v>
      </c>
      <c r="G4" s="2" t="s">
        <v>13</v>
      </c>
      <c r="H4" s="2" t="s">
        <v>11</v>
      </c>
      <c r="I4" s="2" t="s">
        <v>15</v>
      </c>
      <c r="J4" s="2" t="s">
        <v>12</v>
      </c>
      <c r="K4" s="2" t="s">
        <v>13</v>
      </c>
      <c r="L4" s="52"/>
      <c r="M4" s="52"/>
      <c r="N4" s="51"/>
      <c r="P4" s="53"/>
      <c r="Q4" s="51"/>
      <c r="R4" s="6">
        <f>'まとめ(B_C)'!H4</f>
        <v>0.04</v>
      </c>
      <c r="S4" s="2" t="s">
        <v>11</v>
      </c>
      <c r="T4" s="2" t="s">
        <v>15</v>
      </c>
      <c r="U4" s="2" t="s">
        <v>12</v>
      </c>
      <c r="V4" s="2" t="s">
        <v>13</v>
      </c>
      <c r="W4" s="2" t="s">
        <v>11</v>
      </c>
      <c r="X4" s="2" t="s">
        <v>15</v>
      </c>
      <c r="Y4" s="2" t="s">
        <v>12</v>
      </c>
      <c r="Z4" s="2" t="s">
        <v>13</v>
      </c>
      <c r="AA4" s="52"/>
      <c r="AB4" s="52"/>
      <c r="AC4" s="51"/>
    </row>
    <row r="5" spans="1:29" x14ac:dyDescent="0.4">
      <c r="B5" s="53"/>
      <c r="C5" s="51"/>
      <c r="D5" s="3" t="s">
        <v>14</v>
      </c>
      <c r="E5" s="3" t="s">
        <v>14</v>
      </c>
      <c r="F5" s="3" t="s">
        <v>14</v>
      </c>
      <c r="G5" s="3" t="s">
        <v>14</v>
      </c>
      <c r="H5" s="3" t="s">
        <v>14</v>
      </c>
      <c r="I5" s="3" t="s">
        <v>14</v>
      </c>
      <c r="J5" s="3" t="s">
        <v>14</v>
      </c>
      <c r="K5" s="3" t="s">
        <v>14</v>
      </c>
      <c r="L5" s="3" t="s">
        <v>14</v>
      </c>
      <c r="M5" s="3" t="s">
        <v>14</v>
      </c>
      <c r="N5" s="51"/>
      <c r="P5" s="53"/>
      <c r="Q5" s="51"/>
      <c r="R5" s="3" t="s">
        <v>24</v>
      </c>
      <c r="S5" s="3" t="s">
        <v>14</v>
      </c>
      <c r="T5" s="3" t="s">
        <v>14</v>
      </c>
      <c r="U5" s="3" t="s">
        <v>14</v>
      </c>
      <c r="V5" s="3" t="s">
        <v>14</v>
      </c>
      <c r="W5" s="3" t="s">
        <v>14</v>
      </c>
      <c r="X5" s="3" t="s">
        <v>14</v>
      </c>
      <c r="Y5" s="3" t="s">
        <v>14</v>
      </c>
      <c r="Z5" s="3" t="s">
        <v>14</v>
      </c>
      <c r="AA5" s="3" t="s">
        <v>14</v>
      </c>
      <c r="AB5" s="3" t="s">
        <v>14</v>
      </c>
      <c r="AC5" s="51"/>
    </row>
    <row r="6" spans="1:29" x14ac:dyDescent="0.4">
      <c r="B6" s="1">
        <v>0</v>
      </c>
      <c r="C6" s="1" t="s">
        <v>3</v>
      </c>
      <c r="D6" s="9"/>
      <c r="E6" s="9"/>
      <c r="F6" s="9"/>
      <c r="G6" s="9"/>
      <c r="H6" s="9"/>
      <c r="I6" s="9"/>
      <c r="J6" s="9"/>
      <c r="K6" s="9"/>
      <c r="L6" s="10"/>
      <c r="M6" s="10"/>
      <c r="N6" s="4">
        <f t="shared" ref="N6:N13" si="0">SUM(C6:M6)</f>
        <v>0</v>
      </c>
      <c r="P6" s="1">
        <f t="shared" ref="P6:Q13" si="1">B6</f>
        <v>0</v>
      </c>
      <c r="Q6" s="1" t="str">
        <f t="shared" si="1"/>
        <v>R5</v>
      </c>
      <c r="R6" s="7">
        <f>(1+$R$4)^-P6</f>
        <v>1</v>
      </c>
      <c r="S6" s="4">
        <f t="shared" ref="S6:AB13" si="2">D6*$R6</f>
        <v>0</v>
      </c>
      <c r="T6" s="4">
        <f t="shared" si="2"/>
        <v>0</v>
      </c>
      <c r="U6" s="4">
        <f t="shared" si="2"/>
        <v>0</v>
      </c>
      <c r="V6" s="4">
        <f t="shared" si="2"/>
        <v>0</v>
      </c>
      <c r="W6" s="4">
        <f t="shared" si="2"/>
        <v>0</v>
      </c>
      <c r="X6" s="4">
        <f t="shared" si="2"/>
        <v>0</v>
      </c>
      <c r="Y6" s="4">
        <f t="shared" si="2"/>
        <v>0</v>
      </c>
      <c r="Z6" s="4">
        <f t="shared" si="2"/>
        <v>0</v>
      </c>
      <c r="AA6" s="4">
        <f t="shared" si="2"/>
        <v>0</v>
      </c>
      <c r="AB6" s="4">
        <f t="shared" si="2"/>
        <v>0</v>
      </c>
      <c r="AC6" s="4">
        <f t="shared" ref="AC6:AC13" si="3">SUM(S6:AB6)</f>
        <v>0</v>
      </c>
    </row>
    <row r="7" spans="1:29" x14ac:dyDescent="0.4">
      <c r="B7" s="1">
        <v>1</v>
      </c>
      <c r="C7" s="1" t="s">
        <v>4</v>
      </c>
      <c r="D7" s="9"/>
      <c r="E7" s="9"/>
      <c r="F7" s="9"/>
      <c r="G7" s="9"/>
      <c r="H7" s="9"/>
      <c r="I7" s="9"/>
      <c r="J7" s="9"/>
      <c r="K7" s="9"/>
      <c r="L7" s="10"/>
      <c r="M7" s="10"/>
      <c r="N7" s="4">
        <f t="shared" si="0"/>
        <v>0</v>
      </c>
      <c r="P7" s="1">
        <f t="shared" si="1"/>
        <v>1</v>
      </c>
      <c r="Q7" s="1" t="str">
        <f t="shared" si="1"/>
        <v>R6</v>
      </c>
      <c r="R7" s="7">
        <f t="shared" ref="R7:R13" si="4">(1+$R$4)^-P7</f>
        <v>0.96153846153846145</v>
      </c>
      <c r="S7" s="4">
        <f t="shared" si="2"/>
        <v>0</v>
      </c>
      <c r="T7" s="4">
        <f t="shared" si="2"/>
        <v>0</v>
      </c>
      <c r="U7" s="4">
        <f t="shared" si="2"/>
        <v>0</v>
      </c>
      <c r="V7" s="4">
        <f t="shared" si="2"/>
        <v>0</v>
      </c>
      <c r="W7" s="4">
        <f t="shared" si="2"/>
        <v>0</v>
      </c>
      <c r="X7" s="4">
        <f t="shared" si="2"/>
        <v>0</v>
      </c>
      <c r="Y7" s="4">
        <f t="shared" si="2"/>
        <v>0</v>
      </c>
      <c r="Z7" s="4">
        <f t="shared" si="2"/>
        <v>0</v>
      </c>
      <c r="AA7" s="4">
        <f t="shared" si="2"/>
        <v>0</v>
      </c>
      <c r="AB7" s="4">
        <f t="shared" si="2"/>
        <v>0</v>
      </c>
      <c r="AC7" s="4">
        <f t="shared" si="3"/>
        <v>0</v>
      </c>
    </row>
    <row r="8" spans="1:29" x14ac:dyDescent="0.4">
      <c r="B8" s="1">
        <v>2</v>
      </c>
      <c r="C8" s="1" t="s">
        <v>5</v>
      </c>
      <c r="D8" s="9"/>
      <c r="E8" s="9"/>
      <c r="F8" s="9"/>
      <c r="G8" s="9"/>
      <c r="H8" s="9"/>
      <c r="I8" s="9"/>
      <c r="J8" s="9"/>
      <c r="K8" s="9"/>
      <c r="L8" s="10"/>
      <c r="M8" s="10"/>
      <c r="N8" s="4">
        <f t="shared" si="0"/>
        <v>0</v>
      </c>
      <c r="P8" s="1">
        <f t="shared" si="1"/>
        <v>2</v>
      </c>
      <c r="Q8" s="1" t="str">
        <f t="shared" si="1"/>
        <v>R7</v>
      </c>
      <c r="R8" s="7">
        <f t="shared" si="4"/>
        <v>0.92455621301775137</v>
      </c>
      <c r="S8" s="4">
        <f t="shared" si="2"/>
        <v>0</v>
      </c>
      <c r="T8" s="4">
        <f t="shared" si="2"/>
        <v>0</v>
      </c>
      <c r="U8" s="4">
        <f t="shared" si="2"/>
        <v>0</v>
      </c>
      <c r="V8" s="4">
        <f t="shared" si="2"/>
        <v>0</v>
      </c>
      <c r="W8" s="4">
        <f t="shared" si="2"/>
        <v>0</v>
      </c>
      <c r="X8" s="4">
        <f t="shared" si="2"/>
        <v>0</v>
      </c>
      <c r="Y8" s="4">
        <f t="shared" si="2"/>
        <v>0</v>
      </c>
      <c r="Z8" s="4">
        <f t="shared" si="2"/>
        <v>0</v>
      </c>
      <c r="AA8" s="4">
        <f t="shared" si="2"/>
        <v>0</v>
      </c>
      <c r="AB8" s="4">
        <f t="shared" si="2"/>
        <v>0</v>
      </c>
      <c r="AC8" s="4">
        <f t="shared" si="3"/>
        <v>0</v>
      </c>
    </row>
    <row r="9" spans="1:29" x14ac:dyDescent="0.4">
      <c r="B9" s="1">
        <v>3</v>
      </c>
      <c r="C9" s="1" t="s">
        <v>6</v>
      </c>
      <c r="D9" s="9"/>
      <c r="E9" s="9"/>
      <c r="F9" s="9"/>
      <c r="G9" s="9"/>
      <c r="H9" s="9"/>
      <c r="I9" s="9"/>
      <c r="J9" s="9"/>
      <c r="K9" s="9"/>
      <c r="L9" s="10"/>
      <c r="M9" s="10"/>
      <c r="N9" s="4">
        <f t="shared" si="0"/>
        <v>0</v>
      </c>
      <c r="P9" s="1">
        <f t="shared" si="1"/>
        <v>3</v>
      </c>
      <c r="Q9" s="1" t="str">
        <f t="shared" si="1"/>
        <v>R8</v>
      </c>
      <c r="R9" s="7">
        <f t="shared" si="4"/>
        <v>0.88899635867091487</v>
      </c>
      <c r="S9" s="4">
        <f t="shared" si="2"/>
        <v>0</v>
      </c>
      <c r="T9" s="4">
        <f t="shared" si="2"/>
        <v>0</v>
      </c>
      <c r="U9" s="4">
        <f t="shared" si="2"/>
        <v>0</v>
      </c>
      <c r="V9" s="4">
        <f t="shared" si="2"/>
        <v>0</v>
      </c>
      <c r="W9" s="4">
        <f t="shared" si="2"/>
        <v>0</v>
      </c>
      <c r="X9" s="4">
        <f t="shared" si="2"/>
        <v>0</v>
      </c>
      <c r="Y9" s="4">
        <f t="shared" si="2"/>
        <v>0</v>
      </c>
      <c r="Z9" s="4">
        <f t="shared" si="2"/>
        <v>0</v>
      </c>
      <c r="AA9" s="4">
        <f t="shared" si="2"/>
        <v>0</v>
      </c>
      <c r="AB9" s="4">
        <f t="shared" si="2"/>
        <v>0</v>
      </c>
      <c r="AC9" s="4">
        <f t="shared" si="3"/>
        <v>0</v>
      </c>
    </row>
    <row r="10" spans="1:29" x14ac:dyDescent="0.4">
      <c r="B10" s="1">
        <v>4</v>
      </c>
      <c r="C10" s="1" t="s">
        <v>7</v>
      </c>
      <c r="D10" s="9"/>
      <c r="E10" s="9"/>
      <c r="F10" s="9"/>
      <c r="G10" s="9"/>
      <c r="H10" s="9"/>
      <c r="I10" s="9"/>
      <c r="J10" s="9"/>
      <c r="K10" s="9"/>
      <c r="L10" s="10"/>
      <c r="M10" s="10"/>
      <c r="N10" s="4">
        <f t="shared" si="0"/>
        <v>0</v>
      </c>
      <c r="P10" s="1">
        <f t="shared" si="1"/>
        <v>4</v>
      </c>
      <c r="Q10" s="1" t="str">
        <f t="shared" si="1"/>
        <v>R9</v>
      </c>
      <c r="R10" s="7">
        <f t="shared" si="4"/>
        <v>0.85480419102972571</v>
      </c>
      <c r="S10" s="4">
        <f t="shared" si="2"/>
        <v>0</v>
      </c>
      <c r="T10" s="4">
        <f t="shared" si="2"/>
        <v>0</v>
      </c>
      <c r="U10" s="4">
        <f t="shared" si="2"/>
        <v>0</v>
      </c>
      <c r="V10" s="4">
        <f t="shared" si="2"/>
        <v>0</v>
      </c>
      <c r="W10" s="4">
        <f t="shared" si="2"/>
        <v>0</v>
      </c>
      <c r="X10" s="4">
        <f t="shared" si="2"/>
        <v>0</v>
      </c>
      <c r="Y10" s="4">
        <f t="shared" si="2"/>
        <v>0</v>
      </c>
      <c r="Z10" s="4">
        <f t="shared" si="2"/>
        <v>0</v>
      </c>
      <c r="AA10" s="4">
        <f t="shared" si="2"/>
        <v>0</v>
      </c>
      <c r="AB10" s="4">
        <f t="shared" si="2"/>
        <v>0</v>
      </c>
      <c r="AC10" s="4">
        <f t="shared" si="3"/>
        <v>0</v>
      </c>
    </row>
    <row r="11" spans="1:29" x14ac:dyDescent="0.4">
      <c r="B11" s="1">
        <v>5</v>
      </c>
      <c r="C11" s="1" t="s">
        <v>8</v>
      </c>
      <c r="D11" s="9"/>
      <c r="E11" s="9"/>
      <c r="F11" s="9"/>
      <c r="G11" s="9"/>
      <c r="H11" s="9"/>
      <c r="I11" s="9"/>
      <c r="J11" s="9"/>
      <c r="K11" s="9"/>
      <c r="L11" s="10"/>
      <c r="M11" s="10"/>
      <c r="N11" s="4">
        <f t="shared" si="0"/>
        <v>0</v>
      </c>
      <c r="P11" s="1">
        <f t="shared" si="1"/>
        <v>5</v>
      </c>
      <c r="Q11" s="1" t="str">
        <f t="shared" si="1"/>
        <v>R10</v>
      </c>
      <c r="R11" s="7">
        <f t="shared" si="4"/>
        <v>0.82192710675935154</v>
      </c>
      <c r="S11" s="4">
        <f t="shared" si="2"/>
        <v>0</v>
      </c>
      <c r="T11" s="4">
        <f t="shared" si="2"/>
        <v>0</v>
      </c>
      <c r="U11" s="4">
        <f t="shared" si="2"/>
        <v>0</v>
      </c>
      <c r="V11" s="4">
        <f t="shared" si="2"/>
        <v>0</v>
      </c>
      <c r="W11" s="4">
        <f t="shared" si="2"/>
        <v>0</v>
      </c>
      <c r="X11" s="4">
        <f t="shared" si="2"/>
        <v>0</v>
      </c>
      <c r="Y11" s="4">
        <f t="shared" si="2"/>
        <v>0</v>
      </c>
      <c r="Z11" s="4">
        <f t="shared" si="2"/>
        <v>0</v>
      </c>
      <c r="AA11" s="4">
        <f t="shared" si="2"/>
        <v>0</v>
      </c>
      <c r="AB11" s="4">
        <f t="shared" si="2"/>
        <v>0</v>
      </c>
      <c r="AC11" s="4">
        <f t="shared" si="3"/>
        <v>0</v>
      </c>
    </row>
    <row r="12" spans="1:29" x14ac:dyDescent="0.4">
      <c r="B12" s="1">
        <v>6</v>
      </c>
      <c r="C12" s="1" t="s">
        <v>9</v>
      </c>
      <c r="D12" s="9"/>
      <c r="E12" s="9"/>
      <c r="F12" s="9"/>
      <c r="G12" s="9"/>
      <c r="H12" s="9"/>
      <c r="I12" s="9"/>
      <c r="J12" s="9"/>
      <c r="K12" s="9"/>
      <c r="L12" s="10"/>
      <c r="M12" s="10"/>
      <c r="N12" s="4">
        <f t="shared" si="0"/>
        <v>0</v>
      </c>
      <c r="P12" s="1">
        <f t="shared" si="1"/>
        <v>6</v>
      </c>
      <c r="Q12" s="1" t="str">
        <f t="shared" si="1"/>
        <v>R11</v>
      </c>
      <c r="R12" s="7">
        <f t="shared" si="4"/>
        <v>0.79031452573014571</v>
      </c>
      <c r="S12" s="4">
        <f t="shared" si="2"/>
        <v>0</v>
      </c>
      <c r="T12" s="4">
        <f t="shared" si="2"/>
        <v>0</v>
      </c>
      <c r="U12" s="4">
        <f t="shared" si="2"/>
        <v>0</v>
      </c>
      <c r="V12" s="4">
        <f t="shared" si="2"/>
        <v>0</v>
      </c>
      <c r="W12" s="4">
        <f t="shared" si="2"/>
        <v>0</v>
      </c>
      <c r="X12" s="4">
        <f t="shared" si="2"/>
        <v>0</v>
      </c>
      <c r="Y12" s="4">
        <f t="shared" si="2"/>
        <v>0</v>
      </c>
      <c r="Z12" s="4">
        <f t="shared" si="2"/>
        <v>0</v>
      </c>
      <c r="AA12" s="4">
        <f t="shared" si="2"/>
        <v>0</v>
      </c>
      <c r="AB12" s="4">
        <f t="shared" si="2"/>
        <v>0</v>
      </c>
      <c r="AC12" s="4">
        <f t="shared" si="3"/>
        <v>0</v>
      </c>
    </row>
    <row r="13" spans="1:29" x14ac:dyDescent="0.4">
      <c r="B13" s="1">
        <v>7</v>
      </c>
      <c r="C13" s="1" t="s">
        <v>10</v>
      </c>
      <c r="D13" s="9"/>
      <c r="E13" s="9"/>
      <c r="F13" s="9"/>
      <c r="G13" s="9"/>
      <c r="H13" s="9"/>
      <c r="I13" s="9"/>
      <c r="J13" s="9"/>
      <c r="K13" s="9"/>
      <c r="L13" s="10"/>
      <c r="M13" s="10"/>
      <c r="N13" s="4">
        <f t="shared" si="0"/>
        <v>0</v>
      </c>
      <c r="P13" s="1">
        <f t="shared" si="1"/>
        <v>7</v>
      </c>
      <c r="Q13" s="1" t="str">
        <f t="shared" si="1"/>
        <v>R12</v>
      </c>
      <c r="R13" s="7">
        <f t="shared" si="4"/>
        <v>0.75991781320206331</v>
      </c>
      <c r="S13" s="4">
        <f t="shared" si="2"/>
        <v>0</v>
      </c>
      <c r="T13" s="4">
        <f t="shared" si="2"/>
        <v>0</v>
      </c>
      <c r="U13" s="4">
        <f t="shared" si="2"/>
        <v>0</v>
      </c>
      <c r="V13" s="4">
        <f t="shared" si="2"/>
        <v>0</v>
      </c>
      <c r="W13" s="4">
        <f t="shared" si="2"/>
        <v>0</v>
      </c>
      <c r="X13" s="4">
        <f t="shared" si="2"/>
        <v>0</v>
      </c>
      <c r="Y13" s="4">
        <f t="shared" si="2"/>
        <v>0</v>
      </c>
      <c r="Z13" s="4">
        <f t="shared" si="2"/>
        <v>0</v>
      </c>
      <c r="AA13" s="4">
        <f t="shared" si="2"/>
        <v>0</v>
      </c>
      <c r="AB13" s="4">
        <f t="shared" si="2"/>
        <v>0</v>
      </c>
      <c r="AC13" s="4">
        <f t="shared" si="3"/>
        <v>0</v>
      </c>
    </row>
    <row r="14" spans="1:29" x14ac:dyDescent="0.4">
      <c r="B14" s="50" t="s">
        <v>74</v>
      </c>
      <c r="C14" s="50"/>
      <c r="D14" s="4">
        <f>SUM(D6:D13)</f>
        <v>0</v>
      </c>
      <c r="E14" s="4">
        <f t="shared" ref="E14:N14" si="5">SUM(E6:E13)</f>
        <v>0</v>
      </c>
      <c r="F14" s="4">
        <f t="shared" si="5"/>
        <v>0</v>
      </c>
      <c r="G14" s="4">
        <f t="shared" si="5"/>
        <v>0</v>
      </c>
      <c r="H14" s="4">
        <f t="shared" si="5"/>
        <v>0</v>
      </c>
      <c r="I14" s="4">
        <f t="shared" si="5"/>
        <v>0</v>
      </c>
      <c r="J14" s="4">
        <f t="shared" si="5"/>
        <v>0</v>
      </c>
      <c r="K14" s="4">
        <f t="shared" si="5"/>
        <v>0</v>
      </c>
      <c r="L14" s="4">
        <f t="shared" si="5"/>
        <v>0</v>
      </c>
      <c r="M14" s="4">
        <f t="shared" si="5"/>
        <v>0</v>
      </c>
      <c r="N14" s="4">
        <f t="shared" si="5"/>
        <v>0</v>
      </c>
      <c r="P14" s="50" t="s">
        <v>74</v>
      </c>
      <c r="Q14" s="50"/>
      <c r="R14" s="50"/>
      <c r="S14" s="4">
        <f>SUM(S6:S13)</f>
        <v>0</v>
      </c>
      <c r="T14" s="4">
        <f t="shared" ref="T14:AB14" si="6">SUM(T6:T13)</f>
        <v>0</v>
      </c>
      <c r="U14" s="4">
        <f t="shared" si="6"/>
        <v>0</v>
      </c>
      <c r="V14" s="4">
        <f t="shared" si="6"/>
        <v>0</v>
      </c>
      <c r="W14" s="4">
        <f t="shared" si="6"/>
        <v>0</v>
      </c>
      <c r="X14" s="4">
        <f t="shared" si="6"/>
        <v>0</v>
      </c>
      <c r="Y14" s="4">
        <f t="shared" si="6"/>
        <v>0</v>
      </c>
      <c r="Z14" s="4">
        <f t="shared" si="6"/>
        <v>0</v>
      </c>
      <c r="AA14" s="4">
        <f t="shared" si="6"/>
        <v>0</v>
      </c>
      <c r="AB14" s="4">
        <f t="shared" si="6"/>
        <v>0</v>
      </c>
      <c r="AC14" s="4">
        <f>SUM(AC6:AC13)</f>
        <v>0</v>
      </c>
    </row>
    <row r="16" spans="1:29" x14ac:dyDescent="0.4">
      <c r="B16" t="s">
        <v>20</v>
      </c>
      <c r="P16" t="s">
        <v>20</v>
      </c>
    </row>
    <row r="17" spans="2:16" x14ac:dyDescent="0.4">
      <c r="B17" t="s">
        <v>141</v>
      </c>
      <c r="P17" t="s">
        <v>141</v>
      </c>
    </row>
    <row r="18" spans="2:16" x14ac:dyDescent="0.4">
      <c r="B18" t="s">
        <v>131</v>
      </c>
      <c r="P18" t="s">
        <v>142</v>
      </c>
    </row>
    <row r="19" spans="2:16" x14ac:dyDescent="0.4">
      <c r="P19" s="5"/>
    </row>
    <row r="20" spans="2:16" x14ac:dyDescent="0.4">
      <c r="B20" t="s">
        <v>130</v>
      </c>
      <c r="P20" t="s">
        <v>130</v>
      </c>
    </row>
    <row r="21" spans="2:16" x14ac:dyDescent="0.4">
      <c r="B21" t="s">
        <v>133</v>
      </c>
      <c r="P21" t="s">
        <v>133</v>
      </c>
    </row>
    <row r="22" spans="2:16" x14ac:dyDescent="0.4">
      <c r="B22" t="s">
        <v>134</v>
      </c>
      <c r="P22" t="s">
        <v>134</v>
      </c>
    </row>
  </sheetData>
  <mergeCells count="16">
    <mergeCell ref="AB3:AB4"/>
    <mergeCell ref="AC3:AC5"/>
    <mergeCell ref="N3:N5"/>
    <mergeCell ref="M3:M4"/>
    <mergeCell ref="P3:P5"/>
    <mergeCell ref="Q3:Q5"/>
    <mergeCell ref="S3:V3"/>
    <mergeCell ref="B14:C14"/>
    <mergeCell ref="P14:R14"/>
    <mergeCell ref="W3:Z3"/>
    <mergeCell ref="AA3:AA4"/>
    <mergeCell ref="B3:B5"/>
    <mergeCell ref="C3:C5"/>
    <mergeCell ref="D3:G3"/>
    <mergeCell ref="H3:K3"/>
    <mergeCell ref="L3:L4"/>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E424A-3EE7-46E8-8AF3-97C71582CCC9}">
  <dimension ref="A1:AE63"/>
  <sheetViews>
    <sheetView zoomScale="60" zoomScaleNormal="60" workbookViewId="0"/>
  </sheetViews>
  <sheetFormatPr defaultRowHeight="18.75" x14ac:dyDescent="0.4"/>
  <cols>
    <col min="2" max="2" width="5.5" customWidth="1"/>
    <col min="3" max="3" width="5.25" bestFit="1" customWidth="1"/>
    <col min="4" max="4" width="7" bestFit="1" customWidth="1"/>
    <col min="5" max="5" width="7" customWidth="1"/>
    <col min="6" max="7" width="7" bestFit="1" customWidth="1"/>
    <col min="8" max="8" width="8" bestFit="1" customWidth="1"/>
    <col min="9" max="9" width="7" customWidth="1"/>
    <col min="10" max="10" width="8" bestFit="1" customWidth="1"/>
    <col min="11" max="11" width="7" bestFit="1" customWidth="1"/>
    <col min="16" max="16" width="5.5" customWidth="1"/>
    <col min="17" max="17" width="5.25" bestFit="1" customWidth="1"/>
    <col min="18" max="18" width="9.375" customWidth="1"/>
    <col min="19" max="19" width="8.375" bestFit="1" customWidth="1"/>
    <col min="20" max="29" width="9.25" bestFit="1" customWidth="1"/>
  </cols>
  <sheetData>
    <row r="1" spans="1:31" x14ac:dyDescent="0.4">
      <c r="A1" s="21" t="s">
        <v>153</v>
      </c>
    </row>
    <row r="2" spans="1:31" x14ac:dyDescent="0.4">
      <c r="B2" t="s">
        <v>25</v>
      </c>
      <c r="P2" t="s">
        <v>69</v>
      </c>
    </row>
    <row r="3" spans="1:31" ht="18.75" customHeight="1" x14ac:dyDescent="0.4">
      <c r="B3" s="53" t="s">
        <v>132</v>
      </c>
      <c r="C3" s="51" t="s">
        <v>2</v>
      </c>
      <c r="D3" s="51" t="s">
        <v>16</v>
      </c>
      <c r="E3" s="51"/>
      <c r="F3" s="51"/>
      <c r="G3" s="51"/>
      <c r="H3" s="51" t="s">
        <v>17</v>
      </c>
      <c r="I3" s="51"/>
      <c r="J3" s="51"/>
      <c r="K3" s="51"/>
      <c r="L3" s="51" t="s">
        <v>18</v>
      </c>
      <c r="M3" s="51" t="s">
        <v>21</v>
      </c>
      <c r="N3" s="51" t="s">
        <v>19</v>
      </c>
      <c r="P3" s="53" t="s">
        <v>132</v>
      </c>
      <c r="Q3" s="51" t="s">
        <v>2</v>
      </c>
      <c r="R3" s="2" t="s">
        <v>23</v>
      </c>
      <c r="S3" s="51" t="s">
        <v>16</v>
      </c>
      <c r="T3" s="51"/>
      <c r="U3" s="51"/>
      <c r="V3" s="51"/>
      <c r="W3" s="51" t="s">
        <v>17</v>
      </c>
      <c r="X3" s="51"/>
      <c r="Y3" s="51"/>
      <c r="Z3" s="51"/>
      <c r="AA3" s="51" t="s">
        <v>18</v>
      </c>
      <c r="AB3" s="51" t="s">
        <v>21</v>
      </c>
      <c r="AC3" s="51" t="s">
        <v>19</v>
      </c>
      <c r="AE3" t="s">
        <v>20</v>
      </c>
    </row>
    <row r="4" spans="1:31" x14ac:dyDescent="0.4">
      <c r="B4" s="53"/>
      <c r="C4" s="51"/>
      <c r="D4" s="2" t="s">
        <v>11</v>
      </c>
      <c r="E4" s="2" t="s">
        <v>15</v>
      </c>
      <c r="F4" s="2" t="s">
        <v>12</v>
      </c>
      <c r="G4" s="2" t="s">
        <v>13</v>
      </c>
      <c r="H4" s="2" t="s">
        <v>11</v>
      </c>
      <c r="I4" s="2" t="s">
        <v>15</v>
      </c>
      <c r="J4" s="2" t="s">
        <v>12</v>
      </c>
      <c r="K4" s="2" t="s">
        <v>13</v>
      </c>
      <c r="L4" s="52"/>
      <c r="M4" s="52"/>
      <c r="N4" s="51"/>
      <c r="P4" s="53"/>
      <c r="Q4" s="51"/>
      <c r="R4" s="6">
        <f>'まとめ(B_C)'!H4</f>
        <v>0.04</v>
      </c>
      <c r="S4" s="2" t="s">
        <v>11</v>
      </c>
      <c r="T4" s="2" t="s">
        <v>15</v>
      </c>
      <c r="U4" s="2" t="s">
        <v>12</v>
      </c>
      <c r="V4" s="2" t="s">
        <v>13</v>
      </c>
      <c r="W4" s="2" t="s">
        <v>11</v>
      </c>
      <c r="X4" s="2" t="s">
        <v>15</v>
      </c>
      <c r="Y4" s="2" t="s">
        <v>12</v>
      </c>
      <c r="Z4" s="2" t="s">
        <v>13</v>
      </c>
      <c r="AA4" s="52"/>
      <c r="AB4" s="52"/>
      <c r="AC4" s="51"/>
      <c r="AE4" t="s">
        <v>141</v>
      </c>
    </row>
    <row r="5" spans="1:31" x14ac:dyDescent="0.4">
      <c r="B5" s="53"/>
      <c r="C5" s="51"/>
      <c r="D5" s="3" t="s">
        <v>14</v>
      </c>
      <c r="E5" s="3" t="s">
        <v>14</v>
      </c>
      <c r="F5" s="3" t="s">
        <v>14</v>
      </c>
      <c r="G5" s="3" t="s">
        <v>14</v>
      </c>
      <c r="H5" s="3" t="s">
        <v>14</v>
      </c>
      <c r="I5" s="3" t="s">
        <v>14</v>
      </c>
      <c r="J5" s="3" t="s">
        <v>14</v>
      </c>
      <c r="K5" s="3" t="s">
        <v>14</v>
      </c>
      <c r="L5" s="3" t="s">
        <v>14</v>
      </c>
      <c r="M5" s="3" t="s">
        <v>14</v>
      </c>
      <c r="N5" s="51"/>
      <c r="P5" s="53"/>
      <c r="Q5" s="51"/>
      <c r="R5" s="3" t="s">
        <v>24</v>
      </c>
      <c r="S5" s="3" t="s">
        <v>14</v>
      </c>
      <c r="T5" s="3" t="s">
        <v>14</v>
      </c>
      <c r="U5" s="3" t="s">
        <v>14</v>
      </c>
      <c r="V5" s="3" t="s">
        <v>14</v>
      </c>
      <c r="W5" s="3" t="s">
        <v>14</v>
      </c>
      <c r="X5" s="3" t="s">
        <v>14</v>
      </c>
      <c r="Y5" s="3" t="s">
        <v>14</v>
      </c>
      <c r="Z5" s="3" t="s">
        <v>14</v>
      </c>
      <c r="AA5" s="3" t="s">
        <v>14</v>
      </c>
      <c r="AB5" s="3" t="s">
        <v>14</v>
      </c>
      <c r="AC5" s="51"/>
      <c r="AE5" s="5" t="s">
        <v>70</v>
      </c>
    </row>
    <row r="6" spans="1:31" x14ac:dyDescent="0.4">
      <c r="B6" s="45">
        <v>0</v>
      </c>
      <c r="C6" s="1" t="s">
        <v>3</v>
      </c>
      <c r="D6" s="9"/>
      <c r="E6" s="9"/>
      <c r="F6" s="9"/>
      <c r="G6" s="9"/>
      <c r="H6" s="9"/>
      <c r="I6" s="9"/>
      <c r="J6" s="9"/>
      <c r="K6" s="9"/>
      <c r="L6" s="10"/>
      <c r="M6" s="8"/>
      <c r="N6" s="4">
        <f t="shared" ref="N6:N37" si="0">SUM(C6:M6)</f>
        <v>0</v>
      </c>
      <c r="P6" s="45">
        <v>0</v>
      </c>
      <c r="Q6" s="1" t="str">
        <f t="shared" ref="Q6:Q37" si="1">C6</f>
        <v>R5</v>
      </c>
      <c r="R6" s="7">
        <f>(1+$R$4)^-P6</f>
        <v>1</v>
      </c>
      <c r="S6" s="4">
        <f t="shared" ref="S6:S37" si="2">D6*$R6</f>
        <v>0</v>
      </c>
      <c r="T6" s="4">
        <f t="shared" ref="T6:T37" si="3">E6*$R6</f>
        <v>0</v>
      </c>
      <c r="U6" s="4">
        <f t="shared" ref="U6:U37" si="4">F6*$R6</f>
        <v>0</v>
      </c>
      <c r="V6" s="4">
        <f t="shared" ref="V6:V37" si="5">G6*$R6</f>
        <v>0</v>
      </c>
      <c r="W6" s="4">
        <f t="shared" ref="W6:W37" si="6">H6*$R6</f>
        <v>0</v>
      </c>
      <c r="X6" s="4">
        <f t="shared" ref="X6:X37" si="7">I6*$R6</f>
        <v>0</v>
      </c>
      <c r="Y6" s="4">
        <f t="shared" ref="Y6:Y37" si="8">J6*$R6</f>
        <v>0</v>
      </c>
      <c r="Z6" s="4">
        <f t="shared" ref="Z6:Z37" si="9">K6*$R6</f>
        <v>0</v>
      </c>
      <c r="AA6" s="4">
        <f t="shared" ref="AA6:AA37" si="10">L6*$R6</f>
        <v>0</v>
      </c>
      <c r="AB6" s="4">
        <f t="shared" ref="AB6:AB37" si="11">M6*$R6</f>
        <v>0</v>
      </c>
      <c r="AC6" s="4">
        <f t="shared" ref="AC6:AC37" si="12">SUM(S6:AB6)</f>
        <v>0</v>
      </c>
      <c r="AE6" t="s">
        <v>71</v>
      </c>
    </row>
    <row r="7" spans="1:31" x14ac:dyDescent="0.4">
      <c r="B7" s="45">
        <v>1</v>
      </c>
      <c r="C7" s="1" t="s">
        <v>4</v>
      </c>
      <c r="D7" s="9"/>
      <c r="E7" s="9"/>
      <c r="F7" s="9"/>
      <c r="G7" s="9"/>
      <c r="H7" s="9"/>
      <c r="I7" s="9"/>
      <c r="J7" s="9"/>
      <c r="K7" s="9"/>
      <c r="L7" s="10"/>
      <c r="M7" s="8"/>
      <c r="N7" s="4">
        <f t="shared" si="0"/>
        <v>0</v>
      </c>
      <c r="P7" s="45">
        <v>1</v>
      </c>
      <c r="Q7" s="1" t="str">
        <f t="shared" si="1"/>
        <v>R6</v>
      </c>
      <c r="R7" s="7">
        <f t="shared" ref="R7:R13" si="13">(1+$R$4)^-P7</f>
        <v>0.96153846153846145</v>
      </c>
      <c r="S7" s="4">
        <f t="shared" si="2"/>
        <v>0</v>
      </c>
      <c r="T7" s="4">
        <f t="shared" si="3"/>
        <v>0</v>
      </c>
      <c r="U7" s="4">
        <f t="shared" si="4"/>
        <v>0</v>
      </c>
      <c r="V7" s="4">
        <f t="shared" si="5"/>
        <v>0</v>
      </c>
      <c r="W7" s="4">
        <f t="shared" si="6"/>
        <v>0</v>
      </c>
      <c r="X7" s="4">
        <f t="shared" si="7"/>
        <v>0</v>
      </c>
      <c r="Y7" s="4">
        <f t="shared" si="8"/>
        <v>0</v>
      </c>
      <c r="Z7" s="4">
        <f t="shared" si="9"/>
        <v>0</v>
      </c>
      <c r="AA7" s="4">
        <f t="shared" si="10"/>
        <v>0</v>
      </c>
      <c r="AB7" s="4">
        <f t="shared" si="11"/>
        <v>0</v>
      </c>
      <c r="AC7" s="4">
        <f t="shared" si="12"/>
        <v>0</v>
      </c>
      <c r="AE7" t="s">
        <v>145</v>
      </c>
    </row>
    <row r="8" spans="1:31" x14ac:dyDescent="0.4">
      <c r="B8" s="45">
        <v>2</v>
      </c>
      <c r="C8" s="1" t="s">
        <v>5</v>
      </c>
      <c r="D8" s="9"/>
      <c r="E8" s="9"/>
      <c r="F8" s="9"/>
      <c r="G8" s="9"/>
      <c r="H8" s="9"/>
      <c r="I8" s="9"/>
      <c r="J8" s="9"/>
      <c r="K8" s="9"/>
      <c r="L8" s="10"/>
      <c r="M8" s="8"/>
      <c r="N8" s="4">
        <f t="shared" si="0"/>
        <v>0</v>
      </c>
      <c r="P8" s="45">
        <v>2</v>
      </c>
      <c r="Q8" s="1" t="str">
        <f t="shared" si="1"/>
        <v>R7</v>
      </c>
      <c r="R8" s="7">
        <f t="shared" si="13"/>
        <v>0.92455621301775137</v>
      </c>
      <c r="S8" s="4">
        <f t="shared" si="2"/>
        <v>0</v>
      </c>
      <c r="T8" s="4">
        <f t="shared" si="3"/>
        <v>0</v>
      </c>
      <c r="U8" s="4">
        <f t="shared" si="4"/>
        <v>0</v>
      </c>
      <c r="V8" s="4">
        <f t="shared" si="5"/>
        <v>0</v>
      </c>
      <c r="W8" s="4">
        <f t="shared" si="6"/>
        <v>0</v>
      </c>
      <c r="X8" s="4">
        <f t="shared" si="7"/>
        <v>0</v>
      </c>
      <c r="Y8" s="4">
        <f t="shared" si="8"/>
        <v>0</v>
      </c>
      <c r="Z8" s="4">
        <f t="shared" si="9"/>
        <v>0</v>
      </c>
      <c r="AA8" s="4">
        <f t="shared" si="10"/>
        <v>0</v>
      </c>
      <c r="AB8" s="4">
        <f t="shared" si="11"/>
        <v>0</v>
      </c>
      <c r="AC8" s="4">
        <f t="shared" si="12"/>
        <v>0</v>
      </c>
    </row>
    <row r="9" spans="1:31" x14ac:dyDescent="0.4">
      <c r="B9" s="45">
        <v>3</v>
      </c>
      <c r="C9" s="1" t="s">
        <v>6</v>
      </c>
      <c r="D9" s="9"/>
      <c r="E9" s="9"/>
      <c r="F9" s="9"/>
      <c r="G9" s="9"/>
      <c r="H9" s="9"/>
      <c r="I9" s="9"/>
      <c r="J9" s="9"/>
      <c r="K9" s="9"/>
      <c r="L9" s="10"/>
      <c r="M9" s="8"/>
      <c r="N9" s="4">
        <f t="shared" si="0"/>
        <v>0</v>
      </c>
      <c r="P9" s="45">
        <v>3</v>
      </c>
      <c r="Q9" s="1" t="str">
        <f t="shared" si="1"/>
        <v>R8</v>
      </c>
      <c r="R9" s="7">
        <f t="shared" si="13"/>
        <v>0.88899635867091487</v>
      </c>
      <c r="S9" s="4">
        <f t="shared" si="2"/>
        <v>0</v>
      </c>
      <c r="T9" s="4">
        <f t="shared" si="3"/>
        <v>0</v>
      </c>
      <c r="U9" s="4">
        <f t="shared" si="4"/>
        <v>0</v>
      </c>
      <c r="V9" s="4">
        <f t="shared" si="5"/>
        <v>0</v>
      </c>
      <c r="W9" s="4">
        <f t="shared" si="6"/>
        <v>0</v>
      </c>
      <c r="X9" s="4">
        <f t="shared" si="7"/>
        <v>0</v>
      </c>
      <c r="Y9" s="4">
        <f t="shared" si="8"/>
        <v>0</v>
      </c>
      <c r="Z9" s="4">
        <f t="shared" si="9"/>
        <v>0</v>
      </c>
      <c r="AA9" s="4">
        <f t="shared" si="10"/>
        <v>0</v>
      </c>
      <c r="AB9" s="4">
        <f t="shared" si="11"/>
        <v>0</v>
      </c>
      <c r="AC9" s="4">
        <f t="shared" si="12"/>
        <v>0</v>
      </c>
      <c r="AE9" t="s">
        <v>135</v>
      </c>
    </row>
    <row r="10" spans="1:31" x14ac:dyDescent="0.4">
      <c r="B10" s="45">
        <v>4</v>
      </c>
      <c r="C10" s="1" t="s">
        <v>7</v>
      </c>
      <c r="D10" s="9"/>
      <c r="E10" s="9"/>
      <c r="F10" s="9"/>
      <c r="G10" s="9"/>
      <c r="H10" s="9"/>
      <c r="I10" s="9"/>
      <c r="J10" s="9"/>
      <c r="K10" s="9"/>
      <c r="L10" s="10"/>
      <c r="M10" s="8"/>
      <c r="N10" s="4">
        <f t="shared" si="0"/>
        <v>0</v>
      </c>
      <c r="P10" s="45">
        <v>4</v>
      </c>
      <c r="Q10" s="1" t="str">
        <f t="shared" si="1"/>
        <v>R9</v>
      </c>
      <c r="R10" s="7">
        <f t="shared" si="13"/>
        <v>0.85480419102972571</v>
      </c>
      <c r="S10" s="4">
        <f t="shared" si="2"/>
        <v>0</v>
      </c>
      <c r="T10" s="4">
        <f t="shared" si="3"/>
        <v>0</v>
      </c>
      <c r="U10" s="4">
        <f t="shared" si="4"/>
        <v>0</v>
      </c>
      <c r="V10" s="4">
        <f t="shared" si="5"/>
        <v>0</v>
      </c>
      <c r="W10" s="4">
        <f t="shared" si="6"/>
        <v>0</v>
      </c>
      <c r="X10" s="4">
        <f t="shared" si="7"/>
        <v>0</v>
      </c>
      <c r="Y10" s="4">
        <f t="shared" si="8"/>
        <v>0</v>
      </c>
      <c r="Z10" s="4">
        <f t="shared" si="9"/>
        <v>0</v>
      </c>
      <c r="AA10" s="4">
        <f t="shared" si="10"/>
        <v>0</v>
      </c>
      <c r="AB10" s="4">
        <f t="shared" si="11"/>
        <v>0</v>
      </c>
      <c r="AC10" s="4">
        <f t="shared" si="12"/>
        <v>0</v>
      </c>
      <c r="AE10" t="s">
        <v>136</v>
      </c>
    </row>
    <row r="11" spans="1:31" x14ac:dyDescent="0.4">
      <c r="B11" s="45">
        <v>5</v>
      </c>
      <c r="C11" s="1" t="s">
        <v>8</v>
      </c>
      <c r="D11" s="9"/>
      <c r="E11" s="9"/>
      <c r="F11" s="9"/>
      <c r="G11" s="9"/>
      <c r="H11" s="9"/>
      <c r="I11" s="9"/>
      <c r="J11" s="9"/>
      <c r="K11" s="9"/>
      <c r="L11" s="10"/>
      <c r="M11" s="8"/>
      <c r="N11" s="4">
        <f t="shared" si="0"/>
        <v>0</v>
      </c>
      <c r="P11" s="45">
        <v>5</v>
      </c>
      <c r="Q11" s="1" t="str">
        <f t="shared" si="1"/>
        <v>R10</v>
      </c>
      <c r="R11" s="7">
        <f t="shared" si="13"/>
        <v>0.82192710675935154</v>
      </c>
      <c r="S11" s="4">
        <f t="shared" si="2"/>
        <v>0</v>
      </c>
      <c r="T11" s="4">
        <f t="shared" si="3"/>
        <v>0</v>
      </c>
      <c r="U11" s="4">
        <f t="shared" si="4"/>
        <v>0</v>
      </c>
      <c r="V11" s="4">
        <f t="shared" si="5"/>
        <v>0</v>
      </c>
      <c r="W11" s="4">
        <f t="shared" si="6"/>
        <v>0</v>
      </c>
      <c r="X11" s="4">
        <f t="shared" si="7"/>
        <v>0</v>
      </c>
      <c r="Y11" s="4">
        <f t="shared" si="8"/>
        <v>0</v>
      </c>
      <c r="Z11" s="4">
        <f t="shared" si="9"/>
        <v>0</v>
      </c>
      <c r="AA11" s="4">
        <f t="shared" si="10"/>
        <v>0</v>
      </c>
      <c r="AB11" s="4">
        <f t="shared" si="11"/>
        <v>0</v>
      </c>
      <c r="AC11" s="4">
        <f t="shared" si="12"/>
        <v>0</v>
      </c>
      <c r="AE11" t="s">
        <v>143</v>
      </c>
    </row>
    <row r="12" spans="1:31" x14ac:dyDescent="0.4">
      <c r="B12" s="45">
        <v>6</v>
      </c>
      <c r="C12" s="1" t="s">
        <v>9</v>
      </c>
      <c r="D12" s="9"/>
      <c r="E12" s="9"/>
      <c r="F12" s="9"/>
      <c r="G12" s="9"/>
      <c r="H12" s="9"/>
      <c r="I12" s="9"/>
      <c r="J12" s="9"/>
      <c r="K12" s="9"/>
      <c r="L12" s="10"/>
      <c r="M12" s="8"/>
      <c r="N12" s="4">
        <f t="shared" si="0"/>
        <v>0</v>
      </c>
      <c r="P12" s="45">
        <v>6</v>
      </c>
      <c r="Q12" s="1" t="str">
        <f t="shared" si="1"/>
        <v>R11</v>
      </c>
      <c r="R12" s="7">
        <f t="shared" si="13"/>
        <v>0.79031452573014571</v>
      </c>
      <c r="S12" s="4">
        <f t="shared" si="2"/>
        <v>0</v>
      </c>
      <c r="T12" s="4">
        <f t="shared" si="3"/>
        <v>0</v>
      </c>
      <c r="U12" s="4">
        <f t="shared" si="4"/>
        <v>0</v>
      </c>
      <c r="V12" s="4">
        <f t="shared" si="5"/>
        <v>0</v>
      </c>
      <c r="W12" s="4">
        <f t="shared" si="6"/>
        <v>0</v>
      </c>
      <c r="X12" s="4">
        <f t="shared" si="7"/>
        <v>0</v>
      </c>
      <c r="Y12" s="4">
        <f t="shared" si="8"/>
        <v>0</v>
      </c>
      <c r="Z12" s="4">
        <f t="shared" si="9"/>
        <v>0</v>
      </c>
      <c r="AA12" s="4">
        <f t="shared" si="10"/>
        <v>0</v>
      </c>
      <c r="AB12" s="4">
        <f t="shared" si="11"/>
        <v>0</v>
      </c>
      <c r="AC12" s="4">
        <f t="shared" si="12"/>
        <v>0</v>
      </c>
      <c r="AE12" t="s">
        <v>137</v>
      </c>
    </row>
    <row r="13" spans="1:31" x14ac:dyDescent="0.4">
      <c r="B13" s="45">
        <v>7</v>
      </c>
      <c r="C13" s="1" t="s">
        <v>10</v>
      </c>
      <c r="D13" s="9"/>
      <c r="E13" s="9"/>
      <c r="F13" s="9"/>
      <c r="G13" s="9"/>
      <c r="H13" s="9"/>
      <c r="I13" s="9"/>
      <c r="J13" s="9"/>
      <c r="K13" s="9"/>
      <c r="L13" s="10"/>
      <c r="M13" s="8"/>
      <c r="N13" s="4">
        <f t="shared" si="0"/>
        <v>0</v>
      </c>
      <c r="P13" s="45">
        <v>7</v>
      </c>
      <c r="Q13" s="1" t="str">
        <f t="shared" si="1"/>
        <v>R12</v>
      </c>
      <c r="R13" s="7">
        <f t="shared" si="13"/>
        <v>0.75991781320206331</v>
      </c>
      <c r="S13" s="4">
        <f t="shared" si="2"/>
        <v>0</v>
      </c>
      <c r="T13" s="4">
        <f t="shared" si="3"/>
        <v>0</v>
      </c>
      <c r="U13" s="4">
        <f t="shared" si="4"/>
        <v>0</v>
      </c>
      <c r="V13" s="4">
        <f t="shared" si="5"/>
        <v>0</v>
      </c>
      <c r="W13" s="4">
        <f t="shared" si="6"/>
        <v>0</v>
      </c>
      <c r="X13" s="4">
        <f t="shared" si="7"/>
        <v>0</v>
      </c>
      <c r="Y13" s="4">
        <f t="shared" si="8"/>
        <v>0</v>
      </c>
      <c r="Z13" s="4">
        <f t="shared" si="9"/>
        <v>0</v>
      </c>
      <c r="AA13" s="4">
        <f t="shared" si="10"/>
        <v>0</v>
      </c>
      <c r="AB13" s="4">
        <f t="shared" si="11"/>
        <v>0</v>
      </c>
      <c r="AC13" s="4">
        <f t="shared" si="12"/>
        <v>0</v>
      </c>
      <c r="AE13" t="s">
        <v>138</v>
      </c>
    </row>
    <row r="14" spans="1:31" x14ac:dyDescent="0.4">
      <c r="B14" s="45">
        <v>8</v>
      </c>
      <c r="C14" s="1" t="s">
        <v>26</v>
      </c>
      <c r="D14" s="9"/>
      <c r="E14" s="9"/>
      <c r="F14" s="9"/>
      <c r="G14" s="9"/>
      <c r="H14" s="9"/>
      <c r="I14" s="9"/>
      <c r="J14" s="9"/>
      <c r="K14" s="9"/>
      <c r="L14" s="10"/>
      <c r="M14" s="8"/>
      <c r="N14" s="4">
        <f t="shared" si="0"/>
        <v>0</v>
      </c>
      <c r="P14" s="45">
        <v>8</v>
      </c>
      <c r="Q14" s="1" t="str">
        <f t="shared" si="1"/>
        <v>R13</v>
      </c>
      <c r="R14" s="7">
        <f t="shared" ref="R14:R54" si="14">(1+$R$4)^-P14</f>
        <v>0.73069020500198378</v>
      </c>
      <c r="S14" s="4">
        <f t="shared" si="2"/>
        <v>0</v>
      </c>
      <c r="T14" s="4">
        <f t="shared" si="3"/>
        <v>0</v>
      </c>
      <c r="U14" s="4">
        <f t="shared" si="4"/>
        <v>0</v>
      </c>
      <c r="V14" s="4">
        <f t="shared" si="5"/>
        <v>0</v>
      </c>
      <c r="W14" s="4">
        <f t="shared" si="6"/>
        <v>0</v>
      </c>
      <c r="X14" s="4">
        <f t="shared" si="7"/>
        <v>0</v>
      </c>
      <c r="Y14" s="4">
        <f t="shared" si="8"/>
        <v>0</v>
      </c>
      <c r="Z14" s="4">
        <f t="shared" si="9"/>
        <v>0</v>
      </c>
      <c r="AA14" s="4">
        <f t="shared" si="10"/>
        <v>0</v>
      </c>
      <c r="AB14" s="4">
        <f t="shared" si="11"/>
        <v>0</v>
      </c>
      <c r="AC14" s="4">
        <f t="shared" si="12"/>
        <v>0</v>
      </c>
    </row>
    <row r="15" spans="1:31" x14ac:dyDescent="0.4">
      <c r="B15" s="45">
        <v>9</v>
      </c>
      <c r="C15" s="1" t="s">
        <v>27</v>
      </c>
      <c r="D15" s="9"/>
      <c r="E15" s="9"/>
      <c r="F15" s="9"/>
      <c r="G15" s="9"/>
      <c r="H15" s="9"/>
      <c r="I15" s="9"/>
      <c r="J15" s="9"/>
      <c r="K15" s="9"/>
      <c r="L15" s="10"/>
      <c r="M15" s="8"/>
      <c r="N15" s="4">
        <f t="shared" si="0"/>
        <v>0</v>
      </c>
      <c r="P15" s="45">
        <v>9</v>
      </c>
      <c r="Q15" s="1" t="str">
        <f t="shared" si="1"/>
        <v>R14</v>
      </c>
      <c r="R15" s="7">
        <f t="shared" si="14"/>
        <v>0.70258673557883045</v>
      </c>
      <c r="S15" s="4">
        <f t="shared" si="2"/>
        <v>0</v>
      </c>
      <c r="T15" s="4">
        <f t="shared" si="3"/>
        <v>0</v>
      </c>
      <c r="U15" s="4">
        <f t="shared" si="4"/>
        <v>0</v>
      </c>
      <c r="V15" s="4">
        <f t="shared" si="5"/>
        <v>0</v>
      </c>
      <c r="W15" s="4">
        <f t="shared" si="6"/>
        <v>0</v>
      </c>
      <c r="X15" s="4">
        <f t="shared" si="7"/>
        <v>0</v>
      </c>
      <c r="Y15" s="4">
        <f t="shared" si="8"/>
        <v>0</v>
      </c>
      <c r="Z15" s="4">
        <f t="shared" si="9"/>
        <v>0</v>
      </c>
      <c r="AA15" s="4">
        <f t="shared" si="10"/>
        <v>0</v>
      </c>
      <c r="AB15" s="4">
        <f t="shared" si="11"/>
        <v>0</v>
      </c>
      <c r="AC15" s="4">
        <f t="shared" si="12"/>
        <v>0</v>
      </c>
    </row>
    <row r="16" spans="1:31" x14ac:dyDescent="0.4">
      <c r="B16" s="45">
        <v>10</v>
      </c>
      <c r="C16" s="1" t="s">
        <v>28</v>
      </c>
      <c r="D16" s="9"/>
      <c r="E16" s="9"/>
      <c r="F16" s="9"/>
      <c r="G16" s="9"/>
      <c r="H16" s="9"/>
      <c r="I16" s="9"/>
      <c r="J16" s="9"/>
      <c r="K16" s="9"/>
      <c r="L16" s="10"/>
      <c r="M16" s="8"/>
      <c r="N16" s="4">
        <f t="shared" si="0"/>
        <v>0</v>
      </c>
      <c r="P16" s="45">
        <v>10</v>
      </c>
      <c r="Q16" s="1" t="str">
        <f t="shared" si="1"/>
        <v>R15</v>
      </c>
      <c r="R16" s="7">
        <f t="shared" si="14"/>
        <v>0.67556416882579851</v>
      </c>
      <c r="S16" s="4">
        <f t="shared" si="2"/>
        <v>0</v>
      </c>
      <c r="T16" s="4">
        <f t="shared" si="3"/>
        <v>0</v>
      </c>
      <c r="U16" s="4">
        <f t="shared" si="4"/>
        <v>0</v>
      </c>
      <c r="V16" s="4">
        <f t="shared" si="5"/>
        <v>0</v>
      </c>
      <c r="W16" s="4">
        <f t="shared" si="6"/>
        <v>0</v>
      </c>
      <c r="X16" s="4">
        <f t="shared" si="7"/>
        <v>0</v>
      </c>
      <c r="Y16" s="4">
        <f t="shared" si="8"/>
        <v>0</v>
      </c>
      <c r="Z16" s="4">
        <f t="shared" si="9"/>
        <v>0</v>
      </c>
      <c r="AA16" s="4">
        <f t="shared" si="10"/>
        <v>0</v>
      </c>
      <c r="AB16" s="4">
        <f t="shared" si="11"/>
        <v>0</v>
      </c>
      <c r="AC16" s="4">
        <f t="shared" si="12"/>
        <v>0</v>
      </c>
    </row>
    <row r="17" spans="2:29" x14ac:dyDescent="0.4">
      <c r="B17" s="45">
        <v>11</v>
      </c>
      <c r="C17" s="1" t="s">
        <v>29</v>
      </c>
      <c r="D17" s="9"/>
      <c r="E17" s="9"/>
      <c r="F17" s="9"/>
      <c r="G17" s="9"/>
      <c r="H17" s="9"/>
      <c r="I17" s="9"/>
      <c r="J17" s="9"/>
      <c r="K17" s="9"/>
      <c r="L17" s="10"/>
      <c r="M17" s="8"/>
      <c r="N17" s="4">
        <f t="shared" si="0"/>
        <v>0</v>
      </c>
      <c r="P17" s="45">
        <v>11</v>
      </c>
      <c r="Q17" s="1" t="str">
        <f t="shared" si="1"/>
        <v>R16</v>
      </c>
      <c r="R17" s="7">
        <f t="shared" si="14"/>
        <v>0.6495809315632679</v>
      </c>
      <c r="S17" s="4">
        <f t="shared" si="2"/>
        <v>0</v>
      </c>
      <c r="T17" s="4">
        <f t="shared" si="3"/>
        <v>0</v>
      </c>
      <c r="U17" s="4">
        <f t="shared" si="4"/>
        <v>0</v>
      </c>
      <c r="V17" s="4">
        <f t="shared" si="5"/>
        <v>0</v>
      </c>
      <c r="W17" s="4">
        <f t="shared" si="6"/>
        <v>0</v>
      </c>
      <c r="X17" s="4">
        <f t="shared" si="7"/>
        <v>0</v>
      </c>
      <c r="Y17" s="4">
        <f t="shared" si="8"/>
        <v>0</v>
      </c>
      <c r="Z17" s="4">
        <f t="shared" si="9"/>
        <v>0</v>
      </c>
      <c r="AA17" s="4">
        <f t="shared" si="10"/>
        <v>0</v>
      </c>
      <c r="AB17" s="4">
        <f t="shared" si="11"/>
        <v>0</v>
      </c>
      <c r="AC17" s="4">
        <f t="shared" si="12"/>
        <v>0</v>
      </c>
    </row>
    <row r="18" spans="2:29" x14ac:dyDescent="0.4">
      <c r="B18" s="45">
        <v>12</v>
      </c>
      <c r="C18" s="1" t="s">
        <v>30</v>
      </c>
      <c r="D18" s="9"/>
      <c r="E18" s="9"/>
      <c r="F18" s="9"/>
      <c r="G18" s="9"/>
      <c r="H18" s="9"/>
      <c r="I18" s="9"/>
      <c r="J18" s="9"/>
      <c r="K18" s="9"/>
      <c r="L18" s="10"/>
      <c r="M18" s="8"/>
      <c r="N18" s="4">
        <f t="shared" si="0"/>
        <v>0</v>
      </c>
      <c r="P18" s="45">
        <v>12</v>
      </c>
      <c r="Q18" s="1" t="str">
        <f t="shared" si="1"/>
        <v>R17</v>
      </c>
      <c r="R18" s="7">
        <f t="shared" si="14"/>
        <v>0.62459704958006512</v>
      </c>
      <c r="S18" s="4">
        <f t="shared" si="2"/>
        <v>0</v>
      </c>
      <c r="T18" s="4">
        <f t="shared" si="3"/>
        <v>0</v>
      </c>
      <c r="U18" s="4">
        <f t="shared" si="4"/>
        <v>0</v>
      </c>
      <c r="V18" s="4">
        <f t="shared" si="5"/>
        <v>0</v>
      </c>
      <c r="W18" s="4">
        <f t="shared" si="6"/>
        <v>0</v>
      </c>
      <c r="X18" s="4">
        <f t="shared" si="7"/>
        <v>0</v>
      </c>
      <c r="Y18" s="4">
        <f t="shared" si="8"/>
        <v>0</v>
      </c>
      <c r="Z18" s="4">
        <f t="shared" si="9"/>
        <v>0</v>
      </c>
      <c r="AA18" s="4">
        <f t="shared" si="10"/>
        <v>0</v>
      </c>
      <c r="AB18" s="4">
        <f t="shared" si="11"/>
        <v>0</v>
      </c>
      <c r="AC18" s="4">
        <f t="shared" si="12"/>
        <v>0</v>
      </c>
    </row>
    <row r="19" spans="2:29" x14ac:dyDescent="0.4">
      <c r="B19" s="45">
        <v>13</v>
      </c>
      <c r="C19" s="1" t="s">
        <v>31</v>
      </c>
      <c r="D19" s="9"/>
      <c r="E19" s="9"/>
      <c r="F19" s="9"/>
      <c r="G19" s="9"/>
      <c r="H19" s="9"/>
      <c r="I19" s="9"/>
      <c r="J19" s="9"/>
      <c r="K19" s="9"/>
      <c r="L19" s="10"/>
      <c r="M19" s="8"/>
      <c r="N19" s="4">
        <f t="shared" si="0"/>
        <v>0</v>
      </c>
      <c r="P19" s="45">
        <v>13</v>
      </c>
      <c r="Q19" s="1" t="str">
        <f t="shared" si="1"/>
        <v>R18</v>
      </c>
      <c r="R19" s="7">
        <f t="shared" si="14"/>
        <v>0.600574086134678</v>
      </c>
      <c r="S19" s="4">
        <f t="shared" si="2"/>
        <v>0</v>
      </c>
      <c r="T19" s="4">
        <f t="shared" si="3"/>
        <v>0</v>
      </c>
      <c r="U19" s="4">
        <f t="shared" si="4"/>
        <v>0</v>
      </c>
      <c r="V19" s="4">
        <f t="shared" si="5"/>
        <v>0</v>
      </c>
      <c r="W19" s="4">
        <f t="shared" si="6"/>
        <v>0</v>
      </c>
      <c r="X19" s="4">
        <f t="shared" si="7"/>
        <v>0</v>
      </c>
      <c r="Y19" s="4">
        <f t="shared" si="8"/>
        <v>0</v>
      </c>
      <c r="Z19" s="4">
        <f t="shared" si="9"/>
        <v>0</v>
      </c>
      <c r="AA19" s="4">
        <f t="shared" si="10"/>
        <v>0</v>
      </c>
      <c r="AB19" s="4">
        <f t="shared" si="11"/>
        <v>0</v>
      </c>
      <c r="AC19" s="4">
        <f t="shared" si="12"/>
        <v>0</v>
      </c>
    </row>
    <row r="20" spans="2:29" x14ac:dyDescent="0.4">
      <c r="B20" s="45">
        <v>14</v>
      </c>
      <c r="C20" s="1" t="s">
        <v>32</v>
      </c>
      <c r="D20" s="9"/>
      <c r="E20" s="9"/>
      <c r="F20" s="9"/>
      <c r="G20" s="9"/>
      <c r="H20" s="9"/>
      <c r="I20" s="9"/>
      <c r="J20" s="9"/>
      <c r="K20" s="9"/>
      <c r="L20" s="10"/>
      <c r="M20" s="8"/>
      <c r="N20" s="4">
        <f t="shared" si="0"/>
        <v>0</v>
      </c>
      <c r="P20" s="45">
        <v>14</v>
      </c>
      <c r="Q20" s="1" t="str">
        <f t="shared" si="1"/>
        <v>R19</v>
      </c>
      <c r="R20" s="7">
        <f t="shared" si="14"/>
        <v>0.57747508282180582</v>
      </c>
      <c r="S20" s="4">
        <f t="shared" si="2"/>
        <v>0</v>
      </c>
      <c r="T20" s="4">
        <f t="shared" si="3"/>
        <v>0</v>
      </c>
      <c r="U20" s="4">
        <f t="shared" si="4"/>
        <v>0</v>
      </c>
      <c r="V20" s="4">
        <f t="shared" si="5"/>
        <v>0</v>
      </c>
      <c r="W20" s="4">
        <f t="shared" si="6"/>
        <v>0</v>
      </c>
      <c r="X20" s="4">
        <f t="shared" si="7"/>
        <v>0</v>
      </c>
      <c r="Y20" s="4">
        <f t="shared" si="8"/>
        <v>0</v>
      </c>
      <c r="Z20" s="4">
        <f t="shared" si="9"/>
        <v>0</v>
      </c>
      <c r="AA20" s="4">
        <f t="shared" si="10"/>
        <v>0</v>
      </c>
      <c r="AB20" s="4">
        <f t="shared" si="11"/>
        <v>0</v>
      </c>
      <c r="AC20" s="4">
        <f t="shared" si="12"/>
        <v>0</v>
      </c>
    </row>
    <row r="21" spans="2:29" x14ac:dyDescent="0.4">
      <c r="B21" s="45">
        <v>15</v>
      </c>
      <c r="C21" s="1" t="s">
        <v>33</v>
      </c>
      <c r="D21" s="9"/>
      <c r="E21" s="9"/>
      <c r="F21" s="9"/>
      <c r="G21" s="9"/>
      <c r="H21" s="9"/>
      <c r="I21" s="9"/>
      <c r="J21" s="9"/>
      <c r="K21" s="9"/>
      <c r="L21" s="10"/>
      <c r="M21" s="8"/>
      <c r="N21" s="4">
        <f t="shared" si="0"/>
        <v>0</v>
      </c>
      <c r="P21" s="45">
        <v>15</v>
      </c>
      <c r="Q21" s="1" t="str">
        <f t="shared" si="1"/>
        <v>R20</v>
      </c>
      <c r="R21" s="7">
        <f t="shared" si="14"/>
        <v>0.55526450271327477</v>
      </c>
      <c r="S21" s="4">
        <f t="shared" si="2"/>
        <v>0</v>
      </c>
      <c r="T21" s="4">
        <f t="shared" si="3"/>
        <v>0</v>
      </c>
      <c r="U21" s="4">
        <f t="shared" si="4"/>
        <v>0</v>
      </c>
      <c r="V21" s="4">
        <f t="shared" si="5"/>
        <v>0</v>
      </c>
      <c r="W21" s="4">
        <f t="shared" si="6"/>
        <v>0</v>
      </c>
      <c r="X21" s="4">
        <f t="shared" si="7"/>
        <v>0</v>
      </c>
      <c r="Y21" s="4">
        <f t="shared" si="8"/>
        <v>0</v>
      </c>
      <c r="Z21" s="4">
        <f t="shared" si="9"/>
        <v>0</v>
      </c>
      <c r="AA21" s="4">
        <f t="shared" si="10"/>
        <v>0</v>
      </c>
      <c r="AB21" s="4">
        <f t="shared" si="11"/>
        <v>0</v>
      </c>
      <c r="AC21" s="4">
        <f t="shared" si="12"/>
        <v>0</v>
      </c>
    </row>
    <row r="22" spans="2:29" x14ac:dyDescent="0.4">
      <c r="B22" s="45">
        <v>16</v>
      </c>
      <c r="C22" s="1" t="s">
        <v>34</v>
      </c>
      <c r="D22" s="9"/>
      <c r="E22" s="9"/>
      <c r="F22" s="9"/>
      <c r="G22" s="9"/>
      <c r="H22" s="9"/>
      <c r="I22" s="9"/>
      <c r="J22" s="9"/>
      <c r="K22" s="9"/>
      <c r="L22" s="10"/>
      <c r="M22" s="8"/>
      <c r="N22" s="4">
        <f t="shared" si="0"/>
        <v>0</v>
      </c>
      <c r="P22" s="45">
        <v>16</v>
      </c>
      <c r="Q22" s="1" t="str">
        <f t="shared" si="1"/>
        <v>R21</v>
      </c>
      <c r="R22" s="7">
        <f t="shared" si="14"/>
        <v>0.53390817568584104</v>
      </c>
      <c r="S22" s="4">
        <f t="shared" si="2"/>
        <v>0</v>
      </c>
      <c r="T22" s="4">
        <f t="shared" si="3"/>
        <v>0</v>
      </c>
      <c r="U22" s="4">
        <f t="shared" si="4"/>
        <v>0</v>
      </c>
      <c r="V22" s="4">
        <f t="shared" si="5"/>
        <v>0</v>
      </c>
      <c r="W22" s="4">
        <f t="shared" si="6"/>
        <v>0</v>
      </c>
      <c r="X22" s="4">
        <f t="shared" si="7"/>
        <v>0</v>
      </c>
      <c r="Y22" s="4">
        <f t="shared" si="8"/>
        <v>0</v>
      </c>
      <c r="Z22" s="4">
        <f t="shared" si="9"/>
        <v>0</v>
      </c>
      <c r="AA22" s="4">
        <f t="shared" si="10"/>
        <v>0</v>
      </c>
      <c r="AB22" s="4">
        <f t="shared" si="11"/>
        <v>0</v>
      </c>
      <c r="AC22" s="4">
        <f t="shared" si="12"/>
        <v>0</v>
      </c>
    </row>
    <row r="23" spans="2:29" x14ac:dyDescent="0.4">
      <c r="B23" s="45">
        <v>17</v>
      </c>
      <c r="C23" s="1" t="s">
        <v>35</v>
      </c>
      <c r="D23" s="9"/>
      <c r="E23" s="9"/>
      <c r="F23" s="9"/>
      <c r="G23" s="9"/>
      <c r="H23" s="9"/>
      <c r="I23" s="9"/>
      <c r="J23" s="9"/>
      <c r="K23" s="9"/>
      <c r="L23" s="10"/>
      <c r="M23" s="8"/>
      <c r="N23" s="4">
        <f t="shared" si="0"/>
        <v>0</v>
      </c>
      <c r="P23" s="45">
        <v>17</v>
      </c>
      <c r="Q23" s="1" t="str">
        <f t="shared" si="1"/>
        <v>R22</v>
      </c>
      <c r="R23" s="7">
        <f t="shared" si="14"/>
        <v>0.51337324585177024</v>
      </c>
      <c r="S23" s="4">
        <f t="shared" si="2"/>
        <v>0</v>
      </c>
      <c r="T23" s="4">
        <f t="shared" si="3"/>
        <v>0</v>
      </c>
      <c r="U23" s="4">
        <f t="shared" si="4"/>
        <v>0</v>
      </c>
      <c r="V23" s="4">
        <f t="shared" si="5"/>
        <v>0</v>
      </c>
      <c r="W23" s="4">
        <f t="shared" si="6"/>
        <v>0</v>
      </c>
      <c r="X23" s="4">
        <f t="shared" si="7"/>
        <v>0</v>
      </c>
      <c r="Y23" s="4">
        <f t="shared" si="8"/>
        <v>0</v>
      </c>
      <c r="Z23" s="4">
        <f t="shared" si="9"/>
        <v>0</v>
      </c>
      <c r="AA23" s="4">
        <f t="shared" si="10"/>
        <v>0</v>
      </c>
      <c r="AB23" s="4">
        <f t="shared" si="11"/>
        <v>0</v>
      </c>
      <c r="AC23" s="4">
        <f t="shared" si="12"/>
        <v>0</v>
      </c>
    </row>
    <row r="24" spans="2:29" x14ac:dyDescent="0.4">
      <c r="B24" s="45">
        <v>18</v>
      </c>
      <c r="C24" s="1" t="s">
        <v>36</v>
      </c>
      <c r="D24" s="9"/>
      <c r="E24" s="9"/>
      <c r="F24" s="9"/>
      <c r="G24" s="9"/>
      <c r="H24" s="9"/>
      <c r="I24" s="9"/>
      <c r="J24" s="9"/>
      <c r="K24" s="9"/>
      <c r="L24" s="10"/>
      <c r="M24" s="8"/>
      <c r="N24" s="4">
        <f t="shared" si="0"/>
        <v>0</v>
      </c>
      <c r="P24" s="45">
        <v>18</v>
      </c>
      <c r="Q24" s="1" t="str">
        <f t="shared" si="1"/>
        <v>R23</v>
      </c>
      <c r="R24" s="7">
        <f t="shared" si="14"/>
        <v>0.49362812101131748</v>
      </c>
      <c r="S24" s="4">
        <f t="shared" si="2"/>
        <v>0</v>
      </c>
      <c r="T24" s="4">
        <f t="shared" si="3"/>
        <v>0</v>
      </c>
      <c r="U24" s="4">
        <f t="shared" si="4"/>
        <v>0</v>
      </c>
      <c r="V24" s="4">
        <f t="shared" si="5"/>
        <v>0</v>
      </c>
      <c r="W24" s="4">
        <f t="shared" si="6"/>
        <v>0</v>
      </c>
      <c r="X24" s="4">
        <f t="shared" si="7"/>
        <v>0</v>
      </c>
      <c r="Y24" s="4">
        <f t="shared" si="8"/>
        <v>0</v>
      </c>
      <c r="Z24" s="4">
        <f t="shared" si="9"/>
        <v>0</v>
      </c>
      <c r="AA24" s="4">
        <f t="shared" si="10"/>
        <v>0</v>
      </c>
      <c r="AB24" s="4">
        <f t="shared" si="11"/>
        <v>0</v>
      </c>
      <c r="AC24" s="4">
        <f t="shared" si="12"/>
        <v>0</v>
      </c>
    </row>
    <row r="25" spans="2:29" x14ac:dyDescent="0.4">
      <c r="B25" s="45">
        <v>19</v>
      </c>
      <c r="C25" s="1" t="s">
        <v>37</v>
      </c>
      <c r="D25" s="9"/>
      <c r="E25" s="9"/>
      <c r="F25" s="9"/>
      <c r="G25" s="9"/>
      <c r="H25" s="9"/>
      <c r="I25" s="9"/>
      <c r="J25" s="9"/>
      <c r="K25" s="9"/>
      <c r="L25" s="10"/>
      <c r="M25" s="8"/>
      <c r="N25" s="4">
        <f t="shared" si="0"/>
        <v>0</v>
      </c>
      <c r="P25" s="45">
        <v>19</v>
      </c>
      <c r="Q25" s="1" t="str">
        <f t="shared" si="1"/>
        <v>R24</v>
      </c>
      <c r="R25" s="7">
        <f t="shared" si="14"/>
        <v>0.47464242404934376</v>
      </c>
      <c r="S25" s="4">
        <f t="shared" si="2"/>
        <v>0</v>
      </c>
      <c r="T25" s="4">
        <f t="shared" si="3"/>
        <v>0</v>
      </c>
      <c r="U25" s="4">
        <f t="shared" si="4"/>
        <v>0</v>
      </c>
      <c r="V25" s="4">
        <f t="shared" si="5"/>
        <v>0</v>
      </c>
      <c r="W25" s="4">
        <f t="shared" si="6"/>
        <v>0</v>
      </c>
      <c r="X25" s="4">
        <f t="shared" si="7"/>
        <v>0</v>
      </c>
      <c r="Y25" s="4">
        <f t="shared" si="8"/>
        <v>0</v>
      </c>
      <c r="Z25" s="4">
        <f t="shared" si="9"/>
        <v>0</v>
      </c>
      <c r="AA25" s="4">
        <f t="shared" si="10"/>
        <v>0</v>
      </c>
      <c r="AB25" s="4">
        <f t="shared" si="11"/>
        <v>0</v>
      </c>
      <c r="AC25" s="4">
        <f t="shared" si="12"/>
        <v>0</v>
      </c>
    </row>
    <row r="26" spans="2:29" x14ac:dyDescent="0.4">
      <c r="B26" s="45">
        <v>20</v>
      </c>
      <c r="C26" s="1" t="s">
        <v>38</v>
      </c>
      <c r="D26" s="9"/>
      <c r="E26" s="9"/>
      <c r="F26" s="9"/>
      <c r="G26" s="9"/>
      <c r="H26" s="9"/>
      <c r="I26" s="9"/>
      <c r="J26" s="9"/>
      <c r="K26" s="9"/>
      <c r="L26" s="10"/>
      <c r="M26" s="8"/>
      <c r="N26" s="4">
        <f t="shared" si="0"/>
        <v>0</v>
      </c>
      <c r="P26" s="45">
        <v>20</v>
      </c>
      <c r="Q26" s="1" t="str">
        <f t="shared" si="1"/>
        <v>R25</v>
      </c>
      <c r="R26" s="7">
        <f t="shared" si="14"/>
        <v>0.45638694620129205</v>
      </c>
      <c r="S26" s="4">
        <f t="shared" si="2"/>
        <v>0</v>
      </c>
      <c r="T26" s="4">
        <f t="shared" si="3"/>
        <v>0</v>
      </c>
      <c r="U26" s="4">
        <f t="shared" si="4"/>
        <v>0</v>
      </c>
      <c r="V26" s="4">
        <f t="shared" si="5"/>
        <v>0</v>
      </c>
      <c r="W26" s="4">
        <f t="shared" si="6"/>
        <v>0</v>
      </c>
      <c r="X26" s="4">
        <f t="shared" si="7"/>
        <v>0</v>
      </c>
      <c r="Y26" s="4">
        <f t="shared" si="8"/>
        <v>0</v>
      </c>
      <c r="Z26" s="4">
        <f t="shared" si="9"/>
        <v>0</v>
      </c>
      <c r="AA26" s="4">
        <f t="shared" si="10"/>
        <v>0</v>
      </c>
      <c r="AB26" s="4">
        <f t="shared" si="11"/>
        <v>0</v>
      </c>
      <c r="AC26" s="4">
        <f t="shared" si="12"/>
        <v>0</v>
      </c>
    </row>
    <row r="27" spans="2:29" x14ac:dyDescent="0.4">
      <c r="B27" s="45">
        <v>21</v>
      </c>
      <c r="C27" s="1" t="s">
        <v>39</v>
      </c>
      <c r="D27" s="9"/>
      <c r="E27" s="9"/>
      <c r="F27" s="9"/>
      <c r="G27" s="9"/>
      <c r="H27" s="9"/>
      <c r="I27" s="9"/>
      <c r="J27" s="9"/>
      <c r="K27" s="9"/>
      <c r="L27" s="10"/>
      <c r="M27" s="8"/>
      <c r="N27" s="4">
        <f t="shared" si="0"/>
        <v>0</v>
      </c>
      <c r="P27" s="45">
        <v>21</v>
      </c>
      <c r="Q27" s="1" t="str">
        <f t="shared" si="1"/>
        <v>R26</v>
      </c>
      <c r="R27" s="7">
        <f t="shared" si="14"/>
        <v>0.43883360211662686</v>
      </c>
      <c r="S27" s="4">
        <f t="shared" si="2"/>
        <v>0</v>
      </c>
      <c r="T27" s="4">
        <f t="shared" si="3"/>
        <v>0</v>
      </c>
      <c r="U27" s="4">
        <f t="shared" si="4"/>
        <v>0</v>
      </c>
      <c r="V27" s="4">
        <f t="shared" si="5"/>
        <v>0</v>
      </c>
      <c r="W27" s="4">
        <f t="shared" si="6"/>
        <v>0</v>
      </c>
      <c r="X27" s="4">
        <f t="shared" si="7"/>
        <v>0</v>
      </c>
      <c r="Y27" s="4">
        <f t="shared" si="8"/>
        <v>0</v>
      </c>
      <c r="Z27" s="4">
        <f t="shared" si="9"/>
        <v>0</v>
      </c>
      <c r="AA27" s="4">
        <f t="shared" si="10"/>
        <v>0</v>
      </c>
      <c r="AB27" s="4">
        <f t="shared" si="11"/>
        <v>0</v>
      </c>
      <c r="AC27" s="4">
        <f t="shared" si="12"/>
        <v>0</v>
      </c>
    </row>
    <row r="28" spans="2:29" x14ac:dyDescent="0.4">
      <c r="B28" s="45">
        <v>22</v>
      </c>
      <c r="C28" s="1" t="s">
        <v>40</v>
      </c>
      <c r="D28" s="9"/>
      <c r="E28" s="9"/>
      <c r="F28" s="9"/>
      <c r="G28" s="9"/>
      <c r="H28" s="9"/>
      <c r="I28" s="9"/>
      <c r="J28" s="9"/>
      <c r="K28" s="9"/>
      <c r="L28" s="10"/>
      <c r="M28" s="8"/>
      <c r="N28" s="4">
        <f t="shared" si="0"/>
        <v>0</v>
      </c>
      <c r="P28" s="45">
        <v>22</v>
      </c>
      <c r="Q28" s="1" t="str">
        <f t="shared" si="1"/>
        <v>R27</v>
      </c>
      <c r="R28" s="7">
        <f t="shared" si="14"/>
        <v>0.42195538665060278</v>
      </c>
      <c r="S28" s="4">
        <f t="shared" si="2"/>
        <v>0</v>
      </c>
      <c r="T28" s="4">
        <f t="shared" si="3"/>
        <v>0</v>
      </c>
      <c r="U28" s="4">
        <f t="shared" si="4"/>
        <v>0</v>
      </c>
      <c r="V28" s="4">
        <f t="shared" si="5"/>
        <v>0</v>
      </c>
      <c r="W28" s="4">
        <f t="shared" si="6"/>
        <v>0</v>
      </c>
      <c r="X28" s="4">
        <f t="shared" si="7"/>
        <v>0</v>
      </c>
      <c r="Y28" s="4">
        <f t="shared" si="8"/>
        <v>0</v>
      </c>
      <c r="Z28" s="4">
        <f t="shared" si="9"/>
        <v>0</v>
      </c>
      <c r="AA28" s="4">
        <f t="shared" si="10"/>
        <v>0</v>
      </c>
      <c r="AB28" s="4">
        <f t="shared" si="11"/>
        <v>0</v>
      </c>
      <c r="AC28" s="4">
        <f t="shared" si="12"/>
        <v>0</v>
      </c>
    </row>
    <row r="29" spans="2:29" x14ac:dyDescent="0.4">
      <c r="B29" s="45">
        <v>23</v>
      </c>
      <c r="C29" s="1" t="s">
        <v>41</v>
      </c>
      <c r="D29" s="9"/>
      <c r="E29" s="9"/>
      <c r="F29" s="9"/>
      <c r="G29" s="9"/>
      <c r="H29" s="9"/>
      <c r="I29" s="9"/>
      <c r="J29" s="9"/>
      <c r="K29" s="9"/>
      <c r="L29" s="10"/>
      <c r="M29" s="8"/>
      <c r="N29" s="4">
        <f t="shared" si="0"/>
        <v>0</v>
      </c>
      <c r="P29" s="45">
        <v>23</v>
      </c>
      <c r="Q29" s="1" t="str">
        <f t="shared" si="1"/>
        <v>R28</v>
      </c>
      <c r="R29" s="7">
        <f t="shared" si="14"/>
        <v>0.40572633331788732</v>
      </c>
      <c r="S29" s="4">
        <f t="shared" si="2"/>
        <v>0</v>
      </c>
      <c r="T29" s="4">
        <f t="shared" si="3"/>
        <v>0</v>
      </c>
      <c r="U29" s="4">
        <f t="shared" si="4"/>
        <v>0</v>
      </c>
      <c r="V29" s="4">
        <f t="shared" si="5"/>
        <v>0</v>
      </c>
      <c r="W29" s="4">
        <f t="shared" si="6"/>
        <v>0</v>
      </c>
      <c r="X29" s="4">
        <f t="shared" si="7"/>
        <v>0</v>
      </c>
      <c r="Y29" s="4">
        <f t="shared" si="8"/>
        <v>0</v>
      </c>
      <c r="Z29" s="4">
        <f t="shared" si="9"/>
        <v>0</v>
      </c>
      <c r="AA29" s="4">
        <f t="shared" si="10"/>
        <v>0</v>
      </c>
      <c r="AB29" s="4">
        <f t="shared" si="11"/>
        <v>0</v>
      </c>
      <c r="AC29" s="4">
        <f t="shared" si="12"/>
        <v>0</v>
      </c>
    </row>
    <row r="30" spans="2:29" x14ac:dyDescent="0.4">
      <c r="B30" s="45">
        <v>24</v>
      </c>
      <c r="C30" s="1" t="s">
        <v>42</v>
      </c>
      <c r="D30" s="9"/>
      <c r="E30" s="9"/>
      <c r="F30" s="9"/>
      <c r="G30" s="9"/>
      <c r="H30" s="9"/>
      <c r="I30" s="9"/>
      <c r="J30" s="9"/>
      <c r="K30" s="9"/>
      <c r="L30" s="10"/>
      <c r="M30" s="8"/>
      <c r="N30" s="4">
        <f t="shared" si="0"/>
        <v>0</v>
      </c>
      <c r="P30" s="45">
        <v>24</v>
      </c>
      <c r="Q30" s="1" t="str">
        <f t="shared" si="1"/>
        <v>R29</v>
      </c>
      <c r="R30" s="7">
        <f t="shared" si="14"/>
        <v>0.39012147434412242</v>
      </c>
      <c r="S30" s="4">
        <f t="shared" si="2"/>
        <v>0</v>
      </c>
      <c r="T30" s="4">
        <f t="shared" si="3"/>
        <v>0</v>
      </c>
      <c r="U30" s="4">
        <f t="shared" si="4"/>
        <v>0</v>
      </c>
      <c r="V30" s="4">
        <f t="shared" si="5"/>
        <v>0</v>
      </c>
      <c r="W30" s="4">
        <f t="shared" si="6"/>
        <v>0</v>
      </c>
      <c r="X30" s="4">
        <f t="shared" si="7"/>
        <v>0</v>
      </c>
      <c r="Y30" s="4">
        <f t="shared" si="8"/>
        <v>0</v>
      </c>
      <c r="Z30" s="4">
        <f t="shared" si="9"/>
        <v>0</v>
      </c>
      <c r="AA30" s="4">
        <f t="shared" si="10"/>
        <v>0</v>
      </c>
      <c r="AB30" s="4">
        <f t="shared" si="11"/>
        <v>0</v>
      </c>
      <c r="AC30" s="4">
        <f t="shared" si="12"/>
        <v>0</v>
      </c>
    </row>
    <row r="31" spans="2:29" x14ac:dyDescent="0.4">
      <c r="B31" s="45">
        <v>25</v>
      </c>
      <c r="C31" s="1" t="s">
        <v>43</v>
      </c>
      <c r="D31" s="9"/>
      <c r="E31" s="9"/>
      <c r="F31" s="9"/>
      <c r="G31" s="9"/>
      <c r="H31" s="9"/>
      <c r="I31" s="9"/>
      <c r="J31" s="9"/>
      <c r="K31" s="9"/>
      <c r="L31" s="10"/>
      <c r="M31" s="8"/>
      <c r="N31" s="4">
        <f t="shared" si="0"/>
        <v>0</v>
      </c>
      <c r="P31" s="45">
        <v>25</v>
      </c>
      <c r="Q31" s="1" t="str">
        <f t="shared" si="1"/>
        <v>R30</v>
      </c>
      <c r="R31" s="7">
        <f t="shared" si="14"/>
        <v>0.37511680225396377</v>
      </c>
      <c r="S31" s="4">
        <f t="shared" si="2"/>
        <v>0</v>
      </c>
      <c r="T31" s="4">
        <f t="shared" si="3"/>
        <v>0</v>
      </c>
      <c r="U31" s="4">
        <f t="shared" si="4"/>
        <v>0</v>
      </c>
      <c r="V31" s="4">
        <f t="shared" si="5"/>
        <v>0</v>
      </c>
      <c r="W31" s="4">
        <f t="shared" si="6"/>
        <v>0</v>
      </c>
      <c r="X31" s="4">
        <f t="shared" si="7"/>
        <v>0</v>
      </c>
      <c r="Y31" s="4">
        <f t="shared" si="8"/>
        <v>0</v>
      </c>
      <c r="Z31" s="4">
        <f t="shared" si="9"/>
        <v>0</v>
      </c>
      <c r="AA31" s="4">
        <f t="shared" si="10"/>
        <v>0</v>
      </c>
      <c r="AB31" s="4">
        <f t="shared" si="11"/>
        <v>0</v>
      </c>
      <c r="AC31" s="4">
        <f t="shared" si="12"/>
        <v>0</v>
      </c>
    </row>
    <row r="32" spans="2:29" x14ac:dyDescent="0.4">
      <c r="B32" s="45">
        <v>26</v>
      </c>
      <c r="C32" s="1" t="s">
        <v>44</v>
      </c>
      <c r="D32" s="9"/>
      <c r="E32" s="9"/>
      <c r="F32" s="9"/>
      <c r="G32" s="9"/>
      <c r="H32" s="9"/>
      <c r="I32" s="9"/>
      <c r="J32" s="9"/>
      <c r="K32" s="9"/>
      <c r="L32" s="10"/>
      <c r="M32" s="8"/>
      <c r="N32" s="4">
        <f t="shared" si="0"/>
        <v>0</v>
      </c>
      <c r="P32" s="45">
        <v>26</v>
      </c>
      <c r="Q32" s="1" t="str">
        <f t="shared" si="1"/>
        <v>R31</v>
      </c>
      <c r="R32" s="7">
        <f t="shared" si="14"/>
        <v>0.36068923293650368</v>
      </c>
      <c r="S32" s="4">
        <f t="shared" si="2"/>
        <v>0</v>
      </c>
      <c r="T32" s="4">
        <f t="shared" si="3"/>
        <v>0</v>
      </c>
      <c r="U32" s="4">
        <f t="shared" si="4"/>
        <v>0</v>
      </c>
      <c r="V32" s="4">
        <f t="shared" si="5"/>
        <v>0</v>
      </c>
      <c r="W32" s="4">
        <f t="shared" si="6"/>
        <v>0</v>
      </c>
      <c r="X32" s="4">
        <f t="shared" si="7"/>
        <v>0</v>
      </c>
      <c r="Y32" s="4">
        <f t="shared" si="8"/>
        <v>0</v>
      </c>
      <c r="Z32" s="4">
        <f t="shared" si="9"/>
        <v>0</v>
      </c>
      <c r="AA32" s="4">
        <f t="shared" si="10"/>
        <v>0</v>
      </c>
      <c r="AB32" s="4">
        <f t="shared" si="11"/>
        <v>0</v>
      </c>
      <c r="AC32" s="4">
        <f t="shared" si="12"/>
        <v>0</v>
      </c>
    </row>
    <row r="33" spans="2:29" x14ac:dyDescent="0.4">
      <c r="B33" s="45">
        <v>27</v>
      </c>
      <c r="C33" s="1" t="s">
        <v>45</v>
      </c>
      <c r="D33" s="9"/>
      <c r="E33" s="9"/>
      <c r="F33" s="9"/>
      <c r="G33" s="9"/>
      <c r="H33" s="9"/>
      <c r="I33" s="9"/>
      <c r="J33" s="9"/>
      <c r="K33" s="9"/>
      <c r="L33" s="10"/>
      <c r="M33" s="8"/>
      <c r="N33" s="4">
        <f t="shared" si="0"/>
        <v>0</v>
      </c>
      <c r="P33" s="45">
        <v>27</v>
      </c>
      <c r="Q33" s="1" t="str">
        <f t="shared" si="1"/>
        <v>R32</v>
      </c>
      <c r="R33" s="7">
        <f t="shared" si="14"/>
        <v>0.3468165701312535</v>
      </c>
      <c r="S33" s="4">
        <f t="shared" si="2"/>
        <v>0</v>
      </c>
      <c r="T33" s="4">
        <f t="shared" si="3"/>
        <v>0</v>
      </c>
      <c r="U33" s="4">
        <f t="shared" si="4"/>
        <v>0</v>
      </c>
      <c r="V33" s="4">
        <f t="shared" si="5"/>
        <v>0</v>
      </c>
      <c r="W33" s="4">
        <f t="shared" si="6"/>
        <v>0</v>
      </c>
      <c r="X33" s="4">
        <f t="shared" si="7"/>
        <v>0</v>
      </c>
      <c r="Y33" s="4">
        <f t="shared" si="8"/>
        <v>0</v>
      </c>
      <c r="Z33" s="4">
        <f t="shared" si="9"/>
        <v>0</v>
      </c>
      <c r="AA33" s="4">
        <f t="shared" si="10"/>
        <v>0</v>
      </c>
      <c r="AB33" s="4">
        <f t="shared" si="11"/>
        <v>0</v>
      </c>
      <c r="AC33" s="4">
        <f t="shared" si="12"/>
        <v>0</v>
      </c>
    </row>
    <row r="34" spans="2:29" x14ac:dyDescent="0.4">
      <c r="B34" s="45">
        <v>28</v>
      </c>
      <c r="C34" s="1" t="s">
        <v>46</v>
      </c>
      <c r="D34" s="9"/>
      <c r="E34" s="9"/>
      <c r="F34" s="9"/>
      <c r="G34" s="9"/>
      <c r="H34" s="9"/>
      <c r="I34" s="9"/>
      <c r="J34" s="9"/>
      <c r="K34" s="9"/>
      <c r="L34" s="10"/>
      <c r="M34" s="8"/>
      <c r="N34" s="4">
        <f t="shared" si="0"/>
        <v>0</v>
      </c>
      <c r="P34" s="45">
        <v>28</v>
      </c>
      <c r="Q34" s="1" t="str">
        <f t="shared" si="1"/>
        <v>R33</v>
      </c>
      <c r="R34" s="7">
        <f t="shared" si="14"/>
        <v>0.3334774712800514</v>
      </c>
      <c r="S34" s="4">
        <f t="shared" si="2"/>
        <v>0</v>
      </c>
      <c r="T34" s="4">
        <f t="shared" si="3"/>
        <v>0</v>
      </c>
      <c r="U34" s="4">
        <f t="shared" si="4"/>
        <v>0</v>
      </c>
      <c r="V34" s="4">
        <f t="shared" si="5"/>
        <v>0</v>
      </c>
      <c r="W34" s="4">
        <f t="shared" si="6"/>
        <v>0</v>
      </c>
      <c r="X34" s="4">
        <f t="shared" si="7"/>
        <v>0</v>
      </c>
      <c r="Y34" s="4">
        <f t="shared" si="8"/>
        <v>0</v>
      </c>
      <c r="Z34" s="4">
        <f t="shared" si="9"/>
        <v>0</v>
      </c>
      <c r="AA34" s="4">
        <f t="shared" si="10"/>
        <v>0</v>
      </c>
      <c r="AB34" s="4">
        <f t="shared" si="11"/>
        <v>0</v>
      </c>
      <c r="AC34" s="4">
        <f t="shared" si="12"/>
        <v>0</v>
      </c>
    </row>
    <row r="35" spans="2:29" x14ac:dyDescent="0.4">
      <c r="B35" s="45">
        <v>29</v>
      </c>
      <c r="C35" s="1" t="s">
        <v>47</v>
      </c>
      <c r="D35" s="9"/>
      <c r="E35" s="9"/>
      <c r="F35" s="9"/>
      <c r="G35" s="9"/>
      <c r="H35" s="9"/>
      <c r="I35" s="9"/>
      <c r="J35" s="9"/>
      <c r="K35" s="9"/>
      <c r="L35" s="10"/>
      <c r="M35" s="8"/>
      <c r="N35" s="4">
        <f t="shared" si="0"/>
        <v>0</v>
      </c>
      <c r="P35" s="45">
        <v>29</v>
      </c>
      <c r="Q35" s="1" t="str">
        <f t="shared" si="1"/>
        <v>R34</v>
      </c>
      <c r="R35" s="7">
        <f t="shared" si="14"/>
        <v>0.32065141469235708</v>
      </c>
      <c r="S35" s="4">
        <f t="shared" si="2"/>
        <v>0</v>
      </c>
      <c r="T35" s="4">
        <f t="shared" si="3"/>
        <v>0</v>
      </c>
      <c r="U35" s="4">
        <f t="shared" si="4"/>
        <v>0</v>
      </c>
      <c r="V35" s="4">
        <f t="shared" si="5"/>
        <v>0</v>
      </c>
      <c r="W35" s="4">
        <f t="shared" si="6"/>
        <v>0</v>
      </c>
      <c r="X35" s="4">
        <f t="shared" si="7"/>
        <v>0</v>
      </c>
      <c r="Y35" s="4">
        <f t="shared" si="8"/>
        <v>0</v>
      </c>
      <c r="Z35" s="4">
        <f t="shared" si="9"/>
        <v>0</v>
      </c>
      <c r="AA35" s="4">
        <f t="shared" si="10"/>
        <v>0</v>
      </c>
      <c r="AB35" s="4">
        <f t="shared" si="11"/>
        <v>0</v>
      </c>
      <c r="AC35" s="4">
        <f t="shared" si="12"/>
        <v>0</v>
      </c>
    </row>
    <row r="36" spans="2:29" x14ac:dyDescent="0.4">
      <c r="B36" s="45">
        <v>30</v>
      </c>
      <c r="C36" s="1" t="s">
        <v>48</v>
      </c>
      <c r="D36" s="9"/>
      <c r="E36" s="9"/>
      <c r="F36" s="9"/>
      <c r="G36" s="9"/>
      <c r="H36" s="9"/>
      <c r="I36" s="9"/>
      <c r="J36" s="9"/>
      <c r="K36" s="9"/>
      <c r="L36" s="10"/>
      <c r="M36" s="8"/>
      <c r="N36" s="4">
        <f t="shared" si="0"/>
        <v>0</v>
      </c>
      <c r="P36" s="45">
        <v>30</v>
      </c>
      <c r="Q36" s="1" t="str">
        <f t="shared" si="1"/>
        <v>R35</v>
      </c>
      <c r="R36" s="7">
        <f t="shared" si="14"/>
        <v>0.30831866797342034</v>
      </c>
      <c r="S36" s="4">
        <f t="shared" si="2"/>
        <v>0</v>
      </c>
      <c r="T36" s="4">
        <f t="shared" si="3"/>
        <v>0</v>
      </c>
      <c r="U36" s="4">
        <f t="shared" si="4"/>
        <v>0</v>
      </c>
      <c r="V36" s="4">
        <f t="shared" si="5"/>
        <v>0</v>
      </c>
      <c r="W36" s="4">
        <f t="shared" si="6"/>
        <v>0</v>
      </c>
      <c r="X36" s="4">
        <f t="shared" si="7"/>
        <v>0</v>
      </c>
      <c r="Y36" s="4">
        <f t="shared" si="8"/>
        <v>0</v>
      </c>
      <c r="Z36" s="4">
        <f t="shared" si="9"/>
        <v>0</v>
      </c>
      <c r="AA36" s="4">
        <f t="shared" si="10"/>
        <v>0</v>
      </c>
      <c r="AB36" s="4">
        <f t="shared" si="11"/>
        <v>0</v>
      </c>
      <c r="AC36" s="4">
        <f t="shared" si="12"/>
        <v>0</v>
      </c>
    </row>
    <row r="37" spans="2:29" x14ac:dyDescent="0.4">
      <c r="B37" s="45">
        <v>31</v>
      </c>
      <c r="C37" s="1" t="s">
        <v>49</v>
      </c>
      <c r="D37" s="9"/>
      <c r="E37" s="9"/>
      <c r="F37" s="9"/>
      <c r="G37" s="9"/>
      <c r="H37" s="9"/>
      <c r="I37" s="9"/>
      <c r="J37" s="9"/>
      <c r="K37" s="9"/>
      <c r="L37" s="10"/>
      <c r="M37" s="8"/>
      <c r="N37" s="4">
        <f t="shared" si="0"/>
        <v>0</v>
      </c>
      <c r="P37" s="45">
        <v>31</v>
      </c>
      <c r="Q37" s="1" t="str">
        <f t="shared" si="1"/>
        <v>R36</v>
      </c>
      <c r="R37" s="7">
        <f t="shared" si="14"/>
        <v>0.29646025766675027</v>
      </c>
      <c r="S37" s="4">
        <f t="shared" si="2"/>
        <v>0</v>
      </c>
      <c r="T37" s="4">
        <f t="shared" si="3"/>
        <v>0</v>
      </c>
      <c r="U37" s="4">
        <f t="shared" si="4"/>
        <v>0</v>
      </c>
      <c r="V37" s="4">
        <f t="shared" si="5"/>
        <v>0</v>
      </c>
      <c r="W37" s="4">
        <f t="shared" si="6"/>
        <v>0</v>
      </c>
      <c r="X37" s="4">
        <f t="shared" si="7"/>
        <v>0</v>
      </c>
      <c r="Y37" s="4">
        <f t="shared" si="8"/>
        <v>0</v>
      </c>
      <c r="Z37" s="4">
        <f t="shared" si="9"/>
        <v>0</v>
      </c>
      <c r="AA37" s="4">
        <f t="shared" si="10"/>
        <v>0</v>
      </c>
      <c r="AB37" s="4">
        <f t="shared" si="11"/>
        <v>0</v>
      </c>
      <c r="AC37" s="4">
        <f t="shared" si="12"/>
        <v>0</v>
      </c>
    </row>
    <row r="38" spans="2:29" x14ac:dyDescent="0.4">
      <c r="B38" s="45">
        <v>32</v>
      </c>
      <c r="C38" s="1" t="s">
        <v>50</v>
      </c>
      <c r="D38" s="9"/>
      <c r="E38" s="9"/>
      <c r="F38" s="9"/>
      <c r="G38" s="9"/>
      <c r="H38" s="9"/>
      <c r="I38" s="9"/>
      <c r="J38" s="9"/>
      <c r="K38" s="9"/>
      <c r="L38" s="10"/>
      <c r="M38" s="8"/>
      <c r="N38" s="4">
        <f t="shared" ref="N38:N55" si="15">SUM(C38:M38)</f>
        <v>0</v>
      </c>
      <c r="P38" s="45">
        <v>32</v>
      </c>
      <c r="Q38" s="1" t="str">
        <f t="shared" ref="Q38:Q56" si="16">C38</f>
        <v>R37</v>
      </c>
      <c r="R38" s="7">
        <f t="shared" si="14"/>
        <v>0.28505794006418295</v>
      </c>
      <c r="S38" s="4">
        <f t="shared" ref="S38:S56" si="17">D38*$R38</f>
        <v>0</v>
      </c>
      <c r="T38" s="4">
        <f t="shared" ref="T38:T56" si="18">E38*$R38</f>
        <v>0</v>
      </c>
      <c r="U38" s="4">
        <f t="shared" ref="U38:U56" si="19">F38*$R38</f>
        <v>0</v>
      </c>
      <c r="V38" s="4">
        <f t="shared" ref="V38:V56" si="20">G38*$R38</f>
        <v>0</v>
      </c>
      <c r="W38" s="4">
        <f t="shared" ref="W38:W56" si="21">H38*$R38</f>
        <v>0</v>
      </c>
      <c r="X38" s="4">
        <f t="shared" ref="X38:X56" si="22">I38*$R38</f>
        <v>0</v>
      </c>
      <c r="Y38" s="4">
        <f t="shared" ref="Y38:Y56" si="23">J38*$R38</f>
        <v>0</v>
      </c>
      <c r="Z38" s="4">
        <f t="shared" ref="Z38:Z56" si="24">K38*$R38</f>
        <v>0</v>
      </c>
      <c r="AA38" s="4">
        <f t="shared" ref="AA38:AA56" si="25">L38*$R38</f>
        <v>0</v>
      </c>
      <c r="AB38" s="4">
        <f t="shared" ref="AB38:AB56" si="26">M38*$R38</f>
        <v>0</v>
      </c>
      <c r="AC38" s="4">
        <f t="shared" ref="AC38:AC56" si="27">SUM(S38:AB38)</f>
        <v>0</v>
      </c>
    </row>
    <row r="39" spans="2:29" x14ac:dyDescent="0.4">
      <c r="B39" s="45">
        <v>33</v>
      </c>
      <c r="C39" s="1" t="s">
        <v>51</v>
      </c>
      <c r="D39" s="9"/>
      <c r="E39" s="9"/>
      <c r="F39" s="9"/>
      <c r="G39" s="9"/>
      <c r="H39" s="9"/>
      <c r="I39" s="9"/>
      <c r="J39" s="9"/>
      <c r="K39" s="9"/>
      <c r="L39" s="10"/>
      <c r="M39" s="8"/>
      <c r="N39" s="4">
        <f t="shared" si="15"/>
        <v>0</v>
      </c>
      <c r="P39" s="45">
        <v>33</v>
      </c>
      <c r="Q39" s="1" t="str">
        <f t="shared" si="16"/>
        <v>R38</v>
      </c>
      <c r="R39" s="7">
        <f t="shared" si="14"/>
        <v>0.27409417313863743</v>
      </c>
      <c r="S39" s="4">
        <f t="shared" si="17"/>
        <v>0</v>
      </c>
      <c r="T39" s="4">
        <f t="shared" si="18"/>
        <v>0</v>
      </c>
      <c r="U39" s="4">
        <f t="shared" si="19"/>
        <v>0</v>
      </c>
      <c r="V39" s="4">
        <f t="shared" si="20"/>
        <v>0</v>
      </c>
      <c r="W39" s="4">
        <f t="shared" si="21"/>
        <v>0</v>
      </c>
      <c r="X39" s="4">
        <f t="shared" si="22"/>
        <v>0</v>
      </c>
      <c r="Y39" s="4">
        <f t="shared" si="23"/>
        <v>0</v>
      </c>
      <c r="Z39" s="4">
        <f t="shared" si="24"/>
        <v>0</v>
      </c>
      <c r="AA39" s="4">
        <f t="shared" si="25"/>
        <v>0</v>
      </c>
      <c r="AB39" s="4">
        <f t="shared" si="26"/>
        <v>0</v>
      </c>
      <c r="AC39" s="4">
        <f t="shared" si="27"/>
        <v>0</v>
      </c>
    </row>
    <row r="40" spans="2:29" x14ac:dyDescent="0.4">
      <c r="B40" s="45">
        <v>34</v>
      </c>
      <c r="C40" s="1" t="s">
        <v>52</v>
      </c>
      <c r="D40" s="9"/>
      <c r="E40" s="9"/>
      <c r="F40" s="9"/>
      <c r="G40" s="9"/>
      <c r="H40" s="9"/>
      <c r="I40" s="9"/>
      <c r="J40" s="9"/>
      <c r="K40" s="9"/>
      <c r="L40" s="10"/>
      <c r="M40" s="8"/>
      <c r="N40" s="4">
        <f t="shared" si="15"/>
        <v>0</v>
      </c>
      <c r="P40" s="45">
        <v>34</v>
      </c>
      <c r="Q40" s="1" t="str">
        <f t="shared" si="16"/>
        <v>R39</v>
      </c>
      <c r="R40" s="7">
        <f t="shared" si="14"/>
        <v>0.26355208955638215</v>
      </c>
      <c r="S40" s="4">
        <f t="shared" si="17"/>
        <v>0</v>
      </c>
      <c r="T40" s="4">
        <f t="shared" si="18"/>
        <v>0</v>
      </c>
      <c r="U40" s="4">
        <f t="shared" si="19"/>
        <v>0</v>
      </c>
      <c r="V40" s="4">
        <f t="shared" si="20"/>
        <v>0</v>
      </c>
      <c r="W40" s="4">
        <f t="shared" si="21"/>
        <v>0</v>
      </c>
      <c r="X40" s="4">
        <f t="shared" si="22"/>
        <v>0</v>
      </c>
      <c r="Y40" s="4">
        <f t="shared" si="23"/>
        <v>0</v>
      </c>
      <c r="Z40" s="4">
        <f t="shared" si="24"/>
        <v>0</v>
      </c>
      <c r="AA40" s="4">
        <f t="shared" si="25"/>
        <v>0</v>
      </c>
      <c r="AB40" s="4">
        <f t="shared" si="26"/>
        <v>0</v>
      </c>
      <c r="AC40" s="4">
        <f t="shared" si="27"/>
        <v>0</v>
      </c>
    </row>
    <row r="41" spans="2:29" x14ac:dyDescent="0.4">
      <c r="B41" s="45">
        <v>35</v>
      </c>
      <c r="C41" s="1" t="s">
        <v>53</v>
      </c>
      <c r="D41" s="9"/>
      <c r="E41" s="9"/>
      <c r="F41" s="9"/>
      <c r="G41" s="9"/>
      <c r="H41" s="9"/>
      <c r="I41" s="9"/>
      <c r="J41" s="9"/>
      <c r="K41" s="9"/>
      <c r="L41" s="10"/>
      <c r="M41" s="8"/>
      <c r="N41" s="4">
        <f t="shared" si="15"/>
        <v>0</v>
      </c>
      <c r="P41" s="45">
        <v>35</v>
      </c>
      <c r="Q41" s="1" t="str">
        <f t="shared" si="16"/>
        <v>R40</v>
      </c>
      <c r="R41" s="7">
        <f t="shared" si="14"/>
        <v>0.25341547072729048</v>
      </c>
      <c r="S41" s="4">
        <f t="shared" si="17"/>
        <v>0</v>
      </c>
      <c r="T41" s="4">
        <f t="shared" si="18"/>
        <v>0</v>
      </c>
      <c r="U41" s="4">
        <f t="shared" si="19"/>
        <v>0</v>
      </c>
      <c r="V41" s="4">
        <f t="shared" si="20"/>
        <v>0</v>
      </c>
      <c r="W41" s="4">
        <f t="shared" si="21"/>
        <v>0</v>
      </c>
      <c r="X41" s="4">
        <f t="shared" si="22"/>
        <v>0</v>
      </c>
      <c r="Y41" s="4">
        <f t="shared" si="23"/>
        <v>0</v>
      </c>
      <c r="Z41" s="4">
        <f t="shared" si="24"/>
        <v>0</v>
      </c>
      <c r="AA41" s="4">
        <f t="shared" si="25"/>
        <v>0</v>
      </c>
      <c r="AB41" s="4">
        <f t="shared" si="26"/>
        <v>0</v>
      </c>
      <c r="AC41" s="4">
        <f t="shared" si="27"/>
        <v>0</v>
      </c>
    </row>
    <row r="42" spans="2:29" x14ac:dyDescent="0.4">
      <c r="B42" s="45">
        <v>36</v>
      </c>
      <c r="C42" s="1" t="s">
        <v>54</v>
      </c>
      <c r="D42" s="9"/>
      <c r="E42" s="9"/>
      <c r="F42" s="9"/>
      <c r="G42" s="9"/>
      <c r="H42" s="9"/>
      <c r="I42" s="9"/>
      <c r="J42" s="9"/>
      <c r="K42" s="9"/>
      <c r="L42" s="10"/>
      <c r="M42" s="8"/>
      <c r="N42" s="4">
        <f t="shared" si="15"/>
        <v>0</v>
      </c>
      <c r="P42" s="45">
        <v>36</v>
      </c>
      <c r="Q42" s="1" t="str">
        <f t="shared" si="16"/>
        <v>R41</v>
      </c>
      <c r="R42" s="7">
        <f t="shared" si="14"/>
        <v>0.24366872185316396</v>
      </c>
      <c r="S42" s="4">
        <f t="shared" si="17"/>
        <v>0</v>
      </c>
      <c r="T42" s="4">
        <f t="shared" si="18"/>
        <v>0</v>
      </c>
      <c r="U42" s="4">
        <f t="shared" si="19"/>
        <v>0</v>
      </c>
      <c r="V42" s="4">
        <f t="shared" si="20"/>
        <v>0</v>
      </c>
      <c r="W42" s="4">
        <f t="shared" si="21"/>
        <v>0</v>
      </c>
      <c r="X42" s="4">
        <f t="shared" si="22"/>
        <v>0</v>
      </c>
      <c r="Y42" s="4">
        <f t="shared" si="23"/>
        <v>0</v>
      </c>
      <c r="Z42" s="4">
        <f t="shared" si="24"/>
        <v>0</v>
      </c>
      <c r="AA42" s="4">
        <f t="shared" si="25"/>
        <v>0</v>
      </c>
      <c r="AB42" s="4">
        <f t="shared" si="26"/>
        <v>0</v>
      </c>
      <c r="AC42" s="4">
        <f t="shared" si="27"/>
        <v>0</v>
      </c>
    </row>
    <row r="43" spans="2:29" x14ac:dyDescent="0.4">
      <c r="B43" s="45">
        <v>37</v>
      </c>
      <c r="C43" s="1" t="s">
        <v>55</v>
      </c>
      <c r="D43" s="9"/>
      <c r="E43" s="9"/>
      <c r="F43" s="9"/>
      <c r="G43" s="9"/>
      <c r="H43" s="9"/>
      <c r="I43" s="9"/>
      <c r="J43" s="9"/>
      <c r="K43" s="9"/>
      <c r="L43" s="10"/>
      <c r="M43" s="8"/>
      <c r="N43" s="4">
        <f t="shared" si="15"/>
        <v>0</v>
      </c>
      <c r="P43" s="45">
        <v>37</v>
      </c>
      <c r="Q43" s="1" t="str">
        <f t="shared" si="16"/>
        <v>R42</v>
      </c>
      <c r="R43" s="7">
        <f t="shared" si="14"/>
        <v>0.23429684793573452</v>
      </c>
      <c r="S43" s="4">
        <f t="shared" si="17"/>
        <v>0</v>
      </c>
      <c r="T43" s="4">
        <f t="shared" si="18"/>
        <v>0</v>
      </c>
      <c r="U43" s="4">
        <f t="shared" si="19"/>
        <v>0</v>
      </c>
      <c r="V43" s="4">
        <f t="shared" si="20"/>
        <v>0</v>
      </c>
      <c r="W43" s="4">
        <f t="shared" si="21"/>
        <v>0</v>
      </c>
      <c r="X43" s="4">
        <f t="shared" si="22"/>
        <v>0</v>
      </c>
      <c r="Y43" s="4">
        <f t="shared" si="23"/>
        <v>0</v>
      </c>
      <c r="Z43" s="4">
        <f t="shared" si="24"/>
        <v>0</v>
      </c>
      <c r="AA43" s="4">
        <f t="shared" si="25"/>
        <v>0</v>
      </c>
      <c r="AB43" s="4">
        <f t="shared" si="26"/>
        <v>0</v>
      </c>
      <c r="AC43" s="4">
        <f t="shared" si="27"/>
        <v>0</v>
      </c>
    </row>
    <row r="44" spans="2:29" x14ac:dyDescent="0.4">
      <c r="B44" s="45">
        <v>38</v>
      </c>
      <c r="C44" s="1" t="s">
        <v>56</v>
      </c>
      <c r="D44" s="9"/>
      <c r="E44" s="9"/>
      <c r="F44" s="9"/>
      <c r="G44" s="9"/>
      <c r="H44" s="9"/>
      <c r="I44" s="9"/>
      <c r="J44" s="9"/>
      <c r="K44" s="9"/>
      <c r="L44" s="10"/>
      <c r="M44" s="8"/>
      <c r="N44" s="4">
        <f t="shared" si="15"/>
        <v>0</v>
      </c>
      <c r="P44" s="45">
        <v>38</v>
      </c>
      <c r="Q44" s="1" t="str">
        <f t="shared" si="16"/>
        <v>R43</v>
      </c>
      <c r="R44" s="7">
        <f t="shared" si="14"/>
        <v>0.22528543070743706</v>
      </c>
      <c r="S44" s="4">
        <f t="shared" si="17"/>
        <v>0</v>
      </c>
      <c r="T44" s="4">
        <f t="shared" si="18"/>
        <v>0</v>
      </c>
      <c r="U44" s="4">
        <f t="shared" si="19"/>
        <v>0</v>
      </c>
      <c r="V44" s="4">
        <f t="shared" si="20"/>
        <v>0</v>
      </c>
      <c r="W44" s="4">
        <f t="shared" si="21"/>
        <v>0</v>
      </c>
      <c r="X44" s="4">
        <f t="shared" si="22"/>
        <v>0</v>
      </c>
      <c r="Y44" s="4">
        <f t="shared" si="23"/>
        <v>0</v>
      </c>
      <c r="Z44" s="4">
        <f t="shared" si="24"/>
        <v>0</v>
      </c>
      <c r="AA44" s="4">
        <f t="shared" si="25"/>
        <v>0</v>
      </c>
      <c r="AB44" s="4">
        <f t="shared" si="26"/>
        <v>0</v>
      </c>
      <c r="AC44" s="4">
        <f t="shared" si="27"/>
        <v>0</v>
      </c>
    </row>
    <row r="45" spans="2:29" x14ac:dyDescent="0.4">
      <c r="B45" s="45">
        <v>39</v>
      </c>
      <c r="C45" s="1" t="s">
        <v>57</v>
      </c>
      <c r="D45" s="9"/>
      <c r="E45" s="9"/>
      <c r="F45" s="9"/>
      <c r="G45" s="9"/>
      <c r="H45" s="9"/>
      <c r="I45" s="9"/>
      <c r="J45" s="9"/>
      <c r="K45" s="9"/>
      <c r="L45" s="10"/>
      <c r="M45" s="8"/>
      <c r="N45" s="4">
        <f t="shared" si="15"/>
        <v>0</v>
      </c>
      <c r="P45" s="45">
        <v>39</v>
      </c>
      <c r="Q45" s="1" t="str">
        <f t="shared" si="16"/>
        <v>R44</v>
      </c>
      <c r="R45" s="7">
        <f t="shared" si="14"/>
        <v>0.21662060644945874</v>
      </c>
      <c r="S45" s="4">
        <f t="shared" si="17"/>
        <v>0</v>
      </c>
      <c r="T45" s="4">
        <f t="shared" si="18"/>
        <v>0</v>
      </c>
      <c r="U45" s="4">
        <f t="shared" si="19"/>
        <v>0</v>
      </c>
      <c r="V45" s="4">
        <f t="shared" si="20"/>
        <v>0</v>
      </c>
      <c r="W45" s="4">
        <f t="shared" si="21"/>
        <v>0</v>
      </c>
      <c r="X45" s="4">
        <f t="shared" si="22"/>
        <v>0</v>
      </c>
      <c r="Y45" s="4">
        <f t="shared" si="23"/>
        <v>0</v>
      </c>
      <c r="Z45" s="4">
        <f t="shared" si="24"/>
        <v>0</v>
      </c>
      <c r="AA45" s="4">
        <f t="shared" si="25"/>
        <v>0</v>
      </c>
      <c r="AB45" s="4">
        <f t="shared" si="26"/>
        <v>0</v>
      </c>
      <c r="AC45" s="4">
        <f t="shared" si="27"/>
        <v>0</v>
      </c>
    </row>
    <row r="46" spans="2:29" x14ac:dyDescent="0.4">
      <c r="B46" s="45">
        <v>40</v>
      </c>
      <c r="C46" s="1" t="s">
        <v>58</v>
      </c>
      <c r="D46" s="9"/>
      <c r="E46" s="9"/>
      <c r="F46" s="9"/>
      <c r="G46" s="9"/>
      <c r="H46" s="9"/>
      <c r="I46" s="9"/>
      <c r="J46" s="9"/>
      <c r="K46" s="9"/>
      <c r="L46" s="10"/>
      <c r="M46" s="8"/>
      <c r="N46" s="4">
        <f t="shared" si="15"/>
        <v>0</v>
      </c>
      <c r="P46" s="45">
        <v>40</v>
      </c>
      <c r="Q46" s="1" t="str">
        <f t="shared" si="16"/>
        <v>R45</v>
      </c>
      <c r="R46" s="7">
        <f t="shared" si="14"/>
        <v>0.20828904466294101</v>
      </c>
      <c r="S46" s="4">
        <f t="shared" si="17"/>
        <v>0</v>
      </c>
      <c r="T46" s="4">
        <f t="shared" si="18"/>
        <v>0</v>
      </c>
      <c r="U46" s="4">
        <f t="shared" si="19"/>
        <v>0</v>
      </c>
      <c r="V46" s="4">
        <f t="shared" si="20"/>
        <v>0</v>
      </c>
      <c r="W46" s="4">
        <f t="shared" si="21"/>
        <v>0</v>
      </c>
      <c r="X46" s="4">
        <f t="shared" si="22"/>
        <v>0</v>
      </c>
      <c r="Y46" s="4">
        <f t="shared" si="23"/>
        <v>0</v>
      </c>
      <c r="Z46" s="4">
        <f t="shared" si="24"/>
        <v>0</v>
      </c>
      <c r="AA46" s="4">
        <f t="shared" si="25"/>
        <v>0</v>
      </c>
      <c r="AB46" s="4">
        <f t="shared" si="26"/>
        <v>0</v>
      </c>
      <c r="AC46" s="4">
        <f t="shared" si="27"/>
        <v>0</v>
      </c>
    </row>
    <row r="47" spans="2:29" x14ac:dyDescent="0.4">
      <c r="B47" s="45">
        <v>41</v>
      </c>
      <c r="C47" s="1" t="s">
        <v>59</v>
      </c>
      <c r="D47" s="9"/>
      <c r="E47" s="9"/>
      <c r="F47" s="9"/>
      <c r="G47" s="9"/>
      <c r="H47" s="9"/>
      <c r="I47" s="9"/>
      <c r="J47" s="9"/>
      <c r="K47" s="9"/>
      <c r="L47" s="10"/>
      <c r="M47" s="8"/>
      <c r="N47" s="4">
        <f t="shared" si="15"/>
        <v>0</v>
      </c>
      <c r="P47" s="45">
        <v>41</v>
      </c>
      <c r="Q47" s="1" t="str">
        <f t="shared" si="16"/>
        <v>R46</v>
      </c>
      <c r="R47" s="7">
        <f t="shared" si="14"/>
        <v>0.20027792756052021</v>
      </c>
      <c r="S47" s="4">
        <f t="shared" si="17"/>
        <v>0</v>
      </c>
      <c r="T47" s="4">
        <f t="shared" si="18"/>
        <v>0</v>
      </c>
      <c r="U47" s="4">
        <f t="shared" si="19"/>
        <v>0</v>
      </c>
      <c r="V47" s="4">
        <f t="shared" si="20"/>
        <v>0</v>
      </c>
      <c r="W47" s="4">
        <f t="shared" si="21"/>
        <v>0</v>
      </c>
      <c r="X47" s="4">
        <f t="shared" si="22"/>
        <v>0</v>
      </c>
      <c r="Y47" s="4">
        <f t="shared" si="23"/>
        <v>0</v>
      </c>
      <c r="Z47" s="4">
        <f t="shared" si="24"/>
        <v>0</v>
      </c>
      <c r="AA47" s="4">
        <f t="shared" si="25"/>
        <v>0</v>
      </c>
      <c r="AB47" s="4">
        <f t="shared" si="26"/>
        <v>0</v>
      </c>
      <c r="AC47" s="4">
        <f t="shared" si="27"/>
        <v>0</v>
      </c>
    </row>
    <row r="48" spans="2:29" x14ac:dyDescent="0.4">
      <c r="B48" s="45">
        <v>42</v>
      </c>
      <c r="C48" s="1" t="s">
        <v>60</v>
      </c>
      <c r="D48" s="9"/>
      <c r="E48" s="9"/>
      <c r="F48" s="9"/>
      <c r="G48" s="9"/>
      <c r="H48" s="9"/>
      <c r="I48" s="9"/>
      <c r="J48" s="9"/>
      <c r="K48" s="9"/>
      <c r="L48" s="10"/>
      <c r="M48" s="8"/>
      <c r="N48" s="4">
        <f t="shared" si="15"/>
        <v>0</v>
      </c>
      <c r="P48" s="45">
        <v>42</v>
      </c>
      <c r="Q48" s="1" t="str">
        <f t="shared" si="16"/>
        <v>R47</v>
      </c>
      <c r="R48" s="7">
        <f t="shared" si="14"/>
        <v>0.19257493034665407</v>
      </c>
      <c r="S48" s="4">
        <f t="shared" si="17"/>
        <v>0</v>
      </c>
      <c r="T48" s="4">
        <f t="shared" si="18"/>
        <v>0</v>
      </c>
      <c r="U48" s="4">
        <f t="shared" si="19"/>
        <v>0</v>
      </c>
      <c r="V48" s="4">
        <f t="shared" si="20"/>
        <v>0</v>
      </c>
      <c r="W48" s="4">
        <f t="shared" si="21"/>
        <v>0</v>
      </c>
      <c r="X48" s="4">
        <f t="shared" si="22"/>
        <v>0</v>
      </c>
      <c r="Y48" s="4">
        <f t="shared" si="23"/>
        <v>0</v>
      </c>
      <c r="Z48" s="4">
        <f t="shared" si="24"/>
        <v>0</v>
      </c>
      <c r="AA48" s="4">
        <f t="shared" si="25"/>
        <v>0</v>
      </c>
      <c r="AB48" s="4">
        <f t="shared" si="26"/>
        <v>0</v>
      </c>
      <c r="AC48" s="4">
        <f t="shared" si="27"/>
        <v>0</v>
      </c>
    </row>
    <row r="49" spans="2:29" x14ac:dyDescent="0.4">
      <c r="B49" s="45">
        <v>43</v>
      </c>
      <c r="C49" s="1" t="s">
        <v>61</v>
      </c>
      <c r="D49" s="9"/>
      <c r="E49" s="9"/>
      <c r="F49" s="9"/>
      <c r="G49" s="9"/>
      <c r="H49" s="9"/>
      <c r="I49" s="9"/>
      <c r="J49" s="9"/>
      <c r="K49" s="9"/>
      <c r="L49" s="10"/>
      <c r="M49" s="8"/>
      <c r="N49" s="4">
        <f t="shared" si="15"/>
        <v>0</v>
      </c>
      <c r="P49" s="45">
        <v>43</v>
      </c>
      <c r="Q49" s="1" t="str">
        <f t="shared" si="16"/>
        <v>R48</v>
      </c>
      <c r="R49" s="7">
        <f t="shared" si="14"/>
        <v>0.18516820225639813</v>
      </c>
      <c r="S49" s="4">
        <f t="shared" si="17"/>
        <v>0</v>
      </c>
      <c r="T49" s="4">
        <f t="shared" si="18"/>
        <v>0</v>
      </c>
      <c r="U49" s="4">
        <f t="shared" si="19"/>
        <v>0</v>
      </c>
      <c r="V49" s="4">
        <f t="shared" si="20"/>
        <v>0</v>
      </c>
      <c r="W49" s="4">
        <f t="shared" si="21"/>
        <v>0</v>
      </c>
      <c r="X49" s="4">
        <f t="shared" si="22"/>
        <v>0</v>
      </c>
      <c r="Y49" s="4">
        <f t="shared" si="23"/>
        <v>0</v>
      </c>
      <c r="Z49" s="4">
        <f t="shared" si="24"/>
        <v>0</v>
      </c>
      <c r="AA49" s="4">
        <f t="shared" si="25"/>
        <v>0</v>
      </c>
      <c r="AB49" s="4">
        <f t="shared" si="26"/>
        <v>0</v>
      </c>
      <c r="AC49" s="4">
        <f t="shared" si="27"/>
        <v>0</v>
      </c>
    </row>
    <row r="50" spans="2:29" x14ac:dyDescent="0.4">
      <c r="B50" s="45">
        <v>44</v>
      </c>
      <c r="C50" s="1" t="s">
        <v>62</v>
      </c>
      <c r="D50" s="9"/>
      <c r="E50" s="9"/>
      <c r="F50" s="9"/>
      <c r="G50" s="9"/>
      <c r="H50" s="9"/>
      <c r="I50" s="9"/>
      <c r="J50" s="9"/>
      <c r="K50" s="9"/>
      <c r="L50" s="10"/>
      <c r="M50" s="8"/>
      <c r="N50" s="4">
        <f t="shared" si="15"/>
        <v>0</v>
      </c>
      <c r="P50" s="45">
        <v>44</v>
      </c>
      <c r="Q50" s="1" t="str">
        <f t="shared" si="16"/>
        <v>R49</v>
      </c>
      <c r="R50" s="7">
        <f t="shared" si="14"/>
        <v>0.17804634832345972</v>
      </c>
      <c r="S50" s="4">
        <f t="shared" si="17"/>
        <v>0</v>
      </c>
      <c r="T50" s="4">
        <f t="shared" si="18"/>
        <v>0</v>
      </c>
      <c r="U50" s="4">
        <f t="shared" si="19"/>
        <v>0</v>
      </c>
      <c r="V50" s="4">
        <f t="shared" si="20"/>
        <v>0</v>
      </c>
      <c r="W50" s="4">
        <f t="shared" si="21"/>
        <v>0</v>
      </c>
      <c r="X50" s="4">
        <f t="shared" si="22"/>
        <v>0</v>
      </c>
      <c r="Y50" s="4">
        <f t="shared" si="23"/>
        <v>0</v>
      </c>
      <c r="Z50" s="4">
        <f t="shared" si="24"/>
        <v>0</v>
      </c>
      <c r="AA50" s="4">
        <f t="shared" si="25"/>
        <v>0</v>
      </c>
      <c r="AB50" s="4">
        <f t="shared" si="26"/>
        <v>0</v>
      </c>
      <c r="AC50" s="4">
        <f t="shared" si="27"/>
        <v>0</v>
      </c>
    </row>
    <row r="51" spans="2:29" x14ac:dyDescent="0.4">
      <c r="B51" s="45">
        <v>45</v>
      </c>
      <c r="C51" s="1" t="s">
        <v>63</v>
      </c>
      <c r="D51" s="9"/>
      <c r="E51" s="9"/>
      <c r="F51" s="9"/>
      <c r="G51" s="9"/>
      <c r="H51" s="9"/>
      <c r="I51" s="9"/>
      <c r="J51" s="9"/>
      <c r="K51" s="9"/>
      <c r="L51" s="10"/>
      <c r="M51" s="8"/>
      <c r="N51" s="4">
        <f t="shared" si="15"/>
        <v>0</v>
      </c>
      <c r="P51" s="45">
        <v>45</v>
      </c>
      <c r="Q51" s="1" t="str">
        <f t="shared" si="16"/>
        <v>R50</v>
      </c>
      <c r="R51" s="7">
        <f t="shared" si="14"/>
        <v>0.17119841184948048</v>
      </c>
      <c r="S51" s="4">
        <f t="shared" si="17"/>
        <v>0</v>
      </c>
      <c r="T51" s="4">
        <f t="shared" si="18"/>
        <v>0</v>
      </c>
      <c r="U51" s="4">
        <f t="shared" si="19"/>
        <v>0</v>
      </c>
      <c r="V51" s="4">
        <f t="shared" si="20"/>
        <v>0</v>
      </c>
      <c r="W51" s="4">
        <f t="shared" si="21"/>
        <v>0</v>
      </c>
      <c r="X51" s="4">
        <f t="shared" si="22"/>
        <v>0</v>
      </c>
      <c r="Y51" s="4">
        <f t="shared" si="23"/>
        <v>0</v>
      </c>
      <c r="Z51" s="4">
        <f t="shared" si="24"/>
        <v>0</v>
      </c>
      <c r="AA51" s="4">
        <f t="shared" si="25"/>
        <v>0</v>
      </c>
      <c r="AB51" s="4">
        <f t="shared" si="26"/>
        <v>0</v>
      </c>
      <c r="AC51" s="4">
        <f t="shared" si="27"/>
        <v>0</v>
      </c>
    </row>
    <row r="52" spans="2:29" x14ac:dyDescent="0.4">
      <c r="B52" s="45">
        <v>46</v>
      </c>
      <c r="C52" s="1" t="s">
        <v>64</v>
      </c>
      <c r="D52" s="9"/>
      <c r="E52" s="9"/>
      <c r="F52" s="9"/>
      <c r="G52" s="9"/>
      <c r="H52" s="9"/>
      <c r="I52" s="9"/>
      <c r="J52" s="9"/>
      <c r="K52" s="9"/>
      <c r="L52" s="10"/>
      <c r="M52" s="8"/>
      <c r="N52" s="4">
        <f t="shared" si="15"/>
        <v>0</v>
      </c>
      <c r="P52" s="45">
        <v>46</v>
      </c>
      <c r="Q52" s="1" t="str">
        <f t="shared" si="16"/>
        <v>R51</v>
      </c>
      <c r="R52" s="7">
        <f t="shared" si="14"/>
        <v>0.1646138575475774</v>
      </c>
      <c r="S52" s="4">
        <f t="shared" si="17"/>
        <v>0</v>
      </c>
      <c r="T52" s="4">
        <f t="shared" si="18"/>
        <v>0</v>
      </c>
      <c r="U52" s="4">
        <f t="shared" si="19"/>
        <v>0</v>
      </c>
      <c r="V52" s="4">
        <f t="shared" si="20"/>
        <v>0</v>
      </c>
      <c r="W52" s="4">
        <f t="shared" si="21"/>
        <v>0</v>
      </c>
      <c r="X52" s="4">
        <f t="shared" si="22"/>
        <v>0</v>
      </c>
      <c r="Y52" s="4">
        <f t="shared" si="23"/>
        <v>0</v>
      </c>
      <c r="Z52" s="4">
        <f t="shared" si="24"/>
        <v>0</v>
      </c>
      <c r="AA52" s="4">
        <f t="shared" si="25"/>
        <v>0</v>
      </c>
      <c r="AB52" s="4">
        <f t="shared" si="26"/>
        <v>0</v>
      </c>
      <c r="AC52" s="4">
        <f t="shared" si="27"/>
        <v>0</v>
      </c>
    </row>
    <row r="53" spans="2:29" x14ac:dyDescent="0.4">
      <c r="B53" s="45">
        <v>47</v>
      </c>
      <c r="C53" s="1" t="s">
        <v>65</v>
      </c>
      <c r="D53" s="9"/>
      <c r="E53" s="9"/>
      <c r="F53" s="9"/>
      <c r="G53" s="9"/>
      <c r="H53" s="9"/>
      <c r="I53" s="9"/>
      <c r="J53" s="9"/>
      <c r="K53" s="9"/>
      <c r="L53" s="10"/>
      <c r="M53" s="8"/>
      <c r="N53" s="4">
        <f t="shared" si="15"/>
        <v>0</v>
      </c>
      <c r="P53" s="45">
        <v>47</v>
      </c>
      <c r="Q53" s="1" t="str">
        <f t="shared" si="16"/>
        <v>R52</v>
      </c>
      <c r="R53" s="7">
        <f t="shared" si="14"/>
        <v>0.15828255533420904</v>
      </c>
      <c r="S53" s="4">
        <f t="shared" si="17"/>
        <v>0</v>
      </c>
      <c r="T53" s="4">
        <f t="shared" si="18"/>
        <v>0</v>
      </c>
      <c r="U53" s="4">
        <f t="shared" si="19"/>
        <v>0</v>
      </c>
      <c r="V53" s="4">
        <f t="shared" si="20"/>
        <v>0</v>
      </c>
      <c r="W53" s="4">
        <f t="shared" si="21"/>
        <v>0</v>
      </c>
      <c r="X53" s="4">
        <f t="shared" si="22"/>
        <v>0</v>
      </c>
      <c r="Y53" s="4">
        <f t="shared" si="23"/>
        <v>0</v>
      </c>
      <c r="Z53" s="4">
        <f t="shared" si="24"/>
        <v>0</v>
      </c>
      <c r="AA53" s="4">
        <f t="shared" si="25"/>
        <v>0</v>
      </c>
      <c r="AB53" s="4">
        <f t="shared" si="26"/>
        <v>0</v>
      </c>
      <c r="AC53" s="4">
        <f t="shared" si="27"/>
        <v>0</v>
      </c>
    </row>
    <row r="54" spans="2:29" x14ac:dyDescent="0.4">
      <c r="B54" s="45">
        <v>48</v>
      </c>
      <c r="C54" s="1" t="s">
        <v>66</v>
      </c>
      <c r="D54" s="9"/>
      <c r="E54" s="9"/>
      <c r="F54" s="9"/>
      <c r="G54" s="9"/>
      <c r="H54" s="9"/>
      <c r="I54" s="9"/>
      <c r="J54" s="9"/>
      <c r="K54" s="9"/>
      <c r="L54" s="10"/>
      <c r="M54" s="8"/>
      <c r="N54" s="4">
        <f t="shared" si="15"/>
        <v>0</v>
      </c>
      <c r="P54" s="45">
        <v>48</v>
      </c>
      <c r="Q54" s="1" t="str">
        <f t="shared" si="16"/>
        <v>R53</v>
      </c>
      <c r="R54" s="7">
        <f t="shared" si="14"/>
        <v>0.15219476474443175</v>
      </c>
      <c r="S54" s="4">
        <f t="shared" si="17"/>
        <v>0</v>
      </c>
      <c r="T54" s="4">
        <f t="shared" si="18"/>
        <v>0</v>
      </c>
      <c r="U54" s="4">
        <f t="shared" si="19"/>
        <v>0</v>
      </c>
      <c r="V54" s="4">
        <f t="shared" si="20"/>
        <v>0</v>
      </c>
      <c r="W54" s="4">
        <f t="shared" si="21"/>
        <v>0</v>
      </c>
      <c r="X54" s="4">
        <f t="shared" si="22"/>
        <v>0</v>
      </c>
      <c r="Y54" s="4">
        <f t="shared" si="23"/>
        <v>0</v>
      </c>
      <c r="Z54" s="4">
        <f t="shared" si="24"/>
        <v>0</v>
      </c>
      <c r="AA54" s="4">
        <f t="shared" si="25"/>
        <v>0</v>
      </c>
      <c r="AB54" s="4">
        <f t="shared" si="26"/>
        <v>0</v>
      </c>
      <c r="AC54" s="4">
        <f t="shared" si="27"/>
        <v>0</v>
      </c>
    </row>
    <row r="55" spans="2:29" x14ac:dyDescent="0.4">
      <c r="B55" s="45">
        <v>49</v>
      </c>
      <c r="C55" s="1" t="s">
        <v>67</v>
      </c>
      <c r="D55" s="9"/>
      <c r="E55" s="9"/>
      <c r="F55" s="9"/>
      <c r="G55" s="9"/>
      <c r="H55" s="9"/>
      <c r="I55" s="9"/>
      <c r="J55" s="9"/>
      <c r="K55" s="9"/>
      <c r="L55" s="10"/>
      <c r="M55" s="8"/>
      <c r="N55" s="4">
        <f t="shared" si="15"/>
        <v>0</v>
      </c>
      <c r="P55" s="45">
        <v>49</v>
      </c>
      <c r="Q55" s="1" t="str">
        <f t="shared" si="16"/>
        <v>R54</v>
      </c>
      <c r="R55" s="7">
        <f>(1+$R$4)^-P55</f>
        <v>0.14634111994656898</v>
      </c>
      <c r="S55" s="4">
        <f t="shared" si="17"/>
        <v>0</v>
      </c>
      <c r="T55" s="4">
        <f t="shared" si="18"/>
        <v>0</v>
      </c>
      <c r="U55" s="4">
        <f t="shared" si="19"/>
        <v>0</v>
      </c>
      <c r="V55" s="4">
        <f t="shared" si="20"/>
        <v>0</v>
      </c>
      <c r="W55" s="4">
        <f t="shared" si="21"/>
        <v>0</v>
      </c>
      <c r="X55" s="4">
        <f t="shared" si="22"/>
        <v>0</v>
      </c>
      <c r="Y55" s="4">
        <f t="shared" si="23"/>
        <v>0</v>
      </c>
      <c r="Z55" s="4">
        <f t="shared" si="24"/>
        <v>0</v>
      </c>
      <c r="AA55" s="4">
        <f t="shared" si="25"/>
        <v>0</v>
      </c>
      <c r="AB55" s="4">
        <f t="shared" si="26"/>
        <v>0</v>
      </c>
      <c r="AC55" s="4">
        <f t="shared" si="27"/>
        <v>0</v>
      </c>
    </row>
    <row r="56" spans="2:29" x14ac:dyDescent="0.4">
      <c r="B56" s="45">
        <v>50</v>
      </c>
      <c r="C56" s="1" t="s">
        <v>68</v>
      </c>
      <c r="D56" s="9"/>
      <c r="E56" s="9"/>
      <c r="F56" s="9"/>
      <c r="G56" s="9"/>
      <c r="H56" s="9"/>
      <c r="I56" s="9"/>
      <c r="J56" s="9"/>
      <c r="K56" s="9"/>
      <c r="L56" s="10"/>
      <c r="M56" s="40"/>
      <c r="N56" s="4"/>
      <c r="P56" s="45">
        <v>50</v>
      </c>
      <c r="Q56" s="1" t="str">
        <f t="shared" si="16"/>
        <v>R55</v>
      </c>
      <c r="R56" s="7">
        <f>(1+$R$4)^-P56</f>
        <v>0.14071261533323939</v>
      </c>
      <c r="S56" s="4">
        <f t="shared" si="17"/>
        <v>0</v>
      </c>
      <c r="T56" s="4">
        <f t="shared" si="18"/>
        <v>0</v>
      </c>
      <c r="U56" s="4">
        <f t="shared" si="19"/>
        <v>0</v>
      </c>
      <c r="V56" s="4">
        <f t="shared" si="20"/>
        <v>0</v>
      </c>
      <c r="W56" s="4">
        <f t="shared" si="21"/>
        <v>0</v>
      </c>
      <c r="X56" s="4">
        <f t="shared" si="22"/>
        <v>0</v>
      </c>
      <c r="Y56" s="4">
        <f t="shared" si="23"/>
        <v>0</v>
      </c>
      <c r="Z56" s="4">
        <f t="shared" si="24"/>
        <v>0</v>
      </c>
      <c r="AA56" s="4">
        <f t="shared" si="25"/>
        <v>0</v>
      </c>
      <c r="AB56" s="4">
        <f t="shared" si="26"/>
        <v>0</v>
      </c>
      <c r="AC56" s="4">
        <f t="shared" si="27"/>
        <v>0</v>
      </c>
    </row>
    <row r="57" spans="2:29" x14ac:dyDescent="0.4">
      <c r="B57" s="50" t="s">
        <v>74</v>
      </c>
      <c r="C57" s="50"/>
      <c r="D57" s="4">
        <f t="shared" ref="D57:N57" si="28">SUM(D49:D55)</f>
        <v>0</v>
      </c>
      <c r="E57" s="4">
        <f t="shared" si="28"/>
        <v>0</v>
      </c>
      <c r="F57" s="4">
        <f t="shared" si="28"/>
        <v>0</v>
      </c>
      <c r="G57" s="4">
        <f t="shared" si="28"/>
        <v>0</v>
      </c>
      <c r="H57" s="4">
        <f t="shared" si="28"/>
        <v>0</v>
      </c>
      <c r="I57" s="4">
        <f t="shared" si="28"/>
        <v>0</v>
      </c>
      <c r="J57" s="4">
        <f t="shared" si="28"/>
        <v>0</v>
      </c>
      <c r="K57" s="4">
        <f t="shared" si="28"/>
        <v>0</v>
      </c>
      <c r="L57" s="4">
        <f t="shared" si="28"/>
        <v>0</v>
      </c>
      <c r="M57" s="4">
        <f t="shared" si="28"/>
        <v>0</v>
      </c>
      <c r="N57" s="4">
        <f t="shared" si="28"/>
        <v>0</v>
      </c>
      <c r="P57" s="50" t="s">
        <v>74</v>
      </c>
      <c r="Q57" s="50"/>
      <c r="R57" s="50"/>
      <c r="S57" s="4">
        <f>SUM(S6:S55)</f>
        <v>0</v>
      </c>
      <c r="T57" s="4">
        <f t="shared" ref="T57:AC57" si="29">SUM(T6:T55)</f>
        <v>0</v>
      </c>
      <c r="U57" s="4">
        <f t="shared" si="29"/>
        <v>0</v>
      </c>
      <c r="V57" s="4">
        <f t="shared" si="29"/>
        <v>0</v>
      </c>
      <c r="W57" s="4">
        <f t="shared" si="29"/>
        <v>0</v>
      </c>
      <c r="X57" s="4">
        <f t="shared" si="29"/>
        <v>0</v>
      </c>
      <c r="Y57" s="4">
        <f t="shared" si="29"/>
        <v>0</v>
      </c>
      <c r="Z57" s="4">
        <f t="shared" si="29"/>
        <v>0</v>
      </c>
      <c r="AA57" s="4">
        <f t="shared" si="29"/>
        <v>0</v>
      </c>
      <c r="AB57" s="4">
        <f t="shared" si="29"/>
        <v>0</v>
      </c>
      <c r="AC57" s="4">
        <f t="shared" si="29"/>
        <v>0</v>
      </c>
    </row>
    <row r="58" spans="2:29" x14ac:dyDescent="0.4">
      <c r="P58" s="38" t="s">
        <v>139</v>
      </c>
      <c r="Q58" s="38"/>
      <c r="R58" s="38"/>
      <c r="S58" s="10"/>
      <c r="T58" s="10"/>
      <c r="U58" s="10"/>
      <c r="V58" s="10"/>
      <c r="W58" s="10"/>
      <c r="X58" s="10"/>
      <c r="Y58" s="10"/>
      <c r="Z58" s="10"/>
      <c r="AA58" s="10"/>
      <c r="AB58" s="10"/>
      <c r="AC58" s="10"/>
    </row>
    <row r="59" spans="2:29" x14ac:dyDescent="0.4">
      <c r="P59" s="38" t="s">
        <v>75</v>
      </c>
      <c r="Q59" s="38"/>
      <c r="R59" s="38"/>
      <c r="S59" s="10"/>
      <c r="T59" s="10"/>
      <c r="U59" s="10"/>
      <c r="V59" s="10"/>
      <c r="W59" s="10"/>
      <c r="X59" s="10"/>
      <c r="Y59" s="10"/>
      <c r="Z59" s="10"/>
      <c r="AA59" s="10"/>
      <c r="AB59" s="10"/>
      <c r="AC59" s="10"/>
    </row>
    <row r="60" spans="2:29" x14ac:dyDescent="0.4">
      <c r="P60" s="38" t="s">
        <v>0</v>
      </c>
      <c r="Q60" s="38"/>
      <c r="R60" s="38"/>
      <c r="S60" s="11">
        <f t="shared" ref="S60:AC60" si="30">D57</f>
        <v>0</v>
      </c>
      <c r="T60" s="11">
        <f t="shared" si="30"/>
        <v>0</v>
      </c>
      <c r="U60" s="11">
        <f t="shared" si="30"/>
        <v>0</v>
      </c>
      <c r="V60" s="11">
        <f t="shared" si="30"/>
        <v>0</v>
      </c>
      <c r="W60" s="11">
        <f t="shared" si="30"/>
        <v>0</v>
      </c>
      <c r="X60" s="11">
        <f t="shared" si="30"/>
        <v>0</v>
      </c>
      <c r="Y60" s="11">
        <f t="shared" si="30"/>
        <v>0</v>
      </c>
      <c r="Z60" s="11">
        <f t="shared" si="30"/>
        <v>0</v>
      </c>
      <c r="AA60" s="11">
        <f t="shared" si="30"/>
        <v>0</v>
      </c>
      <c r="AB60" s="11">
        <f t="shared" si="30"/>
        <v>0</v>
      </c>
      <c r="AC60" s="11">
        <f t="shared" si="30"/>
        <v>0</v>
      </c>
    </row>
    <row r="61" spans="2:29" x14ac:dyDescent="0.4">
      <c r="P61" s="38" t="s">
        <v>76</v>
      </c>
      <c r="Q61" s="38"/>
      <c r="R61" s="38"/>
      <c r="S61" s="37" t="e">
        <f>S60*S59/S58</f>
        <v>#DIV/0!</v>
      </c>
      <c r="T61" s="37" t="e">
        <f t="shared" ref="T61:AC61" si="31">T60*T59/T58</f>
        <v>#DIV/0!</v>
      </c>
      <c r="U61" s="37" t="e">
        <f t="shared" si="31"/>
        <v>#DIV/0!</v>
      </c>
      <c r="V61" s="37" t="e">
        <f t="shared" si="31"/>
        <v>#DIV/0!</v>
      </c>
      <c r="W61" s="37" t="e">
        <f t="shared" si="31"/>
        <v>#DIV/0!</v>
      </c>
      <c r="X61" s="37" t="e">
        <f t="shared" si="31"/>
        <v>#DIV/0!</v>
      </c>
      <c r="Y61" s="37" t="e">
        <f t="shared" si="31"/>
        <v>#DIV/0!</v>
      </c>
      <c r="Z61" s="37" t="e">
        <f t="shared" si="31"/>
        <v>#DIV/0!</v>
      </c>
      <c r="AA61" s="37" t="e">
        <f t="shared" si="31"/>
        <v>#DIV/0!</v>
      </c>
      <c r="AB61" s="37" t="e">
        <f t="shared" si="31"/>
        <v>#DIV/0!</v>
      </c>
      <c r="AC61" s="37" t="e">
        <f t="shared" si="31"/>
        <v>#DIV/0!</v>
      </c>
    </row>
    <row r="62" spans="2:29" x14ac:dyDescent="0.4">
      <c r="P62" s="38" t="s">
        <v>23</v>
      </c>
      <c r="Q62" s="38"/>
      <c r="R62" s="38"/>
      <c r="S62" s="10"/>
      <c r="T62" s="10"/>
      <c r="U62" s="10"/>
      <c r="V62" s="10"/>
      <c r="W62" s="10"/>
      <c r="X62" s="10"/>
      <c r="Y62" s="10"/>
      <c r="Z62" s="10"/>
      <c r="AA62" s="10"/>
      <c r="AB62" s="10"/>
      <c r="AC62" s="10"/>
    </row>
    <row r="63" spans="2:29" x14ac:dyDescent="0.4">
      <c r="P63" s="38" t="s">
        <v>140</v>
      </c>
      <c r="Q63" s="38"/>
      <c r="R63" s="38"/>
      <c r="S63" s="37" t="e">
        <f>S61*S62</f>
        <v>#DIV/0!</v>
      </c>
      <c r="T63" s="37" t="e">
        <f t="shared" ref="T63:AC63" si="32">T61*T62</f>
        <v>#DIV/0!</v>
      </c>
      <c r="U63" s="37" t="e">
        <f t="shared" si="32"/>
        <v>#DIV/0!</v>
      </c>
      <c r="V63" s="37" t="e">
        <f t="shared" si="32"/>
        <v>#DIV/0!</v>
      </c>
      <c r="W63" s="37" t="e">
        <f t="shared" si="32"/>
        <v>#DIV/0!</v>
      </c>
      <c r="X63" s="37" t="e">
        <f t="shared" si="32"/>
        <v>#DIV/0!</v>
      </c>
      <c r="Y63" s="37" t="e">
        <f t="shared" si="32"/>
        <v>#DIV/0!</v>
      </c>
      <c r="Z63" s="37" t="e">
        <f t="shared" si="32"/>
        <v>#DIV/0!</v>
      </c>
      <c r="AA63" s="37" t="e">
        <f t="shared" si="32"/>
        <v>#DIV/0!</v>
      </c>
      <c r="AB63" s="37" t="e">
        <f t="shared" si="32"/>
        <v>#DIV/0!</v>
      </c>
      <c r="AC63" s="37" t="e">
        <f t="shared" si="32"/>
        <v>#DIV/0!</v>
      </c>
    </row>
  </sheetData>
  <mergeCells count="16">
    <mergeCell ref="AB3:AB4"/>
    <mergeCell ref="AC3:AC5"/>
    <mergeCell ref="M3:M4"/>
    <mergeCell ref="N3:N5"/>
    <mergeCell ref="P3:P5"/>
    <mergeCell ref="Q3:Q5"/>
    <mergeCell ref="S3:V3"/>
    <mergeCell ref="P57:R57"/>
    <mergeCell ref="B57:C57"/>
    <mergeCell ref="W3:Z3"/>
    <mergeCell ref="AA3:AA4"/>
    <mergeCell ref="B3:B5"/>
    <mergeCell ref="C3:C5"/>
    <mergeCell ref="D3:G3"/>
    <mergeCell ref="H3:K3"/>
    <mergeCell ref="L3:L4"/>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EDE5C-0654-4F6E-A325-9289A6B00471}">
  <dimension ref="A1:D10"/>
  <sheetViews>
    <sheetView workbookViewId="0"/>
  </sheetViews>
  <sheetFormatPr defaultRowHeight="18.75" x14ac:dyDescent="0.4"/>
  <cols>
    <col min="2" max="2" width="13" bestFit="1" customWidth="1"/>
  </cols>
  <sheetData>
    <row r="1" spans="1:4" x14ac:dyDescent="0.4">
      <c r="A1" s="21" t="s">
        <v>153</v>
      </c>
    </row>
    <row r="2" spans="1:4" x14ac:dyDescent="0.4">
      <c r="B2" t="s">
        <v>76</v>
      </c>
    </row>
    <row r="3" spans="1:4" x14ac:dyDescent="0.4">
      <c r="B3" s="39" t="s">
        <v>72</v>
      </c>
      <c r="C3" s="39" t="s">
        <v>126</v>
      </c>
      <c r="D3" s="39" t="s">
        <v>73</v>
      </c>
    </row>
    <row r="4" spans="1:4" x14ac:dyDescent="0.4">
      <c r="B4" s="40" t="s">
        <v>0</v>
      </c>
      <c r="C4" s="11"/>
      <c r="D4" s="40" t="s">
        <v>14</v>
      </c>
    </row>
    <row r="5" spans="1:4" x14ac:dyDescent="0.4">
      <c r="B5" s="47" t="s">
        <v>150</v>
      </c>
      <c r="C5" s="47"/>
      <c r="D5" s="40" t="s">
        <v>147</v>
      </c>
    </row>
    <row r="6" spans="1:4" x14ac:dyDescent="0.4">
      <c r="B6" s="42" t="s">
        <v>151</v>
      </c>
      <c r="C6" s="48"/>
      <c r="D6" s="40" t="s">
        <v>152</v>
      </c>
    </row>
    <row r="7" spans="1:4" x14ac:dyDescent="0.4">
      <c r="B7" s="40" t="s">
        <v>75</v>
      </c>
      <c r="C7" s="41"/>
      <c r="D7" s="40" t="s">
        <v>147</v>
      </c>
    </row>
    <row r="8" spans="1:4" x14ac:dyDescent="0.4">
      <c r="B8" s="42" t="s">
        <v>148</v>
      </c>
      <c r="C8" s="43">
        <f>'まとめ(B_C)'!H4</f>
        <v>0.04</v>
      </c>
      <c r="D8" s="40"/>
    </row>
    <row r="9" spans="1:4" x14ac:dyDescent="0.4">
      <c r="B9" s="40" t="s">
        <v>23</v>
      </c>
      <c r="C9" s="44"/>
      <c r="D9" s="40"/>
    </row>
    <row r="10" spans="1:4" x14ac:dyDescent="0.4">
      <c r="B10" s="40" t="s">
        <v>149</v>
      </c>
      <c r="C10" s="49" t="e">
        <f>C4*(C7/C5)*C9</f>
        <v>#DIV/0!</v>
      </c>
      <c r="D10" s="40" t="s">
        <v>14</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D8270-3BD6-4169-82D5-C7DEFFE2DECF}">
  <dimension ref="A1:M57"/>
  <sheetViews>
    <sheetView zoomScale="70" zoomScaleNormal="70" workbookViewId="0"/>
  </sheetViews>
  <sheetFormatPr defaultRowHeight="18.75" x14ac:dyDescent="0.4"/>
  <cols>
    <col min="2" max="2" width="5.5" customWidth="1"/>
    <col min="3" max="3" width="5.25" bestFit="1" customWidth="1"/>
    <col min="4" max="4" width="11" bestFit="1" customWidth="1"/>
    <col min="7" max="7" width="5.5" customWidth="1"/>
    <col min="8" max="8" width="5.25" bestFit="1" customWidth="1"/>
    <col min="9" max="9" width="9.375" customWidth="1"/>
    <col min="10" max="10" width="11" bestFit="1" customWidth="1"/>
  </cols>
  <sheetData>
    <row r="1" spans="1:13" x14ac:dyDescent="0.4">
      <c r="A1" s="21" t="s">
        <v>153</v>
      </c>
    </row>
    <row r="2" spans="1:13" x14ac:dyDescent="0.4">
      <c r="B2" t="s">
        <v>25</v>
      </c>
      <c r="G2" t="s">
        <v>69</v>
      </c>
    </row>
    <row r="3" spans="1:13" ht="18.75" customHeight="1" x14ac:dyDescent="0.4">
      <c r="B3" s="53" t="s">
        <v>132</v>
      </c>
      <c r="C3" s="51" t="s">
        <v>2</v>
      </c>
      <c r="D3" s="51" t="s">
        <v>77</v>
      </c>
      <c r="E3" s="51" t="s">
        <v>19</v>
      </c>
      <c r="G3" s="53" t="s">
        <v>132</v>
      </c>
      <c r="H3" s="51" t="s">
        <v>2</v>
      </c>
      <c r="I3" s="2" t="s">
        <v>23</v>
      </c>
      <c r="J3" s="51" t="s">
        <v>77</v>
      </c>
      <c r="K3" s="51" t="s">
        <v>19</v>
      </c>
      <c r="M3" t="s">
        <v>20</v>
      </c>
    </row>
    <row r="4" spans="1:13" x14ac:dyDescent="0.4">
      <c r="B4" s="53"/>
      <c r="C4" s="51"/>
      <c r="D4" s="52"/>
      <c r="E4" s="51"/>
      <c r="G4" s="53"/>
      <c r="H4" s="51"/>
      <c r="I4" s="6">
        <f>'まとめ(B_C)'!H4</f>
        <v>0.04</v>
      </c>
      <c r="J4" s="52"/>
      <c r="K4" s="51"/>
      <c r="M4" t="s">
        <v>144</v>
      </c>
    </row>
    <row r="5" spans="1:13" x14ac:dyDescent="0.4">
      <c r="B5" s="53"/>
      <c r="C5" s="51"/>
      <c r="D5" s="3" t="s">
        <v>14</v>
      </c>
      <c r="E5" s="51"/>
      <c r="G5" s="53"/>
      <c r="H5" s="51"/>
      <c r="I5" s="3" t="s">
        <v>24</v>
      </c>
      <c r="J5" s="3" t="s">
        <v>14</v>
      </c>
      <c r="K5" s="51"/>
      <c r="M5" t="s">
        <v>142</v>
      </c>
    </row>
    <row r="6" spans="1:13" x14ac:dyDescent="0.4">
      <c r="B6" s="1">
        <v>0</v>
      </c>
      <c r="C6" s="1" t="s">
        <v>3</v>
      </c>
      <c r="D6" s="10"/>
      <c r="E6" s="4">
        <f t="shared" ref="E6:E37" si="0">SUM(C6:D6)</f>
        <v>0</v>
      </c>
      <c r="G6" s="1">
        <f>B6</f>
        <v>0</v>
      </c>
      <c r="H6" s="1" t="str">
        <f>C6</f>
        <v>R5</v>
      </c>
      <c r="I6" s="7">
        <f>(1+$I$4)^-G6</f>
        <v>1</v>
      </c>
      <c r="J6" s="4">
        <f t="shared" ref="J6:J37" si="1">D6*$I6</f>
        <v>0</v>
      </c>
      <c r="K6" s="4">
        <f t="shared" ref="K6:K37" si="2">SUM(J6:J6)</f>
        <v>0</v>
      </c>
    </row>
    <row r="7" spans="1:13" x14ac:dyDescent="0.4">
      <c r="B7" s="1">
        <v>1</v>
      </c>
      <c r="C7" s="1" t="s">
        <v>4</v>
      </c>
      <c r="D7" s="10"/>
      <c r="E7" s="4">
        <f t="shared" si="0"/>
        <v>0</v>
      </c>
      <c r="G7" s="1">
        <f>G6+1</f>
        <v>1</v>
      </c>
      <c r="H7" s="1" t="str">
        <f t="shared" ref="H7:H55" si="3">C7</f>
        <v>R6</v>
      </c>
      <c r="I7" s="7">
        <f t="shared" ref="I7:I55" si="4">(1+$I$4)^-G7</f>
        <v>0.96153846153846145</v>
      </c>
      <c r="J7" s="4">
        <f t="shared" si="1"/>
        <v>0</v>
      </c>
      <c r="K7" s="4">
        <f t="shared" si="2"/>
        <v>0</v>
      </c>
      <c r="M7" t="s">
        <v>135</v>
      </c>
    </row>
    <row r="8" spans="1:13" x14ac:dyDescent="0.4">
      <c r="B8" s="1">
        <v>2</v>
      </c>
      <c r="C8" s="1" t="s">
        <v>5</v>
      </c>
      <c r="D8" s="10"/>
      <c r="E8" s="4">
        <f t="shared" si="0"/>
        <v>0</v>
      </c>
      <c r="G8" s="1">
        <f t="shared" ref="G8:G56" si="5">G7+1</f>
        <v>2</v>
      </c>
      <c r="H8" s="1" t="str">
        <f t="shared" si="3"/>
        <v>R7</v>
      </c>
      <c r="I8" s="7">
        <f t="shared" si="4"/>
        <v>0.92455621301775137</v>
      </c>
      <c r="J8" s="4">
        <f t="shared" si="1"/>
        <v>0</v>
      </c>
      <c r="K8" s="4">
        <f t="shared" si="2"/>
        <v>0</v>
      </c>
      <c r="M8" t="s">
        <v>136</v>
      </c>
    </row>
    <row r="9" spans="1:13" x14ac:dyDescent="0.4">
      <c r="B9" s="1">
        <v>3</v>
      </c>
      <c r="C9" s="1" t="s">
        <v>6</v>
      </c>
      <c r="D9" s="10"/>
      <c r="E9" s="4">
        <f t="shared" si="0"/>
        <v>0</v>
      </c>
      <c r="G9" s="1">
        <f t="shared" si="5"/>
        <v>3</v>
      </c>
      <c r="H9" s="1" t="str">
        <f t="shared" si="3"/>
        <v>R8</v>
      </c>
      <c r="I9" s="7">
        <f t="shared" si="4"/>
        <v>0.88899635867091487</v>
      </c>
      <c r="J9" s="4">
        <f t="shared" si="1"/>
        <v>0</v>
      </c>
      <c r="K9" s="4">
        <f t="shared" si="2"/>
        <v>0</v>
      </c>
      <c r="M9" t="s">
        <v>146</v>
      </c>
    </row>
    <row r="10" spans="1:13" x14ac:dyDescent="0.4">
      <c r="B10" s="1">
        <v>4</v>
      </c>
      <c r="C10" s="1" t="s">
        <v>7</v>
      </c>
      <c r="D10" s="10"/>
      <c r="E10" s="4">
        <f t="shared" si="0"/>
        <v>0</v>
      </c>
      <c r="G10" s="1">
        <f t="shared" si="5"/>
        <v>4</v>
      </c>
      <c r="H10" s="1" t="str">
        <f t="shared" si="3"/>
        <v>R9</v>
      </c>
      <c r="I10" s="7">
        <f t="shared" si="4"/>
        <v>0.85480419102972571</v>
      </c>
      <c r="J10" s="4">
        <f t="shared" si="1"/>
        <v>0</v>
      </c>
      <c r="K10" s="4">
        <f t="shared" si="2"/>
        <v>0</v>
      </c>
      <c r="M10" t="s">
        <v>137</v>
      </c>
    </row>
    <row r="11" spans="1:13" x14ac:dyDescent="0.4">
      <c r="B11" s="1">
        <v>5</v>
      </c>
      <c r="C11" s="1" t="s">
        <v>8</v>
      </c>
      <c r="D11" s="10"/>
      <c r="E11" s="4">
        <f t="shared" si="0"/>
        <v>0</v>
      </c>
      <c r="G11" s="1">
        <f t="shared" si="5"/>
        <v>5</v>
      </c>
      <c r="H11" s="1" t="str">
        <f t="shared" si="3"/>
        <v>R10</v>
      </c>
      <c r="I11" s="7">
        <f t="shared" si="4"/>
        <v>0.82192710675935154</v>
      </c>
      <c r="J11" s="4">
        <f t="shared" si="1"/>
        <v>0</v>
      </c>
      <c r="K11" s="4">
        <f t="shared" si="2"/>
        <v>0</v>
      </c>
      <c r="M11" t="s">
        <v>138</v>
      </c>
    </row>
    <row r="12" spans="1:13" x14ac:dyDescent="0.4">
      <c r="B12" s="1">
        <v>6</v>
      </c>
      <c r="C12" s="1" t="s">
        <v>9</v>
      </c>
      <c r="D12" s="10"/>
      <c r="E12" s="4">
        <f t="shared" si="0"/>
        <v>0</v>
      </c>
      <c r="G12" s="1">
        <f t="shared" si="5"/>
        <v>6</v>
      </c>
      <c r="H12" s="1" t="str">
        <f t="shared" si="3"/>
        <v>R11</v>
      </c>
      <c r="I12" s="7">
        <f t="shared" si="4"/>
        <v>0.79031452573014571</v>
      </c>
      <c r="J12" s="4">
        <f t="shared" si="1"/>
        <v>0</v>
      </c>
      <c r="K12" s="4">
        <f t="shared" si="2"/>
        <v>0</v>
      </c>
    </row>
    <row r="13" spans="1:13" x14ac:dyDescent="0.4">
      <c r="B13" s="1">
        <v>7</v>
      </c>
      <c r="C13" s="1" t="s">
        <v>10</v>
      </c>
      <c r="D13" s="10"/>
      <c r="E13" s="4">
        <f t="shared" si="0"/>
        <v>0</v>
      </c>
      <c r="G13" s="1">
        <f t="shared" si="5"/>
        <v>7</v>
      </c>
      <c r="H13" s="1" t="str">
        <f t="shared" si="3"/>
        <v>R12</v>
      </c>
      <c r="I13" s="7">
        <f t="shared" si="4"/>
        <v>0.75991781320206331</v>
      </c>
      <c r="J13" s="4">
        <f t="shared" si="1"/>
        <v>0</v>
      </c>
      <c r="K13" s="4">
        <f t="shared" si="2"/>
        <v>0</v>
      </c>
    </row>
    <row r="14" spans="1:13" x14ac:dyDescent="0.4">
      <c r="B14" s="1">
        <v>8</v>
      </c>
      <c r="C14" s="1" t="s">
        <v>26</v>
      </c>
      <c r="D14" s="10"/>
      <c r="E14" s="4">
        <f t="shared" si="0"/>
        <v>0</v>
      </c>
      <c r="G14" s="1">
        <f t="shared" si="5"/>
        <v>8</v>
      </c>
      <c r="H14" s="1" t="str">
        <f t="shared" si="3"/>
        <v>R13</v>
      </c>
      <c r="I14" s="7">
        <f t="shared" si="4"/>
        <v>0.73069020500198378</v>
      </c>
      <c r="J14" s="4">
        <f t="shared" si="1"/>
        <v>0</v>
      </c>
      <c r="K14" s="4">
        <f t="shared" si="2"/>
        <v>0</v>
      </c>
    </row>
    <row r="15" spans="1:13" x14ac:dyDescent="0.4">
      <c r="B15" s="1">
        <v>9</v>
      </c>
      <c r="C15" s="1" t="s">
        <v>27</v>
      </c>
      <c r="D15" s="10"/>
      <c r="E15" s="4">
        <f t="shared" si="0"/>
        <v>0</v>
      </c>
      <c r="G15" s="1">
        <f t="shared" si="5"/>
        <v>9</v>
      </c>
      <c r="H15" s="1" t="str">
        <f t="shared" si="3"/>
        <v>R14</v>
      </c>
      <c r="I15" s="7">
        <f t="shared" si="4"/>
        <v>0.70258673557883045</v>
      </c>
      <c r="J15" s="4">
        <f t="shared" si="1"/>
        <v>0</v>
      </c>
      <c r="K15" s="4">
        <f t="shared" si="2"/>
        <v>0</v>
      </c>
    </row>
    <row r="16" spans="1:13" x14ac:dyDescent="0.4">
      <c r="B16" s="1">
        <v>10</v>
      </c>
      <c r="C16" s="1" t="s">
        <v>28</v>
      </c>
      <c r="D16" s="10"/>
      <c r="E16" s="4">
        <f t="shared" si="0"/>
        <v>0</v>
      </c>
      <c r="G16" s="1">
        <f t="shared" si="5"/>
        <v>10</v>
      </c>
      <c r="H16" s="1" t="str">
        <f t="shared" si="3"/>
        <v>R15</v>
      </c>
      <c r="I16" s="7">
        <f t="shared" si="4"/>
        <v>0.67556416882579851</v>
      </c>
      <c r="J16" s="4">
        <f t="shared" si="1"/>
        <v>0</v>
      </c>
      <c r="K16" s="4">
        <f t="shared" si="2"/>
        <v>0</v>
      </c>
    </row>
    <row r="17" spans="2:11" x14ac:dyDescent="0.4">
      <c r="B17" s="1">
        <v>11</v>
      </c>
      <c r="C17" s="1" t="s">
        <v>29</v>
      </c>
      <c r="D17" s="10"/>
      <c r="E17" s="4">
        <f t="shared" si="0"/>
        <v>0</v>
      </c>
      <c r="G17" s="1">
        <f t="shared" si="5"/>
        <v>11</v>
      </c>
      <c r="H17" s="1" t="str">
        <f t="shared" si="3"/>
        <v>R16</v>
      </c>
      <c r="I17" s="7">
        <f t="shared" si="4"/>
        <v>0.6495809315632679</v>
      </c>
      <c r="J17" s="4">
        <f t="shared" si="1"/>
        <v>0</v>
      </c>
      <c r="K17" s="4">
        <f t="shared" si="2"/>
        <v>0</v>
      </c>
    </row>
    <row r="18" spans="2:11" x14ac:dyDescent="0.4">
      <c r="B18" s="1">
        <v>12</v>
      </c>
      <c r="C18" s="1" t="s">
        <v>30</v>
      </c>
      <c r="D18" s="10"/>
      <c r="E18" s="4">
        <f t="shared" si="0"/>
        <v>0</v>
      </c>
      <c r="G18" s="1">
        <f t="shared" si="5"/>
        <v>12</v>
      </c>
      <c r="H18" s="1" t="str">
        <f t="shared" si="3"/>
        <v>R17</v>
      </c>
      <c r="I18" s="7">
        <f t="shared" si="4"/>
        <v>0.62459704958006512</v>
      </c>
      <c r="J18" s="4">
        <f t="shared" si="1"/>
        <v>0</v>
      </c>
      <c r="K18" s="4">
        <f t="shared" si="2"/>
        <v>0</v>
      </c>
    </row>
    <row r="19" spans="2:11" x14ac:dyDescent="0.4">
      <c r="B19" s="1">
        <v>13</v>
      </c>
      <c r="C19" s="1" t="s">
        <v>31</v>
      </c>
      <c r="D19" s="10"/>
      <c r="E19" s="4">
        <f t="shared" si="0"/>
        <v>0</v>
      </c>
      <c r="G19" s="1">
        <f t="shared" si="5"/>
        <v>13</v>
      </c>
      <c r="H19" s="1" t="str">
        <f t="shared" si="3"/>
        <v>R18</v>
      </c>
      <c r="I19" s="7">
        <f t="shared" si="4"/>
        <v>0.600574086134678</v>
      </c>
      <c r="J19" s="4">
        <f t="shared" si="1"/>
        <v>0</v>
      </c>
      <c r="K19" s="4">
        <f t="shared" si="2"/>
        <v>0</v>
      </c>
    </row>
    <row r="20" spans="2:11" x14ac:dyDescent="0.4">
      <c r="B20" s="1">
        <v>14</v>
      </c>
      <c r="C20" s="1" t="s">
        <v>32</v>
      </c>
      <c r="D20" s="10"/>
      <c r="E20" s="4">
        <f t="shared" si="0"/>
        <v>0</v>
      </c>
      <c r="G20" s="1">
        <f t="shared" si="5"/>
        <v>14</v>
      </c>
      <c r="H20" s="1" t="str">
        <f t="shared" si="3"/>
        <v>R19</v>
      </c>
      <c r="I20" s="7">
        <f t="shared" si="4"/>
        <v>0.57747508282180582</v>
      </c>
      <c r="J20" s="4">
        <f t="shared" si="1"/>
        <v>0</v>
      </c>
      <c r="K20" s="4">
        <f t="shared" si="2"/>
        <v>0</v>
      </c>
    </row>
    <row r="21" spans="2:11" x14ac:dyDescent="0.4">
      <c r="B21" s="1">
        <v>15</v>
      </c>
      <c r="C21" s="1" t="s">
        <v>33</v>
      </c>
      <c r="D21" s="10"/>
      <c r="E21" s="4">
        <f t="shared" si="0"/>
        <v>0</v>
      </c>
      <c r="G21" s="1">
        <f t="shared" si="5"/>
        <v>15</v>
      </c>
      <c r="H21" s="1" t="str">
        <f t="shared" si="3"/>
        <v>R20</v>
      </c>
      <c r="I21" s="7">
        <f t="shared" si="4"/>
        <v>0.55526450271327477</v>
      </c>
      <c r="J21" s="4">
        <f t="shared" si="1"/>
        <v>0</v>
      </c>
      <c r="K21" s="4">
        <f t="shared" si="2"/>
        <v>0</v>
      </c>
    </row>
    <row r="22" spans="2:11" x14ac:dyDescent="0.4">
      <c r="B22" s="1">
        <v>16</v>
      </c>
      <c r="C22" s="1" t="s">
        <v>34</v>
      </c>
      <c r="D22" s="10"/>
      <c r="E22" s="4">
        <f t="shared" si="0"/>
        <v>0</v>
      </c>
      <c r="G22" s="1">
        <f t="shared" si="5"/>
        <v>16</v>
      </c>
      <c r="H22" s="1" t="str">
        <f t="shared" si="3"/>
        <v>R21</v>
      </c>
      <c r="I22" s="7">
        <f t="shared" si="4"/>
        <v>0.53390817568584104</v>
      </c>
      <c r="J22" s="4">
        <f t="shared" si="1"/>
        <v>0</v>
      </c>
      <c r="K22" s="4">
        <f t="shared" si="2"/>
        <v>0</v>
      </c>
    </row>
    <row r="23" spans="2:11" x14ac:dyDescent="0.4">
      <c r="B23" s="1">
        <v>17</v>
      </c>
      <c r="C23" s="1" t="s">
        <v>35</v>
      </c>
      <c r="D23" s="10"/>
      <c r="E23" s="4">
        <f t="shared" si="0"/>
        <v>0</v>
      </c>
      <c r="G23" s="1">
        <f t="shared" si="5"/>
        <v>17</v>
      </c>
      <c r="H23" s="1" t="str">
        <f t="shared" si="3"/>
        <v>R22</v>
      </c>
      <c r="I23" s="7">
        <f t="shared" si="4"/>
        <v>0.51337324585177024</v>
      </c>
      <c r="J23" s="4">
        <f t="shared" si="1"/>
        <v>0</v>
      </c>
      <c r="K23" s="4">
        <f t="shared" si="2"/>
        <v>0</v>
      </c>
    </row>
    <row r="24" spans="2:11" x14ac:dyDescent="0.4">
      <c r="B24" s="1">
        <v>18</v>
      </c>
      <c r="C24" s="1" t="s">
        <v>36</v>
      </c>
      <c r="D24" s="10"/>
      <c r="E24" s="4">
        <f t="shared" si="0"/>
        <v>0</v>
      </c>
      <c r="G24" s="1">
        <f t="shared" si="5"/>
        <v>18</v>
      </c>
      <c r="H24" s="1" t="str">
        <f t="shared" si="3"/>
        <v>R23</v>
      </c>
      <c r="I24" s="7">
        <f t="shared" si="4"/>
        <v>0.49362812101131748</v>
      </c>
      <c r="J24" s="4">
        <f t="shared" si="1"/>
        <v>0</v>
      </c>
      <c r="K24" s="4">
        <f t="shared" si="2"/>
        <v>0</v>
      </c>
    </row>
    <row r="25" spans="2:11" x14ac:dyDescent="0.4">
      <c r="B25" s="1">
        <v>19</v>
      </c>
      <c r="C25" s="1" t="s">
        <v>37</v>
      </c>
      <c r="D25" s="10"/>
      <c r="E25" s="4">
        <f t="shared" si="0"/>
        <v>0</v>
      </c>
      <c r="G25" s="1">
        <f t="shared" si="5"/>
        <v>19</v>
      </c>
      <c r="H25" s="1" t="str">
        <f t="shared" si="3"/>
        <v>R24</v>
      </c>
      <c r="I25" s="7">
        <f t="shared" si="4"/>
        <v>0.47464242404934376</v>
      </c>
      <c r="J25" s="4">
        <f t="shared" si="1"/>
        <v>0</v>
      </c>
      <c r="K25" s="4">
        <f t="shared" si="2"/>
        <v>0</v>
      </c>
    </row>
    <row r="26" spans="2:11" x14ac:dyDescent="0.4">
      <c r="B26" s="1">
        <v>20</v>
      </c>
      <c r="C26" s="1" t="s">
        <v>38</v>
      </c>
      <c r="D26" s="10"/>
      <c r="E26" s="4">
        <f t="shared" si="0"/>
        <v>0</v>
      </c>
      <c r="G26" s="1">
        <f t="shared" si="5"/>
        <v>20</v>
      </c>
      <c r="H26" s="1" t="str">
        <f t="shared" si="3"/>
        <v>R25</v>
      </c>
      <c r="I26" s="7">
        <f t="shared" si="4"/>
        <v>0.45638694620129205</v>
      </c>
      <c r="J26" s="4">
        <f t="shared" si="1"/>
        <v>0</v>
      </c>
      <c r="K26" s="4">
        <f t="shared" si="2"/>
        <v>0</v>
      </c>
    </row>
    <row r="27" spans="2:11" x14ac:dyDescent="0.4">
      <c r="B27" s="1">
        <v>21</v>
      </c>
      <c r="C27" s="1" t="s">
        <v>39</v>
      </c>
      <c r="D27" s="10"/>
      <c r="E27" s="4">
        <f t="shared" si="0"/>
        <v>0</v>
      </c>
      <c r="G27" s="1">
        <f t="shared" si="5"/>
        <v>21</v>
      </c>
      <c r="H27" s="1" t="str">
        <f t="shared" si="3"/>
        <v>R26</v>
      </c>
      <c r="I27" s="7">
        <f t="shared" si="4"/>
        <v>0.43883360211662686</v>
      </c>
      <c r="J27" s="4">
        <f t="shared" si="1"/>
        <v>0</v>
      </c>
      <c r="K27" s="4">
        <f t="shared" si="2"/>
        <v>0</v>
      </c>
    </row>
    <row r="28" spans="2:11" x14ac:dyDescent="0.4">
      <c r="B28" s="1">
        <v>22</v>
      </c>
      <c r="C28" s="1" t="s">
        <v>40</v>
      </c>
      <c r="D28" s="10"/>
      <c r="E28" s="4">
        <f t="shared" si="0"/>
        <v>0</v>
      </c>
      <c r="G28" s="1">
        <f t="shared" si="5"/>
        <v>22</v>
      </c>
      <c r="H28" s="1" t="str">
        <f t="shared" si="3"/>
        <v>R27</v>
      </c>
      <c r="I28" s="7">
        <f t="shared" si="4"/>
        <v>0.42195538665060278</v>
      </c>
      <c r="J28" s="4">
        <f t="shared" si="1"/>
        <v>0</v>
      </c>
      <c r="K28" s="4">
        <f t="shared" si="2"/>
        <v>0</v>
      </c>
    </row>
    <row r="29" spans="2:11" x14ac:dyDescent="0.4">
      <c r="B29" s="1">
        <v>23</v>
      </c>
      <c r="C29" s="1" t="s">
        <v>41</v>
      </c>
      <c r="D29" s="10"/>
      <c r="E29" s="4">
        <f t="shared" si="0"/>
        <v>0</v>
      </c>
      <c r="G29" s="1">
        <f t="shared" si="5"/>
        <v>23</v>
      </c>
      <c r="H29" s="1" t="str">
        <f t="shared" si="3"/>
        <v>R28</v>
      </c>
      <c r="I29" s="7">
        <f t="shared" si="4"/>
        <v>0.40572633331788732</v>
      </c>
      <c r="J29" s="4">
        <f t="shared" si="1"/>
        <v>0</v>
      </c>
      <c r="K29" s="4">
        <f t="shared" si="2"/>
        <v>0</v>
      </c>
    </row>
    <row r="30" spans="2:11" x14ac:dyDescent="0.4">
      <c r="B30" s="1">
        <v>24</v>
      </c>
      <c r="C30" s="1" t="s">
        <v>42</v>
      </c>
      <c r="D30" s="10"/>
      <c r="E30" s="4">
        <f t="shared" si="0"/>
        <v>0</v>
      </c>
      <c r="G30" s="1">
        <f t="shared" si="5"/>
        <v>24</v>
      </c>
      <c r="H30" s="1" t="str">
        <f t="shared" si="3"/>
        <v>R29</v>
      </c>
      <c r="I30" s="7">
        <f t="shared" si="4"/>
        <v>0.39012147434412242</v>
      </c>
      <c r="J30" s="4">
        <f t="shared" si="1"/>
        <v>0</v>
      </c>
      <c r="K30" s="4">
        <f t="shared" si="2"/>
        <v>0</v>
      </c>
    </row>
    <row r="31" spans="2:11" x14ac:dyDescent="0.4">
      <c r="B31" s="1">
        <v>25</v>
      </c>
      <c r="C31" s="1" t="s">
        <v>43</v>
      </c>
      <c r="D31" s="10"/>
      <c r="E31" s="4">
        <f t="shared" si="0"/>
        <v>0</v>
      </c>
      <c r="G31" s="1">
        <f t="shared" si="5"/>
        <v>25</v>
      </c>
      <c r="H31" s="1" t="str">
        <f t="shared" si="3"/>
        <v>R30</v>
      </c>
      <c r="I31" s="7">
        <f t="shared" si="4"/>
        <v>0.37511680225396377</v>
      </c>
      <c r="J31" s="4">
        <f t="shared" si="1"/>
        <v>0</v>
      </c>
      <c r="K31" s="4">
        <f t="shared" si="2"/>
        <v>0</v>
      </c>
    </row>
    <row r="32" spans="2:11" x14ac:dyDescent="0.4">
      <c r="B32" s="1">
        <v>26</v>
      </c>
      <c r="C32" s="1" t="s">
        <v>44</v>
      </c>
      <c r="D32" s="10"/>
      <c r="E32" s="4">
        <f t="shared" si="0"/>
        <v>0</v>
      </c>
      <c r="G32" s="1">
        <f t="shared" si="5"/>
        <v>26</v>
      </c>
      <c r="H32" s="1" t="str">
        <f t="shared" si="3"/>
        <v>R31</v>
      </c>
      <c r="I32" s="7">
        <f t="shared" si="4"/>
        <v>0.36068923293650368</v>
      </c>
      <c r="J32" s="4">
        <f t="shared" si="1"/>
        <v>0</v>
      </c>
      <c r="K32" s="4">
        <f t="shared" si="2"/>
        <v>0</v>
      </c>
    </row>
    <row r="33" spans="2:11" x14ac:dyDescent="0.4">
      <c r="B33" s="1">
        <v>27</v>
      </c>
      <c r="C33" s="1" t="s">
        <v>45</v>
      </c>
      <c r="D33" s="10"/>
      <c r="E33" s="4">
        <f t="shared" si="0"/>
        <v>0</v>
      </c>
      <c r="G33" s="1">
        <f t="shared" si="5"/>
        <v>27</v>
      </c>
      <c r="H33" s="1" t="str">
        <f t="shared" si="3"/>
        <v>R32</v>
      </c>
      <c r="I33" s="7">
        <f t="shared" si="4"/>
        <v>0.3468165701312535</v>
      </c>
      <c r="J33" s="4">
        <f t="shared" si="1"/>
        <v>0</v>
      </c>
      <c r="K33" s="4">
        <f t="shared" si="2"/>
        <v>0</v>
      </c>
    </row>
    <row r="34" spans="2:11" x14ac:dyDescent="0.4">
      <c r="B34" s="1">
        <v>28</v>
      </c>
      <c r="C34" s="1" t="s">
        <v>46</v>
      </c>
      <c r="D34" s="10"/>
      <c r="E34" s="4">
        <f t="shared" si="0"/>
        <v>0</v>
      </c>
      <c r="G34" s="1">
        <f t="shared" si="5"/>
        <v>28</v>
      </c>
      <c r="H34" s="1" t="str">
        <f t="shared" si="3"/>
        <v>R33</v>
      </c>
      <c r="I34" s="7">
        <f t="shared" si="4"/>
        <v>0.3334774712800514</v>
      </c>
      <c r="J34" s="4">
        <f t="shared" si="1"/>
        <v>0</v>
      </c>
      <c r="K34" s="4">
        <f t="shared" si="2"/>
        <v>0</v>
      </c>
    </row>
    <row r="35" spans="2:11" x14ac:dyDescent="0.4">
      <c r="B35" s="1">
        <v>29</v>
      </c>
      <c r="C35" s="1" t="s">
        <v>47</v>
      </c>
      <c r="D35" s="10"/>
      <c r="E35" s="4">
        <f t="shared" si="0"/>
        <v>0</v>
      </c>
      <c r="G35" s="1">
        <f t="shared" si="5"/>
        <v>29</v>
      </c>
      <c r="H35" s="1" t="str">
        <f t="shared" si="3"/>
        <v>R34</v>
      </c>
      <c r="I35" s="7">
        <f t="shared" si="4"/>
        <v>0.32065141469235708</v>
      </c>
      <c r="J35" s="4">
        <f t="shared" si="1"/>
        <v>0</v>
      </c>
      <c r="K35" s="4">
        <f t="shared" si="2"/>
        <v>0</v>
      </c>
    </row>
    <row r="36" spans="2:11" x14ac:dyDescent="0.4">
      <c r="B36" s="1">
        <v>30</v>
      </c>
      <c r="C36" s="1" t="s">
        <v>48</v>
      </c>
      <c r="D36" s="10"/>
      <c r="E36" s="4">
        <f t="shared" si="0"/>
        <v>0</v>
      </c>
      <c r="G36" s="1">
        <f t="shared" si="5"/>
        <v>30</v>
      </c>
      <c r="H36" s="1" t="str">
        <f t="shared" si="3"/>
        <v>R35</v>
      </c>
      <c r="I36" s="7">
        <f t="shared" si="4"/>
        <v>0.30831866797342034</v>
      </c>
      <c r="J36" s="4">
        <f t="shared" si="1"/>
        <v>0</v>
      </c>
      <c r="K36" s="4">
        <f t="shared" si="2"/>
        <v>0</v>
      </c>
    </row>
    <row r="37" spans="2:11" x14ac:dyDescent="0.4">
      <c r="B37" s="1">
        <v>31</v>
      </c>
      <c r="C37" s="1" t="s">
        <v>49</v>
      </c>
      <c r="D37" s="10"/>
      <c r="E37" s="4">
        <f t="shared" si="0"/>
        <v>0</v>
      </c>
      <c r="G37" s="1">
        <f t="shared" si="5"/>
        <v>31</v>
      </c>
      <c r="H37" s="1" t="str">
        <f t="shared" si="3"/>
        <v>R36</v>
      </c>
      <c r="I37" s="7">
        <f t="shared" si="4"/>
        <v>0.29646025766675027</v>
      </c>
      <c r="J37" s="4">
        <f t="shared" si="1"/>
        <v>0</v>
      </c>
      <c r="K37" s="4">
        <f t="shared" si="2"/>
        <v>0</v>
      </c>
    </row>
    <row r="38" spans="2:11" x14ac:dyDescent="0.4">
      <c r="B38" s="1">
        <v>32</v>
      </c>
      <c r="C38" s="1" t="s">
        <v>50</v>
      </c>
      <c r="D38" s="10"/>
      <c r="E38" s="4">
        <f t="shared" ref="E38:E55" si="6">SUM(C38:D38)</f>
        <v>0</v>
      </c>
      <c r="G38" s="1">
        <f t="shared" si="5"/>
        <v>32</v>
      </c>
      <c r="H38" s="1" t="str">
        <f t="shared" si="3"/>
        <v>R37</v>
      </c>
      <c r="I38" s="7">
        <f t="shared" si="4"/>
        <v>0.28505794006418295</v>
      </c>
      <c r="J38" s="4">
        <f t="shared" ref="J38:J55" si="7">D38*$I38</f>
        <v>0</v>
      </c>
      <c r="K38" s="4">
        <f t="shared" ref="K38:K55" si="8">SUM(J38:J38)</f>
        <v>0</v>
      </c>
    </row>
    <row r="39" spans="2:11" x14ac:dyDescent="0.4">
      <c r="B39" s="1">
        <v>33</v>
      </c>
      <c r="C39" s="1" t="s">
        <v>51</v>
      </c>
      <c r="D39" s="10"/>
      <c r="E39" s="4">
        <f t="shared" si="6"/>
        <v>0</v>
      </c>
      <c r="G39" s="1">
        <f t="shared" si="5"/>
        <v>33</v>
      </c>
      <c r="H39" s="1" t="str">
        <f t="shared" si="3"/>
        <v>R38</v>
      </c>
      <c r="I39" s="7">
        <f t="shared" si="4"/>
        <v>0.27409417313863743</v>
      </c>
      <c r="J39" s="4">
        <f t="shared" si="7"/>
        <v>0</v>
      </c>
      <c r="K39" s="4">
        <f t="shared" si="8"/>
        <v>0</v>
      </c>
    </row>
    <row r="40" spans="2:11" x14ac:dyDescent="0.4">
      <c r="B40" s="1">
        <v>34</v>
      </c>
      <c r="C40" s="1" t="s">
        <v>52</v>
      </c>
      <c r="D40" s="10"/>
      <c r="E40" s="4">
        <f t="shared" si="6"/>
        <v>0</v>
      </c>
      <c r="G40" s="1">
        <f t="shared" si="5"/>
        <v>34</v>
      </c>
      <c r="H40" s="1" t="str">
        <f t="shared" si="3"/>
        <v>R39</v>
      </c>
      <c r="I40" s="7">
        <f t="shared" si="4"/>
        <v>0.26355208955638215</v>
      </c>
      <c r="J40" s="4">
        <f t="shared" si="7"/>
        <v>0</v>
      </c>
      <c r="K40" s="4">
        <f t="shared" si="8"/>
        <v>0</v>
      </c>
    </row>
    <row r="41" spans="2:11" x14ac:dyDescent="0.4">
      <c r="B41" s="1">
        <v>35</v>
      </c>
      <c r="C41" s="1" t="s">
        <v>53</v>
      </c>
      <c r="D41" s="10"/>
      <c r="E41" s="4">
        <f t="shared" si="6"/>
        <v>0</v>
      </c>
      <c r="G41" s="1">
        <f t="shared" si="5"/>
        <v>35</v>
      </c>
      <c r="H41" s="1" t="str">
        <f t="shared" si="3"/>
        <v>R40</v>
      </c>
      <c r="I41" s="7">
        <f t="shared" si="4"/>
        <v>0.25341547072729048</v>
      </c>
      <c r="J41" s="4">
        <f t="shared" si="7"/>
        <v>0</v>
      </c>
      <c r="K41" s="4">
        <f t="shared" si="8"/>
        <v>0</v>
      </c>
    </row>
    <row r="42" spans="2:11" x14ac:dyDescent="0.4">
      <c r="B42" s="1">
        <v>36</v>
      </c>
      <c r="C42" s="1" t="s">
        <v>54</v>
      </c>
      <c r="D42" s="10"/>
      <c r="E42" s="4">
        <f t="shared" si="6"/>
        <v>0</v>
      </c>
      <c r="G42" s="1">
        <f t="shared" si="5"/>
        <v>36</v>
      </c>
      <c r="H42" s="1" t="str">
        <f t="shared" si="3"/>
        <v>R41</v>
      </c>
      <c r="I42" s="7">
        <f t="shared" si="4"/>
        <v>0.24366872185316396</v>
      </c>
      <c r="J42" s="4">
        <f t="shared" si="7"/>
        <v>0</v>
      </c>
      <c r="K42" s="4">
        <f t="shared" si="8"/>
        <v>0</v>
      </c>
    </row>
    <row r="43" spans="2:11" x14ac:dyDescent="0.4">
      <c r="B43" s="1">
        <v>37</v>
      </c>
      <c r="C43" s="1" t="s">
        <v>55</v>
      </c>
      <c r="D43" s="10"/>
      <c r="E43" s="4">
        <f t="shared" si="6"/>
        <v>0</v>
      </c>
      <c r="G43" s="1">
        <f t="shared" si="5"/>
        <v>37</v>
      </c>
      <c r="H43" s="1" t="str">
        <f t="shared" si="3"/>
        <v>R42</v>
      </c>
      <c r="I43" s="7">
        <f t="shared" si="4"/>
        <v>0.23429684793573452</v>
      </c>
      <c r="J43" s="4">
        <f t="shared" si="7"/>
        <v>0</v>
      </c>
      <c r="K43" s="4">
        <f t="shared" si="8"/>
        <v>0</v>
      </c>
    </row>
    <row r="44" spans="2:11" x14ac:dyDescent="0.4">
      <c r="B44" s="1">
        <v>38</v>
      </c>
      <c r="C44" s="1" t="s">
        <v>56</v>
      </c>
      <c r="D44" s="10"/>
      <c r="E44" s="4">
        <f t="shared" si="6"/>
        <v>0</v>
      </c>
      <c r="G44" s="1">
        <f t="shared" si="5"/>
        <v>38</v>
      </c>
      <c r="H44" s="1" t="str">
        <f t="shared" si="3"/>
        <v>R43</v>
      </c>
      <c r="I44" s="7">
        <f t="shared" si="4"/>
        <v>0.22528543070743706</v>
      </c>
      <c r="J44" s="4">
        <f t="shared" si="7"/>
        <v>0</v>
      </c>
      <c r="K44" s="4">
        <f t="shared" si="8"/>
        <v>0</v>
      </c>
    </row>
    <row r="45" spans="2:11" x14ac:dyDescent="0.4">
      <c r="B45" s="1">
        <v>39</v>
      </c>
      <c r="C45" s="1" t="s">
        <v>57</v>
      </c>
      <c r="D45" s="10"/>
      <c r="E45" s="4">
        <f t="shared" si="6"/>
        <v>0</v>
      </c>
      <c r="G45" s="1">
        <f t="shared" si="5"/>
        <v>39</v>
      </c>
      <c r="H45" s="1" t="str">
        <f t="shared" si="3"/>
        <v>R44</v>
      </c>
      <c r="I45" s="7">
        <f t="shared" si="4"/>
        <v>0.21662060644945874</v>
      </c>
      <c r="J45" s="4">
        <f t="shared" si="7"/>
        <v>0</v>
      </c>
      <c r="K45" s="4">
        <f t="shared" si="8"/>
        <v>0</v>
      </c>
    </row>
    <row r="46" spans="2:11" x14ac:dyDescent="0.4">
      <c r="B46" s="1">
        <v>40</v>
      </c>
      <c r="C46" s="1" t="s">
        <v>58</v>
      </c>
      <c r="D46" s="10"/>
      <c r="E46" s="4">
        <f t="shared" si="6"/>
        <v>0</v>
      </c>
      <c r="G46" s="1">
        <f t="shared" si="5"/>
        <v>40</v>
      </c>
      <c r="H46" s="1" t="str">
        <f t="shared" si="3"/>
        <v>R45</v>
      </c>
      <c r="I46" s="7">
        <f t="shared" si="4"/>
        <v>0.20828904466294101</v>
      </c>
      <c r="J46" s="4">
        <f t="shared" si="7"/>
        <v>0</v>
      </c>
      <c r="K46" s="4">
        <f t="shared" si="8"/>
        <v>0</v>
      </c>
    </row>
    <row r="47" spans="2:11" x14ac:dyDescent="0.4">
      <c r="B47" s="1">
        <v>41</v>
      </c>
      <c r="C47" s="1" t="s">
        <v>59</v>
      </c>
      <c r="D47" s="10"/>
      <c r="E47" s="4">
        <f t="shared" si="6"/>
        <v>0</v>
      </c>
      <c r="G47" s="1">
        <f t="shared" si="5"/>
        <v>41</v>
      </c>
      <c r="H47" s="1" t="str">
        <f t="shared" si="3"/>
        <v>R46</v>
      </c>
      <c r="I47" s="7">
        <f t="shared" si="4"/>
        <v>0.20027792756052021</v>
      </c>
      <c r="J47" s="4">
        <f t="shared" si="7"/>
        <v>0</v>
      </c>
      <c r="K47" s="4">
        <f t="shared" si="8"/>
        <v>0</v>
      </c>
    </row>
    <row r="48" spans="2:11" x14ac:dyDescent="0.4">
      <c r="B48" s="1">
        <v>42</v>
      </c>
      <c r="C48" s="1" t="s">
        <v>60</v>
      </c>
      <c r="D48" s="10"/>
      <c r="E48" s="4">
        <f t="shared" si="6"/>
        <v>0</v>
      </c>
      <c r="G48" s="1">
        <f t="shared" si="5"/>
        <v>42</v>
      </c>
      <c r="H48" s="1" t="str">
        <f t="shared" si="3"/>
        <v>R47</v>
      </c>
      <c r="I48" s="7">
        <f t="shared" si="4"/>
        <v>0.19257493034665407</v>
      </c>
      <c r="J48" s="4">
        <f t="shared" si="7"/>
        <v>0</v>
      </c>
      <c r="K48" s="4">
        <f t="shared" si="8"/>
        <v>0</v>
      </c>
    </row>
    <row r="49" spans="2:11" x14ac:dyDescent="0.4">
      <c r="B49" s="1">
        <v>43</v>
      </c>
      <c r="C49" s="1" t="s">
        <v>61</v>
      </c>
      <c r="D49" s="10"/>
      <c r="E49" s="4">
        <f t="shared" si="6"/>
        <v>0</v>
      </c>
      <c r="G49" s="1">
        <f t="shared" si="5"/>
        <v>43</v>
      </c>
      <c r="H49" s="1" t="str">
        <f t="shared" si="3"/>
        <v>R48</v>
      </c>
      <c r="I49" s="7">
        <f t="shared" si="4"/>
        <v>0.18516820225639813</v>
      </c>
      <c r="J49" s="4">
        <f t="shared" si="7"/>
        <v>0</v>
      </c>
      <c r="K49" s="4">
        <f t="shared" si="8"/>
        <v>0</v>
      </c>
    </row>
    <row r="50" spans="2:11" x14ac:dyDescent="0.4">
      <c r="B50" s="1">
        <v>44</v>
      </c>
      <c r="C50" s="1" t="s">
        <v>62</v>
      </c>
      <c r="D50" s="10"/>
      <c r="E50" s="4">
        <f t="shared" si="6"/>
        <v>0</v>
      </c>
      <c r="G50" s="1">
        <f t="shared" si="5"/>
        <v>44</v>
      </c>
      <c r="H50" s="1" t="str">
        <f t="shared" si="3"/>
        <v>R49</v>
      </c>
      <c r="I50" s="7">
        <f t="shared" si="4"/>
        <v>0.17804634832345972</v>
      </c>
      <c r="J50" s="4">
        <f t="shared" si="7"/>
        <v>0</v>
      </c>
      <c r="K50" s="4">
        <f t="shared" si="8"/>
        <v>0</v>
      </c>
    </row>
    <row r="51" spans="2:11" x14ac:dyDescent="0.4">
      <c r="B51" s="1">
        <v>45</v>
      </c>
      <c r="C51" s="1" t="s">
        <v>63</v>
      </c>
      <c r="D51" s="10"/>
      <c r="E51" s="4">
        <f t="shared" si="6"/>
        <v>0</v>
      </c>
      <c r="G51" s="1">
        <f t="shared" si="5"/>
        <v>45</v>
      </c>
      <c r="H51" s="1" t="str">
        <f t="shared" si="3"/>
        <v>R50</v>
      </c>
      <c r="I51" s="7">
        <f t="shared" si="4"/>
        <v>0.17119841184948048</v>
      </c>
      <c r="J51" s="4">
        <f t="shared" si="7"/>
        <v>0</v>
      </c>
      <c r="K51" s="4">
        <f t="shared" si="8"/>
        <v>0</v>
      </c>
    </row>
    <row r="52" spans="2:11" x14ac:dyDescent="0.4">
      <c r="B52" s="1">
        <v>46</v>
      </c>
      <c r="C52" s="1" t="s">
        <v>64</v>
      </c>
      <c r="D52" s="10"/>
      <c r="E52" s="4">
        <f t="shared" si="6"/>
        <v>0</v>
      </c>
      <c r="G52" s="1">
        <f t="shared" si="5"/>
        <v>46</v>
      </c>
      <c r="H52" s="1" t="str">
        <f t="shared" si="3"/>
        <v>R51</v>
      </c>
      <c r="I52" s="7">
        <f t="shared" si="4"/>
        <v>0.1646138575475774</v>
      </c>
      <c r="J52" s="4">
        <f t="shared" si="7"/>
        <v>0</v>
      </c>
      <c r="K52" s="4">
        <f t="shared" si="8"/>
        <v>0</v>
      </c>
    </row>
    <row r="53" spans="2:11" x14ac:dyDescent="0.4">
      <c r="B53" s="1">
        <v>47</v>
      </c>
      <c r="C53" s="1" t="s">
        <v>65</v>
      </c>
      <c r="D53" s="10"/>
      <c r="E53" s="4">
        <f t="shared" si="6"/>
        <v>0</v>
      </c>
      <c r="G53" s="1">
        <f t="shared" si="5"/>
        <v>47</v>
      </c>
      <c r="H53" s="1" t="str">
        <f t="shared" si="3"/>
        <v>R52</v>
      </c>
      <c r="I53" s="7">
        <f t="shared" si="4"/>
        <v>0.15828255533420904</v>
      </c>
      <c r="J53" s="4">
        <f t="shared" si="7"/>
        <v>0</v>
      </c>
      <c r="K53" s="4">
        <f t="shared" si="8"/>
        <v>0</v>
      </c>
    </row>
    <row r="54" spans="2:11" x14ac:dyDescent="0.4">
      <c r="B54" s="1">
        <v>48</v>
      </c>
      <c r="C54" s="1" t="s">
        <v>66</v>
      </c>
      <c r="D54" s="10"/>
      <c r="E54" s="4">
        <f t="shared" si="6"/>
        <v>0</v>
      </c>
      <c r="G54" s="1">
        <f t="shared" si="5"/>
        <v>48</v>
      </c>
      <c r="H54" s="1" t="str">
        <f t="shared" si="3"/>
        <v>R53</v>
      </c>
      <c r="I54" s="7">
        <f t="shared" si="4"/>
        <v>0.15219476474443175</v>
      </c>
      <c r="J54" s="4">
        <f t="shared" si="7"/>
        <v>0</v>
      </c>
      <c r="K54" s="4">
        <f t="shared" si="8"/>
        <v>0</v>
      </c>
    </row>
    <row r="55" spans="2:11" x14ac:dyDescent="0.4">
      <c r="B55" s="1">
        <v>49</v>
      </c>
      <c r="C55" s="1" t="s">
        <v>67</v>
      </c>
      <c r="D55" s="10"/>
      <c r="E55" s="4">
        <f t="shared" si="6"/>
        <v>0</v>
      </c>
      <c r="G55" s="1">
        <f t="shared" si="5"/>
        <v>49</v>
      </c>
      <c r="H55" s="1" t="str">
        <f t="shared" si="3"/>
        <v>R54</v>
      </c>
      <c r="I55" s="7">
        <f t="shared" si="4"/>
        <v>0.14634111994656898</v>
      </c>
      <c r="J55" s="4">
        <f t="shared" si="7"/>
        <v>0</v>
      </c>
      <c r="K55" s="4">
        <f t="shared" si="8"/>
        <v>0</v>
      </c>
    </row>
    <row r="56" spans="2:11" x14ac:dyDescent="0.4">
      <c r="B56" s="1">
        <v>50</v>
      </c>
      <c r="C56" s="1" t="s">
        <v>68</v>
      </c>
      <c r="D56" s="10"/>
      <c r="E56" s="4">
        <f t="shared" ref="E56" si="9">SUM(C56:D56)</f>
        <v>0</v>
      </c>
      <c r="G56" s="1">
        <f t="shared" si="5"/>
        <v>50</v>
      </c>
      <c r="H56" s="1" t="str">
        <f t="shared" ref="H56" si="10">C56</f>
        <v>R55</v>
      </c>
      <c r="I56" s="7">
        <f t="shared" ref="I56" si="11">(1+$I$4)^-G56</f>
        <v>0.14071261533323939</v>
      </c>
      <c r="J56" s="4">
        <f t="shared" ref="J56" si="12">D56*$I56</f>
        <v>0</v>
      </c>
      <c r="K56" s="4">
        <f t="shared" ref="K56" si="13">SUM(J56:J56)</f>
        <v>0</v>
      </c>
    </row>
    <row r="57" spans="2:11" x14ac:dyDescent="0.4">
      <c r="B57" s="50" t="s">
        <v>78</v>
      </c>
      <c r="C57" s="50"/>
      <c r="D57" s="4">
        <f>SUM(D49:D55)</f>
        <v>0</v>
      </c>
      <c r="E57" s="4">
        <f>SUM(E49:E55)</f>
        <v>0</v>
      </c>
      <c r="G57" s="50" t="s">
        <v>78</v>
      </c>
      <c r="H57" s="50"/>
      <c r="I57" s="50"/>
      <c r="J57" s="4">
        <f>SUM(J49:J55)</f>
        <v>0</v>
      </c>
      <c r="K57" s="4">
        <f>SUM(K49:K55)</f>
        <v>0</v>
      </c>
    </row>
  </sheetData>
  <mergeCells count="10">
    <mergeCell ref="B57:C57"/>
    <mergeCell ref="G57:I57"/>
    <mergeCell ref="J3:J4"/>
    <mergeCell ref="K3:K5"/>
    <mergeCell ref="D3:D4"/>
    <mergeCell ref="E3:E5"/>
    <mergeCell ref="G3:G5"/>
    <mergeCell ref="H3:H5"/>
    <mergeCell ref="B3:B5"/>
    <mergeCell ref="C3:C5"/>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2EC86-289F-448F-A570-75A4B6FD6FB2}">
  <dimension ref="A1:V58"/>
  <sheetViews>
    <sheetView zoomScale="70" zoomScaleNormal="70" workbookViewId="0"/>
  </sheetViews>
  <sheetFormatPr defaultRowHeight="18.75" x14ac:dyDescent="0.4"/>
  <cols>
    <col min="1" max="1" width="9" customWidth="1"/>
    <col min="2" max="2" width="5.375" customWidth="1"/>
    <col min="3" max="3" width="5.25" bestFit="1" customWidth="1"/>
    <col min="5" max="5" width="8" bestFit="1" customWidth="1"/>
    <col min="6" max="7" width="11" bestFit="1" customWidth="1"/>
    <col min="8" max="8" width="11" customWidth="1"/>
    <col min="9" max="9" width="15.125" bestFit="1" customWidth="1"/>
    <col min="11" max="11" width="5.5" customWidth="1"/>
    <col min="12" max="12" width="5.25" bestFit="1" customWidth="1"/>
    <col min="13" max="13" width="11" bestFit="1" customWidth="1"/>
    <col min="14" max="14" width="9.5" bestFit="1" customWidth="1"/>
    <col min="15" max="16" width="11" bestFit="1" customWidth="1"/>
    <col min="17" max="17" width="7.125" bestFit="1" customWidth="1"/>
    <col min="18" max="18" width="11" bestFit="1" customWidth="1"/>
    <col min="19" max="19" width="10.625" bestFit="1" customWidth="1"/>
  </cols>
  <sheetData>
    <row r="1" spans="1:22" x14ac:dyDescent="0.4">
      <c r="A1" s="21" t="s">
        <v>153</v>
      </c>
    </row>
    <row r="2" spans="1:22" x14ac:dyDescent="0.4">
      <c r="B2" t="s">
        <v>101</v>
      </c>
      <c r="K2" t="s">
        <v>129</v>
      </c>
    </row>
    <row r="3" spans="1:22" ht="18.75" customHeight="1" x14ac:dyDescent="0.4">
      <c r="A3" s="20"/>
      <c r="B3" s="53" t="s">
        <v>1</v>
      </c>
      <c r="C3" s="51" t="s">
        <v>2</v>
      </c>
      <c r="D3" s="51" t="s">
        <v>102</v>
      </c>
      <c r="E3" s="51"/>
      <c r="F3" s="51"/>
      <c r="G3" s="15" t="s">
        <v>103</v>
      </c>
      <c r="H3" s="15" t="s">
        <v>104</v>
      </c>
      <c r="I3" s="15" t="s">
        <v>105</v>
      </c>
      <c r="J3" s="20"/>
      <c r="K3" s="53" t="s">
        <v>1</v>
      </c>
      <c r="L3" s="51" t="s">
        <v>2</v>
      </c>
      <c r="M3" s="15" t="s">
        <v>23</v>
      </c>
      <c r="N3" s="15" t="s">
        <v>105</v>
      </c>
      <c r="O3" s="15" t="s">
        <v>106</v>
      </c>
      <c r="P3" s="15" t="s">
        <v>106</v>
      </c>
      <c r="Q3" s="15" t="s">
        <v>107</v>
      </c>
      <c r="R3" s="15" t="s">
        <v>108</v>
      </c>
      <c r="S3" s="52" t="s">
        <v>82</v>
      </c>
    </row>
    <row r="4" spans="1:22" x14ac:dyDescent="0.4">
      <c r="B4" s="53"/>
      <c r="C4" s="51"/>
      <c r="D4" s="17" t="s">
        <v>109</v>
      </c>
      <c r="E4" s="17" t="s">
        <v>110</v>
      </c>
      <c r="F4" s="17" t="s">
        <v>111</v>
      </c>
      <c r="G4" s="17" t="s">
        <v>111</v>
      </c>
      <c r="H4" s="17" t="s">
        <v>111</v>
      </c>
      <c r="I4" s="17" t="s">
        <v>109</v>
      </c>
      <c r="K4" s="53"/>
      <c r="L4" s="51"/>
      <c r="M4" s="17" t="s">
        <v>112</v>
      </c>
      <c r="N4" s="17" t="s">
        <v>109</v>
      </c>
      <c r="O4" s="17" t="s">
        <v>113</v>
      </c>
      <c r="P4" s="17" t="s">
        <v>114</v>
      </c>
      <c r="Q4" s="17" t="s">
        <v>115</v>
      </c>
      <c r="R4" s="17" t="s">
        <v>95</v>
      </c>
      <c r="S4" s="54"/>
    </row>
    <row r="5" spans="1:22" x14ac:dyDescent="0.4">
      <c r="B5" s="53"/>
      <c r="C5" s="51"/>
      <c r="D5" s="24" t="s">
        <v>116</v>
      </c>
      <c r="E5" s="17" t="s">
        <v>117</v>
      </c>
      <c r="F5" s="17" t="s">
        <v>118</v>
      </c>
      <c r="G5" s="17" t="s">
        <v>118</v>
      </c>
      <c r="H5" s="17" t="s">
        <v>118</v>
      </c>
      <c r="I5" s="17" t="s">
        <v>118</v>
      </c>
      <c r="K5" s="53"/>
      <c r="L5" s="51"/>
      <c r="M5" s="6">
        <f>'まとめ(B_C)'!H4</f>
        <v>0.04</v>
      </c>
      <c r="N5" s="17" t="s">
        <v>118</v>
      </c>
      <c r="O5" s="17" t="s">
        <v>119</v>
      </c>
      <c r="P5" s="17" t="s">
        <v>14</v>
      </c>
      <c r="Q5" s="17" t="s">
        <v>80</v>
      </c>
      <c r="R5" s="17" t="s">
        <v>14</v>
      </c>
      <c r="S5" s="17" t="s">
        <v>14</v>
      </c>
    </row>
    <row r="6" spans="1:22" x14ac:dyDescent="0.4">
      <c r="B6" s="55"/>
      <c r="C6" s="52"/>
      <c r="D6" s="3" t="s">
        <v>24</v>
      </c>
      <c r="E6" s="25" t="s">
        <v>79</v>
      </c>
      <c r="F6" s="3" t="s">
        <v>120</v>
      </c>
      <c r="G6" s="3" t="s">
        <v>121</v>
      </c>
      <c r="H6" s="3" t="s">
        <v>122</v>
      </c>
      <c r="I6" s="3" t="s">
        <v>123</v>
      </c>
      <c r="K6" s="53"/>
      <c r="L6" s="51"/>
      <c r="M6" s="3" t="s">
        <v>24</v>
      </c>
      <c r="N6" s="17" t="s">
        <v>79</v>
      </c>
      <c r="O6" s="3" t="s">
        <v>81</v>
      </c>
      <c r="P6" s="3" t="s">
        <v>83</v>
      </c>
      <c r="Q6" s="3" t="s">
        <v>122</v>
      </c>
      <c r="R6" s="3" t="s">
        <v>124</v>
      </c>
      <c r="S6" s="3" t="s">
        <v>125</v>
      </c>
    </row>
    <row r="7" spans="1:22" x14ac:dyDescent="0.4">
      <c r="B7" s="1">
        <v>0</v>
      </c>
      <c r="C7" s="1" t="s">
        <v>3</v>
      </c>
      <c r="D7" s="33"/>
      <c r="E7" s="34"/>
      <c r="F7" s="12">
        <f>D7*E7/1000</f>
        <v>0</v>
      </c>
      <c r="G7" s="33"/>
      <c r="H7" s="33"/>
      <c r="I7" s="11">
        <f>SUM(F7:H7)</f>
        <v>0</v>
      </c>
      <c r="J7" s="26"/>
      <c r="K7" s="1">
        <v>0</v>
      </c>
      <c r="L7" s="1" t="s">
        <v>3</v>
      </c>
      <c r="M7" s="7">
        <f t="shared" ref="M7:M11" si="0">(1+$M$5)^-K7</f>
        <v>1</v>
      </c>
      <c r="N7" s="11">
        <f t="shared" ref="N7:N11" si="1">I7</f>
        <v>0</v>
      </c>
      <c r="O7" s="30"/>
      <c r="P7" s="12">
        <f t="shared" ref="P7:P11" si="2">N7*O7</f>
        <v>0</v>
      </c>
      <c r="Q7" s="27">
        <v>0.02</v>
      </c>
      <c r="R7" s="12">
        <f t="shared" ref="R7:R11" si="3">P7*Q7</f>
        <v>0</v>
      </c>
      <c r="S7" s="12">
        <f t="shared" ref="S7:S11" si="4">M7*R7</f>
        <v>0</v>
      </c>
      <c r="V7" t="s">
        <v>135</v>
      </c>
    </row>
    <row r="8" spans="1:22" x14ac:dyDescent="0.4">
      <c r="B8" s="1">
        <v>1</v>
      </c>
      <c r="C8" s="1" t="s">
        <v>4</v>
      </c>
      <c r="D8" s="33"/>
      <c r="E8" s="34"/>
      <c r="F8" s="12">
        <f t="shared" ref="F8:F56" si="5">D8*E8/1000</f>
        <v>0</v>
      </c>
      <c r="G8" s="33"/>
      <c r="H8" s="33"/>
      <c r="I8" s="11">
        <f t="shared" ref="I8:I56" si="6">SUM(F8:H8)</f>
        <v>0</v>
      </c>
      <c r="J8" s="26"/>
      <c r="K8" s="1">
        <v>1</v>
      </c>
      <c r="L8" s="1" t="s">
        <v>4</v>
      </c>
      <c r="M8" s="7">
        <f t="shared" si="0"/>
        <v>0.96153846153846145</v>
      </c>
      <c r="N8" s="11">
        <f t="shared" si="1"/>
        <v>0</v>
      </c>
      <c r="O8" s="31"/>
      <c r="P8" s="12">
        <f t="shared" si="2"/>
        <v>0</v>
      </c>
      <c r="Q8" s="27">
        <v>0.02</v>
      </c>
      <c r="R8" s="12">
        <f t="shared" si="3"/>
        <v>0</v>
      </c>
      <c r="S8" s="12">
        <f t="shared" si="4"/>
        <v>0</v>
      </c>
      <c r="V8" t="s">
        <v>136</v>
      </c>
    </row>
    <row r="9" spans="1:22" x14ac:dyDescent="0.4">
      <c r="B9" s="1">
        <v>2</v>
      </c>
      <c r="C9" s="1" t="s">
        <v>5</v>
      </c>
      <c r="D9" s="33"/>
      <c r="E9" s="34"/>
      <c r="F9" s="12">
        <f t="shared" si="5"/>
        <v>0</v>
      </c>
      <c r="G9" s="33"/>
      <c r="H9" s="33"/>
      <c r="I9" s="11">
        <f t="shared" si="6"/>
        <v>0</v>
      </c>
      <c r="J9" s="26"/>
      <c r="K9" s="1">
        <v>2</v>
      </c>
      <c r="L9" s="1" t="s">
        <v>5</v>
      </c>
      <c r="M9" s="7">
        <f t="shared" si="0"/>
        <v>0.92455621301775137</v>
      </c>
      <c r="N9" s="11">
        <f t="shared" si="1"/>
        <v>0</v>
      </c>
      <c r="O9" s="31"/>
      <c r="P9" s="12">
        <f t="shared" si="2"/>
        <v>0</v>
      </c>
      <c r="Q9" s="27">
        <v>0.02</v>
      </c>
      <c r="R9" s="12">
        <f t="shared" si="3"/>
        <v>0</v>
      </c>
      <c r="S9" s="12">
        <f t="shared" si="4"/>
        <v>0</v>
      </c>
      <c r="V9" t="s">
        <v>146</v>
      </c>
    </row>
    <row r="10" spans="1:22" x14ac:dyDescent="0.4">
      <c r="B10" s="1">
        <v>3</v>
      </c>
      <c r="C10" s="1" t="s">
        <v>6</v>
      </c>
      <c r="D10" s="33"/>
      <c r="E10" s="34"/>
      <c r="F10" s="12">
        <f t="shared" si="5"/>
        <v>0</v>
      </c>
      <c r="G10" s="33"/>
      <c r="H10" s="33"/>
      <c r="I10" s="11">
        <f t="shared" si="6"/>
        <v>0</v>
      </c>
      <c r="J10" s="26"/>
      <c r="K10" s="1">
        <v>3</v>
      </c>
      <c r="L10" s="1" t="s">
        <v>6</v>
      </c>
      <c r="M10" s="7">
        <f t="shared" si="0"/>
        <v>0.88899635867091487</v>
      </c>
      <c r="N10" s="11">
        <f t="shared" si="1"/>
        <v>0</v>
      </c>
      <c r="O10" s="31"/>
      <c r="P10" s="12">
        <f t="shared" si="2"/>
        <v>0</v>
      </c>
      <c r="Q10" s="27">
        <v>0.02</v>
      </c>
      <c r="R10" s="12">
        <f t="shared" si="3"/>
        <v>0</v>
      </c>
      <c r="S10" s="12">
        <f t="shared" si="4"/>
        <v>0</v>
      </c>
      <c r="V10" t="s">
        <v>137</v>
      </c>
    </row>
    <row r="11" spans="1:22" x14ac:dyDescent="0.4">
      <c r="B11" s="1">
        <v>4</v>
      </c>
      <c r="C11" s="1" t="s">
        <v>7</v>
      </c>
      <c r="D11" s="33"/>
      <c r="E11" s="34"/>
      <c r="F11" s="12">
        <f t="shared" si="5"/>
        <v>0</v>
      </c>
      <c r="G11" s="33"/>
      <c r="H11" s="33"/>
      <c r="I11" s="11">
        <f t="shared" si="6"/>
        <v>0</v>
      </c>
      <c r="J11" s="26"/>
      <c r="K11" s="1">
        <v>4</v>
      </c>
      <c r="L11" s="1" t="s">
        <v>7</v>
      </c>
      <c r="M11" s="7">
        <f t="shared" si="0"/>
        <v>0.85480419102972571</v>
      </c>
      <c r="N11" s="11">
        <f t="shared" si="1"/>
        <v>0</v>
      </c>
      <c r="O11" s="31"/>
      <c r="P11" s="12">
        <f t="shared" si="2"/>
        <v>0</v>
      </c>
      <c r="Q11" s="27">
        <v>0.02</v>
      </c>
      <c r="R11" s="12">
        <f t="shared" si="3"/>
        <v>0</v>
      </c>
      <c r="S11" s="12">
        <f t="shared" si="4"/>
        <v>0</v>
      </c>
      <c r="V11" t="s">
        <v>138</v>
      </c>
    </row>
    <row r="12" spans="1:22" x14ac:dyDescent="0.4">
      <c r="B12" s="1">
        <v>5</v>
      </c>
      <c r="C12" s="1" t="s">
        <v>8</v>
      </c>
      <c r="D12" s="33"/>
      <c r="E12" s="34"/>
      <c r="F12" s="12">
        <f t="shared" si="5"/>
        <v>0</v>
      </c>
      <c r="G12" s="33"/>
      <c r="H12" s="33"/>
      <c r="I12" s="11">
        <f t="shared" si="6"/>
        <v>0</v>
      </c>
      <c r="J12" s="26"/>
      <c r="K12" s="1">
        <v>5</v>
      </c>
      <c r="L12" s="1" t="s">
        <v>8</v>
      </c>
      <c r="M12" s="7">
        <f>(1+$M$5)^-K12</f>
        <v>0.82192710675935154</v>
      </c>
      <c r="N12" s="11">
        <f t="shared" ref="N12:N56" si="7">I12</f>
        <v>0</v>
      </c>
      <c r="O12" s="32"/>
      <c r="P12" s="12">
        <f>N12*O12</f>
        <v>0</v>
      </c>
      <c r="Q12" s="27">
        <v>0.02</v>
      </c>
      <c r="R12" s="12">
        <f>P12*Q12</f>
        <v>0</v>
      </c>
      <c r="S12" s="12">
        <f>M12*R12</f>
        <v>0</v>
      </c>
    </row>
    <row r="13" spans="1:22" x14ac:dyDescent="0.4">
      <c r="B13" s="1">
        <v>6</v>
      </c>
      <c r="C13" s="1" t="s">
        <v>9</v>
      </c>
      <c r="D13" s="33"/>
      <c r="E13" s="34"/>
      <c r="F13" s="12">
        <f t="shared" si="5"/>
        <v>0</v>
      </c>
      <c r="G13" s="33"/>
      <c r="H13" s="33"/>
      <c r="I13" s="11">
        <f t="shared" si="6"/>
        <v>0</v>
      </c>
      <c r="J13" s="26"/>
      <c r="K13" s="1">
        <v>6</v>
      </c>
      <c r="L13" s="1" t="s">
        <v>9</v>
      </c>
      <c r="M13" s="7">
        <f t="shared" ref="M13:M56" si="8">(1+$M$5)^-K13</f>
        <v>0.79031452573014571</v>
      </c>
      <c r="N13" s="11">
        <f t="shared" si="7"/>
        <v>0</v>
      </c>
      <c r="O13" s="32"/>
      <c r="P13" s="12">
        <f t="shared" ref="P13:P56" si="9">N13*O13</f>
        <v>0</v>
      </c>
      <c r="Q13" s="27">
        <v>0.02</v>
      </c>
      <c r="R13" s="12">
        <f t="shared" ref="R13:R56" si="10">P13*Q13</f>
        <v>0</v>
      </c>
      <c r="S13" s="12">
        <f t="shared" ref="S13:S56" si="11">M13*R13</f>
        <v>0</v>
      </c>
    </row>
    <row r="14" spans="1:22" x14ac:dyDescent="0.4">
      <c r="B14" s="1">
        <v>7</v>
      </c>
      <c r="C14" s="1" t="s">
        <v>10</v>
      </c>
      <c r="D14" s="33"/>
      <c r="E14" s="34"/>
      <c r="F14" s="12">
        <f t="shared" si="5"/>
        <v>0</v>
      </c>
      <c r="G14" s="33"/>
      <c r="H14" s="33"/>
      <c r="I14" s="11">
        <f t="shared" si="6"/>
        <v>0</v>
      </c>
      <c r="J14" s="26"/>
      <c r="K14" s="1">
        <v>7</v>
      </c>
      <c r="L14" s="1" t="s">
        <v>10</v>
      </c>
      <c r="M14" s="7">
        <f t="shared" si="8"/>
        <v>0.75991781320206331</v>
      </c>
      <c r="N14" s="11">
        <f t="shared" si="7"/>
        <v>0</v>
      </c>
      <c r="O14" s="32"/>
      <c r="P14" s="12">
        <f t="shared" si="9"/>
        <v>0</v>
      </c>
      <c r="Q14" s="27">
        <v>0.02</v>
      </c>
      <c r="R14" s="12">
        <f t="shared" si="10"/>
        <v>0</v>
      </c>
      <c r="S14" s="12">
        <f t="shared" si="11"/>
        <v>0</v>
      </c>
    </row>
    <row r="15" spans="1:22" x14ac:dyDescent="0.4">
      <c r="B15" s="1">
        <v>8</v>
      </c>
      <c r="C15" s="1" t="s">
        <v>26</v>
      </c>
      <c r="D15" s="33"/>
      <c r="E15" s="34"/>
      <c r="F15" s="12">
        <f t="shared" si="5"/>
        <v>0</v>
      </c>
      <c r="G15" s="33"/>
      <c r="H15" s="33"/>
      <c r="I15" s="11">
        <f t="shared" si="6"/>
        <v>0</v>
      </c>
      <c r="J15" s="26"/>
      <c r="K15" s="1">
        <v>8</v>
      </c>
      <c r="L15" s="1" t="s">
        <v>26</v>
      </c>
      <c r="M15" s="7">
        <f t="shared" si="8"/>
        <v>0.73069020500198378</v>
      </c>
      <c r="N15" s="11">
        <f t="shared" si="7"/>
        <v>0</v>
      </c>
      <c r="O15" s="32"/>
      <c r="P15" s="12">
        <f t="shared" si="9"/>
        <v>0</v>
      </c>
      <c r="Q15" s="27">
        <v>0.02</v>
      </c>
      <c r="R15" s="12">
        <f t="shared" si="10"/>
        <v>0</v>
      </c>
      <c r="S15" s="12">
        <f t="shared" si="11"/>
        <v>0</v>
      </c>
    </row>
    <row r="16" spans="1:22" x14ac:dyDescent="0.4">
      <c r="B16" s="1">
        <v>9</v>
      </c>
      <c r="C16" s="1" t="s">
        <v>27</v>
      </c>
      <c r="D16" s="33"/>
      <c r="E16" s="34"/>
      <c r="F16" s="12">
        <f t="shared" si="5"/>
        <v>0</v>
      </c>
      <c r="G16" s="33"/>
      <c r="H16" s="33"/>
      <c r="I16" s="11">
        <f t="shared" si="6"/>
        <v>0</v>
      </c>
      <c r="J16" s="26"/>
      <c r="K16" s="1">
        <v>9</v>
      </c>
      <c r="L16" s="1" t="s">
        <v>27</v>
      </c>
      <c r="M16" s="7">
        <f t="shared" si="8"/>
        <v>0.70258673557883045</v>
      </c>
      <c r="N16" s="11">
        <f t="shared" si="7"/>
        <v>0</v>
      </c>
      <c r="O16" s="32"/>
      <c r="P16" s="12">
        <f t="shared" si="9"/>
        <v>0</v>
      </c>
      <c r="Q16" s="27">
        <v>0.02</v>
      </c>
      <c r="R16" s="12">
        <f t="shared" si="10"/>
        <v>0</v>
      </c>
      <c r="S16" s="12">
        <f t="shared" si="11"/>
        <v>0</v>
      </c>
    </row>
    <row r="17" spans="2:19" x14ac:dyDescent="0.4">
      <c r="B17" s="1">
        <v>10</v>
      </c>
      <c r="C17" s="1" t="s">
        <v>28</v>
      </c>
      <c r="D17" s="33"/>
      <c r="E17" s="34"/>
      <c r="F17" s="12">
        <f t="shared" si="5"/>
        <v>0</v>
      </c>
      <c r="G17" s="33"/>
      <c r="H17" s="33"/>
      <c r="I17" s="11">
        <f t="shared" si="6"/>
        <v>0</v>
      </c>
      <c r="J17" s="26"/>
      <c r="K17" s="1">
        <v>10</v>
      </c>
      <c r="L17" s="1" t="s">
        <v>28</v>
      </c>
      <c r="M17" s="7">
        <f t="shared" si="8"/>
        <v>0.67556416882579851</v>
      </c>
      <c r="N17" s="11">
        <f t="shared" si="7"/>
        <v>0</v>
      </c>
      <c r="O17" s="32"/>
      <c r="P17" s="12">
        <f t="shared" si="9"/>
        <v>0</v>
      </c>
      <c r="Q17" s="27">
        <v>0.02</v>
      </c>
      <c r="R17" s="12">
        <f t="shared" si="10"/>
        <v>0</v>
      </c>
      <c r="S17" s="12">
        <f t="shared" si="11"/>
        <v>0</v>
      </c>
    </row>
    <row r="18" spans="2:19" x14ac:dyDescent="0.4">
      <c r="B18" s="1">
        <v>11</v>
      </c>
      <c r="C18" s="1" t="s">
        <v>29</v>
      </c>
      <c r="D18" s="33"/>
      <c r="E18" s="34"/>
      <c r="F18" s="12">
        <f t="shared" si="5"/>
        <v>0</v>
      </c>
      <c r="G18" s="33"/>
      <c r="H18" s="33"/>
      <c r="I18" s="11">
        <f t="shared" si="6"/>
        <v>0</v>
      </c>
      <c r="J18" s="26"/>
      <c r="K18" s="1">
        <v>11</v>
      </c>
      <c r="L18" s="1" t="s">
        <v>29</v>
      </c>
      <c r="M18" s="7">
        <f t="shared" si="8"/>
        <v>0.6495809315632679</v>
      </c>
      <c r="N18" s="11">
        <f t="shared" si="7"/>
        <v>0</v>
      </c>
      <c r="O18" s="32"/>
      <c r="P18" s="12">
        <f t="shared" si="9"/>
        <v>0</v>
      </c>
      <c r="Q18" s="27">
        <v>0.02</v>
      </c>
      <c r="R18" s="12">
        <f t="shared" si="10"/>
        <v>0</v>
      </c>
      <c r="S18" s="12">
        <f t="shared" si="11"/>
        <v>0</v>
      </c>
    </row>
    <row r="19" spans="2:19" x14ac:dyDescent="0.4">
      <c r="B19" s="1">
        <v>12</v>
      </c>
      <c r="C19" s="1" t="s">
        <v>30</v>
      </c>
      <c r="D19" s="33"/>
      <c r="E19" s="34"/>
      <c r="F19" s="12">
        <f t="shared" si="5"/>
        <v>0</v>
      </c>
      <c r="G19" s="33"/>
      <c r="H19" s="33"/>
      <c r="I19" s="11">
        <f t="shared" si="6"/>
        <v>0</v>
      </c>
      <c r="J19" s="26"/>
      <c r="K19" s="1">
        <v>12</v>
      </c>
      <c r="L19" s="1" t="s">
        <v>30</v>
      </c>
      <c r="M19" s="7">
        <f t="shared" si="8"/>
        <v>0.62459704958006512</v>
      </c>
      <c r="N19" s="11">
        <f t="shared" si="7"/>
        <v>0</v>
      </c>
      <c r="O19" s="32"/>
      <c r="P19" s="12">
        <f t="shared" si="9"/>
        <v>0</v>
      </c>
      <c r="Q19" s="27">
        <v>0.02</v>
      </c>
      <c r="R19" s="12">
        <f t="shared" si="10"/>
        <v>0</v>
      </c>
      <c r="S19" s="12">
        <f t="shared" si="11"/>
        <v>0</v>
      </c>
    </row>
    <row r="20" spans="2:19" x14ac:dyDescent="0.4">
      <c r="B20" s="1">
        <v>13</v>
      </c>
      <c r="C20" s="1" t="s">
        <v>31</v>
      </c>
      <c r="D20" s="33"/>
      <c r="E20" s="34"/>
      <c r="F20" s="12">
        <f t="shared" si="5"/>
        <v>0</v>
      </c>
      <c r="G20" s="33"/>
      <c r="H20" s="33"/>
      <c r="I20" s="11">
        <f t="shared" si="6"/>
        <v>0</v>
      </c>
      <c r="J20" s="26"/>
      <c r="K20" s="1">
        <v>13</v>
      </c>
      <c r="L20" s="1" t="s">
        <v>31</v>
      </c>
      <c r="M20" s="7">
        <f t="shared" si="8"/>
        <v>0.600574086134678</v>
      </c>
      <c r="N20" s="11">
        <f t="shared" si="7"/>
        <v>0</v>
      </c>
      <c r="O20" s="32"/>
      <c r="P20" s="12">
        <f t="shared" si="9"/>
        <v>0</v>
      </c>
      <c r="Q20" s="27">
        <v>0.02</v>
      </c>
      <c r="R20" s="12">
        <f t="shared" si="10"/>
        <v>0</v>
      </c>
      <c r="S20" s="12">
        <f t="shared" si="11"/>
        <v>0</v>
      </c>
    </row>
    <row r="21" spans="2:19" x14ac:dyDescent="0.4">
      <c r="B21" s="1">
        <v>14</v>
      </c>
      <c r="C21" s="1" t="s">
        <v>32</v>
      </c>
      <c r="D21" s="33"/>
      <c r="E21" s="34"/>
      <c r="F21" s="12">
        <f t="shared" si="5"/>
        <v>0</v>
      </c>
      <c r="G21" s="33"/>
      <c r="H21" s="33"/>
      <c r="I21" s="11">
        <f t="shared" si="6"/>
        <v>0</v>
      </c>
      <c r="J21" s="26"/>
      <c r="K21" s="1">
        <v>14</v>
      </c>
      <c r="L21" s="1" t="s">
        <v>32</v>
      </c>
      <c r="M21" s="7">
        <f t="shared" si="8"/>
        <v>0.57747508282180582</v>
      </c>
      <c r="N21" s="11">
        <f t="shared" si="7"/>
        <v>0</v>
      </c>
      <c r="O21" s="32"/>
      <c r="P21" s="12">
        <f t="shared" si="9"/>
        <v>0</v>
      </c>
      <c r="Q21" s="27">
        <v>0.02</v>
      </c>
      <c r="R21" s="12">
        <f t="shared" si="10"/>
        <v>0</v>
      </c>
      <c r="S21" s="12">
        <f t="shared" si="11"/>
        <v>0</v>
      </c>
    </row>
    <row r="22" spans="2:19" x14ac:dyDescent="0.4">
      <c r="B22" s="1">
        <v>15</v>
      </c>
      <c r="C22" s="1" t="s">
        <v>33</v>
      </c>
      <c r="D22" s="33"/>
      <c r="E22" s="34"/>
      <c r="F22" s="12">
        <f t="shared" si="5"/>
        <v>0</v>
      </c>
      <c r="G22" s="33"/>
      <c r="H22" s="33"/>
      <c r="I22" s="11">
        <f t="shared" si="6"/>
        <v>0</v>
      </c>
      <c r="J22" s="26"/>
      <c r="K22" s="1">
        <v>15</v>
      </c>
      <c r="L22" s="1" t="s">
        <v>33</v>
      </c>
      <c r="M22" s="7">
        <f t="shared" si="8"/>
        <v>0.55526450271327477</v>
      </c>
      <c r="N22" s="11">
        <f t="shared" si="7"/>
        <v>0</v>
      </c>
      <c r="O22" s="32"/>
      <c r="P22" s="12">
        <f t="shared" si="9"/>
        <v>0</v>
      </c>
      <c r="Q22" s="27">
        <v>0.02</v>
      </c>
      <c r="R22" s="12">
        <f t="shared" si="10"/>
        <v>0</v>
      </c>
      <c r="S22" s="12">
        <f t="shared" si="11"/>
        <v>0</v>
      </c>
    </row>
    <row r="23" spans="2:19" x14ac:dyDescent="0.4">
      <c r="B23" s="1">
        <v>16</v>
      </c>
      <c r="C23" s="1" t="s">
        <v>34</v>
      </c>
      <c r="D23" s="33"/>
      <c r="E23" s="34"/>
      <c r="F23" s="12">
        <f t="shared" si="5"/>
        <v>0</v>
      </c>
      <c r="G23" s="33"/>
      <c r="H23" s="33"/>
      <c r="I23" s="11">
        <f t="shared" si="6"/>
        <v>0</v>
      </c>
      <c r="J23" s="26"/>
      <c r="K23" s="1">
        <v>16</v>
      </c>
      <c r="L23" s="1" t="s">
        <v>34</v>
      </c>
      <c r="M23" s="7">
        <f t="shared" si="8"/>
        <v>0.53390817568584104</v>
      </c>
      <c r="N23" s="11">
        <f t="shared" si="7"/>
        <v>0</v>
      </c>
      <c r="O23" s="32"/>
      <c r="P23" s="12">
        <f t="shared" si="9"/>
        <v>0</v>
      </c>
      <c r="Q23" s="27">
        <v>0.02</v>
      </c>
      <c r="R23" s="12">
        <f t="shared" si="10"/>
        <v>0</v>
      </c>
      <c r="S23" s="12">
        <f t="shared" si="11"/>
        <v>0</v>
      </c>
    </row>
    <row r="24" spans="2:19" x14ac:dyDescent="0.4">
      <c r="B24" s="1">
        <v>17</v>
      </c>
      <c r="C24" s="1" t="s">
        <v>35</v>
      </c>
      <c r="D24" s="33"/>
      <c r="E24" s="34"/>
      <c r="F24" s="12">
        <f t="shared" si="5"/>
        <v>0</v>
      </c>
      <c r="G24" s="33"/>
      <c r="H24" s="33"/>
      <c r="I24" s="11">
        <f t="shared" si="6"/>
        <v>0</v>
      </c>
      <c r="J24" s="26"/>
      <c r="K24" s="1">
        <v>17</v>
      </c>
      <c r="L24" s="1" t="s">
        <v>35</v>
      </c>
      <c r="M24" s="7">
        <f t="shared" si="8"/>
        <v>0.51337324585177024</v>
      </c>
      <c r="N24" s="11">
        <f t="shared" si="7"/>
        <v>0</v>
      </c>
      <c r="O24" s="32"/>
      <c r="P24" s="12">
        <f t="shared" si="9"/>
        <v>0</v>
      </c>
      <c r="Q24" s="27">
        <v>0.02</v>
      </c>
      <c r="R24" s="12">
        <f t="shared" si="10"/>
        <v>0</v>
      </c>
      <c r="S24" s="12">
        <f t="shared" si="11"/>
        <v>0</v>
      </c>
    </row>
    <row r="25" spans="2:19" x14ac:dyDescent="0.4">
      <c r="B25" s="1">
        <v>18</v>
      </c>
      <c r="C25" s="1" t="s">
        <v>36</v>
      </c>
      <c r="D25" s="33"/>
      <c r="E25" s="34"/>
      <c r="F25" s="12">
        <f t="shared" si="5"/>
        <v>0</v>
      </c>
      <c r="G25" s="33"/>
      <c r="H25" s="33"/>
      <c r="I25" s="11">
        <f t="shared" si="6"/>
        <v>0</v>
      </c>
      <c r="J25" s="26"/>
      <c r="K25" s="1">
        <v>18</v>
      </c>
      <c r="L25" s="1" t="s">
        <v>36</v>
      </c>
      <c r="M25" s="7">
        <f t="shared" si="8"/>
        <v>0.49362812101131748</v>
      </c>
      <c r="N25" s="11">
        <f t="shared" si="7"/>
        <v>0</v>
      </c>
      <c r="O25" s="32"/>
      <c r="P25" s="12">
        <f t="shared" si="9"/>
        <v>0</v>
      </c>
      <c r="Q25" s="27">
        <v>0.02</v>
      </c>
      <c r="R25" s="12">
        <f t="shared" si="10"/>
        <v>0</v>
      </c>
      <c r="S25" s="12">
        <f t="shared" si="11"/>
        <v>0</v>
      </c>
    </row>
    <row r="26" spans="2:19" x14ac:dyDescent="0.4">
      <c r="B26" s="1">
        <v>19</v>
      </c>
      <c r="C26" s="1" t="s">
        <v>37</v>
      </c>
      <c r="D26" s="33"/>
      <c r="E26" s="34"/>
      <c r="F26" s="12">
        <f t="shared" si="5"/>
        <v>0</v>
      </c>
      <c r="G26" s="33"/>
      <c r="H26" s="33"/>
      <c r="I26" s="11">
        <f t="shared" si="6"/>
        <v>0</v>
      </c>
      <c r="J26" s="26"/>
      <c r="K26" s="1">
        <v>19</v>
      </c>
      <c r="L26" s="1" t="s">
        <v>37</v>
      </c>
      <c r="M26" s="7">
        <f t="shared" si="8"/>
        <v>0.47464242404934376</v>
      </c>
      <c r="N26" s="11">
        <f t="shared" si="7"/>
        <v>0</v>
      </c>
      <c r="O26" s="32"/>
      <c r="P26" s="12">
        <f t="shared" si="9"/>
        <v>0</v>
      </c>
      <c r="Q26" s="27">
        <v>0.02</v>
      </c>
      <c r="R26" s="12">
        <f t="shared" si="10"/>
        <v>0</v>
      </c>
      <c r="S26" s="12">
        <f t="shared" si="11"/>
        <v>0</v>
      </c>
    </row>
    <row r="27" spans="2:19" x14ac:dyDescent="0.4">
      <c r="B27" s="1">
        <v>20</v>
      </c>
      <c r="C27" s="1" t="s">
        <v>38</v>
      </c>
      <c r="D27" s="33"/>
      <c r="E27" s="34"/>
      <c r="F27" s="12">
        <f t="shared" si="5"/>
        <v>0</v>
      </c>
      <c r="G27" s="33"/>
      <c r="H27" s="33"/>
      <c r="I27" s="11">
        <f t="shared" si="6"/>
        <v>0</v>
      </c>
      <c r="J27" s="26"/>
      <c r="K27" s="1">
        <v>20</v>
      </c>
      <c r="L27" s="1" t="s">
        <v>38</v>
      </c>
      <c r="M27" s="7">
        <f t="shared" si="8"/>
        <v>0.45638694620129205</v>
      </c>
      <c r="N27" s="11">
        <f t="shared" si="7"/>
        <v>0</v>
      </c>
      <c r="O27" s="32"/>
      <c r="P27" s="12">
        <f t="shared" si="9"/>
        <v>0</v>
      </c>
      <c r="Q27" s="27">
        <v>0.02</v>
      </c>
      <c r="R27" s="12">
        <f t="shared" si="10"/>
        <v>0</v>
      </c>
      <c r="S27" s="12">
        <f t="shared" si="11"/>
        <v>0</v>
      </c>
    </row>
    <row r="28" spans="2:19" x14ac:dyDescent="0.4">
      <c r="B28" s="1">
        <v>21</v>
      </c>
      <c r="C28" s="1" t="s">
        <v>39</v>
      </c>
      <c r="D28" s="33"/>
      <c r="E28" s="34"/>
      <c r="F28" s="12">
        <f t="shared" si="5"/>
        <v>0</v>
      </c>
      <c r="G28" s="33"/>
      <c r="H28" s="33"/>
      <c r="I28" s="11">
        <f t="shared" si="6"/>
        <v>0</v>
      </c>
      <c r="J28" s="26"/>
      <c r="K28" s="1">
        <v>21</v>
      </c>
      <c r="L28" s="1" t="s">
        <v>39</v>
      </c>
      <c r="M28" s="7">
        <f t="shared" si="8"/>
        <v>0.43883360211662686</v>
      </c>
      <c r="N28" s="11">
        <f t="shared" si="7"/>
        <v>0</v>
      </c>
      <c r="O28" s="32"/>
      <c r="P28" s="12">
        <f t="shared" si="9"/>
        <v>0</v>
      </c>
      <c r="Q28" s="27">
        <v>0.02</v>
      </c>
      <c r="R28" s="12">
        <f t="shared" si="10"/>
        <v>0</v>
      </c>
      <c r="S28" s="12">
        <f t="shared" si="11"/>
        <v>0</v>
      </c>
    </row>
    <row r="29" spans="2:19" x14ac:dyDescent="0.4">
      <c r="B29" s="1">
        <v>22</v>
      </c>
      <c r="C29" s="1" t="s">
        <v>40</v>
      </c>
      <c r="D29" s="33"/>
      <c r="E29" s="34"/>
      <c r="F29" s="12">
        <f t="shared" si="5"/>
        <v>0</v>
      </c>
      <c r="G29" s="33"/>
      <c r="H29" s="33"/>
      <c r="I29" s="11">
        <f t="shared" si="6"/>
        <v>0</v>
      </c>
      <c r="J29" s="26"/>
      <c r="K29" s="1">
        <v>22</v>
      </c>
      <c r="L29" s="1" t="s">
        <v>40</v>
      </c>
      <c r="M29" s="7">
        <f t="shared" si="8"/>
        <v>0.42195538665060278</v>
      </c>
      <c r="N29" s="11">
        <f t="shared" si="7"/>
        <v>0</v>
      </c>
      <c r="O29" s="32"/>
      <c r="P29" s="12">
        <f t="shared" si="9"/>
        <v>0</v>
      </c>
      <c r="Q29" s="27">
        <v>0.02</v>
      </c>
      <c r="R29" s="12">
        <f t="shared" si="10"/>
        <v>0</v>
      </c>
      <c r="S29" s="12">
        <f t="shared" si="11"/>
        <v>0</v>
      </c>
    </row>
    <row r="30" spans="2:19" x14ac:dyDescent="0.4">
      <c r="B30" s="1">
        <v>23</v>
      </c>
      <c r="C30" s="1" t="s">
        <v>41</v>
      </c>
      <c r="D30" s="33"/>
      <c r="E30" s="34"/>
      <c r="F30" s="12">
        <f t="shared" si="5"/>
        <v>0</v>
      </c>
      <c r="G30" s="33"/>
      <c r="H30" s="33"/>
      <c r="I30" s="11">
        <f t="shared" si="6"/>
        <v>0</v>
      </c>
      <c r="J30" s="26"/>
      <c r="K30" s="1">
        <v>23</v>
      </c>
      <c r="L30" s="1" t="s">
        <v>41</v>
      </c>
      <c r="M30" s="7">
        <f t="shared" si="8"/>
        <v>0.40572633331788732</v>
      </c>
      <c r="N30" s="11">
        <f t="shared" si="7"/>
        <v>0</v>
      </c>
      <c r="O30" s="32"/>
      <c r="P30" s="12">
        <f t="shared" si="9"/>
        <v>0</v>
      </c>
      <c r="Q30" s="27">
        <v>0.02</v>
      </c>
      <c r="R30" s="12">
        <f t="shared" si="10"/>
        <v>0</v>
      </c>
      <c r="S30" s="12">
        <f t="shared" si="11"/>
        <v>0</v>
      </c>
    </row>
    <row r="31" spans="2:19" x14ac:dyDescent="0.4">
      <c r="B31" s="1">
        <v>24</v>
      </c>
      <c r="C31" s="1" t="s">
        <v>42</v>
      </c>
      <c r="D31" s="33"/>
      <c r="E31" s="34"/>
      <c r="F31" s="12">
        <f t="shared" si="5"/>
        <v>0</v>
      </c>
      <c r="G31" s="33"/>
      <c r="H31" s="33"/>
      <c r="I31" s="11">
        <f t="shared" si="6"/>
        <v>0</v>
      </c>
      <c r="J31" s="26"/>
      <c r="K31" s="1">
        <v>24</v>
      </c>
      <c r="L31" s="1" t="s">
        <v>42</v>
      </c>
      <c r="M31" s="7">
        <f t="shared" si="8"/>
        <v>0.39012147434412242</v>
      </c>
      <c r="N31" s="11">
        <f t="shared" si="7"/>
        <v>0</v>
      </c>
      <c r="O31" s="32"/>
      <c r="P31" s="12">
        <f t="shared" si="9"/>
        <v>0</v>
      </c>
      <c r="Q31" s="27">
        <v>0.02</v>
      </c>
      <c r="R31" s="12">
        <f t="shared" si="10"/>
        <v>0</v>
      </c>
      <c r="S31" s="12">
        <f t="shared" si="11"/>
        <v>0</v>
      </c>
    </row>
    <row r="32" spans="2:19" x14ac:dyDescent="0.4">
      <c r="B32" s="1">
        <v>25</v>
      </c>
      <c r="C32" s="1" t="s">
        <v>43</v>
      </c>
      <c r="D32" s="33"/>
      <c r="E32" s="34"/>
      <c r="F32" s="12">
        <f t="shared" si="5"/>
        <v>0</v>
      </c>
      <c r="G32" s="33"/>
      <c r="H32" s="33"/>
      <c r="I32" s="11">
        <f t="shared" si="6"/>
        <v>0</v>
      </c>
      <c r="J32" s="26"/>
      <c r="K32" s="1">
        <v>25</v>
      </c>
      <c r="L32" s="1" t="s">
        <v>43</v>
      </c>
      <c r="M32" s="7">
        <f t="shared" si="8"/>
        <v>0.37511680225396377</v>
      </c>
      <c r="N32" s="11">
        <f t="shared" si="7"/>
        <v>0</v>
      </c>
      <c r="O32" s="32"/>
      <c r="P32" s="12">
        <f t="shared" si="9"/>
        <v>0</v>
      </c>
      <c r="Q32" s="27">
        <v>0.02</v>
      </c>
      <c r="R32" s="12">
        <f t="shared" si="10"/>
        <v>0</v>
      </c>
      <c r="S32" s="12">
        <f t="shared" si="11"/>
        <v>0</v>
      </c>
    </row>
    <row r="33" spans="2:19" x14ac:dyDescent="0.4">
      <c r="B33" s="1">
        <v>26</v>
      </c>
      <c r="C33" s="1" t="s">
        <v>44</v>
      </c>
      <c r="D33" s="33"/>
      <c r="E33" s="34"/>
      <c r="F33" s="12">
        <f t="shared" si="5"/>
        <v>0</v>
      </c>
      <c r="G33" s="33"/>
      <c r="H33" s="33"/>
      <c r="I33" s="11">
        <f t="shared" si="6"/>
        <v>0</v>
      </c>
      <c r="J33" s="26"/>
      <c r="K33" s="1">
        <v>26</v>
      </c>
      <c r="L33" s="1" t="s">
        <v>44</v>
      </c>
      <c r="M33" s="7">
        <f t="shared" si="8"/>
        <v>0.36068923293650368</v>
      </c>
      <c r="N33" s="11">
        <f t="shared" si="7"/>
        <v>0</v>
      </c>
      <c r="O33" s="32"/>
      <c r="P33" s="12">
        <f t="shared" si="9"/>
        <v>0</v>
      </c>
      <c r="Q33" s="27">
        <v>0.02</v>
      </c>
      <c r="R33" s="12">
        <f t="shared" si="10"/>
        <v>0</v>
      </c>
      <c r="S33" s="12">
        <f t="shared" si="11"/>
        <v>0</v>
      </c>
    </row>
    <row r="34" spans="2:19" x14ac:dyDescent="0.4">
      <c r="B34" s="1">
        <v>27</v>
      </c>
      <c r="C34" s="1" t="s">
        <v>45</v>
      </c>
      <c r="D34" s="33"/>
      <c r="E34" s="34"/>
      <c r="F34" s="12">
        <f t="shared" si="5"/>
        <v>0</v>
      </c>
      <c r="G34" s="33"/>
      <c r="H34" s="33"/>
      <c r="I34" s="11">
        <f t="shared" si="6"/>
        <v>0</v>
      </c>
      <c r="J34" s="26"/>
      <c r="K34" s="1">
        <v>27</v>
      </c>
      <c r="L34" s="1" t="s">
        <v>45</v>
      </c>
      <c r="M34" s="7">
        <f t="shared" si="8"/>
        <v>0.3468165701312535</v>
      </c>
      <c r="N34" s="11">
        <f t="shared" si="7"/>
        <v>0</v>
      </c>
      <c r="O34" s="32"/>
      <c r="P34" s="12">
        <f t="shared" si="9"/>
        <v>0</v>
      </c>
      <c r="Q34" s="27">
        <v>0.02</v>
      </c>
      <c r="R34" s="12">
        <f t="shared" si="10"/>
        <v>0</v>
      </c>
      <c r="S34" s="12">
        <f t="shared" si="11"/>
        <v>0</v>
      </c>
    </row>
    <row r="35" spans="2:19" x14ac:dyDescent="0.4">
      <c r="B35" s="1">
        <v>28</v>
      </c>
      <c r="C35" s="1" t="s">
        <v>46</v>
      </c>
      <c r="D35" s="33"/>
      <c r="E35" s="34"/>
      <c r="F35" s="12">
        <f t="shared" si="5"/>
        <v>0</v>
      </c>
      <c r="G35" s="33"/>
      <c r="H35" s="33"/>
      <c r="I35" s="11">
        <f t="shared" si="6"/>
        <v>0</v>
      </c>
      <c r="J35" s="26"/>
      <c r="K35" s="1">
        <v>28</v>
      </c>
      <c r="L35" s="1" t="s">
        <v>46</v>
      </c>
      <c r="M35" s="7">
        <f t="shared" si="8"/>
        <v>0.3334774712800514</v>
      </c>
      <c r="N35" s="11">
        <f t="shared" si="7"/>
        <v>0</v>
      </c>
      <c r="O35" s="32"/>
      <c r="P35" s="12">
        <f t="shared" si="9"/>
        <v>0</v>
      </c>
      <c r="Q35" s="27">
        <v>0.02</v>
      </c>
      <c r="R35" s="12">
        <f t="shared" si="10"/>
        <v>0</v>
      </c>
      <c r="S35" s="12">
        <f t="shared" si="11"/>
        <v>0</v>
      </c>
    </row>
    <row r="36" spans="2:19" x14ac:dyDescent="0.4">
      <c r="B36" s="1">
        <v>29</v>
      </c>
      <c r="C36" s="1" t="s">
        <v>47</v>
      </c>
      <c r="D36" s="33"/>
      <c r="E36" s="34"/>
      <c r="F36" s="12">
        <f t="shared" si="5"/>
        <v>0</v>
      </c>
      <c r="G36" s="33"/>
      <c r="H36" s="33"/>
      <c r="I36" s="11">
        <f t="shared" si="6"/>
        <v>0</v>
      </c>
      <c r="J36" s="26"/>
      <c r="K36" s="1">
        <v>29</v>
      </c>
      <c r="L36" s="1" t="s">
        <v>47</v>
      </c>
      <c r="M36" s="7">
        <f t="shared" si="8"/>
        <v>0.32065141469235708</v>
      </c>
      <c r="N36" s="11">
        <f t="shared" si="7"/>
        <v>0</v>
      </c>
      <c r="O36" s="32"/>
      <c r="P36" s="12">
        <f t="shared" si="9"/>
        <v>0</v>
      </c>
      <c r="Q36" s="27">
        <v>0.02</v>
      </c>
      <c r="R36" s="12">
        <f t="shared" si="10"/>
        <v>0</v>
      </c>
      <c r="S36" s="12">
        <f t="shared" si="11"/>
        <v>0</v>
      </c>
    </row>
    <row r="37" spans="2:19" x14ac:dyDescent="0.4">
      <c r="B37" s="1">
        <v>30</v>
      </c>
      <c r="C37" s="1" t="s">
        <v>48</v>
      </c>
      <c r="D37" s="33"/>
      <c r="E37" s="34"/>
      <c r="F37" s="12">
        <f t="shared" si="5"/>
        <v>0</v>
      </c>
      <c r="G37" s="33"/>
      <c r="H37" s="33"/>
      <c r="I37" s="11">
        <f t="shared" si="6"/>
        <v>0</v>
      </c>
      <c r="J37" s="26"/>
      <c r="K37" s="1">
        <v>30</v>
      </c>
      <c r="L37" s="1" t="s">
        <v>48</v>
      </c>
      <c r="M37" s="7">
        <f t="shared" si="8"/>
        <v>0.30831866797342034</v>
      </c>
      <c r="N37" s="11">
        <f t="shared" si="7"/>
        <v>0</v>
      </c>
      <c r="O37" s="32"/>
      <c r="P37" s="12">
        <f t="shared" si="9"/>
        <v>0</v>
      </c>
      <c r="Q37" s="27">
        <v>0.02</v>
      </c>
      <c r="R37" s="12">
        <f t="shared" si="10"/>
        <v>0</v>
      </c>
      <c r="S37" s="12">
        <f t="shared" si="11"/>
        <v>0</v>
      </c>
    </row>
    <row r="38" spans="2:19" x14ac:dyDescent="0.4">
      <c r="B38" s="1">
        <v>31</v>
      </c>
      <c r="C38" s="1" t="s">
        <v>49</v>
      </c>
      <c r="D38" s="33"/>
      <c r="E38" s="34"/>
      <c r="F38" s="12">
        <f t="shared" si="5"/>
        <v>0</v>
      </c>
      <c r="G38" s="33"/>
      <c r="H38" s="33"/>
      <c r="I38" s="11">
        <f t="shared" si="6"/>
        <v>0</v>
      </c>
      <c r="J38" s="26"/>
      <c r="K38" s="1">
        <v>31</v>
      </c>
      <c r="L38" s="1" t="s">
        <v>49</v>
      </c>
      <c r="M38" s="7">
        <f t="shared" si="8"/>
        <v>0.29646025766675027</v>
      </c>
      <c r="N38" s="11">
        <f t="shared" si="7"/>
        <v>0</v>
      </c>
      <c r="O38" s="32"/>
      <c r="P38" s="12">
        <f t="shared" si="9"/>
        <v>0</v>
      </c>
      <c r="Q38" s="27">
        <v>0.02</v>
      </c>
      <c r="R38" s="12">
        <f t="shared" si="10"/>
        <v>0</v>
      </c>
      <c r="S38" s="12">
        <f t="shared" si="11"/>
        <v>0</v>
      </c>
    </row>
    <row r="39" spans="2:19" x14ac:dyDescent="0.4">
      <c r="B39" s="1">
        <v>32</v>
      </c>
      <c r="C39" s="1" t="s">
        <v>50</v>
      </c>
      <c r="D39" s="33"/>
      <c r="E39" s="34"/>
      <c r="F39" s="12">
        <f t="shared" si="5"/>
        <v>0</v>
      </c>
      <c r="G39" s="33"/>
      <c r="H39" s="33"/>
      <c r="I39" s="11">
        <f t="shared" si="6"/>
        <v>0</v>
      </c>
      <c r="J39" s="26"/>
      <c r="K39" s="1">
        <v>32</v>
      </c>
      <c r="L39" s="1" t="s">
        <v>50</v>
      </c>
      <c r="M39" s="7">
        <f t="shared" si="8"/>
        <v>0.28505794006418295</v>
      </c>
      <c r="N39" s="11">
        <f t="shared" si="7"/>
        <v>0</v>
      </c>
      <c r="O39" s="32"/>
      <c r="P39" s="12">
        <f t="shared" si="9"/>
        <v>0</v>
      </c>
      <c r="Q39" s="27">
        <v>0.02</v>
      </c>
      <c r="R39" s="12">
        <f t="shared" si="10"/>
        <v>0</v>
      </c>
      <c r="S39" s="12">
        <f t="shared" si="11"/>
        <v>0</v>
      </c>
    </row>
    <row r="40" spans="2:19" x14ac:dyDescent="0.4">
      <c r="B40" s="1">
        <v>33</v>
      </c>
      <c r="C40" s="1" t="s">
        <v>51</v>
      </c>
      <c r="D40" s="33"/>
      <c r="E40" s="34"/>
      <c r="F40" s="12">
        <f t="shared" si="5"/>
        <v>0</v>
      </c>
      <c r="G40" s="33"/>
      <c r="H40" s="33"/>
      <c r="I40" s="11">
        <f t="shared" si="6"/>
        <v>0</v>
      </c>
      <c r="J40" s="26"/>
      <c r="K40" s="1">
        <v>33</v>
      </c>
      <c r="L40" s="1" t="s">
        <v>51</v>
      </c>
      <c r="M40" s="7">
        <f t="shared" si="8"/>
        <v>0.27409417313863743</v>
      </c>
      <c r="N40" s="11">
        <f t="shared" si="7"/>
        <v>0</v>
      </c>
      <c r="O40" s="32"/>
      <c r="P40" s="12">
        <f t="shared" si="9"/>
        <v>0</v>
      </c>
      <c r="Q40" s="27">
        <v>0.02</v>
      </c>
      <c r="R40" s="12">
        <f t="shared" si="10"/>
        <v>0</v>
      </c>
      <c r="S40" s="12">
        <f t="shared" si="11"/>
        <v>0</v>
      </c>
    </row>
    <row r="41" spans="2:19" x14ac:dyDescent="0.4">
      <c r="B41" s="1">
        <v>34</v>
      </c>
      <c r="C41" s="1" t="s">
        <v>52</v>
      </c>
      <c r="D41" s="33"/>
      <c r="E41" s="34"/>
      <c r="F41" s="12">
        <f t="shared" si="5"/>
        <v>0</v>
      </c>
      <c r="G41" s="33"/>
      <c r="H41" s="33"/>
      <c r="I41" s="11">
        <f t="shared" si="6"/>
        <v>0</v>
      </c>
      <c r="J41" s="26"/>
      <c r="K41" s="1">
        <v>34</v>
      </c>
      <c r="L41" s="1" t="s">
        <v>52</v>
      </c>
      <c r="M41" s="7">
        <f t="shared" si="8"/>
        <v>0.26355208955638215</v>
      </c>
      <c r="N41" s="11">
        <f t="shared" si="7"/>
        <v>0</v>
      </c>
      <c r="O41" s="32"/>
      <c r="P41" s="12">
        <f t="shared" si="9"/>
        <v>0</v>
      </c>
      <c r="Q41" s="27">
        <v>0.02</v>
      </c>
      <c r="R41" s="12">
        <f t="shared" si="10"/>
        <v>0</v>
      </c>
      <c r="S41" s="12">
        <f t="shared" si="11"/>
        <v>0</v>
      </c>
    </row>
    <row r="42" spans="2:19" x14ac:dyDescent="0.4">
      <c r="B42" s="1">
        <v>35</v>
      </c>
      <c r="C42" s="1" t="s">
        <v>53</v>
      </c>
      <c r="D42" s="33"/>
      <c r="E42" s="34"/>
      <c r="F42" s="12">
        <f t="shared" si="5"/>
        <v>0</v>
      </c>
      <c r="G42" s="33"/>
      <c r="H42" s="33"/>
      <c r="I42" s="11">
        <f t="shared" si="6"/>
        <v>0</v>
      </c>
      <c r="J42" s="26"/>
      <c r="K42" s="1">
        <v>35</v>
      </c>
      <c r="L42" s="1" t="s">
        <v>53</v>
      </c>
      <c r="M42" s="7">
        <f t="shared" si="8"/>
        <v>0.25341547072729048</v>
      </c>
      <c r="N42" s="11">
        <f t="shared" si="7"/>
        <v>0</v>
      </c>
      <c r="O42" s="32"/>
      <c r="P42" s="12">
        <f t="shared" si="9"/>
        <v>0</v>
      </c>
      <c r="Q42" s="27">
        <v>0.02</v>
      </c>
      <c r="R42" s="12">
        <f t="shared" si="10"/>
        <v>0</v>
      </c>
      <c r="S42" s="12">
        <f t="shared" si="11"/>
        <v>0</v>
      </c>
    </row>
    <row r="43" spans="2:19" x14ac:dyDescent="0.4">
      <c r="B43" s="1">
        <v>36</v>
      </c>
      <c r="C43" s="1" t="s">
        <v>54</v>
      </c>
      <c r="D43" s="33"/>
      <c r="E43" s="34"/>
      <c r="F43" s="12">
        <f t="shared" si="5"/>
        <v>0</v>
      </c>
      <c r="G43" s="33"/>
      <c r="H43" s="33"/>
      <c r="I43" s="11">
        <f t="shared" si="6"/>
        <v>0</v>
      </c>
      <c r="J43" s="26"/>
      <c r="K43" s="1">
        <v>36</v>
      </c>
      <c r="L43" s="1" t="s">
        <v>54</v>
      </c>
      <c r="M43" s="7">
        <f t="shared" si="8"/>
        <v>0.24366872185316396</v>
      </c>
      <c r="N43" s="11">
        <f t="shared" si="7"/>
        <v>0</v>
      </c>
      <c r="O43" s="32"/>
      <c r="P43" s="12">
        <f t="shared" si="9"/>
        <v>0</v>
      </c>
      <c r="Q43" s="27">
        <v>0.02</v>
      </c>
      <c r="R43" s="12">
        <f t="shared" si="10"/>
        <v>0</v>
      </c>
      <c r="S43" s="12">
        <f t="shared" si="11"/>
        <v>0</v>
      </c>
    </row>
    <row r="44" spans="2:19" x14ac:dyDescent="0.4">
      <c r="B44" s="1">
        <v>37</v>
      </c>
      <c r="C44" s="1" t="s">
        <v>55</v>
      </c>
      <c r="D44" s="33"/>
      <c r="E44" s="34"/>
      <c r="F44" s="12">
        <f t="shared" si="5"/>
        <v>0</v>
      </c>
      <c r="G44" s="33"/>
      <c r="H44" s="33"/>
      <c r="I44" s="11">
        <f t="shared" si="6"/>
        <v>0</v>
      </c>
      <c r="J44" s="26"/>
      <c r="K44" s="1">
        <v>37</v>
      </c>
      <c r="L44" s="1" t="s">
        <v>55</v>
      </c>
      <c r="M44" s="7">
        <f t="shared" si="8"/>
        <v>0.23429684793573452</v>
      </c>
      <c r="N44" s="11">
        <f t="shared" si="7"/>
        <v>0</v>
      </c>
      <c r="O44" s="32"/>
      <c r="P44" s="12">
        <f t="shared" si="9"/>
        <v>0</v>
      </c>
      <c r="Q44" s="27">
        <v>0.02</v>
      </c>
      <c r="R44" s="12">
        <f t="shared" si="10"/>
        <v>0</v>
      </c>
      <c r="S44" s="12">
        <f t="shared" si="11"/>
        <v>0</v>
      </c>
    </row>
    <row r="45" spans="2:19" x14ac:dyDescent="0.4">
      <c r="B45" s="1">
        <v>38</v>
      </c>
      <c r="C45" s="1" t="s">
        <v>56</v>
      </c>
      <c r="D45" s="33"/>
      <c r="E45" s="34"/>
      <c r="F45" s="12">
        <f t="shared" si="5"/>
        <v>0</v>
      </c>
      <c r="G45" s="33"/>
      <c r="H45" s="33"/>
      <c r="I45" s="11">
        <f t="shared" si="6"/>
        <v>0</v>
      </c>
      <c r="J45" s="26"/>
      <c r="K45" s="1">
        <v>38</v>
      </c>
      <c r="L45" s="1" t="s">
        <v>56</v>
      </c>
      <c r="M45" s="7">
        <f t="shared" si="8"/>
        <v>0.22528543070743706</v>
      </c>
      <c r="N45" s="11">
        <f t="shared" si="7"/>
        <v>0</v>
      </c>
      <c r="O45" s="32"/>
      <c r="P45" s="12">
        <f t="shared" si="9"/>
        <v>0</v>
      </c>
      <c r="Q45" s="27">
        <v>0.02</v>
      </c>
      <c r="R45" s="12">
        <f t="shared" si="10"/>
        <v>0</v>
      </c>
      <c r="S45" s="12">
        <f t="shared" si="11"/>
        <v>0</v>
      </c>
    </row>
    <row r="46" spans="2:19" x14ac:dyDescent="0.4">
      <c r="B46" s="1">
        <v>39</v>
      </c>
      <c r="C46" s="1" t="s">
        <v>57</v>
      </c>
      <c r="D46" s="33"/>
      <c r="E46" s="34"/>
      <c r="F46" s="12">
        <f t="shared" si="5"/>
        <v>0</v>
      </c>
      <c r="G46" s="33"/>
      <c r="H46" s="33"/>
      <c r="I46" s="11">
        <f t="shared" si="6"/>
        <v>0</v>
      </c>
      <c r="J46" s="26"/>
      <c r="K46" s="1">
        <v>39</v>
      </c>
      <c r="L46" s="1" t="s">
        <v>57</v>
      </c>
      <c r="M46" s="7">
        <f t="shared" si="8"/>
        <v>0.21662060644945874</v>
      </c>
      <c r="N46" s="11">
        <f t="shared" si="7"/>
        <v>0</v>
      </c>
      <c r="O46" s="32"/>
      <c r="P46" s="12">
        <f t="shared" si="9"/>
        <v>0</v>
      </c>
      <c r="Q46" s="27">
        <v>0.02</v>
      </c>
      <c r="R46" s="12">
        <f t="shared" si="10"/>
        <v>0</v>
      </c>
      <c r="S46" s="12">
        <f t="shared" si="11"/>
        <v>0</v>
      </c>
    </row>
    <row r="47" spans="2:19" x14ac:dyDescent="0.4">
      <c r="B47" s="1">
        <v>40</v>
      </c>
      <c r="C47" s="1" t="s">
        <v>58</v>
      </c>
      <c r="D47" s="33"/>
      <c r="E47" s="34"/>
      <c r="F47" s="12">
        <f t="shared" si="5"/>
        <v>0</v>
      </c>
      <c r="G47" s="33"/>
      <c r="H47" s="33"/>
      <c r="I47" s="11">
        <f t="shared" si="6"/>
        <v>0</v>
      </c>
      <c r="J47" s="26"/>
      <c r="K47" s="1">
        <v>40</v>
      </c>
      <c r="L47" s="1" t="s">
        <v>58</v>
      </c>
      <c r="M47" s="7">
        <f t="shared" si="8"/>
        <v>0.20828904466294101</v>
      </c>
      <c r="N47" s="11">
        <f t="shared" si="7"/>
        <v>0</v>
      </c>
      <c r="O47" s="32"/>
      <c r="P47" s="12">
        <f t="shared" si="9"/>
        <v>0</v>
      </c>
      <c r="Q47" s="27">
        <v>0.02</v>
      </c>
      <c r="R47" s="12">
        <f t="shared" si="10"/>
        <v>0</v>
      </c>
      <c r="S47" s="12">
        <f t="shared" si="11"/>
        <v>0</v>
      </c>
    </row>
    <row r="48" spans="2:19" x14ac:dyDescent="0.4">
      <c r="B48" s="1">
        <v>41</v>
      </c>
      <c r="C48" s="1" t="s">
        <v>59</v>
      </c>
      <c r="D48" s="33"/>
      <c r="E48" s="34"/>
      <c r="F48" s="12">
        <f t="shared" si="5"/>
        <v>0</v>
      </c>
      <c r="G48" s="33"/>
      <c r="H48" s="33"/>
      <c r="I48" s="11">
        <f t="shared" si="6"/>
        <v>0</v>
      </c>
      <c r="J48" s="26"/>
      <c r="K48" s="1">
        <v>41</v>
      </c>
      <c r="L48" s="1" t="s">
        <v>59</v>
      </c>
      <c r="M48" s="7">
        <f t="shared" si="8"/>
        <v>0.20027792756052021</v>
      </c>
      <c r="N48" s="11">
        <f t="shared" si="7"/>
        <v>0</v>
      </c>
      <c r="O48" s="32"/>
      <c r="P48" s="12">
        <f t="shared" si="9"/>
        <v>0</v>
      </c>
      <c r="Q48" s="27">
        <v>0.02</v>
      </c>
      <c r="R48" s="12">
        <f t="shared" si="10"/>
        <v>0</v>
      </c>
      <c r="S48" s="12">
        <f t="shared" si="11"/>
        <v>0</v>
      </c>
    </row>
    <row r="49" spans="2:19" x14ac:dyDescent="0.4">
      <c r="B49" s="1">
        <v>42</v>
      </c>
      <c r="C49" s="1" t="s">
        <v>60</v>
      </c>
      <c r="D49" s="33"/>
      <c r="E49" s="34"/>
      <c r="F49" s="12">
        <f t="shared" si="5"/>
        <v>0</v>
      </c>
      <c r="G49" s="33"/>
      <c r="H49" s="33"/>
      <c r="I49" s="11">
        <f t="shared" si="6"/>
        <v>0</v>
      </c>
      <c r="J49" s="26"/>
      <c r="K49" s="1">
        <v>42</v>
      </c>
      <c r="L49" s="1" t="s">
        <v>60</v>
      </c>
      <c r="M49" s="7">
        <f t="shared" si="8"/>
        <v>0.19257493034665407</v>
      </c>
      <c r="N49" s="11">
        <f t="shared" si="7"/>
        <v>0</v>
      </c>
      <c r="O49" s="32"/>
      <c r="P49" s="12">
        <f t="shared" si="9"/>
        <v>0</v>
      </c>
      <c r="Q49" s="27">
        <v>0.02</v>
      </c>
      <c r="R49" s="12">
        <f t="shared" si="10"/>
        <v>0</v>
      </c>
      <c r="S49" s="12">
        <f t="shared" si="11"/>
        <v>0</v>
      </c>
    </row>
    <row r="50" spans="2:19" x14ac:dyDescent="0.4">
      <c r="B50" s="1">
        <v>43</v>
      </c>
      <c r="C50" s="1" t="s">
        <v>61</v>
      </c>
      <c r="D50" s="33"/>
      <c r="E50" s="34"/>
      <c r="F50" s="12">
        <f t="shared" si="5"/>
        <v>0</v>
      </c>
      <c r="G50" s="33"/>
      <c r="H50" s="33"/>
      <c r="I50" s="11">
        <f t="shared" si="6"/>
        <v>0</v>
      </c>
      <c r="J50" s="26"/>
      <c r="K50" s="1">
        <v>43</v>
      </c>
      <c r="L50" s="1" t="s">
        <v>61</v>
      </c>
      <c r="M50" s="7">
        <f t="shared" si="8"/>
        <v>0.18516820225639813</v>
      </c>
      <c r="N50" s="11">
        <f t="shared" si="7"/>
        <v>0</v>
      </c>
      <c r="O50" s="32"/>
      <c r="P50" s="12">
        <f t="shared" si="9"/>
        <v>0</v>
      </c>
      <c r="Q50" s="27">
        <v>0.02</v>
      </c>
      <c r="R50" s="12">
        <f t="shared" si="10"/>
        <v>0</v>
      </c>
      <c r="S50" s="12">
        <f t="shared" si="11"/>
        <v>0</v>
      </c>
    </row>
    <row r="51" spans="2:19" x14ac:dyDescent="0.4">
      <c r="B51" s="1">
        <v>44</v>
      </c>
      <c r="C51" s="1" t="s">
        <v>62</v>
      </c>
      <c r="D51" s="33"/>
      <c r="E51" s="34"/>
      <c r="F51" s="12">
        <f t="shared" si="5"/>
        <v>0</v>
      </c>
      <c r="G51" s="33"/>
      <c r="H51" s="33"/>
      <c r="I51" s="11">
        <f t="shared" si="6"/>
        <v>0</v>
      </c>
      <c r="J51" s="26"/>
      <c r="K51" s="1">
        <v>44</v>
      </c>
      <c r="L51" s="1" t="s">
        <v>62</v>
      </c>
      <c r="M51" s="7">
        <f t="shared" si="8"/>
        <v>0.17804634832345972</v>
      </c>
      <c r="N51" s="11">
        <f t="shared" si="7"/>
        <v>0</v>
      </c>
      <c r="O51" s="32"/>
      <c r="P51" s="12">
        <f t="shared" si="9"/>
        <v>0</v>
      </c>
      <c r="Q51" s="27">
        <v>0.02</v>
      </c>
      <c r="R51" s="12">
        <f t="shared" si="10"/>
        <v>0</v>
      </c>
      <c r="S51" s="12">
        <f t="shared" si="11"/>
        <v>0</v>
      </c>
    </row>
    <row r="52" spans="2:19" x14ac:dyDescent="0.4">
      <c r="B52" s="1">
        <v>45</v>
      </c>
      <c r="C52" s="1" t="s">
        <v>63</v>
      </c>
      <c r="D52" s="33"/>
      <c r="E52" s="34"/>
      <c r="F52" s="12">
        <f t="shared" si="5"/>
        <v>0</v>
      </c>
      <c r="G52" s="33"/>
      <c r="H52" s="33"/>
      <c r="I52" s="11">
        <f t="shared" si="6"/>
        <v>0</v>
      </c>
      <c r="J52" s="26"/>
      <c r="K52" s="1">
        <v>45</v>
      </c>
      <c r="L52" s="1" t="s">
        <v>63</v>
      </c>
      <c r="M52" s="7">
        <f t="shared" si="8"/>
        <v>0.17119841184948048</v>
      </c>
      <c r="N52" s="11">
        <f t="shared" si="7"/>
        <v>0</v>
      </c>
      <c r="O52" s="32"/>
      <c r="P52" s="12">
        <f t="shared" si="9"/>
        <v>0</v>
      </c>
      <c r="Q52" s="27">
        <v>0.02</v>
      </c>
      <c r="R52" s="12">
        <f t="shared" si="10"/>
        <v>0</v>
      </c>
      <c r="S52" s="12">
        <f t="shared" si="11"/>
        <v>0</v>
      </c>
    </row>
    <row r="53" spans="2:19" x14ac:dyDescent="0.4">
      <c r="B53" s="1">
        <v>46</v>
      </c>
      <c r="C53" s="1" t="s">
        <v>64</v>
      </c>
      <c r="D53" s="33"/>
      <c r="E53" s="34"/>
      <c r="F53" s="12">
        <f t="shared" si="5"/>
        <v>0</v>
      </c>
      <c r="G53" s="33"/>
      <c r="H53" s="33"/>
      <c r="I53" s="11">
        <f t="shared" si="6"/>
        <v>0</v>
      </c>
      <c r="J53" s="26"/>
      <c r="K53" s="1">
        <v>46</v>
      </c>
      <c r="L53" s="1" t="s">
        <v>64</v>
      </c>
      <c r="M53" s="7">
        <f t="shared" si="8"/>
        <v>0.1646138575475774</v>
      </c>
      <c r="N53" s="11">
        <f t="shared" si="7"/>
        <v>0</v>
      </c>
      <c r="O53" s="32"/>
      <c r="P53" s="12">
        <f t="shared" si="9"/>
        <v>0</v>
      </c>
      <c r="Q53" s="27">
        <v>0.02</v>
      </c>
      <c r="R53" s="12">
        <f t="shared" si="10"/>
        <v>0</v>
      </c>
      <c r="S53" s="12">
        <f t="shared" si="11"/>
        <v>0</v>
      </c>
    </row>
    <row r="54" spans="2:19" x14ac:dyDescent="0.4">
      <c r="B54" s="1">
        <v>47</v>
      </c>
      <c r="C54" s="1" t="s">
        <v>65</v>
      </c>
      <c r="D54" s="33"/>
      <c r="E54" s="34"/>
      <c r="F54" s="12">
        <f t="shared" si="5"/>
        <v>0</v>
      </c>
      <c r="G54" s="33"/>
      <c r="H54" s="33"/>
      <c r="I54" s="11">
        <f t="shared" si="6"/>
        <v>0</v>
      </c>
      <c r="J54" s="26"/>
      <c r="K54" s="1">
        <v>47</v>
      </c>
      <c r="L54" s="1" t="s">
        <v>65</v>
      </c>
      <c r="M54" s="7">
        <f t="shared" si="8"/>
        <v>0.15828255533420904</v>
      </c>
      <c r="N54" s="11">
        <f t="shared" si="7"/>
        <v>0</v>
      </c>
      <c r="O54" s="32"/>
      <c r="P54" s="12">
        <f t="shared" si="9"/>
        <v>0</v>
      </c>
      <c r="Q54" s="27">
        <v>0.02</v>
      </c>
      <c r="R54" s="12">
        <f t="shared" si="10"/>
        <v>0</v>
      </c>
      <c r="S54" s="12">
        <f t="shared" si="11"/>
        <v>0</v>
      </c>
    </row>
    <row r="55" spans="2:19" x14ac:dyDescent="0.4">
      <c r="B55" s="1">
        <v>48</v>
      </c>
      <c r="C55" s="1" t="s">
        <v>66</v>
      </c>
      <c r="D55" s="33"/>
      <c r="E55" s="34"/>
      <c r="F55" s="12">
        <f t="shared" si="5"/>
        <v>0</v>
      </c>
      <c r="G55" s="33"/>
      <c r="H55" s="33"/>
      <c r="I55" s="11">
        <f t="shared" si="6"/>
        <v>0</v>
      </c>
      <c r="J55" s="26"/>
      <c r="K55" s="1">
        <v>48</v>
      </c>
      <c r="L55" s="1" t="s">
        <v>66</v>
      </c>
      <c r="M55" s="7">
        <f t="shared" si="8"/>
        <v>0.15219476474443175</v>
      </c>
      <c r="N55" s="11">
        <f t="shared" si="7"/>
        <v>0</v>
      </c>
      <c r="O55" s="32"/>
      <c r="P55" s="12">
        <f t="shared" si="9"/>
        <v>0</v>
      </c>
      <c r="Q55" s="27">
        <v>0.02</v>
      </c>
      <c r="R55" s="12">
        <f t="shared" si="10"/>
        <v>0</v>
      </c>
      <c r="S55" s="12">
        <f t="shared" si="11"/>
        <v>0</v>
      </c>
    </row>
    <row r="56" spans="2:19" x14ac:dyDescent="0.4">
      <c r="B56" s="1">
        <v>49</v>
      </c>
      <c r="C56" s="1" t="s">
        <v>67</v>
      </c>
      <c r="D56" s="33"/>
      <c r="E56" s="34"/>
      <c r="F56" s="12">
        <f t="shared" si="5"/>
        <v>0</v>
      </c>
      <c r="G56" s="33"/>
      <c r="H56" s="33"/>
      <c r="I56" s="11">
        <f t="shared" si="6"/>
        <v>0</v>
      </c>
      <c r="J56" s="26"/>
      <c r="K56" s="1">
        <v>49</v>
      </c>
      <c r="L56" s="1" t="s">
        <v>67</v>
      </c>
      <c r="M56" s="7">
        <f t="shared" si="8"/>
        <v>0.14634111994656898</v>
      </c>
      <c r="N56" s="11">
        <f t="shared" si="7"/>
        <v>0</v>
      </c>
      <c r="O56" s="32"/>
      <c r="P56" s="12">
        <f t="shared" si="9"/>
        <v>0</v>
      </c>
      <c r="Q56" s="27">
        <v>0.02</v>
      </c>
      <c r="R56" s="12">
        <f t="shared" si="10"/>
        <v>0</v>
      </c>
      <c r="S56" s="12">
        <f t="shared" si="11"/>
        <v>0</v>
      </c>
    </row>
    <row r="57" spans="2:19" x14ac:dyDescent="0.4">
      <c r="B57" s="1">
        <v>50</v>
      </c>
      <c r="C57" s="1" t="s">
        <v>68</v>
      </c>
      <c r="D57" s="33"/>
      <c r="E57" s="34"/>
      <c r="F57" s="12">
        <f t="shared" ref="F57" si="12">D57*E57/1000</f>
        <v>0</v>
      </c>
      <c r="G57" s="33"/>
      <c r="H57" s="33"/>
      <c r="I57" s="11">
        <f t="shared" ref="I57" si="13">SUM(F57:H57)</f>
        <v>0</v>
      </c>
      <c r="J57" s="26"/>
      <c r="K57" s="1">
        <v>50</v>
      </c>
      <c r="L57" s="1" t="s">
        <v>68</v>
      </c>
      <c r="M57" s="7">
        <f t="shared" ref="M57" si="14">(1+$M$5)^-K57</f>
        <v>0.14071261533323939</v>
      </c>
      <c r="N57" s="11">
        <f t="shared" ref="N57" si="15">I57</f>
        <v>0</v>
      </c>
      <c r="O57" s="32"/>
      <c r="P57" s="12">
        <f t="shared" ref="P57" si="16">N57*O57</f>
        <v>0</v>
      </c>
      <c r="Q57" s="27">
        <v>1.02</v>
      </c>
      <c r="R57" s="12">
        <f t="shared" ref="R57" si="17">P57*Q57</f>
        <v>0</v>
      </c>
      <c r="S57" s="12">
        <f t="shared" ref="S57" si="18">M57*R57</f>
        <v>0</v>
      </c>
    </row>
    <row r="58" spans="2:19" x14ac:dyDescent="0.4">
      <c r="K58" s="28"/>
      <c r="L58" s="28"/>
      <c r="M58" s="28"/>
      <c r="N58" s="28"/>
      <c r="O58" s="28"/>
      <c r="P58" s="28"/>
      <c r="Q58" s="28"/>
      <c r="R58" s="16" t="s">
        <v>127</v>
      </c>
      <c r="S58" s="29">
        <f>SUM(S12:S56)</f>
        <v>0</v>
      </c>
    </row>
  </sheetData>
  <mergeCells count="6">
    <mergeCell ref="S3:S4"/>
    <mergeCell ref="K3:K6"/>
    <mergeCell ref="L3:L6"/>
    <mergeCell ref="B3:B6"/>
    <mergeCell ref="C3:C6"/>
    <mergeCell ref="D3:F3"/>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E5D1B-C2CE-455A-8048-40A91C2C8AF5}">
  <dimension ref="A1:O57"/>
  <sheetViews>
    <sheetView zoomScale="73" workbookViewId="0"/>
  </sheetViews>
  <sheetFormatPr defaultRowHeight="18.75" x14ac:dyDescent="0.4"/>
  <cols>
    <col min="1" max="1" width="13" style="36" customWidth="1"/>
    <col min="2" max="2" width="5.5" customWidth="1"/>
    <col min="3" max="3" width="5.25" bestFit="1" customWidth="1"/>
    <col min="4" max="4" width="9.375" customWidth="1"/>
    <col min="5" max="5" width="15.125" customWidth="1"/>
    <col min="6" max="6" width="13" customWidth="1"/>
    <col min="8" max="8" width="5.5" hidden="1" customWidth="1"/>
    <col min="9" max="9" width="5.25" hidden="1" customWidth="1"/>
    <col min="10" max="10" width="9.375" hidden="1" customWidth="1"/>
    <col min="11" max="13" width="13" hidden="1" customWidth="1"/>
    <col min="14" max="14" width="11" hidden="1" customWidth="1"/>
  </cols>
  <sheetData>
    <row r="1" spans="1:15" x14ac:dyDescent="0.4">
      <c r="A1" s="21" t="s">
        <v>153</v>
      </c>
    </row>
    <row r="2" spans="1:15" x14ac:dyDescent="0.4">
      <c r="A2" s="35"/>
      <c r="B2" t="s">
        <v>128</v>
      </c>
      <c r="H2" s="21" t="s">
        <v>98</v>
      </c>
    </row>
    <row r="3" spans="1:15" ht="56.25" x14ac:dyDescent="0.4">
      <c r="B3" s="53" t="s">
        <v>1</v>
      </c>
      <c r="C3" s="51" t="s">
        <v>2</v>
      </c>
      <c r="D3" s="14" t="s">
        <v>23</v>
      </c>
      <c r="E3" s="14" t="s">
        <v>128</v>
      </c>
      <c r="F3" s="14" t="s">
        <v>82</v>
      </c>
      <c r="H3" s="53" t="s">
        <v>1</v>
      </c>
      <c r="I3" s="51" t="s">
        <v>2</v>
      </c>
      <c r="J3" s="14" t="s">
        <v>23</v>
      </c>
      <c r="K3" s="14" t="s">
        <v>97</v>
      </c>
      <c r="L3" s="23" t="s">
        <v>100</v>
      </c>
      <c r="M3" s="22" t="s">
        <v>99</v>
      </c>
      <c r="N3" s="14" t="s">
        <v>82</v>
      </c>
    </row>
    <row r="4" spans="1:15" x14ac:dyDescent="0.4">
      <c r="B4" s="53"/>
      <c r="C4" s="51"/>
      <c r="D4" s="6">
        <f>'まとめ(B_C)'!H4</f>
        <v>0.04</v>
      </c>
      <c r="E4" s="17" t="s">
        <v>14</v>
      </c>
      <c r="F4" s="17" t="s">
        <v>14</v>
      </c>
      <c r="H4" s="53"/>
      <c r="I4" s="51"/>
      <c r="J4" s="6" t="e">
        <f>#REF!</f>
        <v>#REF!</v>
      </c>
      <c r="K4" s="17" t="s">
        <v>14</v>
      </c>
      <c r="L4" s="17" t="s">
        <v>80</v>
      </c>
      <c r="M4" s="17" t="s">
        <v>83</v>
      </c>
      <c r="N4" s="17" t="s">
        <v>14</v>
      </c>
    </row>
    <row r="5" spans="1:15" x14ac:dyDescent="0.4">
      <c r="B5" s="53"/>
      <c r="C5" s="51"/>
      <c r="D5" s="3" t="s">
        <v>24</v>
      </c>
      <c r="E5" s="3" t="s">
        <v>79</v>
      </c>
      <c r="F5" s="3" t="s">
        <v>84</v>
      </c>
      <c r="H5" s="53"/>
      <c r="I5" s="51"/>
      <c r="J5" s="3" t="s">
        <v>24</v>
      </c>
      <c r="K5" s="3" t="s">
        <v>79</v>
      </c>
      <c r="L5" s="3" t="s">
        <v>81</v>
      </c>
      <c r="M5" s="3" t="s">
        <v>14</v>
      </c>
      <c r="N5" s="3" t="s">
        <v>85</v>
      </c>
    </row>
    <row r="6" spans="1:15" x14ac:dyDescent="0.4">
      <c r="B6" s="1">
        <v>0</v>
      </c>
      <c r="C6" s="1" t="s">
        <v>3</v>
      </c>
      <c r="D6" s="7">
        <f>(1+$D$4)^-B6</f>
        <v>1</v>
      </c>
      <c r="E6" s="10"/>
      <c r="F6" s="18">
        <f>E6*D6</f>
        <v>0</v>
      </c>
      <c r="H6" s="1">
        <v>1</v>
      </c>
      <c r="I6" s="1" t="s">
        <v>3</v>
      </c>
      <c r="J6" s="7">
        <f>(1+$D$4)^-H6</f>
        <v>0.96153846153846145</v>
      </c>
      <c r="K6" s="10"/>
      <c r="L6" s="10"/>
      <c r="M6" s="18">
        <f>K6*L6</f>
        <v>0</v>
      </c>
      <c r="N6" s="18">
        <f>J6*M6</f>
        <v>0</v>
      </c>
      <c r="O6" t="s">
        <v>135</v>
      </c>
    </row>
    <row r="7" spans="1:15" x14ac:dyDescent="0.4">
      <c r="B7" s="1">
        <v>1</v>
      </c>
      <c r="C7" s="1" t="s">
        <v>4</v>
      </c>
      <c r="D7" s="7">
        <f t="shared" ref="D7:D56" si="0">(1+$D$4)^-B7</f>
        <v>0.96153846153846145</v>
      </c>
      <c r="E7" s="10"/>
      <c r="F7" s="18">
        <f t="shared" ref="F7:F56" si="1">E7*D7</f>
        <v>0</v>
      </c>
      <c r="H7" s="1">
        <v>2</v>
      </c>
      <c r="I7" s="1" t="s">
        <v>4</v>
      </c>
      <c r="J7" s="7">
        <f t="shared" ref="J7:J56" si="2">(1+$D$4)^-H7</f>
        <v>0.92455621301775137</v>
      </c>
      <c r="K7" s="10"/>
      <c r="L7" s="10"/>
      <c r="M7" s="18">
        <f t="shared" ref="M7:M56" si="3">K7*L7</f>
        <v>0</v>
      </c>
      <c r="N7" s="18">
        <f t="shared" ref="N7:N56" si="4">J7*M7</f>
        <v>0</v>
      </c>
      <c r="O7" t="s">
        <v>136</v>
      </c>
    </row>
    <row r="8" spans="1:15" x14ac:dyDescent="0.4">
      <c r="B8" s="1">
        <v>2</v>
      </c>
      <c r="C8" s="1" t="s">
        <v>5</v>
      </c>
      <c r="D8" s="7">
        <f t="shared" si="0"/>
        <v>0.92455621301775137</v>
      </c>
      <c r="E8" s="10"/>
      <c r="F8" s="18">
        <f t="shared" si="1"/>
        <v>0</v>
      </c>
      <c r="H8" s="1">
        <v>3</v>
      </c>
      <c r="I8" s="1" t="s">
        <v>5</v>
      </c>
      <c r="J8" s="7">
        <f t="shared" si="2"/>
        <v>0.88899635867091487</v>
      </c>
      <c r="K8" s="10"/>
      <c r="L8" s="10"/>
      <c r="M8" s="18">
        <f t="shared" si="3"/>
        <v>0</v>
      </c>
      <c r="N8" s="18">
        <f>J8*M8</f>
        <v>0</v>
      </c>
      <c r="O8" t="s">
        <v>146</v>
      </c>
    </row>
    <row r="9" spans="1:15" x14ac:dyDescent="0.4">
      <c r="B9" s="1">
        <v>3</v>
      </c>
      <c r="C9" s="1" t="s">
        <v>6</v>
      </c>
      <c r="D9" s="7">
        <f t="shared" si="0"/>
        <v>0.88899635867091487</v>
      </c>
      <c r="E9" s="10"/>
      <c r="F9" s="18">
        <f t="shared" si="1"/>
        <v>0</v>
      </c>
      <c r="H9" s="1">
        <v>4</v>
      </c>
      <c r="I9" s="1" t="s">
        <v>6</v>
      </c>
      <c r="J9" s="7">
        <f t="shared" si="2"/>
        <v>0.85480419102972571</v>
      </c>
      <c r="K9" s="10"/>
      <c r="L9" s="10"/>
      <c r="M9" s="18">
        <f t="shared" si="3"/>
        <v>0</v>
      </c>
      <c r="N9" s="18">
        <f t="shared" si="4"/>
        <v>0</v>
      </c>
      <c r="O9" t="s">
        <v>137</v>
      </c>
    </row>
    <row r="10" spans="1:15" x14ac:dyDescent="0.4">
      <c r="B10" s="1">
        <v>4</v>
      </c>
      <c r="C10" s="1" t="s">
        <v>7</v>
      </c>
      <c r="D10" s="7">
        <f t="shared" si="0"/>
        <v>0.85480419102972571</v>
      </c>
      <c r="E10" s="10"/>
      <c r="F10" s="18">
        <f t="shared" si="1"/>
        <v>0</v>
      </c>
      <c r="H10" s="1">
        <v>5</v>
      </c>
      <c r="I10" s="1" t="s">
        <v>7</v>
      </c>
      <c r="J10" s="7">
        <f t="shared" si="2"/>
        <v>0.82192710675935154</v>
      </c>
      <c r="K10" s="10"/>
      <c r="L10" s="10"/>
      <c r="M10" s="18">
        <f t="shared" si="3"/>
        <v>0</v>
      </c>
      <c r="N10" s="18">
        <f t="shared" si="4"/>
        <v>0</v>
      </c>
      <c r="O10" t="s">
        <v>138</v>
      </c>
    </row>
    <row r="11" spans="1:15" x14ac:dyDescent="0.4">
      <c r="B11" s="1">
        <v>5</v>
      </c>
      <c r="C11" s="1" t="s">
        <v>8</v>
      </c>
      <c r="D11" s="7">
        <f t="shared" si="0"/>
        <v>0.82192710675935154</v>
      </c>
      <c r="E11" s="10"/>
      <c r="F11" s="18">
        <f t="shared" si="1"/>
        <v>0</v>
      </c>
      <c r="H11" s="1">
        <v>6</v>
      </c>
      <c r="I11" s="1" t="s">
        <v>8</v>
      </c>
      <c r="J11" s="7">
        <f t="shared" si="2"/>
        <v>0.79031452573014571</v>
      </c>
      <c r="K11" s="10"/>
      <c r="L11" s="10"/>
      <c r="M11" s="18">
        <f t="shared" si="3"/>
        <v>0</v>
      </c>
      <c r="N11" s="18">
        <f t="shared" si="4"/>
        <v>0</v>
      </c>
    </row>
    <row r="12" spans="1:15" x14ac:dyDescent="0.4">
      <c r="B12" s="1">
        <v>6</v>
      </c>
      <c r="C12" s="1" t="s">
        <v>9</v>
      </c>
      <c r="D12" s="7">
        <f t="shared" si="0"/>
        <v>0.79031452573014571</v>
      </c>
      <c r="E12" s="10"/>
      <c r="F12" s="18">
        <f t="shared" si="1"/>
        <v>0</v>
      </c>
      <c r="H12" s="1">
        <v>7</v>
      </c>
      <c r="I12" s="1" t="s">
        <v>9</v>
      </c>
      <c r="J12" s="7">
        <f t="shared" si="2"/>
        <v>0.75991781320206331</v>
      </c>
      <c r="K12" s="10"/>
      <c r="L12" s="10"/>
      <c r="M12" s="18">
        <f t="shared" si="3"/>
        <v>0</v>
      </c>
      <c r="N12" s="18">
        <f t="shared" si="4"/>
        <v>0</v>
      </c>
    </row>
    <row r="13" spans="1:15" x14ac:dyDescent="0.4">
      <c r="B13" s="1">
        <v>7</v>
      </c>
      <c r="C13" s="1" t="s">
        <v>10</v>
      </c>
      <c r="D13" s="7">
        <f t="shared" si="0"/>
        <v>0.75991781320206331</v>
      </c>
      <c r="E13" s="10"/>
      <c r="F13" s="18">
        <f t="shared" si="1"/>
        <v>0</v>
      </c>
      <c r="H13" s="1">
        <v>8</v>
      </c>
      <c r="I13" s="1" t="s">
        <v>10</v>
      </c>
      <c r="J13" s="7">
        <f t="shared" si="2"/>
        <v>0.73069020500198378</v>
      </c>
      <c r="K13" s="10"/>
      <c r="L13" s="10"/>
      <c r="M13" s="18">
        <f t="shared" si="3"/>
        <v>0</v>
      </c>
      <c r="N13" s="18">
        <f t="shared" si="4"/>
        <v>0</v>
      </c>
    </row>
    <row r="14" spans="1:15" x14ac:dyDescent="0.4">
      <c r="B14" s="1">
        <v>8</v>
      </c>
      <c r="C14" s="1" t="s">
        <v>26</v>
      </c>
      <c r="D14" s="7">
        <f t="shared" si="0"/>
        <v>0.73069020500198378</v>
      </c>
      <c r="E14" s="10"/>
      <c r="F14" s="18">
        <f t="shared" si="1"/>
        <v>0</v>
      </c>
      <c r="H14" s="1">
        <v>9</v>
      </c>
      <c r="I14" s="1" t="s">
        <v>26</v>
      </c>
      <c r="J14" s="7">
        <f t="shared" si="2"/>
        <v>0.70258673557883045</v>
      </c>
      <c r="K14" s="10"/>
      <c r="L14" s="10"/>
      <c r="M14" s="18">
        <f t="shared" si="3"/>
        <v>0</v>
      </c>
      <c r="N14" s="18">
        <f t="shared" si="4"/>
        <v>0</v>
      </c>
    </row>
    <row r="15" spans="1:15" x14ac:dyDescent="0.4">
      <c r="B15" s="1">
        <v>9</v>
      </c>
      <c r="C15" s="1" t="s">
        <v>27</v>
      </c>
      <c r="D15" s="7">
        <f t="shared" si="0"/>
        <v>0.70258673557883045</v>
      </c>
      <c r="E15" s="10"/>
      <c r="F15" s="18">
        <f t="shared" si="1"/>
        <v>0</v>
      </c>
      <c r="H15" s="1">
        <v>10</v>
      </c>
      <c r="I15" s="1" t="s">
        <v>27</v>
      </c>
      <c r="J15" s="7">
        <f t="shared" si="2"/>
        <v>0.67556416882579851</v>
      </c>
      <c r="K15" s="10"/>
      <c r="L15" s="10"/>
      <c r="M15" s="18">
        <f t="shared" si="3"/>
        <v>0</v>
      </c>
      <c r="N15" s="18">
        <f t="shared" si="4"/>
        <v>0</v>
      </c>
    </row>
    <row r="16" spans="1:15" x14ac:dyDescent="0.4">
      <c r="B16" s="1">
        <v>10</v>
      </c>
      <c r="C16" s="1" t="s">
        <v>28</v>
      </c>
      <c r="D16" s="7">
        <f t="shared" si="0"/>
        <v>0.67556416882579851</v>
      </c>
      <c r="E16" s="10"/>
      <c r="F16" s="18">
        <f t="shared" si="1"/>
        <v>0</v>
      </c>
      <c r="H16" s="1">
        <v>11</v>
      </c>
      <c r="I16" s="1" t="s">
        <v>28</v>
      </c>
      <c r="J16" s="7">
        <f t="shared" si="2"/>
        <v>0.6495809315632679</v>
      </c>
      <c r="K16" s="10"/>
      <c r="L16" s="10"/>
      <c r="M16" s="18">
        <f t="shared" si="3"/>
        <v>0</v>
      </c>
      <c r="N16" s="18">
        <f t="shared" si="4"/>
        <v>0</v>
      </c>
    </row>
    <row r="17" spans="2:14" x14ac:dyDescent="0.4">
      <c r="B17" s="1">
        <v>11</v>
      </c>
      <c r="C17" s="1" t="s">
        <v>29</v>
      </c>
      <c r="D17" s="7">
        <f t="shared" si="0"/>
        <v>0.6495809315632679</v>
      </c>
      <c r="E17" s="10"/>
      <c r="F17" s="18">
        <f t="shared" si="1"/>
        <v>0</v>
      </c>
      <c r="H17" s="1">
        <v>12</v>
      </c>
      <c r="I17" s="1" t="s">
        <v>29</v>
      </c>
      <c r="J17" s="7">
        <f t="shared" si="2"/>
        <v>0.62459704958006512</v>
      </c>
      <c r="K17" s="10"/>
      <c r="L17" s="10"/>
      <c r="M17" s="18">
        <f t="shared" si="3"/>
        <v>0</v>
      </c>
      <c r="N17" s="18">
        <f t="shared" si="4"/>
        <v>0</v>
      </c>
    </row>
    <row r="18" spans="2:14" x14ac:dyDescent="0.4">
      <c r="B18" s="1">
        <v>12</v>
      </c>
      <c r="C18" s="1" t="s">
        <v>30</v>
      </c>
      <c r="D18" s="7">
        <f t="shared" si="0"/>
        <v>0.62459704958006512</v>
      </c>
      <c r="E18" s="10"/>
      <c r="F18" s="18">
        <f t="shared" si="1"/>
        <v>0</v>
      </c>
      <c r="H18" s="1">
        <v>13</v>
      </c>
      <c r="I18" s="1" t="s">
        <v>30</v>
      </c>
      <c r="J18" s="7">
        <f t="shared" si="2"/>
        <v>0.600574086134678</v>
      </c>
      <c r="K18" s="10"/>
      <c r="L18" s="10"/>
      <c r="M18" s="18">
        <f t="shared" si="3"/>
        <v>0</v>
      </c>
      <c r="N18" s="18">
        <f t="shared" si="4"/>
        <v>0</v>
      </c>
    </row>
    <row r="19" spans="2:14" x14ac:dyDescent="0.4">
      <c r="B19" s="1">
        <v>13</v>
      </c>
      <c r="C19" s="1" t="s">
        <v>31</v>
      </c>
      <c r="D19" s="7">
        <f t="shared" si="0"/>
        <v>0.600574086134678</v>
      </c>
      <c r="E19" s="10"/>
      <c r="F19" s="18">
        <f t="shared" si="1"/>
        <v>0</v>
      </c>
      <c r="H19" s="1">
        <v>14</v>
      </c>
      <c r="I19" s="1" t="s">
        <v>31</v>
      </c>
      <c r="J19" s="7">
        <f t="shared" si="2"/>
        <v>0.57747508282180582</v>
      </c>
      <c r="K19" s="10"/>
      <c r="L19" s="10"/>
      <c r="M19" s="18">
        <f t="shared" si="3"/>
        <v>0</v>
      </c>
      <c r="N19" s="18">
        <f t="shared" si="4"/>
        <v>0</v>
      </c>
    </row>
    <row r="20" spans="2:14" x14ac:dyDescent="0.4">
      <c r="B20" s="1">
        <v>14</v>
      </c>
      <c r="C20" s="1" t="s">
        <v>32</v>
      </c>
      <c r="D20" s="7">
        <f t="shared" si="0"/>
        <v>0.57747508282180582</v>
      </c>
      <c r="E20" s="10"/>
      <c r="F20" s="18">
        <f t="shared" si="1"/>
        <v>0</v>
      </c>
      <c r="H20" s="1">
        <v>15</v>
      </c>
      <c r="I20" s="1" t="s">
        <v>32</v>
      </c>
      <c r="J20" s="7">
        <f t="shared" si="2"/>
        <v>0.55526450271327477</v>
      </c>
      <c r="K20" s="10"/>
      <c r="L20" s="10"/>
      <c r="M20" s="18">
        <f t="shared" si="3"/>
        <v>0</v>
      </c>
      <c r="N20" s="18">
        <f t="shared" si="4"/>
        <v>0</v>
      </c>
    </row>
    <row r="21" spans="2:14" x14ac:dyDescent="0.4">
      <c r="B21" s="1">
        <v>15</v>
      </c>
      <c r="C21" s="1" t="s">
        <v>33</v>
      </c>
      <c r="D21" s="7">
        <f t="shared" si="0"/>
        <v>0.55526450271327477</v>
      </c>
      <c r="E21" s="10"/>
      <c r="F21" s="18">
        <f t="shared" si="1"/>
        <v>0</v>
      </c>
      <c r="H21" s="1">
        <v>16</v>
      </c>
      <c r="I21" s="1" t="s">
        <v>33</v>
      </c>
      <c r="J21" s="7">
        <f t="shared" si="2"/>
        <v>0.53390817568584104</v>
      </c>
      <c r="K21" s="10"/>
      <c r="L21" s="10"/>
      <c r="M21" s="18">
        <f t="shared" si="3"/>
        <v>0</v>
      </c>
      <c r="N21" s="18">
        <f t="shared" si="4"/>
        <v>0</v>
      </c>
    </row>
    <row r="22" spans="2:14" x14ac:dyDescent="0.4">
      <c r="B22" s="1">
        <v>16</v>
      </c>
      <c r="C22" s="1" t="s">
        <v>34</v>
      </c>
      <c r="D22" s="7">
        <f t="shared" si="0"/>
        <v>0.53390817568584104</v>
      </c>
      <c r="E22" s="10"/>
      <c r="F22" s="18">
        <f t="shared" si="1"/>
        <v>0</v>
      </c>
      <c r="H22" s="1">
        <v>17</v>
      </c>
      <c r="I22" s="1" t="s">
        <v>34</v>
      </c>
      <c r="J22" s="7">
        <f t="shared" si="2"/>
        <v>0.51337324585177024</v>
      </c>
      <c r="K22" s="10"/>
      <c r="L22" s="10"/>
      <c r="M22" s="18">
        <f t="shared" si="3"/>
        <v>0</v>
      </c>
      <c r="N22" s="18">
        <f t="shared" si="4"/>
        <v>0</v>
      </c>
    </row>
    <row r="23" spans="2:14" x14ac:dyDescent="0.4">
      <c r="B23" s="1">
        <v>17</v>
      </c>
      <c r="C23" s="1" t="s">
        <v>35</v>
      </c>
      <c r="D23" s="7">
        <f t="shared" si="0"/>
        <v>0.51337324585177024</v>
      </c>
      <c r="E23" s="10"/>
      <c r="F23" s="18">
        <f t="shared" si="1"/>
        <v>0</v>
      </c>
      <c r="H23" s="1">
        <v>18</v>
      </c>
      <c r="I23" s="1" t="s">
        <v>35</v>
      </c>
      <c r="J23" s="7">
        <f t="shared" si="2"/>
        <v>0.49362812101131748</v>
      </c>
      <c r="K23" s="10"/>
      <c r="L23" s="10"/>
      <c r="M23" s="18">
        <f t="shared" si="3"/>
        <v>0</v>
      </c>
      <c r="N23" s="18">
        <f t="shared" si="4"/>
        <v>0</v>
      </c>
    </row>
    <row r="24" spans="2:14" x14ac:dyDescent="0.4">
      <c r="B24" s="1">
        <v>18</v>
      </c>
      <c r="C24" s="1" t="s">
        <v>36</v>
      </c>
      <c r="D24" s="7">
        <f t="shared" si="0"/>
        <v>0.49362812101131748</v>
      </c>
      <c r="E24" s="10"/>
      <c r="F24" s="18">
        <f t="shared" si="1"/>
        <v>0</v>
      </c>
      <c r="H24" s="1">
        <v>19</v>
      </c>
      <c r="I24" s="1" t="s">
        <v>36</v>
      </c>
      <c r="J24" s="7">
        <f t="shared" si="2"/>
        <v>0.47464242404934376</v>
      </c>
      <c r="K24" s="10"/>
      <c r="L24" s="10"/>
      <c r="M24" s="18">
        <f t="shared" si="3"/>
        <v>0</v>
      </c>
      <c r="N24" s="18">
        <f t="shared" si="4"/>
        <v>0</v>
      </c>
    </row>
    <row r="25" spans="2:14" x14ac:dyDescent="0.4">
      <c r="B25" s="1">
        <v>19</v>
      </c>
      <c r="C25" s="1" t="s">
        <v>37</v>
      </c>
      <c r="D25" s="7">
        <f t="shared" si="0"/>
        <v>0.47464242404934376</v>
      </c>
      <c r="E25" s="10"/>
      <c r="F25" s="18">
        <f t="shared" si="1"/>
        <v>0</v>
      </c>
      <c r="H25" s="1">
        <v>20</v>
      </c>
      <c r="I25" s="1" t="s">
        <v>37</v>
      </c>
      <c r="J25" s="7">
        <f t="shared" si="2"/>
        <v>0.45638694620129205</v>
      </c>
      <c r="K25" s="10"/>
      <c r="L25" s="10"/>
      <c r="M25" s="18">
        <f t="shared" si="3"/>
        <v>0</v>
      </c>
      <c r="N25" s="18">
        <f t="shared" si="4"/>
        <v>0</v>
      </c>
    </row>
    <row r="26" spans="2:14" x14ac:dyDescent="0.4">
      <c r="B26" s="1">
        <v>20</v>
      </c>
      <c r="C26" s="1" t="s">
        <v>38</v>
      </c>
      <c r="D26" s="7">
        <f t="shared" si="0"/>
        <v>0.45638694620129205</v>
      </c>
      <c r="E26" s="10"/>
      <c r="F26" s="18">
        <f t="shared" si="1"/>
        <v>0</v>
      </c>
      <c r="H26" s="1">
        <v>21</v>
      </c>
      <c r="I26" s="1" t="s">
        <v>38</v>
      </c>
      <c r="J26" s="7">
        <f t="shared" si="2"/>
        <v>0.43883360211662686</v>
      </c>
      <c r="K26" s="10"/>
      <c r="L26" s="10"/>
      <c r="M26" s="18">
        <f t="shared" si="3"/>
        <v>0</v>
      </c>
      <c r="N26" s="18">
        <f t="shared" si="4"/>
        <v>0</v>
      </c>
    </row>
    <row r="27" spans="2:14" x14ac:dyDescent="0.4">
      <c r="B27" s="1">
        <v>21</v>
      </c>
      <c r="C27" s="1" t="s">
        <v>39</v>
      </c>
      <c r="D27" s="7">
        <f t="shared" si="0"/>
        <v>0.43883360211662686</v>
      </c>
      <c r="E27" s="10"/>
      <c r="F27" s="18">
        <f t="shared" si="1"/>
        <v>0</v>
      </c>
      <c r="H27" s="1">
        <v>22</v>
      </c>
      <c r="I27" s="1" t="s">
        <v>39</v>
      </c>
      <c r="J27" s="7">
        <f t="shared" si="2"/>
        <v>0.42195538665060278</v>
      </c>
      <c r="K27" s="10"/>
      <c r="L27" s="10"/>
      <c r="M27" s="18">
        <f t="shared" si="3"/>
        <v>0</v>
      </c>
      <c r="N27" s="18">
        <f t="shared" si="4"/>
        <v>0</v>
      </c>
    </row>
    <row r="28" spans="2:14" x14ac:dyDescent="0.4">
      <c r="B28" s="1">
        <v>22</v>
      </c>
      <c r="C28" s="1" t="s">
        <v>40</v>
      </c>
      <c r="D28" s="7">
        <f t="shared" si="0"/>
        <v>0.42195538665060278</v>
      </c>
      <c r="E28" s="10"/>
      <c r="F28" s="18">
        <f t="shared" si="1"/>
        <v>0</v>
      </c>
      <c r="H28" s="1">
        <v>23</v>
      </c>
      <c r="I28" s="1" t="s">
        <v>40</v>
      </c>
      <c r="J28" s="7">
        <f t="shared" si="2"/>
        <v>0.40572633331788732</v>
      </c>
      <c r="K28" s="10"/>
      <c r="L28" s="10"/>
      <c r="M28" s="18">
        <f t="shared" si="3"/>
        <v>0</v>
      </c>
      <c r="N28" s="18">
        <f t="shared" si="4"/>
        <v>0</v>
      </c>
    </row>
    <row r="29" spans="2:14" x14ac:dyDescent="0.4">
      <c r="B29" s="1">
        <v>23</v>
      </c>
      <c r="C29" s="1" t="s">
        <v>41</v>
      </c>
      <c r="D29" s="7">
        <f t="shared" si="0"/>
        <v>0.40572633331788732</v>
      </c>
      <c r="E29" s="10"/>
      <c r="F29" s="18">
        <f t="shared" si="1"/>
        <v>0</v>
      </c>
      <c r="H29" s="1">
        <v>24</v>
      </c>
      <c r="I29" s="1" t="s">
        <v>41</v>
      </c>
      <c r="J29" s="7">
        <f t="shared" si="2"/>
        <v>0.39012147434412242</v>
      </c>
      <c r="K29" s="10"/>
      <c r="L29" s="10"/>
      <c r="M29" s="18">
        <f t="shared" si="3"/>
        <v>0</v>
      </c>
      <c r="N29" s="18">
        <f t="shared" si="4"/>
        <v>0</v>
      </c>
    </row>
    <row r="30" spans="2:14" x14ac:dyDescent="0.4">
      <c r="B30" s="1">
        <v>24</v>
      </c>
      <c r="C30" s="1" t="s">
        <v>42</v>
      </c>
      <c r="D30" s="7">
        <f t="shared" si="0"/>
        <v>0.39012147434412242</v>
      </c>
      <c r="E30" s="10"/>
      <c r="F30" s="18">
        <f t="shared" si="1"/>
        <v>0</v>
      </c>
      <c r="H30" s="1">
        <v>25</v>
      </c>
      <c r="I30" s="1" t="s">
        <v>42</v>
      </c>
      <c r="J30" s="7">
        <f t="shared" si="2"/>
        <v>0.37511680225396377</v>
      </c>
      <c r="K30" s="10"/>
      <c r="L30" s="10"/>
      <c r="M30" s="18">
        <f t="shared" si="3"/>
        <v>0</v>
      </c>
      <c r="N30" s="18">
        <f t="shared" si="4"/>
        <v>0</v>
      </c>
    </row>
    <row r="31" spans="2:14" x14ac:dyDescent="0.4">
      <c r="B31" s="1">
        <v>25</v>
      </c>
      <c r="C31" s="1" t="s">
        <v>43</v>
      </c>
      <c r="D31" s="7">
        <f t="shared" si="0"/>
        <v>0.37511680225396377</v>
      </c>
      <c r="E31" s="10"/>
      <c r="F31" s="18">
        <f t="shared" si="1"/>
        <v>0</v>
      </c>
      <c r="H31" s="1">
        <v>26</v>
      </c>
      <c r="I31" s="1" t="s">
        <v>43</v>
      </c>
      <c r="J31" s="7">
        <f t="shared" si="2"/>
        <v>0.36068923293650368</v>
      </c>
      <c r="K31" s="10"/>
      <c r="L31" s="10"/>
      <c r="M31" s="18">
        <f t="shared" si="3"/>
        <v>0</v>
      </c>
      <c r="N31" s="18">
        <f t="shared" si="4"/>
        <v>0</v>
      </c>
    </row>
    <row r="32" spans="2:14" x14ac:dyDescent="0.4">
      <c r="B32" s="1">
        <v>26</v>
      </c>
      <c r="C32" s="1" t="s">
        <v>44</v>
      </c>
      <c r="D32" s="7">
        <f t="shared" si="0"/>
        <v>0.36068923293650368</v>
      </c>
      <c r="E32" s="10"/>
      <c r="F32" s="18">
        <f t="shared" si="1"/>
        <v>0</v>
      </c>
      <c r="H32" s="1">
        <v>27</v>
      </c>
      <c r="I32" s="1" t="s">
        <v>44</v>
      </c>
      <c r="J32" s="7">
        <f t="shared" si="2"/>
        <v>0.3468165701312535</v>
      </c>
      <c r="K32" s="10"/>
      <c r="L32" s="10"/>
      <c r="M32" s="18">
        <f t="shared" si="3"/>
        <v>0</v>
      </c>
      <c r="N32" s="18">
        <f t="shared" si="4"/>
        <v>0</v>
      </c>
    </row>
    <row r="33" spans="2:14" x14ac:dyDescent="0.4">
      <c r="B33" s="1">
        <v>27</v>
      </c>
      <c r="C33" s="1" t="s">
        <v>45</v>
      </c>
      <c r="D33" s="7">
        <f t="shared" si="0"/>
        <v>0.3468165701312535</v>
      </c>
      <c r="E33" s="10"/>
      <c r="F33" s="18">
        <f t="shared" si="1"/>
        <v>0</v>
      </c>
      <c r="H33" s="1">
        <v>28</v>
      </c>
      <c r="I33" s="1" t="s">
        <v>45</v>
      </c>
      <c r="J33" s="7">
        <f t="shared" si="2"/>
        <v>0.3334774712800514</v>
      </c>
      <c r="K33" s="10"/>
      <c r="L33" s="10"/>
      <c r="M33" s="18">
        <f t="shared" si="3"/>
        <v>0</v>
      </c>
      <c r="N33" s="18">
        <f t="shared" si="4"/>
        <v>0</v>
      </c>
    </row>
    <row r="34" spans="2:14" x14ac:dyDescent="0.4">
      <c r="B34" s="1">
        <v>28</v>
      </c>
      <c r="C34" s="1" t="s">
        <v>46</v>
      </c>
      <c r="D34" s="7">
        <f t="shared" si="0"/>
        <v>0.3334774712800514</v>
      </c>
      <c r="E34" s="10"/>
      <c r="F34" s="18">
        <f t="shared" si="1"/>
        <v>0</v>
      </c>
      <c r="H34" s="1">
        <v>29</v>
      </c>
      <c r="I34" s="1" t="s">
        <v>46</v>
      </c>
      <c r="J34" s="7">
        <f t="shared" si="2"/>
        <v>0.32065141469235708</v>
      </c>
      <c r="K34" s="10"/>
      <c r="L34" s="10"/>
      <c r="M34" s="18">
        <f t="shared" si="3"/>
        <v>0</v>
      </c>
      <c r="N34" s="18">
        <f t="shared" si="4"/>
        <v>0</v>
      </c>
    </row>
    <row r="35" spans="2:14" x14ac:dyDescent="0.4">
      <c r="B35" s="1">
        <v>29</v>
      </c>
      <c r="C35" s="1" t="s">
        <v>47</v>
      </c>
      <c r="D35" s="7">
        <f t="shared" si="0"/>
        <v>0.32065141469235708</v>
      </c>
      <c r="E35" s="10"/>
      <c r="F35" s="18">
        <f t="shared" si="1"/>
        <v>0</v>
      </c>
      <c r="H35" s="1">
        <v>30</v>
      </c>
      <c r="I35" s="1" t="s">
        <v>47</v>
      </c>
      <c r="J35" s="7">
        <f t="shared" si="2"/>
        <v>0.30831866797342034</v>
      </c>
      <c r="K35" s="10"/>
      <c r="L35" s="10"/>
      <c r="M35" s="18">
        <f t="shared" si="3"/>
        <v>0</v>
      </c>
      <c r="N35" s="18">
        <f t="shared" si="4"/>
        <v>0</v>
      </c>
    </row>
    <row r="36" spans="2:14" x14ac:dyDescent="0.4">
      <c r="B36" s="1">
        <v>30</v>
      </c>
      <c r="C36" s="1" t="s">
        <v>48</v>
      </c>
      <c r="D36" s="7">
        <f t="shared" si="0"/>
        <v>0.30831866797342034</v>
      </c>
      <c r="E36" s="10"/>
      <c r="F36" s="18">
        <f t="shared" si="1"/>
        <v>0</v>
      </c>
      <c r="H36" s="1">
        <v>31</v>
      </c>
      <c r="I36" s="1" t="s">
        <v>48</v>
      </c>
      <c r="J36" s="7">
        <f t="shared" si="2"/>
        <v>0.29646025766675027</v>
      </c>
      <c r="K36" s="10"/>
      <c r="L36" s="10"/>
      <c r="M36" s="18">
        <f t="shared" si="3"/>
        <v>0</v>
      </c>
      <c r="N36" s="18">
        <f t="shared" si="4"/>
        <v>0</v>
      </c>
    </row>
    <row r="37" spans="2:14" x14ac:dyDescent="0.4">
      <c r="B37" s="1">
        <v>31</v>
      </c>
      <c r="C37" s="1" t="s">
        <v>49</v>
      </c>
      <c r="D37" s="7">
        <f t="shared" si="0"/>
        <v>0.29646025766675027</v>
      </c>
      <c r="E37" s="10"/>
      <c r="F37" s="18">
        <f t="shared" si="1"/>
        <v>0</v>
      </c>
      <c r="H37" s="1">
        <v>32</v>
      </c>
      <c r="I37" s="1" t="s">
        <v>49</v>
      </c>
      <c r="J37" s="7">
        <f t="shared" si="2"/>
        <v>0.28505794006418295</v>
      </c>
      <c r="K37" s="10"/>
      <c r="L37" s="10"/>
      <c r="M37" s="18">
        <f t="shared" si="3"/>
        <v>0</v>
      </c>
      <c r="N37" s="18">
        <f t="shared" si="4"/>
        <v>0</v>
      </c>
    </row>
    <row r="38" spans="2:14" x14ac:dyDescent="0.4">
      <c r="B38" s="1">
        <v>32</v>
      </c>
      <c r="C38" s="1" t="s">
        <v>50</v>
      </c>
      <c r="D38" s="7">
        <f t="shared" si="0"/>
        <v>0.28505794006418295</v>
      </c>
      <c r="E38" s="10"/>
      <c r="F38" s="18">
        <f t="shared" si="1"/>
        <v>0</v>
      </c>
      <c r="H38" s="1">
        <v>33</v>
      </c>
      <c r="I38" s="1" t="s">
        <v>50</v>
      </c>
      <c r="J38" s="7">
        <f t="shared" si="2"/>
        <v>0.27409417313863743</v>
      </c>
      <c r="K38" s="10"/>
      <c r="L38" s="10"/>
      <c r="M38" s="18">
        <f t="shared" si="3"/>
        <v>0</v>
      </c>
      <c r="N38" s="18">
        <f t="shared" si="4"/>
        <v>0</v>
      </c>
    </row>
    <row r="39" spans="2:14" x14ac:dyDescent="0.4">
      <c r="B39" s="1">
        <v>33</v>
      </c>
      <c r="C39" s="1" t="s">
        <v>51</v>
      </c>
      <c r="D39" s="7">
        <f t="shared" si="0"/>
        <v>0.27409417313863743</v>
      </c>
      <c r="E39" s="10"/>
      <c r="F39" s="18">
        <f t="shared" si="1"/>
        <v>0</v>
      </c>
      <c r="H39" s="1">
        <v>34</v>
      </c>
      <c r="I39" s="1" t="s">
        <v>51</v>
      </c>
      <c r="J39" s="7">
        <f t="shared" si="2"/>
        <v>0.26355208955638215</v>
      </c>
      <c r="K39" s="10"/>
      <c r="L39" s="10"/>
      <c r="M39" s="18">
        <f t="shared" si="3"/>
        <v>0</v>
      </c>
      <c r="N39" s="18">
        <f t="shared" si="4"/>
        <v>0</v>
      </c>
    </row>
    <row r="40" spans="2:14" x14ac:dyDescent="0.4">
      <c r="B40" s="1">
        <v>34</v>
      </c>
      <c r="C40" s="1" t="s">
        <v>52</v>
      </c>
      <c r="D40" s="7">
        <f t="shared" si="0"/>
        <v>0.26355208955638215</v>
      </c>
      <c r="E40" s="10"/>
      <c r="F40" s="18">
        <f t="shared" si="1"/>
        <v>0</v>
      </c>
      <c r="H40" s="1">
        <v>35</v>
      </c>
      <c r="I40" s="1" t="s">
        <v>52</v>
      </c>
      <c r="J40" s="7">
        <f t="shared" si="2"/>
        <v>0.25341547072729048</v>
      </c>
      <c r="K40" s="10"/>
      <c r="L40" s="10"/>
      <c r="M40" s="18">
        <f t="shared" si="3"/>
        <v>0</v>
      </c>
      <c r="N40" s="18">
        <f t="shared" si="4"/>
        <v>0</v>
      </c>
    </row>
    <row r="41" spans="2:14" x14ac:dyDescent="0.4">
      <c r="B41" s="1">
        <v>35</v>
      </c>
      <c r="C41" s="1" t="s">
        <v>53</v>
      </c>
      <c r="D41" s="7">
        <f t="shared" si="0"/>
        <v>0.25341547072729048</v>
      </c>
      <c r="E41" s="10"/>
      <c r="F41" s="18">
        <f t="shared" si="1"/>
        <v>0</v>
      </c>
      <c r="H41" s="1">
        <v>36</v>
      </c>
      <c r="I41" s="1" t="s">
        <v>53</v>
      </c>
      <c r="J41" s="7">
        <f t="shared" si="2"/>
        <v>0.24366872185316396</v>
      </c>
      <c r="K41" s="10"/>
      <c r="L41" s="10"/>
      <c r="M41" s="18">
        <f t="shared" si="3"/>
        <v>0</v>
      </c>
      <c r="N41" s="18">
        <f t="shared" si="4"/>
        <v>0</v>
      </c>
    </row>
    <row r="42" spans="2:14" x14ac:dyDescent="0.4">
      <c r="B42" s="1">
        <v>36</v>
      </c>
      <c r="C42" s="1" t="s">
        <v>54</v>
      </c>
      <c r="D42" s="7">
        <f t="shared" si="0"/>
        <v>0.24366872185316396</v>
      </c>
      <c r="E42" s="10"/>
      <c r="F42" s="18">
        <f t="shared" si="1"/>
        <v>0</v>
      </c>
      <c r="H42" s="1">
        <v>37</v>
      </c>
      <c r="I42" s="1" t="s">
        <v>54</v>
      </c>
      <c r="J42" s="7">
        <f t="shared" si="2"/>
        <v>0.23429684793573452</v>
      </c>
      <c r="K42" s="10"/>
      <c r="L42" s="10"/>
      <c r="M42" s="18">
        <f t="shared" si="3"/>
        <v>0</v>
      </c>
      <c r="N42" s="18">
        <f t="shared" si="4"/>
        <v>0</v>
      </c>
    </row>
    <row r="43" spans="2:14" x14ac:dyDescent="0.4">
      <c r="B43" s="1">
        <v>37</v>
      </c>
      <c r="C43" s="1" t="s">
        <v>55</v>
      </c>
      <c r="D43" s="7">
        <f t="shared" si="0"/>
        <v>0.23429684793573452</v>
      </c>
      <c r="E43" s="10"/>
      <c r="F43" s="18">
        <f t="shared" si="1"/>
        <v>0</v>
      </c>
      <c r="H43" s="1">
        <v>38</v>
      </c>
      <c r="I43" s="1" t="s">
        <v>55</v>
      </c>
      <c r="J43" s="7">
        <f t="shared" si="2"/>
        <v>0.22528543070743706</v>
      </c>
      <c r="K43" s="10"/>
      <c r="L43" s="10"/>
      <c r="M43" s="18">
        <f t="shared" si="3"/>
        <v>0</v>
      </c>
      <c r="N43" s="18">
        <f t="shared" si="4"/>
        <v>0</v>
      </c>
    </row>
    <row r="44" spans="2:14" x14ac:dyDescent="0.4">
      <c r="B44" s="1">
        <v>38</v>
      </c>
      <c r="C44" s="1" t="s">
        <v>56</v>
      </c>
      <c r="D44" s="7">
        <f t="shared" si="0"/>
        <v>0.22528543070743706</v>
      </c>
      <c r="E44" s="10"/>
      <c r="F44" s="18">
        <f t="shared" si="1"/>
        <v>0</v>
      </c>
      <c r="H44" s="1">
        <v>39</v>
      </c>
      <c r="I44" s="1" t="s">
        <v>56</v>
      </c>
      <c r="J44" s="7">
        <f t="shared" si="2"/>
        <v>0.21662060644945874</v>
      </c>
      <c r="K44" s="10"/>
      <c r="L44" s="10"/>
      <c r="M44" s="18">
        <f t="shared" si="3"/>
        <v>0</v>
      </c>
      <c r="N44" s="18">
        <f t="shared" si="4"/>
        <v>0</v>
      </c>
    </row>
    <row r="45" spans="2:14" x14ac:dyDescent="0.4">
      <c r="B45" s="1">
        <v>39</v>
      </c>
      <c r="C45" s="1" t="s">
        <v>57</v>
      </c>
      <c r="D45" s="7">
        <f t="shared" si="0"/>
        <v>0.21662060644945874</v>
      </c>
      <c r="E45" s="10"/>
      <c r="F45" s="18">
        <f t="shared" si="1"/>
        <v>0</v>
      </c>
      <c r="H45" s="1">
        <v>40</v>
      </c>
      <c r="I45" s="1" t="s">
        <v>57</v>
      </c>
      <c r="J45" s="7">
        <f t="shared" si="2"/>
        <v>0.20828904466294101</v>
      </c>
      <c r="K45" s="10"/>
      <c r="L45" s="10"/>
      <c r="M45" s="18">
        <f t="shared" si="3"/>
        <v>0</v>
      </c>
      <c r="N45" s="18">
        <f t="shared" si="4"/>
        <v>0</v>
      </c>
    </row>
    <row r="46" spans="2:14" x14ac:dyDescent="0.4">
      <c r="B46" s="1">
        <v>40</v>
      </c>
      <c r="C46" s="1" t="s">
        <v>58</v>
      </c>
      <c r="D46" s="7">
        <f t="shared" si="0"/>
        <v>0.20828904466294101</v>
      </c>
      <c r="E46" s="10"/>
      <c r="F46" s="18">
        <f t="shared" si="1"/>
        <v>0</v>
      </c>
      <c r="H46" s="1">
        <v>41</v>
      </c>
      <c r="I46" s="1" t="s">
        <v>58</v>
      </c>
      <c r="J46" s="7">
        <f t="shared" si="2"/>
        <v>0.20027792756052021</v>
      </c>
      <c r="K46" s="10"/>
      <c r="L46" s="10"/>
      <c r="M46" s="18">
        <f t="shared" si="3"/>
        <v>0</v>
      </c>
      <c r="N46" s="18">
        <f t="shared" si="4"/>
        <v>0</v>
      </c>
    </row>
    <row r="47" spans="2:14" x14ac:dyDescent="0.4">
      <c r="B47" s="1">
        <v>41</v>
      </c>
      <c r="C47" s="1" t="s">
        <v>59</v>
      </c>
      <c r="D47" s="7">
        <f t="shared" si="0"/>
        <v>0.20027792756052021</v>
      </c>
      <c r="E47" s="10"/>
      <c r="F47" s="18">
        <f t="shared" si="1"/>
        <v>0</v>
      </c>
      <c r="H47" s="1">
        <v>42</v>
      </c>
      <c r="I47" s="1" t="s">
        <v>59</v>
      </c>
      <c r="J47" s="7">
        <f t="shared" si="2"/>
        <v>0.19257493034665407</v>
      </c>
      <c r="K47" s="10"/>
      <c r="L47" s="10"/>
      <c r="M47" s="18">
        <f t="shared" si="3"/>
        <v>0</v>
      </c>
      <c r="N47" s="18">
        <f t="shared" si="4"/>
        <v>0</v>
      </c>
    </row>
    <row r="48" spans="2:14" x14ac:dyDescent="0.4">
      <c r="B48" s="1">
        <v>42</v>
      </c>
      <c r="C48" s="1" t="s">
        <v>60</v>
      </c>
      <c r="D48" s="7">
        <f t="shared" si="0"/>
        <v>0.19257493034665407</v>
      </c>
      <c r="E48" s="10"/>
      <c r="F48" s="18">
        <f t="shared" si="1"/>
        <v>0</v>
      </c>
      <c r="H48" s="1">
        <v>43</v>
      </c>
      <c r="I48" s="1" t="s">
        <v>60</v>
      </c>
      <c r="J48" s="7">
        <f t="shared" si="2"/>
        <v>0.18516820225639813</v>
      </c>
      <c r="K48" s="10"/>
      <c r="L48" s="10"/>
      <c r="M48" s="18">
        <f t="shared" si="3"/>
        <v>0</v>
      </c>
      <c r="N48" s="18">
        <f t="shared" si="4"/>
        <v>0</v>
      </c>
    </row>
    <row r="49" spans="2:14" x14ac:dyDescent="0.4">
      <c r="B49" s="1">
        <v>43</v>
      </c>
      <c r="C49" s="1" t="s">
        <v>61</v>
      </c>
      <c r="D49" s="7">
        <f t="shared" si="0"/>
        <v>0.18516820225639813</v>
      </c>
      <c r="E49" s="10"/>
      <c r="F49" s="18">
        <f t="shared" si="1"/>
        <v>0</v>
      </c>
      <c r="H49" s="1">
        <v>44</v>
      </c>
      <c r="I49" s="1" t="s">
        <v>61</v>
      </c>
      <c r="J49" s="7">
        <f t="shared" si="2"/>
        <v>0.17804634832345972</v>
      </c>
      <c r="K49" s="10"/>
      <c r="L49" s="10"/>
      <c r="M49" s="18">
        <f t="shared" si="3"/>
        <v>0</v>
      </c>
      <c r="N49" s="18">
        <f t="shared" si="4"/>
        <v>0</v>
      </c>
    </row>
    <row r="50" spans="2:14" x14ac:dyDescent="0.4">
      <c r="B50" s="1">
        <v>44</v>
      </c>
      <c r="C50" s="1" t="s">
        <v>62</v>
      </c>
      <c r="D50" s="7">
        <f t="shared" si="0"/>
        <v>0.17804634832345972</v>
      </c>
      <c r="E50" s="10"/>
      <c r="F50" s="18">
        <f t="shared" si="1"/>
        <v>0</v>
      </c>
      <c r="H50" s="1">
        <v>45</v>
      </c>
      <c r="I50" s="1" t="s">
        <v>62</v>
      </c>
      <c r="J50" s="7">
        <f t="shared" si="2"/>
        <v>0.17119841184948048</v>
      </c>
      <c r="K50" s="10"/>
      <c r="L50" s="10"/>
      <c r="M50" s="18">
        <f t="shared" si="3"/>
        <v>0</v>
      </c>
      <c r="N50" s="18">
        <f t="shared" si="4"/>
        <v>0</v>
      </c>
    </row>
    <row r="51" spans="2:14" x14ac:dyDescent="0.4">
      <c r="B51" s="1">
        <v>45</v>
      </c>
      <c r="C51" s="1" t="s">
        <v>63</v>
      </c>
      <c r="D51" s="7">
        <f t="shared" si="0"/>
        <v>0.17119841184948048</v>
      </c>
      <c r="E51" s="10"/>
      <c r="F51" s="18">
        <f t="shared" si="1"/>
        <v>0</v>
      </c>
      <c r="H51" s="1">
        <v>46</v>
      </c>
      <c r="I51" s="1" t="s">
        <v>63</v>
      </c>
      <c r="J51" s="7">
        <f t="shared" si="2"/>
        <v>0.1646138575475774</v>
      </c>
      <c r="K51" s="10"/>
      <c r="L51" s="10"/>
      <c r="M51" s="18">
        <f t="shared" si="3"/>
        <v>0</v>
      </c>
      <c r="N51" s="18">
        <f t="shared" si="4"/>
        <v>0</v>
      </c>
    </row>
    <row r="52" spans="2:14" x14ac:dyDescent="0.4">
      <c r="B52" s="1">
        <v>46</v>
      </c>
      <c r="C52" s="1" t="s">
        <v>64</v>
      </c>
      <c r="D52" s="7">
        <f t="shared" si="0"/>
        <v>0.1646138575475774</v>
      </c>
      <c r="E52" s="10"/>
      <c r="F52" s="18">
        <f t="shared" si="1"/>
        <v>0</v>
      </c>
      <c r="H52" s="1">
        <v>47</v>
      </c>
      <c r="I52" s="1" t="s">
        <v>64</v>
      </c>
      <c r="J52" s="7">
        <f t="shared" si="2"/>
        <v>0.15828255533420904</v>
      </c>
      <c r="K52" s="10"/>
      <c r="L52" s="10"/>
      <c r="M52" s="18">
        <f t="shared" si="3"/>
        <v>0</v>
      </c>
      <c r="N52" s="18">
        <f t="shared" si="4"/>
        <v>0</v>
      </c>
    </row>
    <row r="53" spans="2:14" x14ac:dyDescent="0.4">
      <c r="B53" s="1">
        <v>47</v>
      </c>
      <c r="C53" s="1" t="s">
        <v>65</v>
      </c>
      <c r="D53" s="7">
        <f t="shared" si="0"/>
        <v>0.15828255533420904</v>
      </c>
      <c r="E53" s="10"/>
      <c r="F53" s="18">
        <f t="shared" si="1"/>
        <v>0</v>
      </c>
      <c r="H53" s="1">
        <v>48</v>
      </c>
      <c r="I53" s="1" t="s">
        <v>65</v>
      </c>
      <c r="J53" s="7">
        <f t="shared" si="2"/>
        <v>0.15219476474443175</v>
      </c>
      <c r="K53" s="10"/>
      <c r="L53" s="10"/>
      <c r="M53" s="18">
        <f t="shared" si="3"/>
        <v>0</v>
      </c>
      <c r="N53" s="18">
        <f t="shared" si="4"/>
        <v>0</v>
      </c>
    </row>
    <row r="54" spans="2:14" x14ac:dyDescent="0.4">
      <c r="B54" s="1">
        <v>48</v>
      </c>
      <c r="C54" s="1" t="s">
        <v>66</v>
      </c>
      <c r="D54" s="7">
        <f t="shared" si="0"/>
        <v>0.15219476474443175</v>
      </c>
      <c r="E54" s="10"/>
      <c r="F54" s="18">
        <f t="shared" si="1"/>
        <v>0</v>
      </c>
      <c r="H54" s="1">
        <v>49</v>
      </c>
      <c r="I54" s="1" t="s">
        <v>66</v>
      </c>
      <c r="J54" s="7">
        <f t="shared" si="2"/>
        <v>0.14634111994656898</v>
      </c>
      <c r="K54" s="10"/>
      <c r="L54" s="10"/>
      <c r="M54" s="18">
        <f t="shared" si="3"/>
        <v>0</v>
      </c>
      <c r="N54" s="18">
        <f t="shared" si="4"/>
        <v>0</v>
      </c>
    </row>
    <row r="55" spans="2:14" x14ac:dyDescent="0.4">
      <c r="B55" s="1">
        <v>49</v>
      </c>
      <c r="C55" s="1" t="s">
        <v>67</v>
      </c>
      <c r="D55" s="7">
        <f t="shared" si="0"/>
        <v>0.14634111994656898</v>
      </c>
      <c r="E55" s="10"/>
      <c r="F55" s="18">
        <f t="shared" si="1"/>
        <v>0</v>
      </c>
      <c r="H55" s="1">
        <v>50</v>
      </c>
      <c r="I55" s="1" t="s">
        <v>67</v>
      </c>
      <c r="J55" s="7">
        <f t="shared" si="2"/>
        <v>0.14071261533323939</v>
      </c>
      <c r="K55" s="10"/>
      <c r="L55" s="10"/>
      <c r="M55" s="18">
        <f t="shared" si="3"/>
        <v>0</v>
      </c>
      <c r="N55" s="18">
        <f t="shared" si="4"/>
        <v>0</v>
      </c>
    </row>
    <row r="56" spans="2:14" x14ac:dyDescent="0.4">
      <c r="B56" s="1">
        <v>50</v>
      </c>
      <c r="C56" s="1" t="s">
        <v>68</v>
      </c>
      <c r="D56" s="7">
        <f t="shared" si="0"/>
        <v>0.14071261533323939</v>
      </c>
      <c r="E56" s="10"/>
      <c r="F56" s="18">
        <f t="shared" si="1"/>
        <v>0</v>
      </c>
      <c r="H56" s="1">
        <v>51</v>
      </c>
      <c r="I56" s="1" t="s">
        <v>68</v>
      </c>
      <c r="J56" s="7">
        <f t="shared" si="2"/>
        <v>0.13530059166657632</v>
      </c>
      <c r="K56" s="10"/>
      <c r="L56" s="10"/>
      <c r="M56" s="18">
        <f t="shared" si="3"/>
        <v>0</v>
      </c>
      <c r="N56" s="18">
        <f t="shared" si="4"/>
        <v>0</v>
      </c>
    </row>
    <row r="57" spans="2:14" x14ac:dyDescent="0.4">
      <c r="B57" s="50" t="s">
        <v>78</v>
      </c>
      <c r="C57" s="50"/>
      <c r="D57" s="13"/>
      <c r="E57" s="4">
        <f t="shared" ref="E57:F57" si="5">SUM(E49:E56)</f>
        <v>0</v>
      </c>
      <c r="F57" s="19">
        <f t="shared" si="5"/>
        <v>0</v>
      </c>
      <c r="H57" s="50" t="s">
        <v>78</v>
      </c>
      <c r="I57" s="50"/>
      <c r="J57" s="13"/>
      <c r="K57" s="4">
        <f t="shared" ref="K57:N57" si="6">SUM(K49:K56)</f>
        <v>0</v>
      </c>
      <c r="L57" s="4">
        <f t="shared" si="6"/>
        <v>0</v>
      </c>
      <c r="M57" s="19">
        <f t="shared" si="6"/>
        <v>0</v>
      </c>
      <c r="N57" s="19">
        <f t="shared" si="6"/>
        <v>0</v>
      </c>
    </row>
  </sheetData>
  <mergeCells count="6">
    <mergeCell ref="I3:I5"/>
    <mergeCell ref="H57:I57"/>
    <mergeCell ref="B3:B5"/>
    <mergeCell ref="C3:C5"/>
    <mergeCell ref="B57:C57"/>
    <mergeCell ref="H3:H5"/>
  </mergeCells>
  <phoneticPr fontId="1"/>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8D233-284E-415F-975B-E197595CAFBC}">
  <dimension ref="A1:H13"/>
  <sheetViews>
    <sheetView workbookViewId="0"/>
  </sheetViews>
  <sheetFormatPr defaultRowHeight="18.75" x14ac:dyDescent="0.4"/>
  <cols>
    <col min="2" max="2" width="3.5" customWidth="1"/>
    <col min="8" max="8" width="13" bestFit="1" customWidth="1"/>
  </cols>
  <sheetData>
    <row r="1" spans="1:8" x14ac:dyDescent="0.4">
      <c r="A1" s="21" t="s">
        <v>153</v>
      </c>
    </row>
    <row r="2" spans="1:8" x14ac:dyDescent="0.4">
      <c r="B2" t="s">
        <v>87</v>
      </c>
    </row>
    <row r="3" spans="1:8" x14ac:dyDescent="0.4">
      <c r="B3" s="51" t="s">
        <v>72</v>
      </c>
      <c r="C3" s="51"/>
      <c r="D3" s="51"/>
      <c r="E3" s="51" t="s">
        <v>89</v>
      </c>
      <c r="F3" s="51"/>
      <c r="H3" s="46" t="s">
        <v>96</v>
      </c>
    </row>
    <row r="4" spans="1:8" x14ac:dyDescent="0.4">
      <c r="B4" s="56" t="s">
        <v>86</v>
      </c>
      <c r="C4" s="57" t="s">
        <v>0</v>
      </c>
      <c r="D4" s="57"/>
      <c r="E4" s="50"/>
      <c r="F4" s="50"/>
      <c r="H4" s="27">
        <v>0.04</v>
      </c>
    </row>
    <row r="5" spans="1:8" x14ac:dyDescent="0.4">
      <c r="B5" s="56"/>
      <c r="C5" s="57" t="s">
        <v>25</v>
      </c>
      <c r="D5" s="57"/>
      <c r="E5" s="50"/>
      <c r="F5" s="50"/>
    </row>
    <row r="6" spans="1:8" x14ac:dyDescent="0.4">
      <c r="B6" s="56"/>
      <c r="C6" s="57" t="s">
        <v>76</v>
      </c>
      <c r="D6" s="57"/>
      <c r="E6" s="50"/>
      <c r="F6" s="50"/>
    </row>
    <row r="7" spans="1:8" x14ac:dyDescent="0.4">
      <c r="B7" s="56"/>
      <c r="C7" s="57" t="s">
        <v>77</v>
      </c>
      <c r="D7" s="57"/>
      <c r="E7" s="50"/>
      <c r="F7" s="50"/>
    </row>
    <row r="8" spans="1:8" x14ac:dyDescent="0.4">
      <c r="B8" s="56"/>
      <c r="C8" s="50" t="s">
        <v>88</v>
      </c>
      <c r="D8" s="50"/>
      <c r="E8" s="50">
        <f>SUM(E4:F7)</f>
        <v>0</v>
      </c>
      <c r="F8" s="50"/>
    </row>
    <row r="9" spans="1:8" ht="18.75" customHeight="1" x14ac:dyDescent="0.4">
      <c r="B9" s="56" t="s">
        <v>95</v>
      </c>
      <c r="C9" s="57" t="s">
        <v>90</v>
      </c>
      <c r="D9" s="57"/>
      <c r="E9" s="50"/>
      <c r="F9" s="50"/>
    </row>
    <row r="10" spans="1:8" x14ac:dyDescent="0.4">
      <c r="B10" s="56"/>
      <c r="C10" s="57" t="s">
        <v>91</v>
      </c>
      <c r="D10" s="57"/>
      <c r="E10" s="50"/>
      <c r="F10" s="50"/>
    </row>
    <row r="11" spans="1:8" x14ac:dyDescent="0.4">
      <c r="B11" s="56"/>
      <c r="C11" s="57" t="s">
        <v>92</v>
      </c>
      <c r="D11" s="57"/>
      <c r="E11" s="50"/>
      <c r="F11" s="50"/>
    </row>
    <row r="12" spans="1:8" x14ac:dyDescent="0.4">
      <c r="B12" s="56"/>
      <c r="C12" s="50" t="s">
        <v>93</v>
      </c>
      <c r="D12" s="50"/>
      <c r="E12" s="50">
        <f>SUM(E9:F11)</f>
        <v>0</v>
      </c>
      <c r="F12" s="50"/>
    </row>
    <row r="13" spans="1:8" x14ac:dyDescent="0.4">
      <c r="B13" s="50" t="s">
        <v>94</v>
      </c>
      <c r="C13" s="50"/>
      <c r="D13" s="50"/>
      <c r="E13" s="50" t="e">
        <f>E12/E8</f>
        <v>#DIV/0!</v>
      </c>
      <c r="F13" s="50"/>
    </row>
  </sheetData>
  <mergeCells count="24">
    <mergeCell ref="B3:D3"/>
    <mergeCell ref="E8:F8"/>
    <mergeCell ref="B4:B8"/>
    <mergeCell ref="C4:D4"/>
    <mergeCell ref="C5:D5"/>
    <mergeCell ref="C6:D6"/>
    <mergeCell ref="C7:D7"/>
    <mergeCell ref="C8:D8"/>
    <mergeCell ref="E3:F3"/>
    <mergeCell ref="E4:F4"/>
    <mergeCell ref="E5:F5"/>
    <mergeCell ref="E6:F6"/>
    <mergeCell ref="E7:F7"/>
    <mergeCell ref="E12:F12"/>
    <mergeCell ref="B13:D13"/>
    <mergeCell ref="E13:F13"/>
    <mergeCell ref="B9:B12"/>
    <mergeCell ref="C9:D9"/>
    <mergeCell ref="E9:F9"/>
    <mergeCell ref="C10:D10"/>
    <mergeCell ref="E10:F10"/>
    <mergeCell ref="C11:D11"/>
    <mergeCell ref="E11:F11"/>
    <mergeCell ref="C12:D12"/>
  </mergeCells>
  <phoneticPr fontId="1"/>
  <pageMargins left="0.7" right="0.7" top="0.75" bottom="0.75" header="0.3" footer="0.3"/>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7</vt:i4>
      </vt:variant>
    </vt:vector>
  </HeadingPairs>
  <TitlesOfParts>
    <vt:vector size="7" baseType="lpstr">
      <vt:lpstr>事業費(C)</vt:lpstr>
      <vt:lpstr>更新費用(C)</vt:lpstr>
      <vt:lpstr>残存価値（C）</vt:lpstr>
      <vt:lpstr>維持管理費(C)</vt:lpstr>
      <vt:lpstr>災害による断水回避便益（B）</vt:lpstr>
      <vt:lpstr>その他便益(B)</vt:lpstr>
      <vt:lpstr>まとめ(B_C)</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