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土研\エクセル\レビューシート\"/>
    </mc:Choice>
  </mc:AlternateContent>
  <bookViews>
    <workbookView xWindow="0" yWindow="0" windowWidth="20460" windowHeight="7185"/>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7" i="11"/>
  <c r="AY372" i="11"/>
  <c r="AY371" i="11"/>
  <c r="AY370" i="11"/>
  <c r="AY369" i="11"/>
  <c r="AY368" i="11"/>
  <c r="AY367" i="11"/>
  <c r="AY334" i="11"/>
  <c r="AY339" i="11"/>
  <c r="AY329" i="11"/>
  <c r="AY328" i="11"/>
  <c r="AY327" i="11"/>
  <c r="AY326" i="11"/>
  <c r="AY321" i="11"/>
  <c r="AY325" i="11"/>
  <c r="AY398" i="11"/>
  <c r="AY399" i="11"/>
  <c r="AY330" i="11"/>
  <c r="AY331" i="11"/>
  <c r="AY332" i="11"/>
  <c r="AY322" i="11"/>
  <c r="AY333" i="11"/>
  <c r="AY323" i="11"/>
  <c r="AY324" i="11"/>
  <c r="AY337" i="11"/>
  <c r="AY336" i="11"/>
  <c r="AY338" i="11"/>
  <c r="AY340" i="11"/>
  <c r="AY341" i="11"/>
  <c r="AY69" i="11"/>
  <c r="AY66" i="11"/>
  <c r="AY75" i="11"/>
  <c r="AY73" i="11"/>
  <c r="AY77" i="11"/>
  <c r="AY74" i="11"/>
  <c r="AY72" i="11"/>
  <c r="AY335" i="11"/>
  <c r="AY214" i="11"/>
  <c r="AY208" i="11"/>
  <c r="AY210" i="11"/>
  <c r="AY200" i="11"/>
  <c r="AY207" i="11"/>
  <c r="AY195" i="11"/>
  <c r="AY196" i="11"/>
  <c r="AY190" i="11"/>
  <c r="AY192" i="11"/>
  <c r="AY180" i="11"/>
  <c r="AY187" i="11"/>
  <c r="AY173" i="11"/>
  <c r="AY179" i="11"/>
  <c r="AY170" i="11"/>
  <c r="AY171" i="11"/>
  <c r="AY167" i="11"/>
  <c r="AY169" i="11"/>
  <c r="AY136" i="11"/>
  <c r="AY137" i="11"/>
  <c r="AY133" i="11"/>
  <c r="AY135" i="11"/>
  <c r="AY132" i="11"/>
  <c r="AY139" i="11"/>
  <c r="AY145" i="11" s="1"/>
  <c r="AY166" i="11"/>
  <c r="AY161" i="11"/>
  <c r="AY162" i="11"/>
  <c r="AY156" i="11"/>
  <c r="AY158" i="11"/>
  <c r="AY146" i="11"/>
  <c r="AY150" i="11"/>
  <c r="AY127" i="11"/>
  <c r="AY130" i="11"/>
  <c r="AY129" i="11"/>
  <c r="AY128" i="11"/>
  <c r="AY122" i="11"/>
  <c r="AY126" i="11"/>
  <c r="AY123" i="11"/>
  <c r="AY125" i="11"/>
  <c r="AY112" i="11"/>
  <c r="AY121" i="11"/>
  <c r="AY120" i="11"/>
  <c r="AY119" i="11"/>
  <c r="AY118" i="11"/>
  <c r="AY117" i="11"/>
  <c r="AY115" i="11"/>
  <c r="AY114" i="11"/>
  <c r="AY116" i="11"/>
  <c r="AY99" i="11"/>
  <c r="AY101" i="11"/>
  <c r="AY98" i="11"/>
  <c r="AY102" i="11"/>
  <c r="AY104" i="11"/>
  <c r="AY131" i="11"/>
  <c r="AY134" i="11"/>
  <c r="AY100" i="11"/>
  <c r="AY124" i="11"/>
  <c r="AY113" i="11"/>
  <c r="AY174" i="11"/>
  <c r="AY175" i="11"/>
  <c r="AY201" i="11"/>
  <c r="AY202" i="11"/>
  <c r="AY198" i="11"/>
  <c r="AY163" i="11"/>
  <c r="AY164" i="11"/>
  <c r="AY211" i="11"/>
  <c r="AY151" i="11"/>
  <c r="AY212" i="11"/>
  <c r="AY152" i="11"/>
  <c r="AY213" i="11"/>
  <c r="AY154" i="11"/>
  <c r="AY176" i="11"/>
  <c r="AY203" i="11"/>
  <c r="AY155" i="11"/>
  <c r="AY177" i="11"/>
  <c r="AY204" i="11"/>
  <c r="AY153" i="11"/>
  <c r="AY178" i="11"/>
  <c r="AY205" i="11"/>
  <c r="AY209" i="11"/>
  <c r="AY206" i="11"/>
  <c r="AY193"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7" i="11"/>
  <c r="AY88" i="11"/>
  <c r="AY92" i="11"/>
  <c r="AY91" i="11"/>
  <c r="AY90" i="11"/>
  <c r="AY89" i="11"/>
  <c r="AY78" i="11"/>
  <c r="AY87" i="11"/>
  <c r="AY44" i="11"/>
  <c r="AY52" i="11"/>
  <c r="AY81" i="11"/>
  <c r="AY80" i="11"/>
  <c r="AY94" i="11"/>
  <c r="AY95" i="11"/>
  <c r="AY84" i="11"/>
  <c r="AY96" i="11"/>
  <c r="AY85" i="11"/>
  <c r="AY79" i="11"/>
  <c r="AY82" i="11"/>
  <c r="AY83" i="11"/>
  <c r="AY86" i="11"/>
  <c r="AY49" i="11"/>
  <c r="AY55" i="11"/>
  <c r="AY6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343" i="11"/>
  <c r="AY595" i="11"/>
  <c r="AY349" i="11"/>
  <c r="AY351" i="11"/>
  <c r="AY353" i="11"/>
  <c r="AY355" i="11"/>
  <c r="AY357" i="11"/>
  <c r="AY359" i="11"/>
  <c r="AY431" i="11"/>
  <c r="AY563" i="11"/>
  <c r="AY342" i="11"/>
  <c r="AY344" i="11"/>
  <c r="AY348" i="11"/>
  <c r="AY350" i="11"/>
  <c r="AY352" i="11"/>
  <c r="AY354" i="11"/>
  <c r="AY356" i="11"/>
  <c r="AY430"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C2" i="4"/>
  <c r="D2"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142" i="11" l="1"/>
  <c r="AY143" i="11"/>
  <c r="AY140" i="11"/>
  <c r="AY141" i="11"/>
  <c r="AY144" i="11"/>
  <c r="AY562" i="11"/>
  <c r="AY498" i="11"/>
  <c r="AY463" i="11"/>
  <c r="AY465" i="11"/>
  <c r="AY497" i="11"/>
  <c r="AY529" i="11"/>
  <c r="AY531" i="11"/>
</calcChain>
</file>

<file path=xl/sharedStrings.xml><?xml version="1.0" encoding="utf-8"?>
<sst xmlns="http://schemas.openxmlformats.org/spreadsheetml/2006/main" count="1446" uniqueCount="755">
  <si>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</si>
  <si>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</si>
  <si>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</si>
  <si>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</si>
  <si>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</si>
  <si>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</si>
  <si>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</si>
  <si>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</si>
  <si>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</si>
  <si>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</si>
  <si>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</si>
  <si>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</si>
  <si>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</si>
  <si>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</si>
  <si>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</si>
  <si>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</si>
  <si>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</si>
  <si>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</si>
  <si>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</si>
  <si>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</si>
  <si>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</si>
  <si>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</si>
  <si>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</si>
  <si>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</si>
  <si>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</si>
  <si>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</si>
  <si>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</si>
  <si>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</si>
  <si>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</si>
  <si>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</si>
  <si>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</si>
  <si>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</si>
  <si>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</si>
  <si>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</si>
  <si>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</si>
  <si>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</si>
  <si>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</si>
  <si>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</si>
  <si>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</si>
  <si>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</si>
  <si>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</si>
  <si>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</si>
  <si>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</si>
  <si>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</si>
  <si>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</si>
  <si>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</si>
  <si>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</si>
  <si>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</si>
  <si>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</si>
  <si>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</si>
  <si>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</si>
  <si>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</si>
  <si>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</si>
  <si>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</si>
  <si>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</si>
  <si>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</si>
  <si>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</si>
  <si>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</si>
  <si>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</si>
  <si>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</si>
  <si>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</si>
  <si>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</si>
  <si>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</si>
  <si>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</si>
  <si>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</si>
  <si>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</si>
  <si>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</si>
  <si>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</si>
  <si>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</si>
  <si>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</si>
  <si>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</si>
  <si>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</si>
  <si>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</si>
  <si>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</si>
  <si>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</si>
  <si>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</si>
  <si>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</si>
  <si>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</si>
  <si>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</si>
  <si>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</si>
  <si>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</si>
  <si>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</si>
  <si>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</si>
  <si>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</si>
  <si>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</si>
  <si>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</si>
  <si>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</si>
  <si>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</si>
  <si>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</si>
  <si>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</si>
  <si>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</si>
  <si>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</si>
  <si>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</si>
  <si>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</si>
  <si>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</si>
  <si>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</si>
  <si>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</si>
  <si>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</si>
  <si>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</si>
  <si>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</si>
  <si>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</si>
  <si>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</si>
  <si>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</si>
  <si>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</si>
  <si>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</si>
  <si>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</si>
  <si>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</si>
  <si>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</si>
  <si>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</si>
  <si>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</si>
  <si>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</si>
  <si>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</si>
  <si>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</si>
  <si>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</si>
  <si>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</si>
  <si>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</si>
  <si>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</si>
  <si>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</si>
  <si>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</si>
  <si>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</si>
  <si>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</si>
  <si>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</si>
  <si>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</si>
  <si>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</si>
  <si>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</si>
  <si>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</si>
  <si>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</si>
  <si>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</si>
  <si>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</si>
  <si>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</si>
  <si>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</si>
  <si>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</si>
  <si>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</si>
  <si>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</si>
  <si>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</si>
  <si>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</si>
  <si>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</si>
  <si>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</si>
  <si>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</si>
  <si>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</si>
  <si>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</si>
  <si>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</si>
  <si>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</si>
  <si>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</si>
  <si>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</si>
  <si>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</si>
  <si>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</si>
  <si>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</si>
  <si>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</si>
  <si>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</si>
  <si>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</si>
  <si>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</si>
  <si>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</si>
  <si>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</si>
  <si>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</si>
  <si>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</si>
  <si>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</si>
  <si>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</si>
  <si>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</si>
  <si>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</si>
  <si>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</si>
  <si>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</si>
  <si>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</si>
  <si>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</si>
  <si>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</si>
  <si>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</si>
  <si>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</si>
  <si>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</si>
  <si>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</si>
  <si>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</si>
  <si>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</si>
  <si>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</si>
  <si>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</si>
  <si>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</si>
  <si>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</si>
  <si>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</si>
  <si>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</si>
  <si>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</si>
  <si>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</si>
  <si>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</si>
  <si>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</si>
  <si>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</si>
  <si>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</si>
  <si>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</si>
  <si>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</si>
  <si>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</si>
  <si>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</si>
  <si>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</si>
  <si>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</si>
  <si>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</si>
  <si>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</si>
  <si>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</si>
  <si>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</si>
  <si>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</si>
  <si>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</si>
  <si>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</si>
  <si>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</si>
  <si>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</si>
  <si>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</si>
  <si>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</si>
  <si>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</si>
  <si>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</si>
  <si>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</si>
  <si>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</si>
  <si>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</si>
  <si>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</si>
  <si>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</si>
  <si>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</si>
  <si>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</si>
  <si>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</si>
  <si>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</si>
  <si>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</si>
  <si>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</si>
  <si>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</si>
  <si>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</si>
  <si>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</si>
  <si>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</si>
  <si>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</si>
  <si>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</si>
  <si>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</si>
  <si>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</si>
  <si>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</si>
  <si>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</si>
  <si>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</si>
  <si>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</si>
  <si>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</si>
  <si>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</si>
  <si>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</si>
  <si>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</si>
  <si>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</si>
  <si>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</si>
  <si>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</si>
  <si>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</si>
  <si>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</si>
  <si>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</si>
  <si>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</si>
  <si>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</si>
  <si>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</si>
  <si>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</si>
  <si>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</si>
  <si>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</si>
  <si>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</si>
  <si>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</si>
  <si>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</si>
  <si>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</si>
  <si>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</si>
  <si>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</si>
  <si>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</si>
  <si>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</si>
  <si>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</si>
  <si>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</si>
  <si>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</si>
  <si>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</si>
  <si>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</si>
  <si>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</si>
  <si>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</si>
  <si>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</si>
  <si>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</si>
  <si>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</si>
  <si>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</si>
  <si>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</si>
  <si>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</si>
  <si>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</si>
  <si>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</si>
  <si>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</si>
  <si>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</si>
  <si>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</si>
  <si>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</si>
  <si>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</si>
  <si>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</si>
  <si>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</si>
  <si>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</si>
  <si>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</si>
  <si>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</si>
  <si>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</si>
  <si>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</si>
  <si>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</si>
  <si>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</si>
  <si>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</si>
  <si>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</si>
  <si>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</si>
  <si>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</si>
  <si>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</si>
  <si>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</si>
  <si>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</si>
  <si>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</si>
  <si>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</si>
  <si>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</si>
  <si>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</si>
  <si>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</si>
  <si>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</si>
  <si>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</si>
  <si>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</si>
  <si>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</si>
  <si>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</si>
  <si>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</si>
  <si>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</si>
  <si>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</si>
  <si>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</si>
  <si>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</si>
  <si>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</si>
  <si>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</si>
  <si>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</si>
  <si>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</si>
  <si>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</si>
  <si>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</si>
  <si>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</si>
  <si>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</si>
  <si>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</si>
  <si>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</si>
  <si>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</si>
  <si>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</si>
  <si>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</si>
  <si>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</si>
  <si>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</si>
  <si>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</si>
  <si>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</si>
  <si>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</si>
  <si>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</si>
  <si>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</si>
  <si>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</si>
  <si>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</si>
  <si>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</si>
  <si>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</si>
  <si>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</si>
  <si>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</si>
  <si>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</si>
  <si>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</si>
  <si>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</si>
  <si>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</si>
  <si>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</si>
  <si>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</si>
  <si>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</si>
  <si>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</si>
  <si>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</si>
  <si>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</si>
  <si>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</si>
  <si>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</si>
  <si>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</si>
  <si>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</si>
  <si>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</si>
  <si>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</si>
  <si>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</si>
  <si>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</si>
  <si>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</si>
  <si>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</si>
  <si>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</si>
  <si>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</si>
  <si>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</si>
  <si>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</si>
  <si>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</si>
  <si>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</si>
  <si>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</si>
  <si>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</si>
  <si>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</si>
  <si>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</si>
  <si>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</si>
  <si>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</si>
  <si>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</si>
  <si>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</si>
  <si>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</si>
  <si>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</si>
  <si>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</si>
  <si>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</si>
  <si>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</si>
  <si>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</si>
  <si>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</si>
  <si>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</si>
  <si>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</si>
  <si>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</si>
  <si>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</si>
  <si>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</si>
  <si>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</si>
  <si>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</si>
  <si>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</si>
  <si>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</si>
  <si>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</si>
  <si>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</si>
  <si>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</si>
  <si>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</si>
  <si>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</si>
  <si>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</si>
  <si>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</si>
  <si>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</si>
  <si>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</si>
  <si>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</si>
  <si>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</si>
  <si>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</si>
  <si>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</si>
  <si>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</si>
  <si>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</si>
  <si>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</si>
  <si>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</si>
  <si>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</si>
  <si>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</si>
  <si>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</si>
  <si>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</si>
  <si>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</si>
  <si>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</si>
  <si>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</si>
  <si>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</si>
  <si>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</si>
  <si>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</si>
  <si>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</si>
  <si>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</si>
  <si>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</si>
  <si>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</si>
  <si>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</si>
  <si>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</si>
  <si>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</si>
  <si>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</si>
  <si>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</si>
  <si>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</si>
  <si>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</si>
  <si>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</si>
  <si>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</si>
  <si>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</si>
  <si>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</si>
  <si>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</si>
  <si>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</si>
  <si>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</si>
  <si>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</si>
  <si>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</si>
  <si>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</si>
  <si>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</si>
  <si>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</si>
  <si>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</si>
  <si>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</si>
  <si>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</si>
  <si>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</si>
  <si>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</si>
  <si>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</si>
  <si>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</si>
  <si>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</si>
  <si>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</si>
  <si>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</si>
  <si>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</si>
  <si>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</si>
  <si>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</si>
  <si>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</si>
  <si>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</si>
  <si>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</si>
  <si>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</si>
  <si>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</si>
  <si>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</si>
  <si>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</si>
  <si>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</si>
  <si>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</si>
  <si>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</si>
  <si>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</si>
  <si>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</si>
  <si>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</si>
  <si>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</si>
  <si>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</si>
  <si>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</si>
  <si>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</si>
  <si>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</si>
  <si>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</si>
  <si>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</si>
  <si>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</si>
  <si>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</si>
  <si>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</si>
  <si>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</si>
  <si>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</si>
  <si>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</si>
  <si>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</si>
  <si>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</si>
  <si>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</si>
  <si>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</si>
  <si>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</si>
  <si>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</si>
  <si>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</si>
  <si>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</si>
  <si>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</si>
  <si>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</si>
  <si>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</si>
  <si>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</si>
  <si>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</si>
  <si>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</si>
  <si>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</si>
  <si>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</si>
  <si>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</si>
  <si>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</si>
  <si>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</si>
  <si>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</si>
  <si>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</si>
  <si>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</si>
  <si>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</si>
  <si>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</si>
  <si>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</si>
  <si>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</si>
  <si>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</si>
  <si>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</si>
  <si>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</si>
  <si>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</si>
  <si>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</si>
  <si>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</si>
  <si>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</si>
  <si>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</si>
  <si>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</si>
  <si>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</si>
  <si>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</si>
  <si>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</si>
  <si>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</si>
  <si>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</si>
  <si>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</si>
  <si>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</si>
  <si>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</si>
  <si>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</si>
  <si>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</si>
  <si>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</si>
  <si>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</si>
  <si>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</si>
  <si>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</si>
  <si>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</si>
  <si>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</si>
  <si>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</si>
  <si>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</si>
  <si>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</si>
  <si>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</si>
  <si>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</si>
  <si>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</si>
  <si>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</si>
  <si>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</si>
  <si>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</si>
  <si>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</si>
  <si>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</si>
  <si>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</si>
  <si>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</si>
  <si>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</si>
  <si>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</si>
  <si>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</si>
  <si>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</si>
  <si>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</si>
  <si>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</si>
  <si>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</si>
  <si>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</si>
  <si>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</si>
  <si>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</si>
  <si>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</si>
  <si>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</si>
  <si>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</si>
  <si>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</si>
  <si>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</si>
  <si>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</si>
  <si>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</si>
  <si>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</si>
  <si>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</si>
  <si>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</si>
  <si>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</si>
  <si>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</si>
  <si>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</si>
  <si>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</si>
  <si>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</si>
  <si>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</si>
  <si>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</si>
  <si>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</si>
  <si>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</si>
  <si>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</si>
  <si>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</si>
  <si>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</si>
  <si>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</si>
  <si>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</si>
  <si>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</si>
  <si>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</si>
  <si>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</si>
  <si>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</si>
  <si>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</si>
  <si>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</si>
  <si>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</si>
  <si>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</si>
  <si>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</si>
  <si>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</si>
  <si>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</si>
  <si>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</si>
  <si>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</si>
  <si>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</si>
  <si>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</si>
  <si>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</si>
  <si>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</si>
  <si>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</si>
  <si>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</si>
  <si>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</si>
  <si>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</si>
  <si>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</si>
  <si>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</si>
  <si>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</si>
  <si>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</si>
  <si>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</si>
  <si>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</si>
  <si>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</si>
  <si>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</si>
  <si>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</si>
  <si>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</si>
  <si>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</si>
  <si>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</si>
  <si>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</si>
  <si>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</si>
  <si>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</si>
  <si>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</si>
  <si>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</si>
  <si>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</si>
  <si>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</si>
  <si>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</si>
  <si>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</si>
  <si>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</si>
  <si>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</si>
  <si>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国立研究開発法人土木研究所（運営費交付金）</t>
  </si>
  <si>
    <t>大臣官房</t>
  </si>
  <si>
    <t>平成13年度</t>
  </si>
  <si>
    <t>終了予定なし</t>
  </si>
  <si>
    <t>総務課・会計課・技術調査課</t>
  </si>
  <si>
    <t>独立行政法人通則法第46条（国立研究開発法人土木研究所法）</t>
  </si>
  <si>
    <t>土木技術に関する調査、試験、研究及び開発等を土木研究所に行わせ、土木技術の向上を図り、もって良質な社会資本の効率的な整備及び北海道の開発の推進に資すること。</t>
  </si>
  <si>
    <t>-</t>
  </si>
  <si>
    <t>人件費</t>
  </si>
  <si>
    <t>一般管理費</t>
  </si>
  <si>
    <t>研究開発の３つの目標全てについて、毎年度、「目標を達成していると認められる」との評価を得ること。（第4期中長期目標期間（平成28年度～令和3年度））</t>
  </si>
  <si>
    <t>研究開発の3つの目標のうち「目標を達成していると認められる」と評価された件数</t>
  </si>
  <si>
    <t>件</t>
  </si>
  <si>
    <t>研究開発プログラム数
(第4期中長期目標期間（平成28年度～令和3年度）から、社会的要請の高い課題に重点的・集中的に対応するため、解決すべき政策課題ごとに研究開発プログラムを構成した。）</t>
  </si>
  <si>
    <t>課題</t>
  </si>
  <si>
    <t>現場に適用された土木研究所開発技術数（特許等の使用に関する報告や聞き取りにより把握できたもののみ）</t>
  </si>
  <si>
    <t>技術数</t>
  </si>
  <si>
    <t>百万円</t>
  </si>
  <si>
    <t>8,630/17</t>
  </si>
  <si>
    <t>8,667/17</t>
  </si>
  <si>
    <t>14</t>
  </si>
  <si>
    <t>17</t>
  </si>
  <si>
    <t>422</t>
  </si>
  <si>
    <t>403</t>
  </si>
  <si>
    <t>419</t>
  </si>
  <si>
    <t>437</t>
  </si>
  <si>
    <t>428</t>
  </si>
  <si>
    <t>421</t>
  </si>
  <si>
    <t>○</t>
  </si>
  <si>
    <t>当該年度予算額／研究開発プログラム数
【研究開発プログラム１プログラム当たりのコスト】　
(第4期中長期目標期間（平成28年度～令和3年度））　　　　　　　　　　　　　</t>
  </si>
  <si>
    <t>国土交通大臣及び農林水産大臣からの指示による中長期目標に基づき、中長期計画を策定し実施している。</t>
  </si>
  <si>
    <t>‐</t>
  </si>
  <si>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</si>
  <si>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</si>
  <si>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</si>
  <si>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</si>
  <si>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</si>
  <si>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</si>
  <si>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</si>
  <si>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</si>
  <si>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t>
    <phoneticPr fontId="5"/>
  </si>
  <si>
    <t>XI　ICTの利活用及び技術研究開発の推進</t>
    <phoneticPr fontId="5"/>
  </si>
  <si>
    <t>41 技術研究開発を推進する</t>
    <phoneticPr fontId="5"/>
  </si>
  <si>
    <t>国交</t>
  </si>
  <si>
    <t>-</t>
    <phoneticPr fontId="5"/>
  </si>
  <si>
    <t>8,504/17</t>
    <phoneticPr fontId="5"/>
  </si>
  <si>
    <t>8,733/15</t>
    <phoneticPr fontId="5"/>
  </si>
  <si>
    <t>・国土交通省所管独立行政法人の（令和元年度･令和２年度）における業務実績評価の結果について（国土交通省作成）
・令和３年度については主務大臣より公表予定</t>
    <phoneticPr fontId="5"/>
  </si>
  <si>
    <t>令和２年度の業務実績について、国土交通大臣から「顕著な成果の創出が認められた」と評価された。</t>
    <rPh sb="0" eb="2">
      <t>レイワ</t>
    </rPh>
    <rPh sb="24" eb="26">
      <t>ケンチョ</t>
    </rPh>
    <rPh sb="27" eb="29">
      <t>セイカ</t>
    </rPh>
    <rPh sb="30" eb="32">
      <t>ソウシュツ</t>
    </rPh>
    <rPh sb="33" eb="34">
      <t>ミト</t>
    </rPh>
    <phoneticPr fontId="5"/>
  </si>
  <si>
    <t>・独立行政法人通則法に基づき、平成27年度から、国土交通省国立研究開発法人審議会の意見を聴いたうえで、国土交通大臣が業務実績について評価することになり、令和２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76" eb="78">
      <t>レイワ</t>
    </rPh>
    <rPh sb="92" eb="94">
      <t>ケンチョ</t>
    </rPh>
    <rPh sb="95" eb="97">
      <t>セイカ</t>
    </rPh>
    <rPh sb="98" eb="100">
      <t>ソウシュツ</t>
    </rPh>
    <rPh sb="101" eb="102">
      <t>ミト</t>
    </rPh>
    <phoneticPr fontId="5"/>
  </si>
  <si>
    <t xml:space="preserve">国土交通省や地方公共団体が行うインフラ整備の現場で発生する様々な技術的課題を解決するための技術開発等（現場ニーズを踏まえた、課題解決型の研究開発）を実施。
</t>
    <rPh sb="74" eb="76">
      <t>ジッシ</t>
    </rPh>
    <phoneticPr fontId="5"/>
  </si>
  <si>
    <t>国土交通省、地方公共団体のみならず、実際に業務や工事を担うコンサルタントやゼネコン、専門工事会社、メーカーを対象に、講演会やセミナー、見学会等を主催し、土木研究所開発技術の周知・普及を図る。</t>
    <phoneticPr fontId="5"/>
  </si>
  <si>
    <t>国が実施する関連行政施策の立案や技術基準の策定等に反映することができる研究成果を得る。</t>
    <rPh sb="35" eb="37">
      <t>ケンキュウ</t>
    </rPh>
    <phoneticPr fontId="5"/>
  </si>
  <si>
    <t>土木技術に関する調査、試験、研究及び開発等を行う。具体的には、将来も見据えつつ社会的要請の高い課題に重点的・集中的に対応するため、①安全・安心な社会の実現への貢献に向けた研究開発等、②社会資本の戦略的な維持管理・更新への貢献に向けた研究開発等、③持続可能で活力ある社会の実現への貢献に向けた研究開発等を実施。</t>
    <rPh sb="31" eb="33">
      <t>ショウライ</t>
    </rPh>
    <rPh sb="34" eb="36">
      <t>ミス</t>
    </rPh>
    <rPh sb="39" eb="41">
      <t>シャカイ</t>
    </rPh>
    <rPh sb="41" eb="42">
      <t>テキ</t>
    </rPh>
    <rPh sb="42" eb="44">
      <t>ヨウセイ</t>
    </rPh>
    <rPh sb="45" eb="46">
      <t>タカ</t>
    </rPh>
    <rPh sb="47" eb="49">
      <t>カダイ</t>
    </rPh>
    <rPh sb="50" eb="53">
      <t>ジュウテンテキ</t>
    </rPh>
    <rPh sb="54" eb="57">
      <t>シュウチュウテキ</t>
    </rPh>
    <rPh sb="58" eb="60">
      <t>タイオウ</t>
    </rPh>
    <phoneticPr fontId="5"/>
  </si>
  <si>
    <t>第4期科学技術基本計画（平成23年8月19日閣議決定）
国土交通省技術基本計画（平成24年12月10日）</t>
    <rPh sb="12" eb="14">
      <t>ヘイセイ</t>
    </rPh>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</si>
  <si>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5"/>
  </si>
  <si>
    <t>役務費</t>
    <rPh sb="0" eb="2">
      <t>エキム</t>
    </rPh>
    <rPh sb="2" eb="3">
      <t>ヒ</t>
    </rPh>
    <phoneticPr fontId="5"/>
  </si>
  <si>
    <t>除雪車運行支援技術に関する調査業務</t>
    <phoneticPr fontId="5"/>
  </si>
  <si>
    <t>電線類地中化の合理化設計に関する調査業務</t>
    <phoneticPr fontId="5"/>
  </si>
  <si>
    <t>冬期道路の交通事故対策メニューの改良業務</t>
    <phoneticPr fontId="5"/>
  </si>
  <si>
    <t>ラウンドアバウトのランドスケープ設計に関する調査業務</t>
    <phoneticPr fontId="5"/>
  </si>
  <si>
    <t>ＡＩを活用した冬期道路有効幅員解析手法検討業務</t>
    <phoneticPr fontId="5"/>
  </si>
  <si>
    <t>橋台模型の遠心実験を対象とした再現解析業務</t>
    <phoneticPr fontId="5"/>
  </si>
  <si>
    <t>堤防草刈機の運転自動化支援技術に関する調査業務</t>
    <phoneticPr fontId="5"/>
  </si>
  <si>
    <t>ワンマン除雪グレーダにおける情報提供技術の評価試験業務</t>
    <phoneticPr fontId="5"/>
  </si>
  <si>
    <t>シールドトンネルの変状実態と発生要因に関する調査・整理業務</t>
    <phoneticPr fontId="5"/>
  </si>
  <si>
    <t>C.一般財団法人土木研究センター</t>
    <rPh sb="2" eb="4">
      <t>イッパン</t>
    </rPh>
    <rPh sb="4" eb="8">
      <t>ザイダンホウジン</t>
    </rPh>
    <phoneticPr fontId="5"/>
  </si>
  <si>
    <t>B.パシフィックコンサルタンツ株式会社</t>
    <rPh sb="15" eb="17">
      <t>カブシキ</t>
    </rPh>
    <rPh sb="17" eb="19">
      <t>カイシャ</t>
    </rPh>
    <phoneticPr fontId="5"/>
  </si>
  <si>
    <t>Ｒ３研究施設管理・点検整備業務</t>
    <phoneticPr fontId="5"/>
  </si>
  <si>
    <t>役務費</t>
    <rPh sb="0" eb="3">
      <t>エキムヒ</t>
    </rPh>
    <phoneticPr fontId="5"/>
  </si>
  <si>
    <t>令和元-３年度　舗装の促進載荷試験業務（令和3年度分）</t>
    <phoneticPr fontId="5"/>
  </si>
  <si>
    <t>コンクリート橋上部工の補修後の再劣化事例に関する整理分析業務</t>
    <phoneticPr fontId="5"/>
  </si>
  <si>
    <t>塗装鋼構造物の早期再劣化に関する調査検討業務</t>
    <phoneticPr fontId="5"/>
  </si>
  <si>
    <t>床版防水工法散水実験業務</t>
    <phoneticPr fontId="5"/>
  </si>
  <si>
    <t>ＦＷＤ測定業務</t>
    <phoneticPr fontId="5"/>
  </si>
  <si>
    <t>表面処理試験工区の令和3年度冬季路面性状測定および結果整理</t>
    <phoneticPr fontId="5"/>
  </si>
  <si>
    <t>令和３年度　流速計検定台車精度検査業務</t>
    <phoneticPr fontId="5"/>
  </si>
  <si>
    <t>繰返し載荷実験場におけるベルケンマンビームによるたわみ測定業務</t>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</si>
  <si>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</si>
  <si>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</si>
  <si>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</si>
  <si>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</si>
  <si>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</si>
  <si>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土木技術に関する調査、試験、研究及び開発</t>
  </si>
  <si>
    <t>運営費交付金交付</t>
  </si>
  <si>
    <t>パシフィックコンサルタンツ株式会社</t>
    <rPh sb="13" eb="15">
      <t>カブシキ</t>
    </rPh>
    <rPh sb="15" eb="17">
      <t>カイシャ</t>
    </rPh>
    <phoneticPr fontId="5"/>
  </si>
  <si>
    <t>除雪車運行支援技術に関する調査業務 外13件</t>
    <rPh sb="18" eb="19">
      <t>ホカ</t>
    </rPh>
    <rPh sb="21" eb="22">
      <t>ケン</t>
    </rPh>
    <phoneticPr fontId="5"/>
  </si>
  <si>
    <t>ｉエンジニアリング株式会社</t>
    <rPh sb="9" eb="11">
      <t>カブシキ</t>
    </rPh>
    <rPh sb="11" eb="13">
      <t>カイシャ</t>
    </rPh>
    <phoneticPr fontId="5"/>
  </si>
  <si>
    <t>炭素繊維シート補強された鉄筋コンクリート部材の載荷試験　外37件</t>
    <phoneticPr fontId="5"/>
  </si>
  <si>
    <t>コンクリートの耐凍害性能評価に関する調査試験補助　外12件</t>
    <phoneticPr fontId="5"/>
  </si>
  <si>
    <t>上山試錐工業株式会社</t>
    <rPh sb="6" eb="8">
      <t>カブシキ</t>
    </rPh>
    <rPh sb="8" eb="10">
      <t>カイシャ</t>
    </rPh>
    <phoneticPr fontId="5"/>
  </si>
  <si>
    <t>株式会社ダイケンビルサービス</t>
    <rPh sb="0" eb="2">
      <t>カブシキ</t>
    </rPh>
    <rPh sb="2" eb="4">
      <t>カイシャ</t>
    </rPh>
    <phoneticPr fontId="5"/>
  </si>
  <si>
    <t>国土技術政策総合研究所等の施設管理・運営業務（保全業務）　外4件</t>
    <phoneticPr fontId="5"/>
  </si>
  <si>
    <t>複合型地盤改良および変状補強土壁の変形抑制効果に関する実験業務　外8件</t>
    <phoneticPr fontId="5"/>
  </si>
  <si>
    <t>橋梁診断AIシステムの改良業務　外11件</t>
    <phoneticPr fontId="5"/>
  </si>
  <si>
    <t>ブロック形状に着目した高水敷侵食抑制に関する水理実験業務　外11件</t>
    <phoneticPr fontId="5"/>
  </si>
  <si>
    <t>Ｒ３グラベルドレーン等に関する遠心模型実験業務　外12件</t>
    <phoneticPr fontId="5"/>
  </si>
  <si>
    <t>のり面の凍上対策に関する解析業務　外5件</t>
    <phoneticPr fontId="5"/>
  </si>
  <si>
    <t>除雪機械劣化診断による維持管理手法検討業務　外6件</t>
    <phoneticPr fontId="5"/>
  </si>
  <si>
    <t>日本工営株式会社</t>
    <rPh sb="4" eb="6">
      <t>カブシキ</t>
    </rPh>
    <rPh sb="6" eb="8">
      <t>カイシャ</t>
    </rPh>
    <phoneticPr fontId="5"/>
  </si>
  <si>
    <t>株式会社建設技術研究所</t>
    <rPh sb="0" eb="2">
      <t>カブシキ</t>
    </rPh>
    <rPh sb="2" eb="4">
      <t>カイシャ</t>
    </rPh>
    <phoneticPr fontId="5"/>
  </si>
  <si>
    <t>株式会社水工リサーチ</t>
    <rPh sb="0" eb="2">
      <t>カブシキ</t>
    </rPh>
    <rPh sb="2" eb="4">
      <t>カイシャ</t>
    </rPh>
    <phoneticPr fontId="5"/>
  </si>
  <si>
    <t>株式会社東京ソイルリサーチ</t>
    <rPh sb="0" eb="2">
      <t>カブシキ</t>
    </rPh>
    <rPh sb="2" eb="4">
      <t>カイシャ</t>
    </rPh>
    <phoneticPr fontId="5"/>
  </si>
  <si>
    <t>株式会社ドーコン</t>
    <rPh sb="0" eb="2">
      <t>カブシキ</t>
    </rPh>
    <rPh sb="2" eb="4">
      <t>カイシャ</t>
    </rPh>
    <phoneticPr fontId="5"/>
  </si>
  <si>
    <t>株式会社オリエンタルコンサルタンツ</t>
    <rPh sb="0" eb="2">
      <t>カブシキ</t>
    </rPh>
    <rPh sb="2" eb="4">
      <t>カイシャ</t>
    </rPh>
    <phoneticPr fontId="5"/>
  </si>
  <si>
    <t>一般財団法人土木研究センター</t>
    <rPh sb="0" eb="2">
      <t>イッパン</t>
    </rPh>
    <rPh sb="2" eb="6">
      <t>ザイダンホウジン</t>
    </rPh>
    <phoneticPr fontId="5"/>
  </si>
  <si>
    <t>Ｒ３研究施設管理・点検整備業務 外8件</t>
    <rPh sb="16" eb="17">
      <t>ホカ</t>
    </rPh>
    <rPh sb="18" eb="19">
      <t>ケン</t>
    </rPh>
    <phoneticPr fontId="5"/>
  </si>
  <si>
    <t>一般財団法人日本気象協会</t>
    <rPh sb="0" eb="2">
      <t>イッパン</t>
    </rPh>
    <rPh sb="2" eb="6">
      <t>ザイダンホウジン</t>
    </rPh>
    <phoneticPr fontId="5"/>
  </si>
  <si>
    <t>令和３年度　融雪地すべり発生危険度評価手法検討業務　外1件</t>
    <phoneticPr fontId="5"/>
  </si>
  <si>
    <t>一般社団法人日本建設機械施工協会</t>
    <rPh sb="0" eb="2">
      <t>イッパン</t>
    </rPh>
    <rPh sb="2" eb="6">
      <t>シャダンホウジン</t>
    </rPh>
    <phoneticPr fontId="5"/>
  </si>
  <si>
    <t>令和３年度工事粉じん測定</t>
    <phoneticPr fontId="5"/>
  </si>
  <si>
    <t>一般財団法人札幌市環境事業公社</t>
    <rPh sb="0" eb="2">
      <t>イッパン</t>
    </rPh>
    <rPh sb="2" eb="6">
      <t>ザイダンホウジン</t>
    </rPh>
    <phoneticPr fontId="5"/>
  </si>
  <si>
    <t>一般廃棄物収集運搬</t>
    <phoneticPr fontId="5"/>
  </si>
  <si>
    <t>一般財団法人北海道電気保安協会</t>
    <rPh sb="0" eb="2">
      <t>イッパン</t>
    </rPh>
    <rPh sb="2" eb="6">
      <t>ザイダンホウジン</t>
    </rPh>
    <phoneticPr fontId="5"/>
  </si>
  <si>
    <t>寒地土木研究所外２箇所自家用電気工作物保安点検　外1件</t>
    <phoneticPr fontId="5"/>
  </si>
  <si>
    <t>一般社団法人国際建設技術協会</t>
    <rPh sb="0" eb="2">
      <t>イッパン</t>
    </rPh>
    <rPh sb="2" eb="6">
      <t>シャダンホウジン</t>
    </rPh>
    <phoneticPr fontId="5"/>
  </si>
  <si>
    <t>国内外の洪水等に関する情報収集及び関連資料作成支援業務</t>
    <phoneticPr fontId="5"/>
  </si>
  <si>
    <t>公益社団法人妙高市シルバー人材センター</t>
    <rPh sb="0" eb="2">
      <t>コウエキ</t>
    </rPh>
    <rPh sb="2" eb="6">
      <t>シャダンホウジン</t>
    </rPh>
    <phoneticPr fontId="5"/>
  </si>
  <si>
    <t>構内草刈り作業および構内の清掃作業　外4件</t>
    <phoneticPr fontId="5"/>
  </si>
  <si>
    <t>朝霧環境材料観測施設管理</t>
    <phoneticPr fontId="5"/>
  </si>
  <si>
    <t>公益社団法人富士宮市シルバー人材センター</t>
    <rPh sb="0" eb="2">
      <t>コウエキ</t>
    </rPh>
    <rPh sb="2" eb="6">
      <t>シャダンホウジン</t>
    </rPh>
    <phoneticPr fontId="5"/>
  </si>
  <si>
    <t>朝霧環境材料観測施設除草・伐採</t>
    <phoneticPr fontId="5"/>
  </si>
  <si>
    <t>一般財団法人東北電気保安協会</t>
    <rPh sb="0" eb="2">
      <t>イッパン</t>
    </rPh>
    <rPh sb="2" eb="6">
      <t>ザイダンホウジン</t>
    </rPh>
    <phoneticPr fontId="5"/>
  </si>
  <si>
    <t>自家用電気工作物保安管理業務</t>
    <phoneticPr fontId="5"/>
  </si>
  <si>
    <t>業務経費</t>
    <rPh sb="0" eb="2">
      <t>ギョウム</t>
    </rPh>
    <rPh sb="2" eb="4">
      <t>ケイヒ</t>
    </rPh>
    <phoneticPr fontId="5"/>
  </si>
  <si>
    <t>上記の外5件</t>
    <rPh sb="0" eb="2">
      <t>ジョウキ</t>
    </rPh>
    <rPh sb="3" eb="4">
      <t>ホカ</t>
    </rPh>
    <rPh sb="5" eb="6">
      <t>ケン</t>
    </rPh>
    <phoneticPr fontId="5"/>
  </si>
  <si>
    <t>土木技術に関する調査、試験、研究及び開発等（第4期中長期目標期間（平成28年度～令和３年度））</t>
    <rPh sb="0" eb="2">
      <t>ドボク</t>
    </rPh>
    <rPh sb="2" eb="4">
      <t>ギジュツ</t>
    </rPh>
    <rPh sb="5" eb="6">
      <t>カン</t>
    </rPh>
    <rPh sb="8" eb="10">
      <t>チョウサ</t>
    </rPh>
    <rPh sb="11" eb="13">
      <t>シケン</t>
    </rPh>
    <rPh sb="14" eb="16">
      <t>ケンキュウ</t>
    </rPh>
    <rPh sb="16" eb="17">
      <t>オヨ</t>
    </rPh>
    <rPh sb="18" eb="21">
      <t>カイハツトウ</t>
    </rPh>
    <phoneticPr fontId="5"/>
  </si>
  <si>
    <t>-</t>
    <phoneticPr fontId="5"/>
  </si>
  <si>
    <t>件</t>
    <phoneticPr fontId="5"/>
  </si>
  <si>
    <t>件</t>
    <rPh sb="0" eb="1">
      <t>ケン</t>
    </rPh>
    <phoneticPr fontId="5"/>
  </si>
  <si>
    <t>件</t>
    <rPh sb="0" eb="1">
      <t>ケン</t>
    </rPh>
    <phoneticPr fontId="5"/>
  </si>
  <si>
    <t>-</t>
    <phoneticPr fontId="5"/>
  </si>
  <si>
    <t>業務実績報告書（土木研究所にて作成）</t>
    <rPh sb="0" eb="2">
      <t>ギョウム</t>
    </rPh>
    <rPh sb="2" eb="4">
      <t>ジッセキ</t>
    </rPh>
    <rPh sb="4" eb="7">
      <t>ホウコクショ</t>
    </rPh>
    <rPh sb="8" eb="10">
      <t>ドボク</t>
    </rPh>
    <rPh sb="10" eb="13">
      <t>ケンキュウジョ</t>
    </rPh>
    <rPh sb="15" eb="17">
      <t>サクセイ</t>
    </rPh>
    <phoneticPr fontId="5"/>
  </si>
  <si>
    <t>業務実績報告書（土木研究所にて作成）</t>
    <phoneticPr fontId="5"/>
  </si>
  <si>
    <t>査読付論文数
（令和元年度～令和３年度の平均を成果実績とする）</t>
    <rPh sb="0" eb="3">
      <t>サドクツ</t>
    </rPh>
    <rPh sb="3" eb="6">
      <t>ロンブンスウ</t>
    </rPh>
    <rPh sb="8" eb="10">
      <t>レイワ</t>
    </rPh>
    <rPh sb="10" eb="13">
      <t>ガンネンド</t>
    </rPh>
    <rPh sb="14" eb="16">
      <t>レイワ</t>
    </rPh>
    <rPh sb="17" eb="19">
      <t>ネンド</t>
    </rPh>
    <rPh sb="20" eb="22">
      <t>ヘイキン</t>
    </rPh>
    <rPh sb="23" eb="25">
      <t>セイカ</t>
    </rPh>
    <rPh sb="25" eb="27">
      <t>ジッセキ</t>
    </rPh>
    <phoneticPr fontId="5"/>
  </si>
  <si>
    <t>-</t>
    <phoneticPr fontId="5"/>
  </si>
  <si>
    <t>土木研究所が作成に参画した主な国等の技術基準類数（公表ベース）</t>
    <rPh sb="0" eb="2">
      <t>ドボク</t>
    </rPh>
    <rPh sb="16" eb="17">
      <t>トウ</t>
    </rPh>
    <rPh sb="22" eb="23">
      <t>ルイ</t>
    </rPh>
    <rPh sb="26" eb="27">
      <t>ヒョウ</t>
    </rPh>
    <phoneticPr fontId="5"/>
  </si>
  <si>
    <t>国等の技術基準類の策定・改正は、土木研究所の成果を受け取った後の国等の作業状況によるため目標値を設定することができないが、重要なアウトカムの一つである。</t>
    <rPh sb="1" eb="2">
      <t>トウ</t>
    </rPh>
    <rPh sb="7" eb="8">
      <t>ルイ</t>
    </rPh>
    <rPh sb="16" eb="18">
      <t>ドボク</t>
    </rPh>
    <rPh sb="33" eb="34">
      <t>トウ</t>
    </rPh>
    <rPh sb="48" eb="50">
      <t>セッテイ</t>
    </rPh>
    <rPh sb="61" eb="63">
      <t>ジュウヨウ</t>
    </rPh>
    <rPh sb="70" eb="71">
      <t>ヒト</t>
    </rPh>
    <phoneticPr fontId="5"/>
  </si>
  <si>
    <t>アウトカム指標となっている研究開発プログラム数は、土木研究所で行っているプロジェクトをどのような枠組みで整理するかという組織内で決める分類数のように思われ、また単位当たりコストも全体事業費を研究開発プログラム数で割った数値であり、生産性の指標になるようなものとは考えられない。この事業の目的が何であり、その成果をどのような指標で測るのか、きちんとした検討が必要である。</t>
    <phoneticPr fontId="5"/>
  </si>
  <si>
    <t>外部有識者の意見を踏まえ、成果指標のあり方を検討されたい。また、契約の多くが一者応札となっていることから、更なる原因の分析を行い、改善に向けて取り組まれたい</t>
    <phoneticPr fontId="5"/>
  </si>
  <si>
    <t>総務課長 舟本　浩
会計課長 須藤　明夫
技術調査課長 見坂　茂範</t>
    <rPh sb="5" eb="7">
      <t>フナモト</t>
    </rPh>
    <rPh sb="8" eb="9">
      <t>ヒロシ</t>
    </rPh>
    <rPh sb="15" eb="17">
      <t>スドウ</t>
    </rPh>
    <rPh sb="18" eb="19">
      <t>アカ</t>
    </rPh>
    <rPh sb="19" eb="20">
      <t>オット</t>
    </rPh>
    <rPh sb="28" eb="29">
      <t>ミ</t>
    </rPh>
    <rPh sb="29" eb="30">
      <t>サカ</t>
    </rPh>
    <rPh sb="31" eb="32">
      <t>シゲ</t>
    </rPh>
    <rPh sb="32" eb="33">
      <t>ハン</t>
    </rPh>
    <phoneticPr fontId="5"/>
  </si>
  <si>
    <t>執行等改善</t>
  </si>
  <si>
    <t>国立研究開発法人土木研究所</t>
    <rPh sb="0" eb="2">
      <t>コクリツ</t>
    </rPh>
    <rPh sb="2" eb="4">
      <t>ケンキュウ</t>
    </rPh>
    <rPh sb="4" eb="6">
      <t>カイハツ</t>
    </rPh>
    <rPh sb="6" eb="8">
      <t>ホウジン</t>
    </rPh>
    <rPh sb="8" eb="10">
      <t>ドボク</t>
    </rPh>
    <rPh sb="10" eb="13">
      <t>ケンキュウジョ</t>
    </rPh>
    <phoneticPr fontId="5"/>
  </si>
  <si>
    <t>職業訓練法人全国建設産業教育訓練協会</t>
    <rPh sb="0" eb="2">
      <t>ショクギョウ</t>
    </rPh>
    <rPh sb="2" eb="4">
      <t>クンレン</t>
    </rPh>
    <rPh sb="4" eb="6">
      <t>ホウジン</t>
    </rPh>
    <rPh sb="6" eb="8">
      <t>ゼンコク</t>
    </rPh>
    <rPh sb="8" eb="10">
      <t>ケンセツ</t>
    </rPh>
    <rPh sb="10" eb="12">
      <t>サンギョウ</t>
    </rPh>
    <rPh sb="12" eb="14">
      <t>キョウイク</t>
    </rPh>
    <rPh sb="14" eb="16">
      <t>クンレン</t>
    </rPh>
    <rPh sb="16" eb="18">
      <t>キョウカイ</t>
    </rPh>
    <phoneticPr fontId="5"/>
  </si>
  <si>
    <t>退職手当の所要見込額による減。</t>
    <rPh sb="0" eb="2">
      <t>タイショク</t>
    </rPh>
    <rPh sb="2" eb="4">
      <t>テアテ</t>
    </rPh>
    <rPh sb="5" eb="7">
      <t>ショヨウ</t>
    </rPh>
    <rPh sb="7" eb="9">
      <t>ミコミ</t>
    </rPh>
    <rPh sb="9" eb="10">
      <t>ガク</t>
    </rPh>
    <rPh sb="13" eb="14">
      <t>ゲン</t>
    </rPh>
    <phoneticPr fontId="5"/>
  </si>
  <si>
    <t>客観的な研究成果（査読付論文数や土木研究所が作成に参画した主な国等の技術基準類数）をアウトカム指標等の中で示し、成果指標の改善を図る。また、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rPh sb="29" eb="30">
      <t>オモ</t>
    </rPh>
    <rPh sb="47" eb="49">
      <t>シヒョウ</t>
    </rPh>
    <rPh sb="49" eb="50">
      <t>トウ</t>
    </rPh>
    <rPh sb="51" eb="52">
      <t>ナカ</t>
    </rPh>
    <rPh sb="53" eb="54">
      <t>シメ</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</si>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</sst>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81642</xdr:colOff>
      <xdr:row>269</xdr:row>
      <xdr:rowOff>272143</xdr:rowOff>
    </xdr:from>
    <xdr:to>
      <xdr:col>49</xdr:col>
      <xdr:colOff>138342</xdr:colOff>
      <xdr:row>301</xdr:row>
      <xdr:rowOff>206636</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392" y="43284322"/>
          <a:ext cx="8629200" cy="9024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283</v>
      </c>
      <c r="AJ2" s="844" t="s">
        <v>650</v>
      </c>
      <c r="AK2" s="844"/>
      <c r="AL2" s="844"/>
      <c r="AM2" s="844"/>
      <c r="AN2" s="75" t="s">
        <v>283</v>
      </c>
      <c r="AO2" s="844">
        <v>21</v>
      </c>
      <c r="AP2" s="844"/>
      <c r="AQ2" s="844"/>
      <c r="AR2" s="76" t="s">
        <v>283</v>
      </c>
      <c r="AS2" s="845">
        <v>473</v>
      </c>
      <c r="AT2" s="845"/>
      <c r="AU2" s="845"/>
      <c r="AV2" s="75" t="str">
        <f>IF(AW2="","","-")</f>
        <v/>
      </c>
      <c r="AW2" s="846"/>
      <c r="AX2" s="846"/>
    </row>
    <row r="3" spans="1:50" ht="21" customHeight="1" thickBot="1" x14ac:dyDescent="0.2">
      <c r="A3" s="847" t="s">
        <v>596</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155</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607</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608</v>
      </c>
      <c r="AF4" s="827"/>
      <c r="AG4" s="827"/>
      <c r="AH4" s="827"/>
      <c r="AI4" s="827"/>
      <c r="AJ4" s="827"/>
      <c r="AK4" s="827"/>
      <c r="AL4" s="827"/>
      <c r="AM4" s="827"/>
      <c r="AN4" s="827"/>
      <c r="AO4" s="827"/>
      <c r="AP4" s="828"/>
      <c r="AQ4" s="829" t="s">
        <v>2</v>
      </c>
      <c r="AR4" s="824"/>
      <c r="AS4" s="824"/>
      <c r="AT4" s="824"/>
      <c r="AU4" s="824"/>
      <c r="AV4" s="824"/>
      <c r="AW4" s="824"/>
      <c r="AX4" s="830"/>
    </row>
    <row r="5" spans="1:50" ht="48" customHeight="1" x14ac:dyDescent="0.15">
      <c r="A5" s="831" t="s">
        <v>62</v>
      </c>
      <c r="B5" s="832"/>
      <c r="C5" s="832"/>
      <c r="D5" s="832"/>
      <c r="E5" s="832"/>
      <c r="F5" s="833"/>
      <c r="G5" s="834" t="s">
        <v>609</v>
      </c>
      <c r="H5" s="835"/>
      <c r="I5" s="835"/>
      <c r="J5" s="835"/>
      <c r="K5" s="835"/>
      <c r="L5" s="835"/>
      <c r="M5" s="836" t="s">
        <v>61</v>
      </c>
      <c r="N5" s="837"/>
      <c r="O5" s="837"/>
      <c r="P5" s="837"/>
      <c r="Q5" s="837"/>
      <c r="R5" s="838"/>
      <c r="S5" s="839" t="s">
        <v>610</v>
      </c>
      <c r="T5" s="835"/>
      <c r="U5" s="835"/>
      <c r="V5" s="835"/>
      <c r="W5" s="835"/>
      <c r="X5" s="840"/>
      <c r="Y5" s="841" t="s">
        <v>3</v>
      </c>
      <c r="Z5" s="842"/>
      <c r="AA5" s="842"/>
      <c r="AB5" s="842"/>
      <c r="AC5" s="842"/>
      <c r="AD5" s="843"/>
      <c r="AE5" s="864" t="s">
        <v>611</v>
      </c>
      <c r="AF5" s="864"/>
      <c r="AG5" s="864"/>
      <c r="AH5" s="864"/>
      <c r="AI5" s="864"/>
      <c r="AJ5" s="864"/>
      <c r="AK5" s="864"/>
      <c r="AL5" s="864"/>
      <c r="AM5" s="864"/>
      <c r="AN5" s="864"/>
      <c r="AO5" s="864"/>
      <c r="AP5" s="865"/>
      <c r="AQ5" s="866" t="s">
        <v>747</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612</v>
      </c>
      <c r="H7" s="875"/>
      <c r="I7" s="875"/>
      <c r="J7" s="875"/>
      <c r="K7" s="875"/>
      <c r="L7" s="875"/>
      <c r="M7" s="875"/>
      <c r="N7" s="875"/>
      <c r="O7" s="875"/>
      <c r="P7" s="875"/>
      <c r="Q7" s="875"/>
      <c r="R7" s="875"/>
      <c r="S7" s="875"/>
      <c r="T7" s="875"/>
      <c r="U7" s="875"/>
      <c r="V7" s="875"/>
      <c r="W7" s="875"/>
      <c r="X7" s="876"/>
      <c r="Y7" s="877" t="s">
        <v>268</v>
      </c>
      <c r="Z7" s="696"/>
      <c r="AA7" s="696"/>
      <c r="AB7" s="696"/>
      <c r="AC7" s="696"/>
      <c r="AD7" s="878"/>
      <c r="AE7" s="806" t="s">
        <v>661</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科学技術・イノベーション</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文教及び科学振興</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9" t="s">
        <v>21</v>
      </c>
      <c r="B9" s="780"/>
      <c r="C9" s="780"/>
      <c r="D9" s="780"/>
      <c r="E9" s="780"/>
      <c r="F9" s="780"/>
      <c r="G9" s="861" t="s">
        <v>613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767" t="s">
        <v>27</v>
      </c>
      <c r="B10" s="768"/>
      <c r="C10" s="768"/>
      <c r="D10" s="768"/>
      <c r="E10" s="768"/>
      <c r="F10" s="768"/>
      <c r="G10" s="769" t="s">
        <v>660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交付</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2"/>
    </row>
    <row r="13" spans="1:50" ht="21" customHeight="1" x14ac:dyDescent="0.15">
      <c r="A13" s="316"/>
      <c r="B13" s="317"/>
      <c r="C13" s="317"/>
      <c r="D13" s="317"/>
      <c r="E13" s="317"/>
      <c r="F13" s="318"/>
      <c r="G13" s="796" t="s">
        <v>6</v>
      </c>
      <c r="H13" s="797"/>
      <c r="I13" s="813" t="s">
        <v>7</v>
      </c>
      <c r="J13" s="814"/>
      <c r="K13" s="814"/>
      <c r="L13" s="814"/>
      <c r="M13" s="814"/>
      <c r="N13" s="814"/>
      <c r="O13" s="815"/>
      <c r="P13" s="708">
        <v>8630</v>
      </c>
      <c r="Q13" s="709"/>
      <c r="R13" s="709"/>
      <c r="S13" s="709"/>
      <c r="T13" s="709"/>
      <c r="U13" s="709"/>
      <c r="V13" s="710"/>
      <c r="W13" s="708">
        <v>8667</v>
      </c>
      <c r="X13" s="709"/>
      <c r="Y13" s="709"/>
      <c r="Z13" s="709"/>
      <c r="AA13" s="709"/>
      <c r="AB13" s="709"/>
      <c r="AC13" s="710"/>
      <c r="AD13" s="708">
        <v>8504</v>
      </c>
      <c r="AE13" s="709"/>
      <c r="AF13" s="709"/>
      <c r="AG13" s="709"/>
      <c r="AH13" s="709"/>
      <c r="AI13" s="709"/>
      <c r="AJ13" s="710"/>
      <c r="AK13" s="708">
        <v>8733</v>
      </c>
      <c r="AL13" s="709"/>
      <c r="AM13" s="709"/>
      <c r="AN13" s="709"/>
      <c r="AO13" s="709"/>
      <c r="AP13" s="709"/>
      <c r="AQ13" s="710"/>
      <c r="AR13" s="744">
        <v>8731</v>
      </c>
      <c r="AS13" s="745"/>
      <c r="AT13" s="745"/>
      <c r="AU13" s="745"/>
      <c r="AV13" s="745"/>
      <c r="AW13" s="745"/>
      <c r="AX13" s="816"/>
    </row>
    <row r="14" spans="1:50" ht="21" customHeight="1" x14ac:dyDescent="0.15">
      <c r="A14" s="316"/>
      <c r="B14" s="317"/>
      <c r="C14" s="317"/>
      <c r="D14" s="317"/>
      <c r="E14" s="317"/>
      <c r="F14" s="318"/>
      <c r="G14" s="798"/>
      <c r="H14" s="799"/>
      <c r="I14" s="791" t="s">
        <v>8</v>
      </c>
      <c r="J14" s="792"/>
      <c r="K14" s="792"/>
      <c r="L14" s="792"/>
      <c r="M14" s="792"/>
      <c r="N14" s="792"/>
      <c r="O14" s="793"/>
      <c r="P14" s="708" t="s">
        <v>614</v>
      </c>
      <c r="Q14" s="709"/>
      <c r="R14" s="709"/>
      <c r="S14" s="709"/>
      <c r="T14" s="709"/>
      <c r="U14" s="709"/>
      <c r="V14" s="710"/>
      <c r="W14" s="708" t="s">
        <v>614</v>
      </c>
      <c r="X14" s="709"/>
      <c r="Y14" s="709"/>
      <c r="Z14" s="709"/>
      <c r="AA14" s="709"/>
      <c r="AB14" s="709"/>
      <c r="AC14" s="710"/>
      <c r="AD14" s="708" t="s">
        <v>614</v>
      </c>
      <c r="AE14" s="709"/>
      <c r="AF14" s="709"/>
      <c r="AG14" s="709"/>
      <c r="AH14" s="709"/>
      <c r="AI14" s="709"/>
      <c r="AJ14" s="710"/>
      <c r="AK14" s="708"/>
      <c r="AL14" s="709"/>
      <c r="AM14" s="709"/>
      <c r="AN14" s="709"/>
      <c r="AO14" s="709"/>
      <c r="AP14" s="709"/>
      <c r="AQ14" s="710"/>
      <c r="AR14" s="802"/>
      <c r="AS14" s="802"/>
      <c r="AT14" s="802"/>
      <c r="AU14" s="802"/>
      <c r="AV14" s="802"/>
      <c r="AW14" s="802"/>
      <c r="AX14" s="803"/>
    </row>
    <row r="15" spans="1:50" ht="21" customHeight="1" x14ac:dyDescent="0.15">
      <c r="A15" s="316"/>
      <c r="B15" s="317"/>
      <c r="C15" s="317"/>
      <c r="D15" s="317"/>
      <c r="E15" s="317"/>
      <c r="F15" s="318"/>
      <c r="G15" s="798"/>
      <c r="H15" s="799"/>
      <c r="I15" s="791" t="s">
        <v>47</v>
      </c>
      <c r="J15" s="804"/>
      <c r="K15" s="804"/>
      <c r="L15" s="804"/>
      <c r="M15" s="804"/>
      <c r="N15" s="804"/>
      <c r="O15" s="805"/>
      <c r="P15" s="708" t="s">
        <v>614</v>
      </c>
      <c r="Q15" s="709"/>
      <c r="R15" s="709"/>
      <c r="S15" s="709"/>
      <c r="T15" s="709"/>
      <c r="U15" s="709"/>
      <c r="V15" s="710"/>
      <c r="W15" s="708" t="s">
        <v>614</v>
      </c>
      <c r="X15" s="709"/>
      <c r="Y15" s="709"/>
      <c r="Z15" s="709"/>
      <c r="AA15" s="709"/>
      <c r="AB15" s="709"/>
      <c r="AC15" s="710"/>
      <c r="AD15" s="708" t="s">
        <v>614</v>
      </c>
      <c r="AE15" s="709"/>
      <c r="AF15" s="709"/>
      <c r="AG15" s="709"/>
      <c r="AH15" s="709"/>
      <c r="AI15" s="709"/>
      <c r="AJ15" s="710"/>
      <c r="AK15" s="708"/>
      <c r="AL15" s="709"/>
      <c r="AM15" s="709"/>
      <c r="AN15" s="709"/>
      <c r="AO15" s="709"/>
      <c r="AP15" s="709"/>
      <c r="AQ15" s="710"/>
      <c r="AR15" s="708"/>
      <c r="AS15" s="709"/>
      <c r="AT15" s="709"/>
      <c r="AU15" s="709"/>
      <c r="AV15" s="709"/>
      <c r="AW15" s="709"/>
      <c r="AX15" s="817"/>
    </row>
    <row r="16" spans="1:50" ht="21" customHeight="1" x14ac:dyDescent="0.15">
      <c r="A16" s="316"/>
      <c r="B16" s="317"/>
      <c r="C16" s="317"/>
      <c r="D16" s="317"/>
      <c r="E16" s="317"/>
      <c r="F16" s="318"/>
      <c r="G16" s="798"/>
      <c r="H16" s="799"/>
      <c r="I16" s="791" t="s">
        <v>48</v>
      </c>
      <c r="J16" s="804"/>
      <c r="K16" s="804"/>
      <c r="L16" s="804"/>
      <c r="M16" s="804"/>
      <c r="N16" s="804"/>
      <c r="O16" s="805"/>
      <c r="P16" s="708" t="s">
        <v>614</v>
      </c>
      <c r="Q16" s="709"/>
      <c r="R16" s="709"/>
      <c r="S16" s="709"/>
      <c r="T16" s="709"/>
      <c r="U16" s="709"/>
      <c r="V16" s="710"/>
      <c r="W16" s="708" t="s">
        <v>614</v>
      </c>
      <c r="X16" s="709"/>
      <c r="Y16" s="709"/>
      <c r="Z16" s="709"/>
      <c r="AA16" s="709"/>
      <c r="AB16" s="709"/>
      <c r="AC16" s="710"/>
      <c r="AD16" s="708" t="s">
        <v>614</v>
      </c>
      <c r="AE16" s="709"/>
      <c r="AF16" s="709"/>
      <c r="AG16" s="709"/>
      <c r="AH16" s="709"/>
      <c r="AI16" s="709"/>
      <c r="AJ16" s="710"/>
      <c r="AK16" s="708"/>
      <c r="AL16" s="709"/>
      <c r="AM16" s="709"/>
      <c r="AN16" s="709"/>
      <c r="AO16" s="709"/>
      <c r="AP16" s="709"/>
      <c r="AQ16" s="710"/>
      <c r="AR16" s="809"/>
      <c r="AS16" s="810"/>
      <c r="AT16" s="810"/>
      <c r="AU16" s="810"/>
      <c r="AV16" s="810"/>
      <c r="AW16" s="810"/>
      <c r="AX16" s="811"/>
    </row>
    <row r="17" spans="1:50" ht="24.75" customHeight="1" x14ac:dyDescent="0.15">
      <c r="A17" s="316"/>
      <c r="B17" s="317"/>
      <c r="C17" s="317"/>
      <c r="D17" s="317"/>
      <c r="E17" s="317"/>
      <c r="F17" s="318"/>
      <c r="G17" s="798"/>
      <c r="H17" s="799"/>
      <c r="I17" s="791" t="s">
        <v>46</v>
      </c>
      <c r="J17" s="792"/>
      <c r="K17" s="792"/>
      <c r="L17" s="792"/>
      <c r="M17" s="792"/>
      <c r="N17" s="792"/>
      <c r="O17" s="793"/>
      <c r="P17" s="708" t="s">
        <v>614</v>
      </c>
      <c r="Q17" s="709"/>
      <c r="R17" s="709"/>
      <c r="S17" s="709"/>
      <c r="T17" s="709"/>
      <c r="U17" s="709"/>
      <c r="V17" s="710"/>
      <c r="W17" s="708" t="s">
        <v>614</v>
      </c>
      <c r="X17" s="709"/>
      <c r="Y17" s="709"/>
      <c r="Z17" s="709"/>
      <c r="AA17" s="709"/>
      <c r="AB17" s="709"/>
      <c r="AC17" s="710"/>
      <c r="AD17" s="708" t="s">
        <v>614</v>
      </c>
      <c r="AE17" s="709"/>
      <c r="AF17" s="709"/>
      <c r="AG17" s="709"/>
      <c r="AH17" s="709"/>
      <c r="AI17" s="709"/>
      <c r="AJ17" s="710"/>
      <c r="AK17" s="708"/>
      <c r="AL17" s="709"/>
      <c r="AM17" s="709"/>
      <c r="AN17" s="709"/>
      <c r="AO17" s="709"/>
      <c r="AP17" s="709"/>
      <c r="AQ17" s="710"/>
      <c r="AR17" s="794"/>
      <c r="AS17" s="794"/>
      <c r="AT17" s="794"/>
      <c r="AU17" s="794"/>
      <c r="AV17" s="794"/>
      <c r="AW17" s="794"/>
      <c r="AX17" s="795"/>
    </row>
    <row r="18" spans="1:50" ht="24.75" customHeight="1" x14ac:dyDescent="0.15">
      <c r="A18" s="316"/>
      <c r="B18" s="317"/>
      <c r="C18" s="317"/>
      <c r="D18" s="317"/>
      <c r="E18" s="317"/>
      <c r="F18" s="318"/>
      <c r="G18" s="800"/>
      <c r="H18" s="801"/>
      <c r="I18" s="784" t="s">
        <v>18</v>
      </c>
      <c r="J18" s="785"/>
      <c r="K18" s="785"/>
      <c r="L18" s="785"/>
      <c r="M18" s="785"/>
      <c r="N18" s="785"/>
      <c r="O18" s="786"/>
      <c r="P18" s="787">
        <f>SUM(P13:V17)</f>
        <v>8630</v>
      </c>
      <c r="Q18" s="788"/>
      <c r="R18" s="788"/>
      <c r="S18" s="788"/>
      <c r="T18" s="788"/>
      <c r="U18" s="788"/>
      <c r="V18" s="789"/>
      <c r="W18" s="787">
        <f>SUM(W13:AC17)</f>
        <v>8667</v>
      </c>
      <c r="X18" s="788"/>
      <c r="Y18" s="788"/>
      <c r="Z18" s="788"/>
      <c r="AA18" s="788"/>
      <c r="AB18" s="788"/>
      <c r="AC18" s="789"/>
      <c r="AD18" s="787">
        <f>SUM(AD13:AJ17)</f>
        <v>8504</v>
      </c>
      <c r="AE18" s="788"/>
      <c r="AF18" s="788"/>
      <c r="AG18" s="788"/>
      <c r="AH18" s="788"/>
      <c r="AI18" s="788"/>
      <c r="AJ18" s="789"/>
      <c r="AK18" s="787">
        <f>SUM(AK13:AQ17)</f>
        <v>8733</v>
      </c>
      <c r="AL18" s="788"/>
      <c r="AM18" s="788"/>
      <c r="AN18" s="788"/>
      <c r="AO18" s="788"/>
      <c r="AP18" s="788"/>
      <c r="AQ18" s="789"/>
      <c r="AR18" s="787">
        <f>SUM(AR13:AX17)</f>
        <v>8731</v>
      </c>
      <c r="AS18" s="788"/>
      <c r="AT18" s="788"/>
      <c r="AU18" s="788"/>
      <c r="AV18" s="788"/>
      <c r="AW18" s="788"/>
      <c r="AX18" s="790"/>
    </row>
    <row r="19" spans="1:50" ht="24.75" customHeight="1" x14ac:dyDescent="0.15">
      <c r="A19" s="316"/>
      <c r="B19" s="317"/>
      <c r="C19" s="317"/>
      <c r="D19" s="317"/>
      <c r="E19" s="317"/>
      <c r="F19" s="318"/>
      <c r="G19" s="759" t="s">
        <v>9</v>
      </c>
      <c r="H19" s="760"/>
      <c r="I19" s="760"/>
      <c r="J19" s="760"/>
      <c r="K19" s="760"/>
      <c r="L19" s="760"/>
      <c r="M19" s="760"/>
      <c r="N19" s="760"/>
      <c r="O19" s="760"/>
      <c r="P19" s="708">
        <v>8630</v>
      </c>
      <c r="Q19" s="709"/>
      <c r="R19" s="709"/>
      <c r="S19" s="709"/>
      <c r="T19" s="709"/>
      <c r="U19" s="709"/>
      <c r="V19" s="710"/>
      <c r="W19" s="708">
        <v>8667</v>
      </c>
      <c r="X19" s="709"/>
      <c r="Y19" s="709"/>
      <c r="Z19" s="709"/>
      <c r="AA19" s="709"/>
      <c r="AB19" s="709"/>
      <c r="AC19" s="710"/>
      <c r="AD19" s="708">
        <v>8504</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15">
      <c r="A20" s="316"/>
      <c r="B20" s="317"/>
      <c r="C20" s="317"/>
      <c r="D20" s="317"/>
      <c r="E20" s="317"/>
      <c r="F20" s="318"/>
      <c r="G20" s="759" t="s">
        <v>10</v>
      </c>
      <c r="H20" s="760"/>
      <c r="I20" s="760"/>
      <c r="J20" s="760"/>
      <c r="K20" s="760"/>
      <c r="L20" s="760"/>
      <c r="M20" s="760"/>
      <c r="N20" s="760"/>
      <c r="O20" s="760"/>
      <c r="P20" s="755">
        <f>IF(P18=0, "-", SUM(P19)/P18)</f>
        <v>1</v>
      </c>
      <c r="Q20" s="755"/>
      <c r="R20" s="755"/>
      <c r="S20" s="755"/>
      <c r="T20" s="755"/>
      <c r="U20" s="755"/>
      <c r="V20" s="755"/>
      <c r="W20" s="755">
        <f>IF(W18=0, "-", SUM(W19)/W18)</f>
        <v>1</v>
      </c>
      <c r="X20" s="755"/>
      <c r="Y20" s="755"/>
      <c r="Z20" s="755"/>
      <c r="AA20" s="755"/>
      <c r="AB20" s="755"/>
      <c r="AC20" s="755"/>
      <c r="AD20" s="755">
        <f>IF(AD18=0, "-", SUM(AD19)/AD18)</f>
        <v>1</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238</v>
      </c>
      <c r="H21" s="754"/>
      <c r="I21" s="754"/>
      <c r="J21" s="754"/>
      <c r="K21" s="754"/>
      <c r="L21" s="754"/>
      <c r="M21" s="754"/>
      <c r="N21" s="754"/>
      <c r="O21" s="754"/>
      <c r="P21" s="755">
        <f>IF(P19=0, "-", SUM(P19)/SUM(P13,P14))</f>
        <v>1</v>
      </c>
      <c r="Q21" s="755"/>
      <c r="R21" s="755"/>
      <c r="S21" s="755"/>
      <c r="T21" s="755"/>
      <c r="U21" s="755"/>
      <c r="V21" s="755"/>
      <c r="W21" s="755">
        <f>IF(W19=0, "-", SUM(W19)/SUM(W13,W14))</f>
        <v>1</v>
      </c>
      <c r="X21" s="755"/>
      <c r="Y21" s="755"/>
      <c r="Z21" s="755"/>
      <c r="AA21" s="755"/>
      <c r="AB21" s="755"/>
      <c r="AC21" s="755"/>
      <c r="AD21" s="755">
        <f>IF(AD19=0, "-", SUM(AD19)/SUM(AD13,AD14))</f>
        <v>1</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4" t="s">
        <v>591</v>
      </c>
      <c r="B22" s="715"/>
      <c r="C22" s="715"/>
      <c r="D22" s="715"/>
      <c r="E22" s="715"/>
      <c r="F22" s="716"/>
      <c r="G22" s="720" t="s">
        <v>228</v>
      </c>
      <c r="H22" s="559"/>
      <c r="I22" s="559"/>
      <c r="J22" s="559"/>
      <c r="K22" s="559"/>
      <c r="L22" s="559"/>
      <c r="M22" s="559"/>
      <c r="N22" s="559"/>
      <c r="O22" s="560"/>
      <c r="P22" s="721" t="s">
        <v>589</v>
      </c>
      <c r="Q22" s="559"/>
      <c r="R22" s="559"/>
      <c r="S22" s="559"/>
      <c r="T22" s="559"/>
      <c r="U22" s="559"/>
      <c r="V22" s="560"/>
      <c r="W22" s="721" t="s">
        <v>590</v>
      </c>
      <c r="X22" s="559"/>
      <c r="Y22" s="559"/>
      <c r="Z22" s="559"/>
      <c r="AA22" s="559"/>
      <c r="AB22" s="559"/>
      <c r="AC22" s="560"/>
      <c r="AD22" s="721" t="s">
        <v>227</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7"/>
      <c r="B23" s="718"/>
      <c r="C23" s="718"/>
      <c r="D23" s="718"/>
      <c r="E23" s="718"/>
      <c r="F23" s="719"/>
      <c r="G23" s="741" t="s">
        <v>615</v>
      </c>
      <c r="H23" s="742"/>
      <c r="I23" s="742"/>
      <c r="J23" s="742"/>
      <c r="K23" s="742"/>
      <c r="L23" s="742"/>
      <c r="M23" s="742"/>
      <c r="N23" s="742"/>
      <c r="O23" s="743"/>
      <c r="P23" s="744">
        <v>4695</v>
      </c>
      <c r="Q23" s="745"/>
      <c r="R23" s="745"/>
      <c r="S23" s="745"/>
      <c r="T23" s="745"/>
      <c r="U23" s="745"/>
      <c r="V23" s="746"/>
      <c r="W23" s="744">
        <v>4531</v>
      </c>
      <c r="X23" s="745"/>
      <c r="Y23" s="745"/>
      <c r="Z23" s="745"/>
      <c r="AA23" s="745"/>
      <c r="AB23" s="745"/>
      <c r="AC23" s="746"/>
      <c r="AD23" s="747" t="s">
        <v>751</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15">
      <c r="A24" s="717"/>
      <c r="B24" s="718"/>
      <c r="C24" s="718"/>
      <c r="D24" s="718"/>
      <c r="E24" s="718"/>
      <c r="F24" s="719"/>
      <c r="G24" s="711" t="s">
        <v>616</v>
      </c>
      <c r="H24" s="712"/>
      <c r="I24" s="712"/>
      <c r="J24" s="712"/>
      <c r="K24" s="712"/>
      <c r="L24" s="712"/>
      <c r="M24" s="712"/>
      <c r="N24" s="712"/>
      <c r="O24" s="713"/>
      <c r="P24" s="708">
        <v>365</v>
      </c>
      <c r="Q24" s="709"/>
      <c r="R24" s="709"/>
      <c r="S24" s="709"/>
      <c r="T24" s="709"/>
      <c r="U24" s="709"/>
      <c r="V24" s="710"/>
      <c r="W24" s="708">
        <v>422</v>
      </c>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7"/>
      <c r="B25" s="718"/>
      <c r="C25" s="718"/>
      <c r="D25" s="718"/>
      <c r="E25" s="718"/>
      <c r="F25" s="719"/>
      <c r="G25" s="711"/>
      <c r="H25" s="712"/>
      <c r="I25" s="712"/>
      <c r="J25" s="712"/>
      <c r="K25" s="712"/>
      <c r="L25" s="712"/>
      <c r="M25" s="712"/>
      <c r="N25" s="712"/>
      <c r="O25" s="713"/>
      <c r="P25" s="708"/>
      <c r="Q25" s="709"/>
      <c r="R25" s="709"/>
      <c r="S25" s="709"/>
      <c r="T25" s="709"/>
      <c r="U25" s="709"/>
      <c r="V25" s="710"/>
      <c r="W25" s="708"/>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7"/>
      <c r="B26" s="718"/>
      <c r="C26" s="718"/>
      <c r="D26" s="718"/>
      <c r="E26" s="718"/>
      <c r="F26" s="719"/>
      <c r="G26" s="711"/>
      <c r="H26" s="712"/>
      <c r="I26" s="712"/>
      <c r="J26" s="712"/>
      <c r="K26" s="712"/>
      <c r="L26" s="712"/>
      <c r="M26" s="712"/>
      <c r="N26" s="712"/>
      <c r="O26" s="713"/>
      <c r="P26" s="708"/>
      <c r="Q26" s="709"/>
      <c r="R26" s="709"/>
      <c r="S26" s="709"/>
      <c r="T26" s="709"/>
      <c r="U26" s="709"/>
      <c r="V26" s="710"/>
      <c r="W26" s="708"/>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customHeight="1" x14ac:dyDescent="0.15">
      <c r="A28" s="717"/>
      <c r="B28" s="718"/>
      <c r="C28" s="718"/>
      <c r="D28" s="718"/>
      <c r="E28" s="718"/>
      <c r="F28" s="719"/>
      <c r="G28" s="761" t="s">
        <v>731</v>
      </c>
      <c r="H28" s="762"/>
      <c r="I28" s="762"/>
      <c r="J28" s="762"/>
      <c r="K28" s="762"/>
      <c r="L28" s="762"/>
      <c r="M28" s="762"/>
      <c r="N28" s="762"/>
      <c r="O28" s="763"/>
      <c r="P28" s="764">
        <v>3673</v>
      </c>
      <c r="Q28" s="765"/>
      <c r="R28" s="765"/>
      <c r="S28" s="765"/>
      <c r="T28" s="765"/>
      <c r="U28" s="765"/>
      <c r="V28" s="766"/>
      <c r="W28" s="764">
        <v>3778</v>
      </c>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7"/>
      <c r="B29" s="718"/>
      <c r="C29" s="718"/>
      <c r="D29" s="718"/>
      <c r="E29" s="718"/>
      <c r="F29" s="719"/>
      <c r="G29" s="307" t="s">
        <v>18</v>
      </c>
      <c r="H29" s="728"/>
      <c r="I29" s="728"/>
      <c r="J29" s="728"/>
      <c r="K29" s="728"/>
      <c r="L29" s="728"/>
      <c r="M29" s="728"/>
      <c r="N29" s="728"/>
      <c r="O29" s="729"/>
      <c r="P29" s="730">
        <f>AK13</f>
        <v>8733</v>
      </c>
      <c r="Q29" s="731"/>
      <c r="R29" s="731"/>
      <c r="S29" s="731"/>
      <c r="T29" s="731"/>
      <c r="U29" s="731"/>
      <c r="V29" s="732"/>
      <c r="W29" s="733">
        <f>AR13</f>
        <v>8731</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6" t="s">
        <v>578</v>
      </c>
      <c r="B30" s="737"/>
      <c r="C30" s="737"/>
      <c r="D30" s="737"/>
      <c r="E30" s="737"/>
      <c r="F30" s="738"/>
      <c r="G30" s="739" t="s">
        <v>657</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7" t="s">
        <v>579</v>
      </c>
      <c r="B31" s="153"/>
      <c r="C31" s="153"/>
      <c r="D31" s="153"/>
      <c r="E31" s="153"/>
      <c r="F31" s="154"/>
      <c r="G31" s="698" t="s">
        <v>571</v>
      </c>
      <c r="H31" s="699"/>
      <c r="I31" s="699"/>
      <c r="J31" s="699"/>
      <c r="K31" s="699"/>
      <c r="L31" s="699"/>
      <c r="M31" s="699"/>
      <c r="N31" s="699"/>
      <c r="O31" s="699"/>
      <c r="P31" s="700" t="s">
        <v>570</v>
      </c>
      <c r="Q31" s="699"/>
      <c r="R31" s="699"/>
      <c r="S31" s="699"/>
      <c r="T31" s="699"/>
      <c r="U31" s="699"/>
      <c r="V31" s="699"/>
      <c r="W31" s="699"/>
      <c r="X31" s="701"/>
      <c r="Y31" s="702"/>
      <c r="Z31" s="703"/>
      <c r="AA31" s="704"/>
      <c r="AB31" s="635" t="s">
        <v>11</v>
      </c>
      <c r="AC31" s="635"/>
      <c r="AD31" s="635"/>
      <c r="AE31" s="116" t="s">
        <v>415</v>
      </c>
      <c r="AF31" s="705"/>
      <c r="AG31" s="705"/>
      <c r="AH31" s="706"/>
      <c r="AI31" s="116" t="s">
        <v>567</v>
      </c>
      <c r="AJ31" s="705"/>
      <c r="AK31" s="705"/>
      <c r="AL31" s="706"/>
      <c r="AM31" s="116" t="s">
        <v>383</v>
      </c>
      <c r="AN31" s="705"/>
      <c r="AO31" s="705"/>
      <c r="AP31" s="706"/>
      <c r="AQ31" s="632" t="s">
        <v>414</v>
      </c>
      <c r="AR31" s="633"/>
      <c r="AS31" s="633"/>
      <c r="AT31" s="634"/>
      <c r="AU31" s="632" t="s">
        <v>592</v>
      </c>
      <c r="AV31" s="633"/>
      <c r="AW31" s="633"/>
      <c r="AX31" s="642"/>
    </row>
    <row r="32" spans="1:50" ht="57.6" customHeight="1" x14ac:dyDescent="0.15">
      <c r="A32" s="657"/>
      <c r="B32" s="153"/>
      <c r="C32" s="153"/>
      <c r="D32" s="153"/>
      <c r="E32" s="153"/>
      <c r="F32" s="154"/>
      <c r="G32" s="707" t="s">
        <v>659</v>
      </c>
      <c r="H32" s="644"/>
      <c r="I32" s="644"/>
      <c r="J32" s="644"/>
      <c r="K32" s="644"/>
      <c r="L32" s="644"/>
      <c r="M32" s="644"/>
      <c r="N32" s="644"/>
      <c r="O32" s="644"/>
      <c r="P32" s="647" t="s">
        <v>620</v>
      </c>
      <c r="Q32" s="648"/>
      <c r="R32" s="648"/>
      <c r="S32" s="648"/>
      <c r="T32" s="648"/>
      <c r="U32" s="648"/>
      <c r="V32" s="648"/>
      <c r="W32" s="648"/>
      <c r="X32" s="649"/>
      <c r="Y32" s="653" t="s">
        <v>51</v>
      </c>
      <c r="Z32" s="654"/>
      <c r="AA32" s="655"/>
      <c r="AB32" s="656" t="s">
        <v>621</v>
      </c>
      <c r="AC32" s="656"/>
      <c r="AD32" s="656"/>
      <c r="AE32" s="625">
        <v>17</v>
      </c>
      <c r="AF32" s="625"/>
      <c r="AG32" s="625"/>
      <c r="AH32" s="625"/>
      <c r="AI32" s="625">
        <v>17</v>
      </c>
      <c r="AJ32" s="625"/>
      <c r="AK32" s="625"/>
      <c r="AL32" s="625"/>
      <c r="AM32" s="625">
        <v>17</v>
      </c>
      <c r="AN32" s="625"/>
      <c r="AO32" s="625"/>
      <c r="AP32" s="625"/>
      <c r="AQ32" s="671" t="s">
        <v>651</v>
      </c>
      <c r="AR32" s="625"/>
      <c r="AS32" s="625"/>
      <c r="AT32" s="625"/>
      <c r="AU32" s="93" t="s">
        <v>651</v>
      </c>
      <c r="AV32" s="627"/>
      <c r="AW32" s="627"/>
      <c r="AX32" s="628"/>
    </row>
    <row r="33" spans="1:51" ht="57.6" customHeight="1" x14ac:dyDescent="0.15">
      <c r="A33" s="188"/>
      <c r="B33" s="158"/>
      <c r="C33" s="158"/>
      <c r="D33" s="158"/>
      <c r="E33" s="158"/>
      <c r="F33" s="159"/>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621</v>
      </c>
      <c r="AC33" s="656"/>
      <c r="AD33" s="656"/>
      <c r="AE33" s="625">
        <v>17</v>
      </c>
      <c r="AF33" s="625"/>
      <c r="AG33" s="625"/>
      <c r="AH33" s="625"/>
      <c r="AI33" s="625">
        <v>17</v>
      </c>
      <c r="AJ33" s="625"/>
      <c r="AK33" s="625"/>
      <c r="AL33" s="625"/>
      <c r="AM33" s="625">
        <v>17</v>
      </c>
      <c r="AN33" s="625"/>
      <c r="AO33" s="625"/>
      <c r="AP33" s="625"/>
      <c r="AQ33" s="625">
        <v>15</v>
      </c>
      <c r="AR33" s="625"/>
      <c r="AS33" s="625"/>
      <c r="AT33" s="625"/>
      <c r="AU33" s="93" t="s">
        <v>651</v>
      </c>
      <c r="AV33" s="627"/>
      <c r="AW33" s="627"/>
      <c r="AX33" s="628"/>
    </row>
    <row r="34" spans="1:51" ht="23.25" hidden="1" customHeight="1" x14ac:dyDescent="0.15">
      <c r="A34" s="689" t="s">
        <v>580</v>
      </c>
      <c r="B34" s="690"/>
      <c r="C34" s="690"/>
      <c r="D34" s="690"/>
      <c r="E34" s="690"/>
      <c r="F34" s="691"/>
      <c r="G34" s="176" t="s">
        <v>581</v>
      </c>
      <c r="H34" s="176"/>
      <c r="I34" s="176"/>
      <c r="J34" s="176"/>
      <c r="K34" s="176"/>
      <c r="L34" s="176"/>
      <c r="M34" s="176"/>
      <c r="N34" s="176"/>
      <c r="O34" s="176"/>
      <c r="P34" s="176"/>
      <c r="Q34" s="176"/>
      <c r="R34" s="176"/>
      <c r="S34" s="176"/>
      <c r="T34" s="176"/>
      <c r="U34" s="176"/>
      <c r="V34" s="176"/>
      <c r="W34" s="176"/>
      <c r="X34" s="177"/>
      <c r="Y34" s="639"/>
      <c r="Z34" s="640"/>
      <c r="AA34" s="641"/>
      <c r="AB34" s="175" t="s">
        <v>11</v>
      </c>
      <c r="AC34" s="176"/>
      <c r="AD34" s="177"/>
      <c r="AE34" s="175" t="s">
        <v>415</v>
      </c>
      <c r="AF34" s="176"/>
      <c r="AG34" s="176"/>
      <c r="AH34" s="177"/>
      <c r="AI34" s="175" t="s">
        <v>567</v>
      </c>
      <c r="AJ34" s="176"/>
      <c r="AK34" s="176"/>
      <c r="AL34" s="177"/>
      <c r="AM34" s="175" t="s">
        <v>383</v>
      </c>
      <c r="AN34" s="176"/>
      <c r="AO34" s="176"/>
      <c r="AP34" s="177"/>
      <c r="AQ34" s="636" t="s">
        <v>593</v>
      </c>
      <c r="AR34" s="637"/>
      <c r="AS34" s="637"/>
      <c r="AT34" s="637"/>
      <c r="AU34" s="637"/>
      <c r="AV34" s="637"/>
      <c r="AW34" s="637"/>
      <c r="AX34" s="638"/>
    </row>
    <row r="35" spans="1:51" ht="23.25" hidden="1" customHeight="1" x14ac:dyDescent="0.15">
      <c r="A35" s="692"/>
      <c r="B35" s="693"/>
      <c r="C35" s="693"/>
      <c r="D35" s="693"/>
      <c r="E35" s="693"/>
      <c r="F35" s="694"/>
      <c r="G35" s="661"/>
      <c r="H35" s="662"/>
      <c r="I35" s="662"/>
      <c r="J35" s="662"/>
      <c r="K35" s="662"/>
      <c r="L35" s="662"/>
      <c r="M35" s="662"/>
      <c r="N35" s="662"/>
      <c r="O35" s="662"/>
      <c r="P35" s="662"/>
      <c r="Q35" s="662"/>
      <c r="R35" s="662"/>
      <c r="S35" s="662"/>
      <c r="T35" s="662"/>
      <c r="U35" s="662"/>
      <c r="V35" s="662"/>
      <c r="W35" s="662"/>
      <c r="X35" s="662"/>
      <c r="Y35" s="665" t="s">
        <v>580</v>
      </c>
      <c r="Z35" s="666"/>
      <c r="AA35" s="667"/>
      <c r="AB35" s="668"/>
      <c r="AC35" s="669"/>
      <c r="AD35" s="670"/>
      <c r="AE35" s="671"/>
      <c r="AF35" s="671"/>
      <c r="AG35" s="671"/>
      <c r="AH35" s="671"/>
      <c r="AI35" s="671"/>
      <c r="AJ35" s="671"/>
      <c r="AK35" s="671"/>
      <c r="AL35" s="671"/>
      <c r="AM35" s="671"/>
      <c r="AN35" s="671"/>
      <c r="AO35" s="671"/>
      <c r="AP35" s="671"/>
      <c r="AQ35" s="93"/>
      <c r="AR35" s="87"/>
      <c r="AS35" s="87"/>
      <c r="AT35" s="87"/>
      <c r="AU35" s="87"/>
      <c r="AV35" s="87"/>
      <c r="AW35" s="87"/>
      <c r="AX35" s="88"/>
    </row>
    <row r="36" spans="1:51" ht="46.5" hidden="1"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583</v>
      </c>
      <c r="Z36" s="658"/>
      <c r="AA36" s="659"/>
      <c r="AB36" s="621" t="s">
        <v>584</v>
      </c>
      <c r="AC36" s="622"/>
      <c r="AD36" s="623"/>
      <c r="AE36" s="624"/>
      <c r="AF36" s="624"/>
      <c r="AG36" s="624"/>
      <c r="AH36" s="624"/>
      <c r="AI36" s="624"/>
      <c r="AJ36" s="624"/>
      <c r="AK36" s="624"/>
      <c r="AL36" s="624"/>
      <c r="AM36" s="624"/>
      <c r="AN36" s="624"/>
      <c r="AO36" s="624"/>
      <c r="AP36" s="624"/>
      <c r="AQ36" s="624"/>
      <c r="AR36" s="624"/>
      <c r="AS36" s="624"/>
      <c r="AT36" s="624"/>
      <c r="AU36" s="624"/>
      <c r="AV36" s="624"/>
      <c r="AW36" s="624"/>
      <c r="AX36" s="660"/>
    </row>
    <row r="37" spans="1:51" ht="18.75" hidden="1" customHeight="1" x14ac:dyDescent="0.15">
      <c r="A37" s="677" t="s">
        <v>235</v>
      </c>
      <c r="B37" s="678"/>
      <c r="C37" s="678"/>
      <c r="D37" s="678"/>
      <c r="E37" s="678"/>
      <c r="F37" s="679"/>
      <c r="G37" s="611" t="s">
        <v>139</v>
      </c>
      <c r="H37" s="197"/>
      <c r="I37" s="197"/>
      <c r="J37" s="197"/>
      <c r="K37" s="197"/>
      <c r="L37" s="197"/>
      <c r="M37" s="197"/>
      <c r="N37" s="197"/>
      <c r="O37" s="198"/>
      <c r="P37" s="199" t="s">
        <v>55</v>
      </c>
      <c r="Q37" s="197"/>
      <c r="R37" s="197"/>
      <c r="S37" s="197"/>
      <c r="T37" s="197"/>
      <c r="U37" s="197"/>
      <c r="V37" s="197"/>
      <c r="W37" s="197"/>
      <c r="X37" s="198"/>
      <c r="Y37" s="612"/>
      <c r="Z37" s="613"/>
      <c r="AA37" s="614"/>
      <c r="AB37" s="618" t="s">
        <v>11</v>
      </c>
      <c r="AC37" s="619"/>
      <c r="AD37" s="620"/>
      <c r="AE37" s="618" t="s">
        <v>415</v>
      </c>
      <c r="AF37" s="619"/>
      <c r="AG37" s="619"/>
      <c r="AH37" s="620"/>
      <c r="AI37" s="687" t="s">
        <v>567</v>
      </c>
      <c r="AJ37" s="687"/>
      <c r="AK37" s="687"/>
      <c r="AL37" s="618"/>
      <c r="AM37" s="687" t="s">
        <v>383</v>
      </c>
      <c r="AN37" s="687"/>
      <c r="AO37" s="687"/>
      <c r="AP37" s="618"/>
      <c r="AQ37" s="216" t="s">
        <v>174</v>
      </c>
      <c r="AR37" s="217"/>
      <c r="AS37" s="217"/>
      <c r="AT37" s="218"/>
      <c r="AU37" s="197" t="s">
        <v>128</v>
      </c>
      <c r="AV37" s="197"/>
      <c r="AW37" s="197"/>
      <c r="AX37" s="200"/>
    </row>
    <row r="38" spans="1:51" ht="18.75" hidden="1"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5"/>
      <c r="Z38" s="616"/>
      <c r="AA38" s="617"/>
      <c r="AB38" s="116"/>
      <c r="AC38" s="117"/>
      <c r="AD38" s="118"/>
      <c r="AE38" s="116"/>
      <c r="AF38" s="117"/>
      <c r="AG38" s="117"/>
      <c r="AH38" s="118"/>
      <c r="AI38" s="688"/>
      <c r="AJ38" s="688"/>
      <c r="AK38" s="688"/>
      <c r="AL38" s="116"/>
      <c r="AM38" s="688"/>
      <c r="AN38" s="688"/>
      <c r="AO38" s="688"/>
      <c r="AP38" s="116"/>
      <c r="AQ38" s="516" t="s">
        <v>614</v>
      </c>
      <c r="AR38" s="517"/>
      <c r="AS38" s="127" t="s">
        <v>175</v>
      </c>
      <c r="AT38" s="128"/>
      <c r="AU38" s="126">
        <v>3</v>
      </c>
      <c r="AV38" s="126"/>
      <c r="AW38" s="108" t="s">
        <v>166</v>
      </c>
      <c r="AX38" s="129"/>
    </row>
    <row r="39" spans="1:51" ht="30" hidden="1" customHeight="1" x14ac:dyDescent="0.15">
      <c r="A39" s="683"/>
      <c r="B39" s="681"/>
      <c r="C39" s="681"/>
      <c r="D39" s="681"/>
      <c r="E39" s="681"/>
      <c r="F39" s="682"/>
      <c r="G39" s="178"/>
      <c r="H39" s="179"/>
      <c r="I39" s="179"/>
      <c r="J39" s="179"/>
      <c r="K39" s="179"/>
      <c r="L39" s="179"/>
      <c r="M39" s="179"/>
      <c r="N39" s="179"/>
      <c r="O39" s="180"/>
      <c r="P39" s="131"/>
      <c r="Q39" s="131"/>
      <c r="R39" s="131"/>
      <c r="S39" s="131"/>
      <c r="T39" s="131"/>
      <c r="U39" s="131"/>
      <c r="V39" s="131"/>
      <c r="W39" s="131"/>
      <c r="X39" s="132"/>
      <c r="Y39" s="219" t="s">
        <v>12</v>
      </c>
      <c r="Z39" s="220"/>
      <c r="AA39" s="221"/>
      <c r="AB39" s="148" t="s">
        <v>619</v>
      </c>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30" hidden="1"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30" hidden="1"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1" t="s">
        <v>14</v>
      </c>
      <c r="AC41" s="601"/>
      <c r="AD41" s="601"/>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259</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6" t="s">
        <v>578</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customHeight="1" x14ac:dyDescent="0.15">
      <c r="A65" s="657" t="s">
        <v>579</v>
      </c>
      <c r="B65" s="153"/>
      <c r="C65" s="153"/>
      <c r="D65" s="153"/>
      <c r="E65" s="153"/>
      <c r="F65" s="154"/>
      <c r="G65" s="698" t="s">
        <v>571</v>
      </c>
      <c r="H65" s="699"/>
      <c r="I65" s="699"/>
      <c r="J65" s="699"/>
      <c r="K65" s="699"/>
      <c r="L65" s="699"/>
      <c r="M65" s="699"/>
      <c r="N65" s="699"/>
      <c r="O65" s="699"/>
      <c r="P65" s="700" t="s">
        <v>570</v>
      </c>
      <c r="Q65" s="699"/>
      <c r="R65" s="699"/>
      <c r="S65" s="699"/>
      <c r="T65" s="699"/>
      <c r="U65" s="699"/>
      <c r="V65" s="699"/>
      <c r="W65" s="699"/>
      <c r="X65" s="701"/>
      <c r="Y65" s="702"/>
      <c r="Z65" s="703"/>
      <c r="AA65" s="704"/>
      <c r="AB65" s="635" t="s">
        <v>11</v>
      </c>
      <c r="AC65" s="635"/>
      <c r="AD65" s="635"/>
      <c r="AE65" s="116" t="s">
        <v>415</v>
      </c>
      <c r="AF65" s="705"/>
      <c r="AG65" s="705"/>
      <c r="AH65" s="706"/>
      <c r="AI65" s="116" t="s">
        <v>567</v>
      </c>
      <c r="AJ65" s="705"/>
      <c r="AK65" s="705"/>
      <c r="AL65" s="706"/>
      <c r="AM65" s="116" t="s">
        <v>383</v>
      </c>
      <c r="AN65" s="705"/>
      <c r="AO65" s="705"/>
      <c r="AP65" s="706"/>
      <c r="AQ65" s="632" t="s">
        <v>414</v>
      </c>
      <c r="AR65" s="633"/>
      <c r="AS65" s="633"/>
      <c r="AT65" s="634"/>
      <c r="AU65" s="632" t="s">
        <v>592</v>
      </c>
      <c r="AV65" s="633"/>
      <c r="AW65" s="633"/>
      <c r="AX65" s="642"/>
      <c r="AY65">
        <f>COUNTA($G$66)</f>
        <v>1</v>
      </c>
    </row>
    <row r="66" spans="1:51" ht="57.75" customHeight="1" x14ac:dyDescent="0.15">
      <c r="A66" s="657"/>
      <c r="B66" s="153"/>
      <c r="C66" s="153"/>
      <c r="D66" s="153"/>
      <c r="E66" s="153"/>
      <c r="F66" s="154"/>
      <c r="G66" s="707" t="s">
        <v>658</v>
      </c>
      <c r="H66" s="644"/>
      <c r="I66" s="644"/>
      <c r="J66" s="644"/>
      <c r="K66" s="644"/>
      <c r="L66" s="644"/>
      <c r="M66" s="644"/>
      <c r="N66" s="644"/>
      <c r="O66" s="644"/>
      <c r="P66" s="647" t="s">
        <v>622</v>
      </c>
      <c r="Q66" s="648"/>
      <c r="R66" s="648"/>
      <c r="S66" s="648"/>
      <c r="T66" s="648"/>
      <c r="U66" s="648"/>
      <c r="V66" s="648"/>
      <c r="W66" s="648"/>
      <c r="X66" s="649"/>
      <c r="Y66" s="653" t="s">
        <v>51</v>
      </c>
      <c r="Z66" s="654"/>
      <c r="AA66" s="655"/>
      <c r="AB66" s="656" t="s">
        <v>623</v>
      </c>
      <c r="AC66" s="656"/>
      <c r="AD66" s="656"/>
      <c r="AE66" s="625">
        <v>33</v>
      </c>
      <c r="AF66" s="625"/>
      <c r="AG66" s="625"/>
      <c r="AH66" s="625"/>
      <c r="AI66" s="625">
        <v>31</v>
      </c>
      <c r="AJ66" s="625"/>
      <c r="AK66" s="625"/>
      <c r="AL66" s="625"/>
      <c r="AM66" s="625">
        <v>34</v>
      </c>
      <c r="AN66" s="625"/>
      <c r="AO66" s="625"/>
      <c r="AP66" s="625"/>
      <c r="AQ66" s="671" t="s">
        <v>651</v>
      </c>
      <c r="AR66" s="625"/>
      <c r="AS66" s="625"/>
      <c r="AT66" s="625"/>
      <c r="AU66" s="93" t="s">
        <v>651</v>
      </c>
      <c r="AV66" s="627"/>
      <c r="AW66" s="627"/>
      <c r="AX66" s="628"/>
      <c r="AY66">
        <f>$AY$65</f>
        <v>1</v>
      </c>
    </row>
    <row r="67" spans="1:51" ht="57.75" customHeight="1" x14ac:dyDescent="0.15">
      <c r="A67" s="188"/>
      <c r="B67" s="158"/>
      <c r="C67" s="158"/>
      <c r="D67" s="158"/>
      <c r="E67" s="158"/>
      <c r="F67" s="159"/>
      <c r="G67" s="645"/>
      <c r="H67" s="646"/>
      <c r="I67" s="646"/>
      <c r="J67" s="646"/>
      <c r="K67" s="646"/>
      <c r="L67" s="646"/>
      <c r="M67" s="646"/>
      <c r="N67" s="646"/>
      <c r="O67" s="646"/>
      <c r="P67" s="650"/>
      <c r="Q67" s="651"/>
      <c r="R67" s="651"/>
      <c r="S67" s="651"/>
      <c r="T67" s="651"/>
      <c r="U67" s="651"/>
      <c r="V67" s="651"/>
      <c r="W67" s="651"/>
      <c r="X67" s="652"/>
      <c r="Y67" s="629" t="s">
        <v>52</v>
      </c>
      <c r="Z67" s="630"/>
      <c r="AA67" s="631"/>
      <c r="AB67" s="656"/>
      <c r="AC67" s="656"/>
      <c r="AD67" s="656"/>
      <c r="AE67" s="625" t="s">
        <v>614</v>
      </c>
      <c r="AF67" s="625"/>
      <c r="AG67" s="625"/>
      <c r="AH67" s="625"/>
      <c r="AI67" s="625" t="s">
        <v>614</v>
      </c>
      <c r="AJ67" s="625"/>
      <c r="AK67" s="625"/>
      <c r="AL67" s="625"/>
      <c r="AM67" s="671" t="s">
        <v>651</v>
      </c>
      <c r="AN67" s="625"/>
      <c r="AO67" s="625"/>
      <c r="AP67" s="625"/>
      <c r="AQ67" s="671" t="s">
        <v>651</v>
      </c>
      <c r="AR67" s="625"/>
      <c r="AS67" s="625"/>
      <c r="AT67" s="625"/>
      <c r="AU67" s="93" t="s">
        <v>651</v>
      </c>
      <c r="AV67" s="627"/>
      <c r="AW67" s="627"/>
      <c r="AX67" s="628"/>
      <c r="AY67">
        <f>$AY$65</f>
        <v>1</v>
      </c>
    </row>
    <row r="68" spans="1:51" ht="23.25" customHeight="1" x14ac:dyDescent="0.15">
      <c r="A68" s="689" t="s">
        <v>580</v>
      </c>
      <c r="B68" s="690"/>
      <c r="C68" s="690"/>
      <c r="D68" s="690"/>
      <c r="E68" s="690"/>
      <c r="F68" s="691"/>
      <c r="G68" s="176" t="s">
        <v>581</v>
      </c>
      <c r="H68" s="176"/>
      <c r="I68" s="176"/>
      <c r="J68" s="176"/>
      <c r="K68" s="176"/>
      <c r="L68" s="176"/>
      <c r="M68" s="176"/>
      <c r="N68" s="176"/>
      <c r="O68" s="176"/>
      <c r="P68" s="176"/>
      <c r="Q68" s="176"/>
      <c r="R68" s="176"/>
      <c r="S68" s="176"/>
      <c r="T68" s="176"/>
      <c r="U68" s="176"/>
      <c r="V68" s="176"/>
      <c r="W68" s="176"/>
      <c r="X68" s="177"/>
      <c r="Y68" s="639"/>
      <c r="Z68" s="640"/>
      <c r="AA68" s="641"/>
      <c r="AB68" s="175" t="s">
        <v>11</v>
      </c>
      <c r="AC68" s="176"/>
      <c r="AD68" s="177"/>
      <c r="AE68" s="119" t="s">
        <v>415</v>
      </c>
      <c r="AF68" s="119"/>
      <c r="AG68" s="119"/>
      <c r="AH68" s="119"/>
      <c r="AI68" s="119" t="s">
        <v>567</v>
      </c>
      <c r="AJ68" s="119"/>
      <c r="AK68" s="119"/>
      <c r="AL68" s="119"/>
      <c r="AM68" s="119" t="s">
        <v>383</v>
      </c>
      <c r="AN68" s="119"/>
      <c r="AO68" s="119"/>
      <c r="AP68" s="119"/>
      <c r="AQ68" s="636" t="s">
        <v>593</v>
      </c>
      <c r="AR68" s="637"/>
      <c r="AS68" s="637"/>
      <c r="AT68" s="637"/>
      <c r="AU68" s="637"/>
      <c r="AV68" s="637"/>
      <c r="AW68" s="637"/>
      <c r="AX68" s="638"/>
      <c r="AY68">
        <f>IF(SUBSTITUTE(SUBSTITUTE($G$69,"／",""),"　","")="",0,1)</f>
        <v>1</v>
      </c>
    </row>
    <row r="69" spans="1:51" ht="23.25" customHeight="1" x14ac:dyDescent="0.15">
      <c r="A69" s="692"/>
      <c r="B69" s="693"/>
      <c r="C69" s="693"/>
      <c r="D69" s="693"/>
      <c r="E69" s="693"/>
      <c r="F69" s="694"/>
      <c r="G69" s="661" t="s">
        <v>636</v>
      </c>
      <c r="H69" s="662"/>
      <c r="I69" s="662"/>
      <c r="J69" s="662"/>
      <c r="K69" s="662"/>
      <c r="L69" s="662"/>
      <c r="M69" s="662"/>
      <c r="N69" s="662"/>
      <c r="O69" s="662"/>
      <c r="P69" s="662"/>
      <c r="Q69" s="662"/>
      <c r="R69" s="662"/>
      <c r="S69" s="662"/>
      <c r="T69" s="662"/>
      <c r="U69" s="662"/>
      <c r="V69" s="662"/>
      <c r="W69" s="662"/>
      <c r="X69" s="662"/>
      <c r="Y69" s="665" t="s">
        <v>580</v>
      </c>
      <c r="Z69" s="666"/>
      <c r="AA69" s="667"/>
      <c r="AB69" s="668" t="s">
        <v>624</v>
      </c>
      <c r="AC69" s="669"/>
      <c r="AD69" s="670"/>
      <c r="AE69" s="671">
        <v>507.6</v>
      </c>
      <c r="AF69" s="671"/>
      <c r="AG69" s="671"/>
      <c r="AH69" s="671"/>
      <c r="AI69" s="671">
        <v>509.8</v>
      </c>
      <c r="AJ69" s="671"/>
      <c r="AK69" s="671"/>
      <c r="AL69" s="671"/>
      <c r="AM69" s="671">
        <v>500.2</v>
      </c>
      <c r="AN69" s="671"/>
      <c r="AO69" s="671"/>
      <c r="AP69" s="671"/>
      <c r="AQ69" s="93">
        <v>582.20000000000005</v>
      </c>
      <c r="AR69" s="87"/>
      <c r="AS69" s="87"/>
      <c r="AT69" s="87"/>
      <c r="AU69" s="87"/>
      <c r="AV69" s="87"/>
      <c r="AW69" s="87"/>
      <c r="AX69" s="88"/>
      <c r="AY69">
        <f>$AY$68</f>
        <v>1</v>
      </c>
    </row>
    <row r="70" spans="1:51" ht="30"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583</v>
      </c>
      <c r="Z70" s="658"/>
      <c r="AA70" s="659"/>
      <c r="AB70" s="621" t="s">
        <v>584</v>
      </c>
      <c r="AC70" s="622"/>
      <c r="AD70" s="623"/>
      <c r="AE70" s="624" t="s">
        <v>625</v>
      </c>
      <c r="AF70" s="624"/>
      <c r="AG70" s="624"/>
      <c r="AH70" s="624"/>
      <c r="AI70" s="624" t="s">
        <v>626</v>
      </c>
      <c r="AJ70" s="624"/>
      <c r="AK70" s="624"/>
      <c r="AL70" s="624"/>
      <c r="AM70" s="624" t="s">
        <v>652</v>
      </c>
      <c r="AN70" s="624"/>
      <c r="AO70" s="624"/>
      <c r="AP70" s="624"/>
      <c r="AQ70" s="624" t="s">
        <v>653</v>
      </c>
      <c r="AR70" s="624"/>
      <c r="AS70" s="624"/>
      <c r="AT70" s="624"/>
      <c r="AU70" s="624"/>
      <c r="AV70" s="624"/>
      <c r="AW70" s="624"/>
      <c r="AX70" s="660"/>
      <c r="AY70">
        <f>$AY$68</f>
        <v>1</v>
      </c>
    </row>
    <row r="71" spans="1:51" ht="18.75" customHeight="1" x14ac:dyDescent="0.15">
      <c r="A71" s="426" t="s">
        <v>235</v>
      </c>
      <c r="B71" s="602"/>
      <c r="C71" s="602"/>
      <c r="D71" s="602"/>
      <c r="E71" s="602"/>
      <c r="F71" s="603"/>
      <c r="G71" s="611" t="s">
        <v>139</v>
      </c>
      <c r="H71" s="197"/>
      <c r="I71" s="197"/>
      <c r="J71" s="197"/>
      <c r="K71" s="197"/>
      <c r="L71" s="197"/>
      <c r="M71" s="197"/>
      <c r="N71" s="197"/>
      <c r="O71" s="198"/>
      <c r="P71" s="199" t="s">
        <v>55</v>
      </c>
      <c r="Q71" s="197"/>
      <c r="R71" s="197"/>
      <c r="S71" s="197"/>
      <c r="T71" s="197"/>
      <c r="U71" s="197"/>
      <c r="V71" s="197"/>
      <c r="W71" s="197"/>
      <c r="X71" s="198"/>
      <c r="Y71" s="612"/>
      <c r="Z71" s="613"/>
      <c r="AA71" s="614"/>
      <c r="AB71" s="618" t="s">
        <v>11</v>
      </c>
      <c r="AC71" s="619"/>
      <c r="AD71" s="620"/>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customHeight="1" x14ac:dyDescent="0.15">
      <c r="A72" s="604"/>
      <c r="B72" s="605"/>
      <c r="C72" s="605"/>
      <c r="D72" s="605"/>
      <c r="E72" s="605"/>
      <c r="F72" s="606"/>
      <c r="G72" s="156"/>
      <c r="H72" s="108"/>
      <c r="I72" s="108"/>
      <c r="J72" s="108"/>
      <c r="K72" s="108"/>
      <c r="L72" s="108"/>
      <c r="M72" s="108"/>
      <c r="N72" s="108"/>
      <c r="O72" s="109"/>
      <c r="P72" s="107"/>
      <c r="Q72" s="108"/>
      <c r="R72" s="108"/>
      <c r="S72" s="108"/>
      <c r="T72" s="108"/>
      <c r="U72" s="108"/>
      <c r="V72" s="108"/>
      <c r="W72" s="108"/>
      <c r="X72" s="109"/>
      <c r="Y72" s="615"/>
      <c r="Z72" s="616"/>
      <c r="AA72" s="617"/>
      <c r="AB72" s="116"/>
      <c r="AC72" s="117"/>
      <c r="AD72" s="118"/>
      <c r="AE72" s="119"/>
      <c r="AF72" s="119"/>
      <c r="AG72" s="119"/>
      <c r="AH72" s="119"/>
      <c r="AI72" s="119"/>
      <c r="AJ72" s="119"/>
      <c r="AK72" s="119"/>
      <c r="AL72" s="119"/>
      <c r="AM72" s="119"/>
      <c r="AN72" s="119"/>
      <c r="AO72" s="119"/>
      <c r="AP72" s="119"/>
      <c r="AQ72" s="516" t="s">
        <v>647</v>
      </c>
      <c r="AR72" s="517"/>
      <c r="AS72" s="127" t="s">
        <v>175</v>
      </c>
      <c r="AT72" s="128"/>
      <c r="AU72" s="126">
        <v>3</v>
      </c>
      <c r="AV72" s="126"/>
      <c r="AW72" s="108" t="s">
        <v>166</v>
      </c>
      <c r="AX72" s="129"/>
      <c r="AY72">
        <f t="shared" ref="AY72:AY77" si="1">$AY$71</f>
        <v>1</v>
      </c>
    </row>
    <row r="73" spans="1:51" ht="30" customHeight="1" x14ac:dyDescent="0.15">
      <c r="A73" s="607"/>
      <c r="B73" s="605"/>
      <c r="C73" s="605"/>
      <c r="D73" s="605"/>
      <c r="E73" s="605"/>
      <c r="F73" s="606"/>
      <c r="G73" s="178" t="s">
        <v>617</v>
      </c>
      <c r="H73" s="179"/>
      <c r="I73" s="179"/>
      <c r="J73" s="179"/>
      <c r="K73" s="179"/>
      <c r="L73" s="179"/>
      <c r="M73" s="179"/>
      <c r="N73" s="179"/>
      <c r="O73" s="180"/>
      <c r="P73" s="131" t="s">
        <v>618</v>
      </c>
      <c r="Q73" s="131"/>
      <c r="R73" s="131"/>
      <c r="S73" s="131"/>
      <c r="T73" s="131"/>
      <c r="U73" s="131"/>
      <c r="V73" s="131"/>
      <c r="W73" s="131"/>
      <c r="X73" s="132"/>
      <c r="Y73" s="219" t="s">
        <v>12</v>
      </c>
      <c r="Z73" s="220"/>
      <c r="AA73" s="221"/>
      <c r="AB73" s="148" t="s">
        <v>619</v>
      </c>
      <c r="AC73" s="148"/>
      <c r="AD73" s="148"/>
      <c r="AE73" s="93">
        <v>3</v>
      </c>
      <c r="AF73" s="87"/>
      <c r="AG73" s="87"/>
      <c r="AH73" s="87"/>
      <c r="AI73" s="93">
        <v>3</v>
      </c>
      <c r="AJ73" s="87"/>
      <c r="AK73" s="87"/>
      <c r="AL73" s="87"/>
      <c r="AM73" s="93" t="s">
        <v>651</v>
      </c>
      <c r="AN73" s="87"/>
      <c r="AO73" s="87"/>
      <c r="AP73" s="87"/>
      <c r="AQ73" s="94" t="s">
        <v>614</v>
      </c>
      <c r="AR73" s="95"/>
      <c r="AS73" s="95"/>
      <c r="AT73" s="96"/>
      <c r="AU73" s="87" t="s">
        <v>614</v>
      </c>
      <c r="AV73" s="87"/>
      <c r="AW73" s="87"/>
      <c r="AX73" s="88"/>
      <c r="AY73">
        <f t="shared" si="1"/>
        <v>1</v>
      </c>
    </row>
    <row r="74" spans="1:51" ht="30" customHeight="1" x14ac:dyDescent="0.15">
      <c r="A74" s="608"/>
      <c r="B74" s="609"/>
      <c r="C74" s="609"/>
      <c r="D74" s="609"/>
      <c r="E74" s="609"/>
      <c r="F74" s="610"/>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619</v>
      </c>
      <c r="AC74" s="92"/>
      <c r="AD74" s="92"/>
      <c r="AE74" s="93">
        <v>3</v>
      </c>
      <c r="AF74" s="87"/>
      <c r="AG74" s="87"/>
      <c r="AH74" s="87"/>
      <c r="AI74" s="93">
        <v>3</v>
      </c>
      <c r="AJ74" s="87"/>
      <c r="AK74" s="87"/>
      <c r="AL74" s="87"/>
      <c r="AM74" s="93">
        <v>3</v>
      </c>
      <c r="AN74" s="87"/>
      <c r="AO74" s="87"/>
      <c r="AP74" s="87"/>
      <c r="AQ74" s="94" t="s">
        <v>614</v>
      </c>
      <c r="AR74" s="95"/>
      <c r="AS74" s="95"/>
      <c r="AT74" s="96"/>
      <c r="AU74" s="87">
        <v>3</v>
      </c>
      <c r="AV74" s="87"/>
      <c r="AW74" s="87"/>
      <c r="AX74" s="88"/>
      <c r="AY74">
        <f t="shared" si="1"/>
        <v>1</v>
      </c>
    </row>
    <row r="75" spans="1:51" ht="30" customHeight="1" x14ac:dyDescent="0.15">
      <c r="A75" s="607"/>
      <c r="B75" s="605"/>
      <c r="C75" s="605"/>
      <c r="D75" s="605"/>
      <c r="E75" s="605"/>
      <c r="F75" s="606"/>
      <c r="G75" s="184"/>
      <c r="H75" s="185"/>
      <c r="I75" s="185"/>
      <c r="J75" s="185"/>
      <c r="K75" s="185"/>
      <c r="L75" s="185"/>
      <c r="M75" s="185"/>
      <c r="N75" s="185"/>
      <c r="O75" s="186"/>
      <c r="P75" s="137"/>
      <c r="Q75" s="137"/>
      <c r="R75" s="137"/>
      <c r="S75" s="137"/>
      <c r="T75" s="137"/>
      <c r="U75" s="137"/>
      <c r="V75" s="137"/>
      <c r="W75" s="137"/>
      <c r="X75" s="138"/>
      <c r="Y75" s="175" t="s">
        <v>13</v>
      </c>
      <c r="Z75" s="176"/>
      <c r="AA75" s="177"/>
      <c r="AB75" s="601" t="s">
        <v>14</v>
      </c>
      <c r="AC75" s="601"/>
      <c r="AD75" s="601"/>
      <c r="AE75" s="93">
        <v>100</v>
      </c>
      <c r="AF75" s="87"/>
      <c r="AG75" s="87"/>
      <c r="AH75" s="87"/>
      <c r="AI75" s="93">
        <v>100</v>
      </c>
      <c r="AJ75" s="87"/>
      <c r="AK75" s="87"/>
      <c r="AL75" s="87"/>
      <c r="AM75" s="93" t="s">
        <v>651</v>
      </c>
      <c r="AN75" s="87"/>
      <c r="AO75" s="87"/>
      <c r="AP75" s="87"/>
      <c r="AQ75" s="94" t="s">
        <v>614</v>
      </c>
      <c r="AR75" s="95"/>
      <c r="AS75" s="95"/>
      <c r="AT75" s="96"/>
      <c r="AU75" s="87" t="s">
        <v>614</v>
      </c>
      <c r="AV75" s="87"/>
      <c r="AW75" s="87"/>
      <c r="AX75" s="88"/>
      <c r="AY75">
        <f t="shared" si="1"/>
        <v>1</v>
      </c>
    </row>
    <row r="76" spans="1:51" ht="23.25" customHeight="1" x14ac:dyDescent="0.15">
      <c r="A76" s="187" t="s">
        <v>259</v>
      </c>
      <c r="B76" s="150"/>
      <c r="C76" s="150"/>
      <c r="D76" s="150"/>
      <c r="E76" s="150"/>
      <c r="F76" s="151"/>
      <c r="G76" s="189" t="s">
        <v>654</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2" t="s">
        <v>578</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7" t="s">
        <v>579</v>
      </c>
      <c r="B99" s="153"/>
      <c r="C99" s="153"/>
      <c r="D99" s="153"/>
      <c r="E99" s="153"/>
      <c r="F99" s="154"/>
      <c r="G99" s="698" t="s">
        <v>571</v>
      </c>
      <c r="H99" s="699"/>
      <c r="I99" s="699"/>
      <c r="J99" s="699"/>
      <c r="K99" s="699"/>
      <c r="L99" s="699"/>
      <c r="M99" s="699"/>
      <c r="N99" s="699"/>
      <c r="O99" s="699"/>
      <c r="P99" s="700" t="s">
        <v>570</v>
      </c>
      <c r="Q99" s="699"/>
      <c r="R99" s="699"/>
      <c r="S99" s="699"/>
      <c r="T99" s="699"/>
      <c r="U99" s="699"/>
      <c r="V99" s="699"/>
      <c r="W99" s="699"/>
      <c r="X99" s="701"/>
      <c r="Y99" s="702"/>
      <c r="Z99" s="703"/>
      <c r="AA99" s="704"/>
      <c r="AB99" s="635" t="s">
        <v>11</v>
      </c>
      <c r="AC99" s="635"/>
      <c r="AD99" s="635"/>
      <c r="AE99" s="119" t="s">
        <v>415</v>
      </c>
      <c r="AF99" s="119"/>
      <c r="AG99" s="119"/>
      <c r="AH99" s="119"/>
      <c r="AI99" s="119" t="s">
        <v>567</v>
      </c>
      <c r="AJ99" s="119"/>
      <c r="AK99" s="119"/>
      <c r="AL99" s="119"/>
      <c r="AM99" s="119" t="s">
        <v>383</v>
      </c>
      <c r="AN99" s="119"/>
      <c r="AO99" s="119"/>
      <c r="AP99" s="119"/>
      <c r="AQ99" s="632" t="s">
        <v>414</v>
      </c>
      <c r="AR99" s="633"/>
      <c r="AS99" s="633"/>
      <c r="AT99" s="634"/>
      <c r="AU99" s="632" t="s">
        <v>592</v>
      </c>
      <c r="AV99" s="633"/>
      <c r="AW99" s="633"/>
      <c r="AX99" s="642"/>
      <c r="AY99">
        <f>COUNTA($G$100)</f>
        <v>0</v>
      </c>
    </row>
    <row r="100" spans="1:60" ht="23.25" hidden="1" customHeight="1" x14ac:dyDescent="0.15">
      <c r="A100" s="657"/>
      <c r="B100" s="153"/>
      <c r="C100" s="153"/>
      <c r="D100" s="153"/>
      <c r="E100" s="153"/>
      <c r="F100" s="154"/>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88"/>
      <c r="B101" s="158"/>
      <c r="C101" s="158"/>
      <c r="D101" s="158"/>
      <c r="E101" s="158"/>
      <c r="F101" s="159"/>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87" t="s">
        <v>580</v>
      </c>
      <c r="B102" s="105"/>
      <c r="C102" s="105"/>
      <c r="D102" s="105"/>
      <c r="E102" s="105"/>
      <c r="F102" s="672"/>
      <c r="G102" s="176" t="s">
        <v>581</v>
      </c>
      <c r="H102" s="176"/>
      <c r="I102" s="176"/>
      <c r="J102" s="176"/>
      <c r="K102" s="176"/>
      <c r="L102" s="176"/>
      <c r="M102" s="176"/>
      <c r="N102" s="176"/>
      <c r="O102" s="176"/>
      <c r="P102" s="176"/>
      <c r="Q102" s="176"/>
      <c r="R102" s="176"/>
      <c r="S102" s="176"/>
      <c r="T102" s="176"/>
      <c r="U102" s="176"/>
      <c r="V102" s="176"/>
      <c r="W102" s="176"/>
      <c r="X102" s="177"/>
      <c r="Y102" s="639"/>
      <c r="Z102" s="640"/>
      <c r="AA102" s="641"/>
      <c r="AB102" s="175" t="s">
        <v>11</v>
      </c>
      <c r="AC102" s="176"/>
      <c r="AD102" s="177"/>
      <c r="AE102" s="119" t="s">
        <v>415</v>
      </c>
      <c r="AF102" s="119"/>
      <c r="AG102" s="119"/>
      <c r="AH102" s="119"/>
      <c r="AI102" s="119" t="s">
        <v>567</v>
      </c>
      <c r="AJ102" s="119"/>
      <c r="AK102" s="119"/>
      <c r="AL102" s="119"/>
      <c r="AM102" s="119" t="s">
        <v>383</v>
      </c>
      <c r="AN102" s="119"/>
      <c r="AO102" s="119"/>
      <c r="AP102" s="119"/>
      <c r="AQ102" s="636" t="s">
        <v>593</v>
      </c>
      <c r="AR102" s="637"/>
      <c r="AS102" s="637"/>
      <c r="AT102" s="637"/>
      <c r="AU102" s="637"/>
      <c r="AV102" s="637"/>
      <c r="AW102" s="637"/>
      <c r="AX102" s="638"/>
      <c r="AY102">
        <f>IF(SUBSTITUTE(SUBSTITUTE($G$103,"／",""),"　","")="",0,1)</f>
        <v>0</v>
      </c>
    </row>
    <row r="103" spans="1:60" ht="23.25" hidden="1" customHeight="1" x14ac:dyDescent="0.15">
      <c r="A103" s="673"/>
      <c r="B103" s="197"/>
      <c r="C103" s="197"/>
      <c r="D103" s="197"/>
      <c r="E103" s="197"/>
      <c r="F103" s="674"/>
      <c r="G103" s="661" t="s">
        <v>582</v>
      </c>
      <c r="H103" s="662"/>
      <c r="I103" s="662"/>
      <c r="J103" s="662"/>
      <c r="K103" s="662"/>
      <c r="L103" s="662"/>
      <c r="M103" s="662"/>
      <c r="N103" s="662"/>
      <c r="O103" s="662"/>
      <c r="P103" s="662"/>
      <c r="Q103" s="662"/>
      <c r="R103" s="662"/>
      <c r="S103" s="662"/>
      <c r="T103" s="662"/>
      <c r="U103" s="662"/>
      <c r="V103" s="662"/>
      <c r="W103" s="662"/>
      <c r="X103" s="662"/>
      <c r="Y103" s="665" t="s">
        <v>580</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15">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583</v>
      </c>
      <c r="Z104" s="658"/>
      <c r="AA104" s="659"/>
      <c r="AB104" s="621" t="s">
        <v>584</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customHeight="1" x14ac:dyDescent="0.15">
      <c r="A105" s="426" t="s">
        <v>235</v>
      </c>
      <c r="B105" s="602"/>
      <c r="C105" s="602"/>
      <c r="D105" s="602"/>
      <c r="E105" s="602"/>
      <c r="F105" s="603"/>
      <c r="G105" s="611" t="s">
        <v>139</v>
      </c>
      <c r="H105" s="197"/>
      <c r="I105" s="197"/>
      <c r="J105" s="197"/>
      <c r="K105" s="197"/>
      <c r="L105" s="197"/>
      <c r="M105" s="197"/>
      <c r="N105" s="197"/>
      <c r="O105" s="198"/>
      <c r="P105" s="199" t="s">
        <v>55</v>
      </c>
      <c r="Q105" s="197"/>
      <c r="R105" s="197"/>
      <c r="S105" s="197"/>
      <c r="T105" s="197"/>
      <c r="U105" s="197"/>
      <c r="V105" s="197"/>
      <c r="W105" s="197"/>
      <c r="X105" s="198"/>
      <c r="Y105" s="612"/>
      <c r="Z105" s="613"/>
      <c r="AA105" s="614"/>
      <c r="AB105" s="618" t="s">
        <v>11</v>
      </c>
      <c r="AC105" s="619"/>
      <c r="AD105" s="620"/>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4"/>
      <c r="B106" s="605"/>
      <c r="C106" s="605"/>
      <c r="D106" s="605"/>
      <c r="E106" s="605"/>
      <c r="F106" s="606"/>
      <c r="G106" s="156"/>
      <c r="H106" s="108"/>
      <c r="I106" s="108"/>
      <c r="J106" s="108"/>
      <c r="K106" s="108"/>
      <c r="L106" s="108"/>
      <c r="M106" s="108"/>
      <c r="N106" s="108"/>
      <c r="O106" s="109"/>
      <c r="P106" s="107"/>
      <c r="Q106" s="108"/>
      <c r="R106" s="108"/>
      <c r="S106" s="108"/>
      <c r="T106" s="108"/>
      <c r="U106" s="108"/>
      <c r="V106" s="108"/>
      <c r="W106" s="108"/>
      <c r="X106" s="109"/>
      <c r="Y106" s="615"/>
      <c r="Z106" s="616"/>
      <c r="AA106" s="617"/>
      <c r="AB106" s="116"/>
      <c r="AC106" s="117"/>
      <c r="AD106" s="118"/>
      <c r="AE106" s="119"/>
      <c r="AF106" s="119"/>
      <c r="AG106" s="119"/>
      <c r="AH106" s="119"/>
      <c r="AI106" s="119"/>
      <c r="AJ106" s="119"/>
      <c r="AK106" s="119"/>
      <c r="AL106" s="119"/>
      <c r="AM106" s="119"/>
      <c r="AN106" s="119"/>
      <c r="AO106" s="119"/>
      <c r="AP106" s="119"/>
      <c r="AQ106" s="516" t="s">
        <v>734</v>
      </c>
      <c r="AR106" s="517"/>
      <c r="AS106" s="127" t="s">
        <v>175</v>
      </c>
      <c r="AT106" s="128"/>
      <c r="AU106" s="126">
        <v>3</v>
      </c>
      <c r="AV106" s="126"/>
      <c r="AW106" s="108" t="s">
        <v>166</v>
      </c>
      <c r="AX106" s="129"/>
      <c r="AY106">
        <f t="shared" ref="AY106:AY111" si="3">$AY$105</f>
        <v>1</v>
      </c>
    </row>
    <row r="107" spans="1:60" ht="23.25" customHeight="1" x14ac:dyDescent="0.15">
      <c r="A107" s="607"/>
      <c r="B107" s="605"/>
      <c r="C107" s="605"/>
      <c r="D107" s="605"/>
      <c r="E107" s="605"/>
      <c r="F107" s="606"/>
      <c r="G107" s="178" t="s">
        <v>733</v>
      </c>
      <c r="H107" s="179"/>
      <c r="I107" s="179"/>
      <c r="J107" s="179"/>
      <c r="K107" s="179"/>
      <c r="L107" s="179"/>
      <c r="M107" s="179"/>
      <c r="N107" s="179"/>
      <c r="O107" s="180"/>
      <c r="P107" s="131" t="s">
        <v>741</v>
      </c>
      <c r="Q107" s="131"/>
      <c r="R107" s="131"/>
      <c r="S107" s="131"/>
      <c r="T107" s="131"/>
      <c r="U107" s="131"/>
      <c r="V107" s="131"/>
      <c r="W107" s="131"/>
      <c r="X107" s="132"/>
      <c r="Y107" s="219" t="s">
        <v>12</v>
      </c>
      <c r="Z107" s="220"/>
      <c r="AA107" s="221"/>
      <c r="AB107" s="148" t="s">
        <v>735</v>
      </c>
      <c r="AC107" s="148"/>
      <c r="AD107" s="148"/>
      <c r="AE107" s="93">
        <v>281</v>
      </c>
      <c r="AF107" s="87"/>
      <c r="AG107" s="87"/>
      <c r="AH107" s="87"/>
      <c r="AI107" s="93">
        <v>212</v>
      </c>
      <c r="AJ107" s="87"/>
      <c r="AK107" s="87"/>
      <c r="AL107" s="87"/>
      <c r="AM107" s="93">
        <v>204</v>
      </c>
      <c r="AN107" s="87"/>
      <c r="AO107" s="87"/>
      <c r="AP107" s="87"/>
      <c r="AQ107" s="94" t="s">
        <v>734</v>
      </c>
      <c r="AR107" s="95"/>
      <c r="AS107" s="95"/>
      <c r="AT107" s="96"/>
      <c r="AU107" s="87">
        <v>232</v>
      </c>
      <c r="AV107" s="87"/>
      <c r="AW107" s="87"/>
      <c r="AX107" s="88"/>
      <c r="AY107">
        <f t="shared" si="3"/>
        <v>1</v>
      </c>
    </row>
    <row r="108" spans="1:60" ht="23.25" customHeight="1" x14ac:dyDescent="0.15">
      <c r="A108" s="608"/>
      <c r="B108" s="609"/>
      <c r="C108" s="609"/>
      <c r="D108" s="609"/>
      <c r="E108" s="609"/>
      <c r="F108" s="61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736</v>
      </c>
      <c r="AC108" s="92"/>
      <c r="AD108" s="92"/>
      <c r="AE108" s="93">
        <v>290</v>
      </c>
      <c r="AF108" s="87"/>
      <c r="AG108" s="87"/>
      <c r="AH108" s="87"/>
      <c r="AI108" s="93">
        <v>290</v>
      </c>
      <c r="AJ108" s="87"/>
      <c r="AK108" s="87"/>
      <c r="AL108" s="87"/>
      <c r="AM108" s="93">
        <v>290</v>
      </c>
      <c r="AN108" s="87"/>
      <c r="AO108" s="87"/>
      <c r="AP108" s="87"/>
      <c r="AQ108" s="94" t="s">
        <v>734</v>
      </c>
      <c r="AR108" s="95"/>
      <c r="AS108" s="95"/>
      <c r="AT108" s="96"/>
      <c r="AU108" s="87">
        <v>290</v>
      </c>
      <c r="AV108" s="87"/>
      <c r="AW108" s="87"/>
      <c r="AX108" s="88"/>
      <c r="AY108">
        <f t="shared" si="3"/>
        <v>1</v>
      </c>
    </row>
    <row r="109" spans="1:60" ht="23.25" customHeight="1" x14ac:dyDescent="0.15">
      <c r="A109" s="607"/>
      <c r="B109" s="605"/>
      <c r="C109" s="605"/>
      <c r="D109" s="605"/>
      <c r="E109" s="605"/>
      <c r="F109" s="60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1" t="s">
        <v>14</v>
      </c>
      <c r="AC109" s="601"/>
      <c r="AD109" s="601"/>
      <c r="AE109" s="93">
        <v>96.9</v>
      </c>
      <c r="AF109" s="87"/>
      <c r="AG109" s="87"/>
      <c r="AH109" s="87"/>
      <c r="AI109" s="93">
        <v>73.099999999999994</v>
      </c>
      <c r="AJ109" s="87"/>
      <c r="AK109" s="87"/>
      <c r="AL109" s="87"/>
      <c r="AM109" s="93">
        <v>70.3</v>
      </c>
      <c r="AN109" s="87"/>
      <c r="AO109" s="87"/>
      <c r="AP109" s="87"/>
      <c r="AQ109" s="94" t="s">
        <v>734</v>
      </c>
      <c r="AR109" s="95"/>
      <c r="AS109" s="95"/>
      <c r="AT109" s="96"/>
      <c r="AU109" s="87">
        <v>80</v>
      </c>
      <c r="AV109" s="87"/>
      <c r="AW109" s="87"/>
      <c r="AX109" s="88"/>
      <c r="AY109">
        <f t="shared" si="3"/>
        <v>1</v>
      </c>
    </row>
    <row r="110" spans="1:60" ht="23.25" customHeight="1" x14ac:dyDescent="0.15">
      <c r="A110" s="187" t="s">
        <v>259</v>
      </c>
      <c r="B110" s="150"/>
      <c r="C110" s="150"/>
      <c r="D110" s="150"/>
      <c r="E110" s="150"/>
      <c r="F110" s="151"/>
      <c r="G110" s="189" t="s">
        <v>740</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2" t="s">
        <v>578</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7" t="s">
        <v>579</v>
      </c>
      <c r="B133" s="153"/>
      <c r="C133" s="153"/>
      <c r="D133" s="153"/>
      <c r="E133" s="153"/>
      <c r="F133" s="154"/>
      <c r="G133" s="698" t="s">
        <v>571</v>
      </c>
      <c r="H133" s="699"/>
      <c r="I133" s="699"/>
      <c r="J133" s="699"/>
      <c r="K133" s="699"/>
      <c r="L133" s="699"/>
      <c r="M133" s="699"/>
      <c r="N133" s="699"/>
      <c r="O133" s="699"/>
      <c r="P133" s="700" t="s">
        <v>570</v>
      </c>
      <c r="Q133" s="699"/>
      <c r="R133" s="699"/>
      <c r="S133" s="699"/>
      <c r="T133" s="699"/>
      <c r="U133" s="699"/>
      <c r="V133" s="699"/>
      <c r="W133" s="699"/>
      <c r="X133" s="701"/>
      <c r="Y133" s="702"/>
      <c r="Z133" s="703"/>
      <c r="AA133" s="704"/>
      <c r="AB133" s="635" t="s">
        <v>11</v>
      </c>
      <c r="AC133" s="635"/>
      <c r="AD133" s="635"/>
      <c r="AE133" s="119" t="s">
        <v>415</v>
      </c>
      <c r="AF133" s="119"/>
      <c r="AG133" s="119"/>
      <c r="AH133" s="119"/>
      <c r="AI133" s="119" t="s">
        <v>567</v>
      </c>
      <c r="AJ133" s="119"/>
      <c r="AK133" s="119"/>
      <c r="AL133" s="119"/>
      <c r="AM133" s="119" t="s">
        <v>383</v>
      </c>
      <c r="AN133" s="119"/>
      <c r="AO133" s="119"/>
      <c r="AP133" s="119"/>
      <c r="AQ133" s="632" t="s">
        <v>414</v>
      </c>
      <c r="AR133" s="633"/>
      <c r="AS133" s="633"/>
      <c r="AT133" s="634"/>
      <c r="AU133" s="632" t="s">
        <v>592</v>
      </c>
      <c r="AV133" s="633"/>
      <c r="AW133" s="633"/>
      <c r="AX133" s="642"/>
      <c r="AY133">
        <f>COUNTA($G$134)</f>
        <v>0</v>
      </c>
    </row>
    <row r="134" spans="1:60" ht="23.25" hidden="1" customHeight="1" x14ac:dyDescent="0.15">
      <c r="A134" s="657"/>
      <c r="B134" s="153"/>
      <c r="C134" s="153"/>
      <c r="D134" s="153"/>
      <c r="E134" s="153"/>
      <c r="F134" s="154"/>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88"/>
      <c r="B135" s="158"/>
      <c r="C135" s="158"/>
      <c r="D135" s="158"/>
      <c r="E135" s="158"/>
      <c r="F135" s="159"/>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87" t="s">
        <v>580</v>
      </c>
      <c r="B136" s="105"/>
      <c r="C136" s="105"/>
      <c r="D136" s="105"/>
      <c r="E136" s="105"/>
      <c r="F136" s="672"/>
      <c r="G136" s="176" t="s">
        <v>581</v>
      </c>
      <c r="H136" s="176"/>
      <c r="I136" s="176"/>
      <c r="J136" s="176"/>
      <c r="K136" s="176"/>
      <c r="L136" s="176"/>
      <c r="M136" s="176"/>
      <c r="N136" s="176"/>
      <c r="O136" s="176"/>
      <c r="P136" s="176"/>
      <c r="Q136" s="176"/>
      <c r="R136" s="176"/>
      <c r="S136" s="176"/>
      <c r="T136" s="176"/>
      <c r="U136" s="176"/>
      <c r="V136" s="176"/>
      <c r="W136" s="176"/>
      <c r="X136" s="177"/>
      <c r="Y136" s="639"/>
      <c r="Z136" s="640"/>
      <c r="AA136" s="641"/>
      <c r="AB136" s="175" t="s">
        <v>11</v>
      </c>
      <c r="AC136" s="176"/>
      <c r="AD136" s="177"/>
      <c r="AE136" s="119" t="s">
        <v>415</v>
      </c>
      <c r="AF136" s="119"/>
      <c r="AG136" s="119"/>
      <c r="AH136" s="119"/>
      <c r="AI136" s="119" t="s">
        <v>567</v>
      </c>
      <c r="AJ136" s="119"/>
      <c r="AK136" s="119"/>
      <c r="AL136" s="119"/>
      <c r="AM136" s="119" t="s">
        <v>383</v>
      </c>
      <c r="AN136" s="119"/>
      <c r="AO136" s="119"/>
      <c r="AP136" s="119"/>
      <c r="AQ136" s="636" t="s">
        <v>593</v>
      </c>
      <c r="AR136" s="637"/>
      <c r="AS136" s="637"/>
      <c r="AT136" s="637"/>
      <c r="AU136" s="637"/>
      <c r="AV136" s="637"/>
      <c r="AW136" s="637"/>
      <c r="AX136" s="638"/>
      <c r="AY136">
        <f>IF(SUBSTITUTE(SUBSTITUTE($G$137,"／",""),"　","")="",0,1)</f>
        <v>0</v>
      </c>
    </row>
    <row r="137" spans="1:60" ht="23.25" hidden="1" customHeight="1" x14ac:dyDescent="0.15">
      <c r="A137" s="673"/>
      <c r="B137" s="197"/>
      <c r="C137" s="197"/>
      <c r="D137" s="197"/>
      <c r="E137" s="197"/>
      <c r="F137" s="674"/>
      <c r="G137" s="661" t="s">
        <v>582</v>
      </c>
      <c r="H137" s="662"/>
      <c r="I137" s="662"/>
      <c r="J137" s="662"/>
      <c r="K137" s="662"/>
      <c r="L137" s="662"/>
      <c r="M137" s="662"/>
      <c r="N137" s="662"/>
      <c r="O137" s="662"/>
      <c r="P137" s="662"/>
      <c r="Q137" s="662"/>
      <c r="R137" s="662"/>
      <c r="S137" s="662"/>
      <c r="T137" s="662"/>
      <c r="U137" s="662"/>
      <c r="V137" s="662"/>
      <c r="W137" s="662"/>
      <c r="X137" s="662"/>
      <c r="Y137" s="665" t="s">
        <v>580</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583</v>
      </c>
      <c r="Z138" s="658"/>
      <c r="AA138" s="659"/>
      <c r="AB138" s="621" t="s">
        <v>584</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customHeight="1" x14ac:dyDescent="0.15">
      <c r="A139" s="426" t="s">
        <v>235</v>
      </c>
      <c r="B139" s="602"/>
      <c r="C139" s="602"/>
      <c r="D139" s="602"/>
      <c r="E139" s="602"/>
      <c r="F139" s="603"/>
      <c r="G139" s="611" t="s">
        <v>139</v>
      </c>
      <c r="H139" s="197"/>
      <c r="I139" s="197"/>
      <c r="J139" s="197"/>
      <c r="K139" s="197"/>
      <c r="L139" s="197"/>
      <c r="M139" s="197"/>
      <c r="N139" s="197"/>
      <c r="O139" s="198"/>
      <c r="P139" s="199" t="s">
        <v>55</v>
      </c>
      <c r="Q139" s="197"/>
      <c r="R139" s="197"/>
      <c r="S139" s="197"/>
      <c r="T139" s="197"/>
      <c r="U139" s="197"/>
      <c r="V139" s="197"/>
      <c r="W139" s="197"/>
      <c r="X139" s="198"/>
      <c r="Y139" s="612"/>
      <c r="Z139" s="613"/>
      <c r="AA139" s="614"/>
      <c r="AB139" s="618" t="s">
        <v>11</v>
      </c>
      <c r="AC139" s="619"/>
      <c r="AD139" s="620"/>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1</v>
      </c>
    </row>
    <row r="140" spans="1:60" ht="18.75" customHeight="1" x14ac:dyDescent="0.15">
      <c r="A140" s="604"/>
      <c r="B140" s="605"/>
      <c r="C140" s="605"/>
      <c r="D140" s="605"/>
      <c r="E140" s="605"/>
      <c r="F140" s="606"/>
      <c r="G140" s="156"/>
      <c r="H140" s="108"/>
      <c r="I140" s="108"/>
      <c r="J140" s="108"/>
      <c r="K140" s="108"/>
      <c r="L140" s="108"/>
      <c r="M140" s="108"/>
      <c r="N140" s="108"/>
      <c r="O140" s="109"/>
      <c r="P140" s="107"/>
      <c r="Q140" s="108"/>
      <c r="R140" s="108"/>
      <c r="S140" s="108"/>
      <c r="T140" s="108"/>
      <c r="U140" s="108"/>
      <c r="V140" s="108"/>
      <c r="W140" s="108"/>
      <c r="X140" s="109"/>
      <c r="Y140" s="615"/>
      <c r="Z140" s="616"/>
      <c r="AA140" s="617"/>
      <c r="AB140" s="116"/>
      <c r="AC140" s="117"/>
      <c r="AD140" s="118"/>
      <c r="AE140" s="119"/>
      <c r="AF140" s="119"/>
      <c r="AG140" s="119"/>
      <c r="AH140" s="119"/>
      <c r="AI140" s="119"/>
      <c r="AJ140" s="119"/>
      <c r="AK140" s="119"/>
      <c r="AL140" s="119"/>
      <c r="AM140" s="119"/>
      <c r="AN140" s="119"/>
      <c r="AO140" s="119"/>
      <c r="AP140" s="119"/>
      <c r="AQ140" s="516" t="s">
        <v>738</v>
      </c>
      <c r="AR140" s="517"/>
      <c r="AS140" s="127" t="s">
        <v>175</v>
      </c>
      <c r="AT140" s="128"/>
      <c r="AU140" s="126">
        <v>3</v>
      </c>
      <c r="AV140" s="126"/>
      <c r="AW140" s="108" t="s">
        <v>166</v>
      </c>
      <c r="AX140" s="129"/>
      <c r="AY140">
        <f t="shared" ref="AY140:AY145" si="5">$AY$139</f>
        <v>1</v>
      </c>
    </row>
    <row r="141" spans="1:60" ht="33" customHeight="1" x14ac:dyDescent="0.15">
      <c r="A141" s="607"/>
      <c r="B141" s="605"/>
      <c r="C141" s="605"/>
      <c r="D141" s="605"/>
      <c r="E141" s="605"/>
      <c r="F141" s="606"/>
      <c r="G141" s="178" t="s">
        <v>744</v>
      </c>
      <c r="H141" s="179"/>
      <c r="I141" s="179"/>
      <c r="J141" s="179"/>
      <c r="K141" s="179"/>
      <c r="L141" s="179"/>
      <c r="M141" s="179"/>
      <c r="N141" s="179"/>
      <c r="O141" s="180"/>
      <c r="P141" s="131" t="s">
        <v>743</v>
      </c>
      <c r="Q141" s="131"/>
      <c r="R141" s="131"/>
      <c r="S141" s="131"/>
      <c r="T141" s="131"/>
      <c r="U141" s="131"/>
      <c r="V141" s="131"/>
      <c r="W141" s="131"/>
      <c r="X141" s="132"/>
      <c r="Y141" s="219" t="s">
        <v>12</v>
      </c>
      <c r="Z141" s="220"/>
      <c r="AA141" s="221"/>
      <c r="AB141" s="148" t="s">
        <v>737</v>
      </c>
      <c r="AC141" s="148"/>
      <c r="AD141" s="148"/>
      <c r="AE141" s="93">
        <v>12</v>
      </c>
      <c r="AF141" s="87"/>
      <c r="AG141" s="87"/>
      <c r="AH141" s="87"/>
      <c r="AI141" s="93">
        <v>21</v>
      </c>
      <c r="AJ141" s="87"/>
      <c r="AK141" s="87"/>
      <c r="AL141" s="87"/>
      <c r="AM141" s="93">
        <v>11</v>
      </c>
      <c r="AN141" s="87"/>
      <c r="AO141" s="87"/>
      <c r="AP141" s="87"/>
      <c r="AQ141" s="94" t="s">
        <v>742</v>
      </c>
      <c r="AR141" s="95"/>
      <c r="AS141" s="95"/>
      <c r="AT141" s="96"/>
      <c r="AU141" s="87">
        <v>11</v>
      </c>
      <c r="AV141" s="87"/>
      <c r="AW141" s="87"/>
      <c r="AX141" s="88"/>
      <c r="AY141">
        <f t="shared" si="5"/>
        <v>1</v>
      </c>
    </row>
    <row r="142" spans="1:60" ht="33" customHeight="1" x14ac:dyDescent="0.15">
      <c r="A142" s="608"/>
      <c r="B142" s="609"/>
      <c r="C142" s="609"/>
      <c r="D142" s="609"/>
      <c r="E142" s="609"/>
      <c r="F142" s="61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738</v>
      </c>
      <c r="AC142" s="92"/>
      <c r="AD142" s="92"/>
      <c r="AE142" s="93" t="s">
        <v>738</v>
      </c>
      <c r="AF142" s="87"/>
      <c r="AG142" s="87"/>
      <c r="AH142" s="87"/>
      <c r="AI142" s="93" t="s">
        <v>738</v>
      </c>
      <c r="AJ142" s="87"/>
      <c r="AK142" s="87"/>
      <c r="AL142" s="87"/>
      <c r="AM142" s="93" t="s">
        <v>738</v>
      </c>
      <c r="AN142" s="87"/>
      <c r="AO142" s="87"/>
      <c r="AP142" s="87"/>
      <c r="AQ142" s="94" t="s">
        <v>738</v>
      </c>
      <c r="AR142" s="95"/>
      <c r="AS142" s="95"/>
      <c r="AT142" s="96"/>
      <c r="AU142" s="87" t="s">
        <v>738</v>
      </c>
      <c r="AV142" s="87"/>
      <c r="AW142" s="87"/>
      <c r="AX142" s="88"/>
      <c r="AY142">
        <f t="shared" si="5"/>
        <v>1</v>
      </c>
    </row>
    <row r="143" spans="1:60" ht="33" customHeight="1" x14ac:dyDescent="0.15">
      <c r="A143" s="607"/>
      <c r="B143" s="605"/>
      <c r="C143" s="605"/>
      <c r="D143" s="605"/>
      <c r="E143" s="605"/>
      <c r="F143" s="60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1" t="s">
        <v>14</v>
      </c>
      <c r="AC143" s="601"/>
      <c r="AD143" s="601"/>
      <c r="AE143" s="93" t="s">
        <v>738</v>
      </c>
      <c r="AF143" s="87"/>
      <c r="AG143" s="87"/>
      <c r="AH143" s="87"/>
      <c r="AI143" s="93" t="s">
        <v>738</v>
      </c>
      <c r="AJ143" s="87"/>
      <c r="AK143" s="87"/>
      <c r="AL143" s="87"/>
      <c r="AM143" s="93" t="s">
        <v>738</v>
      </c>
      <c r="AN143" s="87"/>
      <c r="AO143" s="87"/>
      <c r="AP143" s="87"/>
      <c r="AQ143" s="94" t="s">
        <v>738</v>
      </c>
      <c r="AR143" s="95"/>
      <c r="AS143" s="95"/>
      <c r="AT143" s="96"/>
      <c r="AU143" s="87" t="s">
        <v>738</v>
      </c>
      <c r="AV143" s="87"/>
      <c r="AW143" s="87"/>
      <c r="AX143" s="88"/>
      <c r="AY143">
        <f t="shared" si="5"/>
        <v>1</v>
      </c>
    </row>
    <row r="144" spans="1:60" ht="23.25" customHeight="1" x14ac:dyDescent="0.15">
      <c r="A144" s="187" t="s">
        <v>259</v>
      </c>
      <c r="B144" s="150"/>
      <c r="C144" s="150"/>
      <c r="D144" s="150"/>
      <c r="E144" s="150"/>
      <c r="F144" s="151"/>
      <c r="G144" s="189" t="s">
        <v>739</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2" t="s">
        <v>578</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7" t="s">
        <v>579</v>
      </c>
      <c r="B167" s="153"/>
      <c r="C167" s="153"/>
      <c r="D167" s="153"/>
      <c r="E167" s="153"/>
      <c r="F167" s="154"/>
      <c r="G167" s="698" t="s">
        <v>571</v>
      </c>
      <c r="H167" s="699"/>
      <c r="I167" s="699"/>
      <c r="J167" s="699"/>
      <c r="K167" s="699"/>
      <c r="L167" s="699"/>
      <c r="M167" s="699"/>
      <c r="N167" s="699"/>
      <c r="O167" s="699"/>
      <c r="P167" s="700" t="s">
        <v>570</v>
      </c>
      <c r="Q167" s="699"/>
      <c r="R167" s="699"/>
      <c r="S167" s="699"/>
      <c r="T167" s="699"/>
      <c r="U167" s="699"/>
      <c r="V167" s="699"/>
      <c r="W167" s="699"/>
      <c r="X167" s="701"/>
      <c r="Y167" s="702"/>
      <c r="Z167" s="703"/>
      <c r="AA167" s="704"/>
      <c r="AB167" s="635" t="s">
        <v>11</v>
      </c>
      <c r="AC167" s="635"/>
      <c r="AD167" s="635"/>
      <c r="AE167" s="119" t="s">
        <v>415</v>
      </c>
      <c r="AF167" s="119"/>
      <c r="AG167" s="119"/>
      <c r="AH167" s="119"/>
      <c r="AI167" s="119" t="s">
        <v>567</v>
      </c>
      <c r="AJ167" s="119"/>
      <c r="AK167" s="119"/>
      <c r="AL167" s="119"/>
      <c r="AM167" s="119" t="s">
        <v>383</v>
      </c>
      <c r="AN167" s="119"/>
      <c r="AO167" s="119"/>
      <c r="AP167" s="119"/>
      <c r="AQ167" s="632" t="s">
        <v>414</v>
      </c>
      <c r="AR167" s="633"/>
      <c r="AS167" s="633"/>
      <c r="AT167" s="634"/>
      <c r="AU167" s="632" t="s">
        <v>592</v>
      </c>
      <c r="AV167" s="633"/>
      <c r="AW167" s="633"/>
      <c r="AX167" s="642"/>
      <c r="AY167">
        <f>COUNTA($G$168)</f>
        <v>0</v>
      </c>
    </row>
    <row r="168" spans="1:60" ht="23.25" hidden="1" customHeight="1" x14ac:dyDescent="0.15">
      <c r="A168" s="657"/>
      <c r="B168" s="153"/>
      <c r="C168" s="153"/>
      <c r="D168" s="153"/>
      <c r="E168" s="153"/>
      <c r="F168" s="154"/>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88"/>
      <c r="B169" s="158"/>
      <c r="C169" s="158"/>
      <c r="D169" s="158"/>
      <c r="E169" s="158"/>
      <c r="F169" s="159"/>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87" t="s">
        <v>580</v>
      </c>
      <c r="B170" s="105"/>
      <c r="C170" s="105"/>
      <c r="D170" s="105"/>
      <c r="E170" s="105"/>
      <c r="F170" s="672"/>
      <c r="G170" s="176" t="s">
        <v>581</v>
      </c>
      <c r="H170" s="176"/>
      <c r="I170" s="176"/>
      <c r="J170" s="176"/>
      <c r="K170" s="176"/>
      <c r="L170" s="176"/>
      <c r="M170" s="176"/>
      <c r="N170" s="176"/>
      <c r="O170" s="176"/>
      <c r="P170" s="176"/>
      <c r="Q170" s="176"/>
      <c r="R170" s="176"/>
      <c r="S170" s="176"/>
      <c r="T170" s="176"/>
      <c r="U170" s="176"/>
      <c r="V170" s="176"/>
      <c r="W170" s="176"/>
      <c r="X170" s="177"/>
      <c r="Y170" s="639"/>
      <c r="Z170" s="640"/>
      <c r="AA170" s="641"/>
      <c r="AB170" s="175" t="s">
        <v>11</v>
      </c>
      <c r="AC170" s="176"/>
      <c r="AD170" s="177"/>
      <c r="AE170" s="119" t="s">
        <v>415</v>
      </c>
      <c r="AF170" s="119"/>
      <c r="AG170" s="119"/>
      <c r="AH170" s="119"/>
      <c r="AI170" s="119" t="s">
        <v>567</v>
      </c>
      <c r="AJ170" s="119"/>
      <c r="AK170" s="119"/>
      <c r="AL170" s="119"/>
      <c r="AM170" s="119" t="s">
        <v>383</v>
      </c>
      <c r="AN170" s="119"/>
      <c r="AO170" s="119"/>
      <c r="AP170" s="119"/>
      <c r="AQ170" s="636" t="s">
        <v>593</v>
      </c>
      <c r="AR170" s="637"/>
      <c r="AS170" s="637"/>
      <c r="AT170" s="637"/>
      <c r="AU170" s="637"/>
      <c r="AV170" s="637"/>
      <c r="AW170" s="637"/>
      <c r="AX170" s="638"/>
      <c r="AY170">
        <f>IF(SUBSTITUTE(SUBSTITUTE($G$171,"／",""),"　","")="",0,1)</f>
        <v>0</v>
      </c>
    </row>
    <row r="171" spans="1:60" ht="23.25" hidden="1" customHeight="1" x14ac:dyDescent="0.15">
      <c r="A171" s="673"/>
      <c r="B171" s="197"/>
      <c r="C171" s="197"/>
      <c r="D171" s="197"/>
      <c r="E171" s="197"/>
      <c r="F171" s="674"/>
      <c r="G171" s="661" t="s">
        <v>582</v>
      </c>
      <c r="H171" s="662"/>
      <c r="I171" s="662"/>
      <c r="J171" s="662"/>
      <c r="K171" s="662"/>
      <c r="L171" s="662"/>
      <c r="M171" s="662"/>
      <c r="N171" s="662"/>
      <c r="O171" s="662"/>
      <c r="P171" s="662"/>
      <c r="Q171" s="662"/>
      <c r="R171" s="662"/>
      <c r="S171" s="662"/>
      <c r="T171" s="662"/>
      <c r="U171" s="662"/>
      <c r="V171" s="662"/>
      <c r="W171" s="662"/>
      <c r="X171" s="662"/>
      <c r="Y171" s="665" t="s">
        <v>580</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583</v>
      </c>
      <c r="Z172" s="658"/>
      <c r="AA172" s="659"/>
      <c r="AB172" s="621" t="s">
        <v>584</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235</v>
      </c>
      <c r="B173" s="602"/>
      <c r="C173" s="602"/>
      <c r="D173" s="602"/>
      <c r="E173" s="602"/>
      <c r="F173" s="603"/>
      <c r="G173" s="611" t="s">
        <v>139</v>
      </c>
      <c r="H173" s="197"/>
      <c r="I173" s="197"/>
      <c r="J173" s="197"/>
      <c r="K173" s="197"/>
      <c r="L173" s="197"/>
      <c r="M173" s="197"/>
      <c r="N173" s="197"/>
      <c r="O173" s="198"/>
      <c r="P173" s="199" t="s">
        <v>55</v>
      </c>
      <c r="Q173" s="197"/>
      <c r="R173" s="197"/>
      <c r="S173" s="197"/>
      <c r="T173" s="197"/>
      <c r="U173" s="197"/>
      <c r="V173" s="197"/>
      <c r="W173" s="197"/>
      <c r="X173" s="198"/>
      <c r="Y173" s="612"/>
      <c r="Z173" s="613"/>
      <c r="AA173" s="614"/>
      <c r="AB173" s="618" t="s">
        <v>11</v>
      </c>
      <c r="AC173" s="619"/>
      <c r="AD173" s="620"/>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4"/>
      <c r="B174" s="605"/>
      <c r="C174" s="605"/>
      <c r="D174" s="605"/>
      <c r="E174" s="605"/>
      <c r="F174" s="606"/>
      <c r="G174" s="156"/>
      <c r="H174" s="108"/>
      <c r="I174" s="108"/>
      <c r="J174" s="108"/>
      <c r="K174" s="108"/>
      <c r="L174" s="108"/>
      <c r="M174" s="108"/>
      <c r="N174" s="108"/>
      <c r="O174" s="109"/>
      <c r="P174" s="107"/>
      <c r="Q174" s="108"/>
      <c r="R174" s="108"/>
      <c r="S174" s="108"/>
      <c r="T174" s="108"/>
      <c r="U174" s="108"/>
      <c r="V174" s="108"/>
      <c r="W174" s="108"/>
      <c r="X174" s="109"/>
      <c r="Y174" s="615"/>
      <c r="Z174" s="616"/>
      <c r="AA174" s="617"/>
      <c r="AB174" s="116"/>
      <c r="AC174" s="117"/>
      <c r="AD174" s="118"/>
      <c r="AE174" s="119"/>
      <c r="AF174" s="119"/>
      <c r="AG174" s="119"/>
      <c r="AH174" s="119"/>
      <c r="AI174" s="119"/>
      <c r="AJ174" s="119"/>
      <c r="AK174" s="119"/>
      <c r="AL174" s="119"/>
      <c r="AM174" s="119"/>
      <c r="AN174" s="119"/>
      <c r="AO174" s="119"/>
      <c r="AP174" s="119"/>
      <c r="AQ174" s="516"/>
      <c r="AR174" s="517"/>
      <c r="AS174" s="127" t="s">
        <v>175</v>
      </c>
      <c r="AT174" s="128"/>
      <c r="AU174" s="126"/>
      <c r="AV174" s="126"/>
      <c r="AW174" s="108" t="s">
        <v>166</v>
      </c>
      <c r="AX174" s="129"/>
      <c r="AY174">
        <f t="shared" ref="AY174:AY179" si="7">$AY$173</f>
        <v>0</v>
      </c>
    </row>
    <row r="175" spans="1:60" ht="23.25" hidden="1" customHeight="1" x14ac:dyDescent="0.15">
      <c r="A175" s="607"/>
      <c r="B175" s="605"/>
      <c r="C175" s="605"/>
      <c r="D175" s="605"/>
      <c r="E175" s="605"/>
      <c r="F175" s="60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8"/>
      <c r="B176" s="609"/>
      <c r="C176" s="609"/>
      <c r="D176" s="609"/>
      <c r="E176" s="609"/>
      <c r="F176" s="61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7"/>
      <c r="B177" s="605"/>
      <c r="C177" s="605"/>
      <c r="D177" s="605"/>
      <c r="E177" s="605"/>
      <c r="F177" s="60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1" t="s">
        <v>14</v>
      </c>
      <c r="AC177" s="601"/>
      <c r="AD177" s="60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1" t="s">
        <v>236</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232</v>
      </c>
      <c r="X200" s="594"/>
      <c r="Y200" s="597"/>
      <c r="Z200" s="597"/>
      <c r="AA200" s="598"/>
      <c r="AB200" s="591" t="s">
        <v>11</v>
      </c>
      <c r="AC200" s="588"/>
      <c r="AD200" s="589"/>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19"/>
      <c r="AF201" s="119"/>
      <c r="AG201" s="119"/>
      <c r="AH201" s="119"/>
      <c r="AI201" s="119"/>
      <c r="AJ201" s="119"/>
      <c r="AK201" s="119"/>
      <c r="AL201" s="119"/>
      <c r="AM201" s="119"/>
      <c r="AN201" s="119"/>
      <c r="AO201" s="119"/>
      <c r="AP201" s="119"/>
      <c r="AQ201" s="516"/>
      <c r="AR201" s="517"/>
      <c r="AS201" s="127" t="s">
        <v>175</v>
      </c>
      <c r="AT201" s="128"/>
      <c r="AU201" s="126"/>
      <c r="AV201" s="126"/>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249</v>
      </c>
      <c r="AC202" s="567"/>
      <c r="AD202" s="567"/>
      <c r="AE202" s="93"/>
      <c r="AF202" s="87"/>
      <c r="AG202" s="87"/>
      <c r="AH202" s="87"/>
      <c r="AI202" s="93"/>
      <c r="AJ202" s="87"/>
      <c r="AK202" s="87"/>
      <c r="AL202" s="87"/>
      <c r="AM202" s="93"/>
      <c r="AN202" s="87"/>
      <c r="AO202" s="87"/>
      <c r="AP202" s="87"/>
      <c r="AQ202" s="93"/>
      <c r="AR202" s="87"/>
      <c r="AS202" s="87"/>
      <c r="AT202" s="512"/>
      <c r="AU202" s="87"/>
      <c r="AV202" s="87"/>
      <c r="AW202" s="87"/>
      <c r="AX202" s="88"/>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249</v>
      </c>
      <c r="AC203" s="566"/>
      <c r="AD203" s="566"/>
      <c r="AE203" s="93"/>
      <c r="AF203" s="87"/>
      <c r="AG203" s="87"/>
      <c r="AH203" s="87"/>
      <c r="AI203" s="93"/>
      <c r="AJ203" s="87"/>
      <c r="AK203" s="87"/>
      <c r="AL203" s="87"/>
      <c r="AM203" s="93"/>
      <c r="AN203" s="87"/>
      <c r="AO203" s="87"/>
      <c r="AP203" s="87"/>
      <c r="AQ203" s="93"/>
      <c r="AR203" s="87"/>
      <c r="AS203" s="87"/>
      <c r="AT203" s="512"/>
      <c r="AU203" s="87"/>
      <c r="AV203" s="87"/>
      <c r="AW203" s="87"/>
      <c r="AX203" s="88"/>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250</v>
      </c>
      <c r="AC204" s="564"/>
      <c r="AD204" s="564"/>
      <c r="AE204" s="98"/>
      <c r="AF204" s="99"/>
      <c r="AG204" s="99"/>
      <c r="AH204" s="99"/>
      <c r="AI204" s="98"/>
      <c r="AJ204" s="99"/>
      <c r="AK204" s="99"/>
      <c r="AL204" s="99"/>
      <c r="AM204" s="98"/>
      <c r="AN204" s="99"/>
      <c r="AO204" s="99"/>
      <c r="AP204" s="99"/>
      <c r="AQ204" s="93"/>
      <c r="AR204" s="87"/>
      <c r="AS204" s="87"/>
      <c r="AT204" s="512"/>
      <c r="AU204" s="87"/>
      <c r="AV204" s="87"/>
      <c r="AW204" s="87"/>
      <c r="AX204" s="88"/>
      <c r="AY204">
        <f t="shared" si="10"/>
        <v>0</v>
      </c>
    </row>
    <row r="205" spans="1:60" ht="23.25" hidden="1" customHeight="1" x14ac:dyDescent="0.15">
      <c r="A205" s="522" t="s">
        <v>239</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248</v>
      </c>
      <c r="X205" s="552"/>
      <c r="Y205" s="557" t="s">
        <v>12</v>
      </c>
      <c r="Z205" s="557"/>
      <c r="AA205" s="558"/>
      <c r="AB205" s="567" t="s">
        <v>249</v>
      </c>
      <c r="AC205" s="567"/>
      <c r="AD205" s="567"/>
      <c r="AE205" s="93"/>
      <c r="AF205" s="87"/>
      <c r="AG205" s="87"/>
      <c r="AH205" s="87"/>
      <c r="AI205" s="93"/>
      <c r="AJ205" s="87"/>
      <c r="AK205" s="87"/>
      <c r="AL205" s="87"/>
      <c r="AM205" s="93"/>
      <c r="AN205" s="87"/>
      <c r="AO205" s="87"/>
      <c r="AP205" s="87"/>
      <c r="AQ205" s="93"/>
      <c r="AR205" s="87"/>
      <c r="AS205" s="87"/>
      <c r="AT205" s="512"/>
      <c r="AU205" s="87"/>
      <c r="AV205" s="87"/>
      <c r="AW205" s="87"/>
      <c r="AX205" s="88"/>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249</v>
      </c>
      <c r="AC206" s="566"/>
      <c r="AD206" s="566"/>
      <c r="AE206" s="93"/>
      <c r="AF206" s="87"/>
      <c r="AG206" s="87"/>
      <c r="AH206" s="87"/>
      <c r="AI206" s="93"/>
      <c r="AJ206" s="87"/>
      <c r="AK206" s="87"/>
      <c r="AL206" s="87"/>
      <c r="AM206" s="93"/>
      <c r="AN206" s="87"/>
      <c r="AO206" s="87"/>
      <c r="AP206" s="87"/>
      <c r="AQ206" s="93"/>
      <c r="AR206" s="87"/>
      <c r="AS206" s="87"/>
      <c r="AT206" s="512"/>
      <c r="AU206" s="87"/>
      <c r="AV206" s="87"/>
      <c r="AW206" s="87"/>
      <c r="AX206" s="88"/>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250</v>
      </c>
      <c r="AC207" s="564"/>
      <c r="AD207" s="564"/>
      <c r="AE207" s="98"/>
      <c r="AF207" s="99"/>
      <c r="AG207" s="99"/>
      <c r="AH207" s="99"/>
      <c r="AI207" s="98"/>
      <c r="AJ207" s="99"/>
      <c r="AK207" s="99"/>
      <c r="AL207" s="99"/>
      <c r="AM207" s="98"/>
      <c r="AN207" s="99"/>
      <c r="AO207" s="99"/>
      <c r="AP207" s="565"/>
      <c r="AQ207" s="93"/>
      <c r="AR207" s="87"/>
      <c r="AS207" s="87"/>
      <c r="AT207" s="512"/>
      <c r="AU207" s="87"/>
      <c r="AV207" s="87"/>
      <c r="AW207" s="87"/>
      <c r="AX207" s="88"/>
      <c r="AY207">
        <f t="shared" si="10"/>
        <v>0</v>
      </c>
    </row>
    <row r="208" spans="1:60" ht="18.75" hidden="1" customHeight="1" x14ac:dyDescent="0.15">
      <c r="A208" s="519" t="s">
        <v>236</v>
      </c>
      <c r="B208" s="520"/>
      <c r="C208" s="520"/>
      <c r="D208" s="520"/>
      <c r="E208" s="520"/>
      <c r="F208" s="521"/>
      <c r="G208" s="525"/>
      <c r="H208" s="121" t="s">
        <v>139</v>
      </c>
      <c r="I208" s="121"/>
      <c r="J208" s="121"/>
      <c r="K208" s="121"/>
      <c r="L208" s="121"/>
      <c r="M208" s="121"/>
      <c r="N208" s="121"/>
      <c r="O208" s="122"/>
      <c r="P208" s="120" t="s">
        <v>55</v>
      </c>
      <c r="Q208" s="121"/>
      <c r="R208" s="121"/>
      <c r="S208" s="121"/>
      <c r="T208" s="121"/>
      <c r="U208" s="121"/>
      <c r="V208" s="121"/>
      <c r="W208" s="121"/>
      <c r="X208" s="122"/>
      <c r="Y208" s="528"/>
      <c r="Z208" s="529"/>
      <c r="AA208" s="530"/>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13" t="s">
        <v>128</v>
      </c>
      <c r="AV208" s="514"/>
      <c r="AW208" s="514"/>
      <c r="AX208" s="515"/>
      <c r="AY208">
        <f>COUNTA($H$210)</f>
        <v>0</v>
      </c>
    </row>
    <row r="209" spans="1:51" ht="18.75" hidden="1" customHeight="1" x14ac:dyDescent="0.15">
      <c r="A209" s="522"/>
      <c r="B209" s="523"/>
      <c r="C209" s="523"/>
      <c r="D209" s="523"/>
      <c r="E209" s="523"/>
      <c r="F209" s="524"/>
      <c r="G209" s="526"/>
      <c r="H209" s="127"/>
      <c r="I209" s="127"/>
      <c r="J209" s="127"/>
      <c r="K209" s="127"/>
      <c r="L209" s="127"/>
      <c r="M209" s="127"/>
      <c r="N209" s="127"/>
      <c r="O209" s="128"/>
      <c r="P209" s="527"/>
      <c r="Q209" s="127"/>
      <c r="R209" s="127"/>
      <c r="S209" s="127"/>
      <c r="T209" s="127"/>
      <c r="U209" s="127"/>
      <c r="V209" s="127"/>
      <c r="W209" s="127"/>
      <c r="X209" s="128"/>
      <c r="Y209" s="531"/>
      <c r="Z209" s="532"/>
      <c r="AA209" s="533"/>
      <c r="AB209" s="107"/>
      <c r="AC209" s="108"/>
      <c r="AD209" s="109"/>
      <c r="AE209" s="256"/>
      <c r="AF209" s="256"/>
      <c r="AG209" s="256"/>
      <c r="AH209" s="256"/>
      <c r="AI209" s="119"/>
      <c r="AJ209" s="119"/>
      <c r="AK209" s="119"/>
      <c r="AL209" s="119"/>
      <c r="AM209" s="119"/>
      <c r="AN209" s="119"/>
      <c r="AO209" s="119"/>
      <c r="AP209" s="119"/>
      <c r="AQ209" s="516"/>
      <c r="AR209" s="517"/>
      <c r="AS209" s="127" t="s">
        <v>175</v>
      </c>
      <c r="AT209" s="128"/>
      <c r="AU209" s="516"/>
      <c r="AV209" s="517"/>
      <c r="AW209" s="127" t="s">
        <v>166</v>
      </c>
      <c r="AX209" s="518"/>
      <c r="AY209">
        <f>$AY$208</f>
        <v>0</v>
      </c>
    </row>
    <row r="210" spans="1:51" ht="23.25" hidden="1" customHeight="1" x14ac:dyDescent="0.15">
      <c r="A210" s="522"/>
      <c r="B210" s="523"/>
      <c r="C210" s="523"/>
      <c r="D210" s="523"/>
      <c r="E210" s="523"/>
      <c r="F210" s="524"/>
      <c r="G210" s="534" t="s">
        <v>176</v>
      </c>
      <c r="H210" s="131"/>
      <c r="I210" s="131"/>
      <c r="J210" s="131"/>
      <c r="K210" s="131"/>
      <c r="L210" s="131"/>
      <c r="M210" s="131"/>
      <c r="N210" s="131"/>
      <c r="O210" s="132"/>
      <c r="P210" s="131"/>
      <c r="Q210" s="131"/>
      <c r="R210" s="131"/>
      <c r="S210" s="131"/>
      <c r="T210" s="131"/>
      <c r="U210" s="131"/>
      <c r="V210" s="131"/>
      <c r="W210" s="131"/>
      <c r="X210" s="132"/>
      <c r="Y210" s="537" t="s">
        <v>12</v>
      </c>
      <c r="Z210" s="538"/>
      <c r="AA210" s="539"/>
      <c r="AB210" s="477"/>
      <c r="AC210" s="477"/>
      <c r="AD210" s="47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2"/>
      <c r="B211" s="523"/>
      <c r="C211" s="523"/>
      <c r="D211" s="523"/>
      <c r="E211" s="523"/>
      <c r="F211" s="524"/>
      <c r="G211" s="535"/>
      <c r="H211" s="134"/>
      <c r="I211" s="134"/>
      <c r="J211" s="134"/>
      <c r="K211" s="134"/>
      <c r="L211" s="134"/>
      <c r="M211" s="134"/>
      <c r="N211" s="134"/>
      <c r="O211" s="135"/>
      <c r="P211" s="134"/>
      <c r="Q211" s="134"/>
      <c r="R211" s="134"/>
      <c r="S211" s="134"/>
      <c r="T211" s="134"/>
      <c r="U211" s="134"/>
      <c r="V211" s="134"/>
      <c r="W211" s="134"/>
      <c r="X211" s="135"/>
      <c r="Y211" s="543" t="s">
        <v>50</v>
      </c>
      <c r="Z211" s="544"/>
      <c r="AA211" s="545"/>
      <c r="AB211" s="476"/>
      <c r="AC211" s="476"/>
      <c r="AD211" s="47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2"/>
      <c r="B212" s="523"/>
      <c r="C212" s="523"/>
      <c r="D212" s="523"/>
      <c r="E212" s="523"/>
      <c r="F212" s="524"/>
      <c r="G212" s="53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0" t="s">
        <v>14</v>
      </c>
      <c r="AC212" s="540"/>
      <c r="AD212" s="540"/>
      <c r="AE212" s="541"/>
      <c r="AF212" s="542"/>
      <c r="AG212" s="542"/>
      <c r="AH212" s="542"/>
      <c r="AI212" s="541"/>
      <c r="AJ212" s="542"/>
      <c r="AK212" s="542"/>
      <c r="AL212" s="542"/>
      <c r="AM212" s="541"/>
      <c r="AN212" s="542"/>
      <c r="AO212" s="542"/>
      <c r="AP212" s="542"/>
      <c r="AQ212" s="94"/>
      <c r="AR212" s="95"/>
      <c r="AS212" s="95"/>
      <c r="AT212" s="96"/>
      <c r="AU212" s="87"/>
      <c r="AV212" s="87"/>
      <c r="AW212" s="87"/>
      <c r="AX212" s="88"/>
      <c r="AY212">
        <f>$AY$208</f>
        <v>0</v>
      </c>
    </row>
    <row r="213" spans="1:51" ht="69.75" hidden="1" customHeight="1" x14ac:dyDescent="0.15">
      <c r="A213" s="505" t="s">
        <v>262</v>
      </c>
      <c r="B213" s="506"/>
      <c r="C213" s="506"/>
      <c r="D213" s="506"/>
      <c r="E213" s="507" t="s">
        <v>224</v>
      </c>
      <c r="F213" s="508"/>
      <c r="G213" s="82" t="s">
        <v>177</v>
      </c>
      <c r="H213" s="478"/>
      <c r="I213" s="479"/>
      <c r="J213" s="479"/>
      <c r="K213" s="479"/>
      <c r="L213" s="479"/>
      <c r="M213" s="479"/>
      <c r="N213" s="479"/>
      <c r="O213" s="509"/>
      <c r="P213" s="240"/>
      <c r="Q213" s="240"/>
      <c r="R213" s="240"/>
      <c r="S213" s="240"/>
      <c r="T213" s="240"/>
      <c r="U213" s="240"/>
      <c r="V213" s="240"/>
      <c r="W213" s="240"/>
      <c r="X213" s="24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575</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231</v>
      </c>
      <c r="AP214" s="429"/>
      <c r="AQ214" s="429"/>
      <c r="AR214" s="81" t="s">
        <v>230</v>
      </c>
      <c r="AS214" s="428"/>
      <c r="AT214" s="429"/>
      <c r="AU214" s="429"/>
      <c r="AV214" s="429"/>
      <c r="AW214" s="429"/>
      <c r="AX214" s="430"/>
      <c r="AY214">
        <f>COUNTIF($AR$214,"☑")</f>
        <v>0</v>
      </c>
    </row>
    <row r="215" spans="1:51" ht="45" customHeight="1" x14ac:dyDescent="0.15">
      <c r="A215" s="415" t="s">
        <v>282</v>
      </c>
      <c r="B215" s="416"/>
      <c r="C215" s="419" t="s">
        <v>178</v>
      </c>
      <c r="D215" s="416"/>
      <c r="E215" s="421" t="s">
        <v>194</v>
      </c>
      <c r="F215" s="422"/>
      <c r="G215" s="423" t="s">
        <v>648</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49" t="s">
        <v>193</v>
      </c>
      <c r="F216" s="151"/>
      <c r="G216" s="130" t="s">
        <v>649</v>
      </c>
      <c r="H216" s="131"/>
      <c r="I216" s="131"/>
      <c r="J216" s="131"/>
      <c r="K216" s="131"/>
      <c r="L216" s="131"/>
      <c r="M216" s="131"/>
      <c r="N216" s="131"/>
      <c r="O216" s="131"/>
      <c r="P216" s="131"/>
      <c r="Q216" s="131"/>
      <c r="R216" s="131"/>
      <c r="S216" s="131"/>
      <c r="T216" s="131"/>
      <c r="U216" s="131"/>
      <c r="V216" s="132"/>
      <c r="W216" s="491" t="s">
        <v>585</v>
      </c>
      <c r="X216" s="492"/>
      <c r="Y216" s="492"/>
      <c r="Z216" s="492"/>
      <c r="AA216" s="493"/>
      <c r="AB216" s="494" t="s">
        <v>753</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thickBot="1" x14ac:dyDescent="0.2">
      <c r="A217" s="417"/>
      <c r="B217" s="418"/>
      <c r="C217" s="420"/>
      <c r="D217" s="418"/>
      <c r="E217" s="157"/>
      <c r="F217" s="159"/>
      <c r="G217" s="136"/>
      <c r="H217" s="137"/>
      <c r="I217" s="137"/>
      <c r="J217" s="137"/>
      <c r="K217" s="137"/>
      <c r="L217" s="137"/>
      <c r="M217" s="137"/>
      <c r="N217" s="137"/>
      <c r="O217" s="137"/>
      <c r="P217" s="137"/>
      <c r="Q217" s="137"/>
      <c r="R217" s="137"/>
      <c r="S217" s="137"/>
      <c r="T217" s="137"/>
      <c r="U217" s="137"/>
      <c r="V217" s="138"/>
      <c r="W217" s="497" t="s">
        <v>586</v>
      </c>
      <c r="X217" s="498"/>
      <c r="Y217" s="498"/>
      <c r="Z217" s="498"/>
      <c r="AA217" s="499"/>
      <c r="AB217" s="494" t="s">
        <v>754</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hidden="1" customHeight="1" x14ac:dyDescent="0.15">
      <c r="A218" s="417"/>
      <c r="B218" s="418"/>
      <c r="C218" s="500" t="s">
        <v>598</v>
      </c>
      <c r="D218" s="501"/>
      <c r="E218" s="149" t="s">
        <v>278</v>
      </c>
      <c r="F218" s="151"/>
      <c r="G218" s="481" t="s">
        <v>181</v>
      </c>
      <c r="H218" s="482"/>
      <c r="I218" s="482"/>
      <c r="J218" s="502"/>
      <c r="K218" s="503"/>
      <c r="L218" s="503"/>
      <c r="M218" s="503"/>
      <c r="N218" s="503"/>
      <c r="O218" s="503"/>
      <c r="P218" s="503"/>
      <c r="Q218" s="503"/>
      <c r="R218" s="503"/>
      <c r="S218" s="503"/>
      <c r="T218" s="504"/>
      <c r="U218" s="479"/>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hidden="1" customHeight="1" x14ac:dyDescent="0.15">
      <c r="A219" s="417"/>
      <c r="B219" s="418"/>
      <c r="C219" s="420"/>
      <c r="D219" s="418"/>
      <c r="E219" s="152"/>
      <c r="F219" s="154"/>
      <c r="G219" s="481" t="s">
        <v>599</v>
      </c>
      <c r="H219" s="482"/>
      <c r="I219" s="482"/>
      <c r="J219" s="482"/>
      <c r="K219" s="482"/>
      <c r="L219" s="482"/>
      <c r="M219" s="482"/>
      <c r="N219" s="482"/>
      <c r="O219" s="482"/>
      <c r="P219" s="482"/>
      <c r="Q219" s="482"/>
      <c r="R219" s="482"/>
      <c r="S219" s="482"/>
      <c r="T219" s="482"/>
      <c r="U219" s="478"/>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hidden="1" customHeight="1" thickBot="1" x14ac:dyDescent="0.2">
      <c r="A220" s="417"/>
      <c r="B220" s="418"/>
      <c r="C220" s="420"/>
      <c r="D220" s="418"/>
      <c r="E220" s="157"/>
      <c r="F220" s="159"/>
      <c r="G220" s="481" t="s">
        <v>586</v>
      </c>
      <c r="H220" s="482"/>
      <c r="I220" s="482"/>
      <c r="J220" s="482"/>
      <c r="K220" s="482"/>
      <c r="L220" s="482"/>
      <c r="M220" s="482"/>
      <c r="N220" s="482"/>
      <c r="O220" s="482"/>
      <c r="P220" s="482"/>
      <c r="Q220" s="482"/>
      <c r="R220" s="482"/>
      <c r="S220" s="482"/>
      <c r="T220" s="482"/>
      <c r="U220" s="818"/>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39.75"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635</v>
      </c>
      <c r="AE223" s="461"/>
      <c r="AF223" s="461"/>
      <c r="AG223" s="462" t="s">
        <v>637</v>
      </c>
      <c r="AH223" s="463"/>
      <c r="AI223" s="463"/>
      <c r="AJ223" s="463"/>
      <c r="AK223" s="463"/>
      <c r="AL223" s="463"/>
      <c r="AM223" s="463"/>
      <c r="AN223" s="463"/>
      <c r="AO223" s="463"/>
      <c r="AP223" s="463"/>
      <c r="AQ223" s="463"/>
      <c r="AR223" s="463"/>
      <c r="AS223" s="463"/>
      <c r="AT223" s="463"/>
      <c r="AU223" s="463"/>
      <c r="AV223" s="463"/>
      <c r="AW223" s="463"/>
      <c r="AX223" s="464"/>
    </row>
    <row r="224" spans="1:51" ht="39.75"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638</v>
      </c>
      <c r="AE224" s="374"/>
      <c r="AF224" s="374"/>
      <c r="AG224" s="368"/>
      <c r="AH224" s="369"/>
      <c r="AI224" s="369"/>
      <c r="AJ224" s="369"/>
      <c r="AK224" s="369"/>
      <c r="AL224" s="369"/>
      <c r="AM224" s="369"/>
      <c r="AN224" s="369"/>
      <c r="AO224" s="369"/>
      <c r="AP224" s="369"/>
      <c r="AQ224" s="369"/>
      <c r="AR224" s="369"/>
      <c r="AS224" s="369"/>
      <c r="AT224" s="369"/>
      <c r="AU224" s="369"/>
      <c r="AV224" s="369"/>
      <c r="AW224" s="369"/>
      <c r="AX224" s="370"/>
    </row>
    <row r="225" spans="1:50" ht="39.75"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635</v>
      </c>
      <c r="AE225" s="411"/>
      <c r="AF225" s="411"/>
      <c r="AG225" s="396" t="s">
        <v>637</v>
      </c>
      <c r="AH225" s="134"/>
      <c r="AI225" s="134"/>
      <c r="AJ225" s="134"/>
      <c r="AK225" s="134"/>
      <c r="AL225" s="134"/>
      <c r="AM225" s="134"/>
      <c r="AN225" s="134"/>
      <c r="AO225" s="134"/>
      <c r="AP225" s="134"/>
      <c r="AQ225" s="134"/>
      <c r="AR225" s="134"/>
      <c r="AS225" s="134"/>
      <c r="AT225" s="134"/>
      <c r="AU225" s="134"/>
      <c r="AV225" s="134"/>
      <c r="AW225" s="134"/>
      <c r="AX225" s="397"/>
    </row>
    <row r="226" spans="1:50" ht="43.5"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635</v>
      </c>
      <c r="AE226" s="392"/>
      <c r="AF226" s="392"/>
      <c r="AG226" s="394" t="s">
        <v>640</v>
      </c>
      <c r="AH226" s="131"/>
      <c r="AI226" s="131"/>
      <c r="AJ226" s="131"/>
      <c r="AK226" s="131"/>
      <c r="AL226" s="131"/>
      <c r="AM226" s="131"/>
      <c r="AN226" s="131"/>
      <c r="AO226" s="131"/>
      <c r="AP226" s="131"/>
      <c r="AQ226" s="131"/>
      <c r="AR226" s="131"/>
      <c r="AS226" s="131"/>
      <c r="AT226" s="131"/>
      <c r="AU226" s="131"/>
      <c r="AV226" s="131"/>
      <c r="AW226" s="131"/>
      <c r="AX226" s="395"/>
    </row>
    <row r="227" spans="1:50" ht="43.5" customHeight="1" x14ac:dyDescent="0.15">
      <c r="A227" s="350"/>
      <c r="B227" s="432"/>
      <c r="C227" s="436"/>
      <c r="D227" s="437"/>
      <c r="E227" s="440" t="s">
        <v>260</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639</v>
      </c>
      <c r="AE227" s="374"/>
      <c r="AF227" s="443"/>
      <c r="AG227" s="396"/>
      <c r="AH227" s="134"/>
      <c r="AI227" s="134"/>
      <c r="AJ227" s="134"/>
      <c r="AK227" s="134"/>
      <c r="AL227" s="134"/>
      <c r="AM227" s="134"/>
      <c r="AN227" s="134"/>
      <c r="AO227" s="134"/>
      <c r="AP227" s="134"/>
      <c r="AQ227" s="134"/>
      <c r="AR227" s="134"/>
      <c r="AS227" s="134"/>
      <c r="AT227" s="134"/>
      <c r="AU227" s="134"/>
      <c r="AV227" s="134"/>
      <c r="AW227" s="134"/>
      <c r="AX227" s="397"/>
    </row>
    <row r="228" spans="1:50" ht="43.5"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639</v>
      </c>
      <c r="AE228" s="448"/>
      <c r="AF228" s="448"/>
      <c r="AG228" s="396"/>
      <c r="AH228" s="134"/>
      <c r="AI228" s="134"/>
      <c r="AJ228" s="134"/>
      <c r="AK228" s="134"/>
      <c r="AL228" s="134"/>
      <c r="AM228" s="134"/>
      <c r="AN228" s="134"/>
      <c r="AO228" s="134"/>
      <c r="AP228" s="134"/>
      <c r="AQ228" s="134"/>
      <c r="AR228" s="134"/>
      <c r="AS228" s="134"/>
      <c r="AT228" s="134"/>
      <c r="AU228" s="134"/>
      <c r="AV228" s="134"/>
      <c r="AW228" s="134"/>
      <c r="AX228" s="397"/>
    </row>
    <row r="229" spans="1:50" ht="42.6"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638</v>
      </c>
      <c r="AE229" s="358"/>
      <c r="AF229" s="358"/>
      <c r="AG229" s="360"/>
      <c r="AH229" s="361"/>
      <c r="AI229" s="361"/>
      <c r="AJ229" s="361"/>
      <c r="AK229" s="361"/>
      <c r="AL229" s="361"/>
      <c r="AM229" s="361"/>
      <c r="AN229" s="361"/>
      <c r="AO229" s="361"/>
      <c r="AP229" s="361"/>
      <c r="AQ229" s="361"/>
      <c r="AR229" s="361"/>
      <c r="AS229" s="361"/>
      <c r="AT229" s="361"/>
      <c r="AU229" s="361"/>
      <c r="AV229" s="361"/>
      <c r="AW229" s="361"/>
      <c r="AX229" s="362"/>
    </row>
    <row r="230" spans="1:50" ht="42.6"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635</v>
      </c>
      <c r="AE230" s="374"/>
      <c r="AF230" s="374"/>
      <c r="AG230" s="368" t="s">
        <v>641</v>
      </c>
      <c r="AH230" s="369"/>
      <c r="AI230" s="369"/>
      <c r="AJ230" s="369"/>
      <c r="AK230" s="369"/>
      <c r="AL230" s="369"/>
      <c r="AM230" s="369"/>
      <c r="AN230" s="369"/>
      <c r="AO230" s="369"/>
      <c r="AP230" s="369"/>
      <c r="AQ230" s="369"/>
      <c r="AR230" s="369"/>
      <c r="AS230" s="369"/>
      <c r="AT230" s="369"/>
      <c r="AU230" s="369"/>
      <c r="AV230" s="369"/>
      <c r="AW230" s="369"/>
      <c r="AX230" s="370"/>
    </row>
    <row r="231" spans="1:50" ht="42.6"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635</v>
      </c>
      <c r="AE231" s="374"/>
      <c r="AF231" s="374"/>
      <c r="AG231" s="368" t="s">
        <v>642</v>
      </c>
      <c r="AH231" s="369"/>
      <c r="AI231" s="369"/>
      <c r="AJ231" s="369"/>
      <c r="AK231" s="369"/>
      <c r="AL231" s="369"/>
      <c r="AM231" s="369"/>
      <c r="AN231" s="369"/>
      <c r="AO231" s="369"/>
      <c r="AP231" s="369"/>
      <c r="AQ231" s="369"/>
      <c r="AR231" s="369"/>
      <c r="AS231" s="369"/>
      <c r="AT231" s="369"/>
      <c r="AU231" s="369"/>
      <c r="AV231" s="369"/>
      <c r="AW231" s="369"/>
      <c r="AX231" s="370"/>
    </row>
    <row r="232" spans="1:50" ht="42.6"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635</v>
      </c>
      <c r="AE232" s="374"/>
      <c r="AF232" s="374"/>
      <c r="AG232" s="368" t="s">
        <v>643</v>
      </c>
      <c r="AH232" s="369"/>
      <c r="AI232" s="369"/>
      <c r="AJ232" s="369"/>
      <c r="AK232" s="369"/>
      <c r="AL232" s="369"/>
      <c r="AM232" s="369"/>
      <c r="AN232" s="369"/>
      <c r="AO232" s="369"/>
      <c r="AP232" s="369"/>
      <c r="AQ232" s="369"/>
      <c r="AR232" s="369"/>
      <c r="AS232" s="369"/>
      <c r="AT232" s="369"/>
      <c r="AU232" s="369"/>
      <c r="AV232" s="369"/>
      <c r="AW232" s="369"/>
      <c r="AX232" s="370"/>
    </row>
    <row r="233" spans="1:50" ht="42.6" customHeight="1" x14ac:dyDescent="0.15">
      <c r="A233" s="350"/>
      <c r="B233" s="351"/>
      <c r="C233" s="371" t="s">
        <v>233</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638</v>
      </c>
      <c r="AE233" s="411"/>
      <c r="AF233" s="411"/>
      <c r="AG233" s="412"/>
      <c r="AH233" s="413"/>
      <c r="AI233" s="413"/>
      <c r="AJ233" s="413"/>
      <c r="AK233" s="413"/>
      <c r="AL233" s="413"/>
      <c r="AM233" s="413"/>
      <c r="AN233" s="413"/>
      <c r="AO233" s="413"/>
      <c r="AP233" s="413"/>
      <c r="AQ233" s="413"/>
      <c r="AR233" s="413"/>
      <c r="AS233" s="413"/>
      <c r="AT233" s="413"/>
      <c r="AU233" s="413"/>
      <c r="AV233" s="413"/>
      <c r="AW233" s="413"/>
      <c r="AX233" s="414"/>
    </row>
    <row r="234" spans="1:50" ht="42.6" customHeight="1" x14ac:dyDescent="0.15">
      <c r="A234" s="350"/>
      <c r="B234" s="351"/>
      <c r="C234" s="470" t="s">
        <v>234</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638</v>
      </c>
      <c r="AE234" s="374"/>
      <c r="AF234" s="443"/>
      <c r="AG234" s="368"/>
      <c r="AH234" s="369"/>
      <c r="AI234" s="369"/>
      <c r="AJ234" s="369"/>
      <c r="AK234" s="369"/>
      <c r="AL234" s="369"/>
      <c r="AM234" s="369"/>
      <c r="AN234" s="369"/>
      <c r="AO234" s="369"/>
      <c r="AP234" s="369"/>
      <c r="AQ234" s="369"/>
      <c r="AR234" s="369"/>
      <c r="AS234" s="369"/>
      <c r="AT234" s="369"/>
      <c r="AU234" s="369"/>
      <c r="AV234" s="369"/>
      <c r="AW234" s="369"/>
      <c r="AX234" s="370"/>
    </row>
    <row r="235" spans="1:50" ht="75" customHeight="1" x14ac:dyDescent="0.15">
      <c r="A235" s="352"/>
      <c r="B235" s="353"/>
      <c r="C235" s="473" t="s">
        <v>221</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635</v>
      </c>
      <c r="AE235" s="404"/>
      <c r="AF235" s="405"/>
      <c r="AG235" s="406" t="s">
        <v>644</v>
      </c>
      <c r="AH235" s="407"/>
      <c r="AI235" s="407"/>
      <c r="AJ235" s="407"/>
      <c r="AK235" s="407"/>
      <c r="AL235" s="407"/>
      <c r="AM235" s="407"/>
      <c r="AN235" s="407"/>
      <c r="AO235" s="407"/>
      <c r="AP235" s="407"/>
      <c r="AQ235" s="407"/>
      <c r="AR235" s="407"/>
      <c r="AS235" s="407"/>
      <c r="AT235" s="407"/>
      <c r="AU235" s="407"/>
      <c r="AV235" s="407"/>
      <c r="AW235" s="407"/>
      <c r="AX235" s="408"/>
    </row>
    <row r="236" spans="1:50" ht="39.75" customHeight="1" x14ac:dyDescent="0.15">
      <c r="A236" s="348" t="s">
        <v>37</v>
      </c>
      <c r="B236" s="349"/>
      <c r="C236" s="354" t="s">
        <v>222</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635</v>
      </c>
      <c r="AE236" s="358"/>
      <c r="AF236" s="359"/>
      <c r="AG236" s="360" t="s">
        <v>655</v>
      </c>
      <c r="AH236" s="361"/>
      <c r="AI236" s="361"/>
      <c r="AJ236" s="361"/>
      <c r="AK236" s="361"/>
      <c r="AL236" s="361"/>
      <c r="AM236" s="361"/>
      <c r="AN236" s="361"/>
      <c r="AO236" s="361"/>
      <c r="AP236" s="361"/>
      <c r="AQ236" s="361"/>
      <c r="AR236" s="361"/>
      <c r="AS236" s="361"/>
      <c r="AT236" s="361"/>
      <c r="AU236" s="361"/>
      <c r="AV236" s="361"/>
      <c r="AW236" s="361"/>
      <c r="AX236" s="362"/>
    </row>
    <row r="237" spans="1:50" ht="39.7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635</v>
      </c>
      <c r="AE237" s="367"/>
      <c r="AF237" s="367"/>
      <c r="AG237" s="368" t="s">
        <v>655</v>
      </c>
      <c r="AH237" s="369"/>
      <c r="AI237" s="369"/>
      <c r="AJ237" s="369"/>
      <c r="AK237" s="369"/>
      <c r="AL237" s="369"/>
      <c r="AM237" s="369"/>
      <c r="AN237" s="369"/>
      <c r="AO237" s="369"/>
      <c r="AP237" s="369"/>
      <c r="AQ237" s="369"/>
      <c r="AR237" s="369"/>
      <c r="AS237" s="369"/>
      <c r="AT237" s="369"/>
      <c r="AU237" s="369"/>
      <c r="AV237" s="369"/>
      <c r="AW237" s="369"/>
      <c r="AX237" s="370"/>
    </row>
    <row r="238" spans="1:50" ht="39.75"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635</v>
      </c>
      <c r="AE238" s="374"/>
      <c r="AF238" s="374"/>
      <c r="AG238" s="368" t="s">
        <v>655</v>
      </c>
      <c r="AH238" s="369"/>
      <c r="AI238" s="369"/>
      <c r="AJ238" s="369"/>
      <c r="AK238" s="369"/>
      <c r="AL238" s="369"/>
      <c r="AM238" s="369"/>
      <c r="AN238" s="369"/>
      <c r="AO238" s="369"/>
      <c r="AP238" s="369"/>
      <c r="AQ238" s="369"/>
      <c r="AR238" s="369"/>
      <c r="AS238" s="369"/>
      <c r="AT238" s="369"/>
      <c r="AU238" s="369"/>
      <c r="AV238" s="369"/>
      <c r="AW238" s="369"/>
      <c r="AX238" s="370"/>
    </row>
    <row r="239" spans="1:50" ht="39.75"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635</v>
      </c>
      <c r="AE239" s="374"/>
      <c r="AF239" s="374"/>
      <c r="AG239" s="398" t="s">
        <v>645</v>
      </c>
      <c r="AH239" s="137"/>
      <c r="AI239" s="137"/>
      <c r="AJ239" s="137"/>
      <c r="AK239" s="137"/>
      <c r="AL239" s="137"/>
      <c r="AM239" s="137"/>
      <c r="AN239" s="137"/>
      <c r="AO239" s="137"/>
      <c r="AP239" s="137"/>
      <c r="AQ239" s="137"/>
      <c r="AR239" s="137"/>
      <c r="AS239" s="137"/>
      <c r="AT239" s="137"/>
      <c r="AU239" s="137"/>
      <c r="AV239" s="137"/>
      <c r="AW239" s="137"/>
      <c r="AX239" s="399"/>
    </row>
    <row r="240" spans="1:50" ht="41.25"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638</v>
      </c>
      <c r="AE240" s="392"/>
      <c r="AF240" s="393"/>
      <c r="AG240" s="394"/>
      <c r="AH240" s="131"/>
      <c r="AI240" s="131"/>
      <c r="AJ240" s="131"/>
      <c r="AK240" s="131"/>
      <c r="AL240" s="131"/>
      <c r="AM240" s="131"/>
      <c r="AN240" s="131"/>
      <c r="AO240" s="131"/>
      <c r="AP240" s="131"/>
      <c r="AQ240" s="131"/>
      <c r="AR240" s="131"/>
      <c r="AS240" s="131"/>
      <c r="AT240" s="131"/>
      <c r="AU240" s="131"/>
      <c r="AV240" s="131"/>
      <c r="AW240" s="131"/>
      <c r="AX240" s="395"/>
    </row>
    <row r="241" spans="1:50" ht="19.7" customHeight="1" x14ac:dyDescent="0.15">
      <c r="A241" s="384"/>
      <c r="B241" s="385"/>
      <c r="C241" s="897" t="s">
        <v>0</v>
      </c>
      <c r="D241" s="898"/>
      <c r="E241" s="898"/>
      <c r="F241" s="898"/>
      <c r="G241" s="898"/>
      <c r="H241" s="898"/>
      <c r="I241" s="898"/>
      <c r="J241" s="898"/>
      <c r="K241" s="898"/>
      <c r="L241" s="898"/>
      <c r="M241" s="898"/>
      <c r="N241" s="898"/>
      <c r="O241" s="894" t="s">
        <v>604</v>
      </c>
      <c r="P241" s="895"/>
      <c r="Q241" s="895"/>
      <c r="R241" s="895"/>
      <c r="S241" s="895"/>
      <c r="T241" s="895"/>
      <c r="U241" s="895"/>
      <c r="V241" s="895"/>
      <c r="W241" s="895"/>
      <c r="X241" s="895"/>
      <c r="Y241" s="895"/>
      <c r="Z241" s="895"/>
      <c r="AA241" s="895"/>
      <c r="AB241" s="895"/>
      <c r="AC241" s="895"/>
      <c r="AD241" s="895"/>
      <c r="AE241" s="895"/>
      <c r="AF241" s="896"/>
      <c r="AG241" s="396"/>
      <c r="AH241" s="134"/>
      <c r="AI241" s="134"/>
      <c r="AJ241" s="134"/>
      <c r="AK241" s="134"/>
      <c r="AL241" s="134"/>
      <c r="AM241" s="134"/>
      <c r="AN241" s="134"/>
      <c r="AO241" s="134"/>
      <c r="AP241" s="134"/>
      <c r="AQ241" s="134"/>
      <c r="AR241" s="134"/>
      <c r="AS241" s="134"/>
      <c r="AT241" s="134"/>
      <c r="AU241" s="134"/>
      <c r="AV241" s="134"/>
      <c r="AW241" s="134"/>
      <c r="AX241" s="397"/>
    </row>
    <row r="242" spans="1:50" ht="24.75" customHeight="1" x14ac:dyDescent="0.15">
      <c r="A242" s="384"/>
      <c r="B242" s="385"/>
      <c r="C242" s="881"/>
      <c r="D242" s="882"/>
      <c r="E242" s="377"/>
      <c r="F242" s="377"/>
      <c r="G242" s="377"/>
      <c r="H242" s="378"/>
      <c r="I242" s="378"/>
      <c r="J242" s="883"/>
      <c r="K242" s="883"/>
      <c r="L242" s="883"/>
      <c r="M242" s="378"/>
      <c r="N242" s="884"/>
      <c r="O242" s="885"/>
      <c r="P242" s="886"/>
      <c r="Q242" s="886"/>
      <c r="R242" s="886"/>
      <c r="S242" s="886"/>
      <c r="T242" s="886"/>
      <c r="U242" s="886"/>
      <c r="V242" s="886"/>
      <c r="W242" s="886"/>
      <c r="X242" s="886"/>
      <c r="Y242" s="886"/>
      <c r="Z242" s="886"/>
      <c r="AA242" s="886"/>
      <c r="AB242" s="886"/>
      <c r="AC242" s="886"/>
      <c r="AD242" s="886"/>
      <c r="AE242" s="886"/>
      <c r="AF242" s="887"/>
      <c r="AG242" s="396"/>
      <c r="AH242" s="134"/>
      <c r="AI242" s="134"/>
      <c r="AJ242" s="134"/>
      <c r="AK242" s="134"/>
      <c r="AL242" s="134"/>
      <c r="AM242" s="134"/>
      <c r="AN242" s="134"/>
      <c r="AO242" s="134"/>
      <c r="AP242" s="134"/>
      <c r="AQ242" s="134"/>
      <c r="AR242" s="134"/>
      <c r="AS242" s="134"/>
      <c r="AT242" s="134"/>
      <c r="AU242" s="134"/>
      <c r="AV242" s="134"/>
      <c r="AW242" s="134"/>
      <c r="AX242" s="397"/>
    </row>
    <row r="243" spans="1:50" ht="24.75" customHeight="1" x14ac:dyDescent="0.15">
      <c r="A243" s="384"/>
      <c r="B243" s="385"/>
      <c r="C243" s="375"/>
      <c r="D243" s="376"/>
      <c r="E243" s="377"/>
      <c r="F243" s="377"/>
      <c r="G243" s="377"/>
      <c r="H243" s="378"/>
      <c r="I243" s="378"/>
      <c r="J243" s="379"/>
      <c r="K243" s="379"/>
      <c r="L243" s="379"/>
      <c r="M243" s="380"/>
      <c r="N243" s="381"/>
      <c r="O243" s="888"/>
      <c r="P243" s="889"/>
      <c r="Q243" s="889"/>
      <c r="R243" s="889"/>
      <c r="S243" s="889"/>
      <c r="T243" s="889"/>
      <c r="U243" s="889"/>
      <c r="V243" s="889"/>
      <c r="W243" s="889"/>
      <c r="X243" s="889"/>
      <c r="Y243" s="889"/>
      <c r="Z243" s="889"/>
      <c r="AA243" s="889"/>
      <c r="AB243" s="889"/>
      <c r="AC243" s="889"/>
      <c r="AD243" s="889"/>
      <c r="AE243" s="889"/>
      <c r="AF243" s="890"/>
      <c r="AG243" s="396"/>
      <c r="AH243" s="134"/>
      <c r="AI243" s="134"/>
      <c r="AJ243" s="134"/>
      <c r="AK243" s="134"/>
      <c r="AL243" s="134"/>
      <c r="AM243" s="134"/>
      <c r="AN243" s="134"/>
      <c r="AO243" s="134"/>
      <c r="AP243" s="134"/>
      <c r="AQ243" s="134"/>
      <c r="AR243" s="134"/>
      <c r="AS243" s="134"/>
      <c r="AT243" s="134"/>
      <c r="AU243" s="134"/>
      <c r="AV243" s="134"/>
      <c r="AW243" s="134"/>
      <c r="AX243" s="397"/>
    </row>
    <row r="244" spans="1:50" ht="24.75" customHeight="1" x14ac:dyDescent="0.15">
      <c r="A244" s="384"/>
      <c r="B244" s="385"/>
      <c r="C244" s="375"/>
      <c r="D244" s="376"/>
      <c r="E244" s="377"/>
      <c r="F244" s="377"/>
      <c r="G244" s="377"/>
      <c r="H244" s="378"/>
      <c r="I244" s="378"/>
      <c r="J244" s="379"/>
      <c r="K244" s="379"/>
      <c r="L244" s="379"/>
      <c r="M244" s="380"/>
      <c r="N244" s="381"/>
      <c r="O244" s="888"/>
      <c r="P244" s="889"/>
      <c r="Q244" s="889"/>
      <c r="R244" s="889"/>
      <c r="S244" s="889"/>
      <c r="T244" s="889"/>
      <c r="U244" s="889"/>
      <c r="V244" s="889"/>
      <c r="W244" s="889"/>
      <c r="X244" s="889"/>
      <c r="Y244" s="889"/>
      <c r="Z244" s="889"/>
      <c r="AA244" s="889"/>
      <c r="AB244" s="889"/>
      <c r="AC244" s="889"/>
      <c r="AD244" s="889"/>
      <c r="AE244" s="889"/>
      <c r="AF244" s="890"/>
      <c r="AG244" s="396"/>
      <c r="AH244" s="134"/>
      <c r="AI244" s="134"/>
      <c r="AJ244" s="134"/>
      <c r="AK244" s="134"/>
      <c r="AL244" s="134"/>
      <c r="AM244" s="134"/>
      <c r="AN244" s="134"/>
      <c r="AO244" s="134"/>
      <c r="AP244" s="134"/>
      <c r="AQ244" s="134"/>
      <c r="AR244" s="134"/>
      <c r="AS244" s="134"/>
      <c r="AT244" s="134"/>
      <c r="AU244" s="134"/>
      <c r="AV244" s="134"/>
      <c r="AW244" s="134"/>
      <c r="AX244" s="397"/>
    </row>
    <row r="245" spans="1:50" ht="24.75" customHeight="1" x14ac:dyDescent="0.15">
      <c r="A245" s="384"/>
      <c r="B245" s="385"/>
      <c r="C245" s="375"/>
      <c r="D245" s="376"/>
      <c r="E245" s="377"/>
      <c r="F245" s="377"/>
      <c r="G245" s="377"/>
      <c r="H245" s="378"/>
      <c r="I245" s="378"/>
      <c r="J245" s="379"/>
      <c r="K245" s="379"/>
      <c r="L245" s="379"/>
      <c r="M245" s="380"/>
      <c r="N245" s="381"/>
      <c r="O245" s="888"/>
      <c r="P245" s="889"/>
      <c r="Q245" s="889"/>
      <c r="R245" s="889"/>
      <c r="S245" s="889"/>
      <c r="T245" s="889"/>
      <c r="U245" s="889"/>
      <c r="V245" s="889"/>
      <c r="W245" s="889"/>
      <c r="X245" s="889"/>
      <c r="Y245" s="889"/>
      <c r="Z245" s="889"/>
      <c r="AA245" s="889"/>
      <c r="AB245" s="889"/>
      <c r="AC245" s="889"/>
      <c r="AD245" s="889"/>
      <c r="AE245" s="889"/>
      <c r="AF245" s="890"/>
      <c r="AG245" s="396"/>
      <c r="AH245" s="134"/>
      <c r="AI245" s="134"/>
      <c r="AJ245" s="134"/>
      <c r="AK245" s="134"/>
      <c r="AL245" s="134"/>
      <c r="AM245" s="134"/>
      <c r="AN245" s="134"/>
      <c r="AO245" s="134"/>
      <c r="AP245" s="134"/>
      <c r="AQ245" s="134"/>
      <c r="AR245" s="134"/>
      <c r="AS245" s="134"/>
      <c r="AT245" s="134"/>
      <c r="AU245" s="134"/>
      <c r="AV245" s="134"/>
      <c r="AW245" s="134"/>
      <c r="AX245" s="397"/>
    </row>
    <row r="246" spans="1:50" ht="24.75" customHeight="1" x14ac:dyDescent="0.15">
      <c r="A246" s="386"/>
      <c r="B246" s="387"/>
      <c r="C246" s="400"/>
      <c r="D246" s="401"/>
      <c r="E246" s="377"/>
      <c r="F246" s="377"/>
      <c r="G246" s="377"/>
      <c r="H246" s="378"/>
      <c r="I246" s="378"/>
      <c r="J246" s="402"/>
      <c r="K246" s="402"/>
      <c r="L246" s="402"/>
      <c r="M246" s="879"/>
      <c r="N246" s="880"/>
      <c r="O246" s="891"/>
      <c r="P246" s="892"/>
      <c r="Q246" s="892"/>
      <c r="R246" s="892"/>
      <c r="S246" s="892"/>
      <c r="T246" s="892"/>
      <c r="U246" s="892"/>
      <c r="V246" s="892"/>
      <c r="W246" s="892"/>
      <c r="X246" s="892"/>
      <c r="Y246" s="892"/>
      <c r="Z246" s="892"/>
      <c r="AA246" s="892"/>
      <c r="AB246" s="892"/>
      <c r="AC246" s="892"/>
      <c r="AD246" s="892"/>
      <c r="AE246" s="892"/>
      <c r="AF246" s="893"/>
      <c r="AG246" s="398"/>
      <c r="AH246" s="137"/>
      <c r="AI246" s="137"/>
      <c r="AJ246" s="137"/>
      <c r="AK246" s="137"/>
      <c r="AL246" s="137"/>
      <c r="AM246" s="137"/>
      <c r="AN246" s="137"/>
      <c r="AO246" s="137"/>
      <c r="AP246" s="137"/>
      <c r="AQ246" s="137"/>
      <c r="AR246" s="137"/>
      <c r="AS246" s="137"/>
      <c r="AT246" s="137"/>
      <c r="AU246" s="137"/>
      <c r="AV246" s="137"/>
      <c r="AW246" s="137"/>
      <c r="AX246" s="399"/>
    </row>
    <row r="247" spans="1:50" ht="120" customHeight="1" x14ac:dyDescent="0.15">
      <c r="A247" s="348" t="s">
        <v>45</v>
      </c>
      <c r="B247" s="909"/>
      <c r="C247" s="307" t="s">
        <v>49</v>
      </c>
      <c r="D247" s="728"/>
      <c r="E247" s="728"/>
      <c r="F247" s="729"/>
      <c r="G247" s="912" t="s">
        <v>656</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120" customHeight="1" thickBot="1" x14ac:dyDescent="0.2">
      <c r="A248" s="910"/>
      <c r="B248" s="911"/>
      <c r="C248" s="914" t="s">
        <v>53</v>
      </c>
      <c r="D248" s="915"/>
      <c r="E248" s="915"/>
      <c r="F248" s="916"/>
      <c r="G248" s="917" t="s">
        <v>646</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67.5" customHeight="1" thickBot="1" x14ac:dyDescent="0.2">
      <c r="A250" s="902" t="s">
        <v>745</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67.5" customHeight="1" thickBot="1" x14ac:dyDescent="0.2">
      <c r="A252" s="332" t="s">
        <v>130</v>
      </c>
      <c r="B252" s="333"/>
      <c r="C252" s="333"/>
      <c r="D252" s="333"/>
      <c r="E252" s="334"/>
      <c r="F252" s="908" t="s">
        <v>746</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66" customHeight="1" thickBot="1" x14ac:dyDescent="0.2">
      <c r="A254" s="332" t="s">
        <v>748</v>
      </c>
      <c r="B254" s="333"/>
      <c r="C254" s="333"/>
      <c r="D254" s="333"/>
      <c r="E254" s="334"/>
      <c r="F254" s="335" t="s">
        <v>752</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67.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237</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15">
      <c r="A258" s="347" t="s">
        <v>276</v>
      </c>
      <c r="B258" s="90"/>
      <c r="C258" s="90"/>
      <c r="D258" s="91"/>
      <c r="E258" s="328" t="s">
        <v>627</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15">
      <c r="A259" s="256" t="s">
        <v>275</v>
      </c>
      <c r="B259" s="256"/>
      <c r="C259" s="256"/>
      <c r="D259" s="256"/>
      <c r="E259" s="328" t="s">
        <v>628</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15">
      <c r="A260" s="256" t="s">
        <v>274</v>
      </c>
      <c r="B260" s="256"/>
      <c r="C260" s="256"/>
      <c r="D260" s="256"/>
      <c r="E260" s="328" t="s">
        <v>629</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15">
      <c r="A261" s="256" t="s">
        <v>273</v>
      </c>
      <c r="B261" s="256"/>
      <c r="C261" s="256"/>
      <c r="D261" s="256"/>
      <c r="E261" s="328" t="s">
        <v>630</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15">
      <c r="A262" s="256" t="s">
        <v>272</v>
      </c>
      <c r="B262" s="256"/>
      <c r="C262" s="256"/>
      <c r="D262" s="256"/>
      <c r="E262" s="328" t="s">
        <v>631</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15">
      <c r="A263" s="256" t="s">
        <v>271</v>
      </c>
      <c r="B263" s="256"/>
      <c r="C263" s="256"/>
      <c r="D263" s="256"/>
      <c r="E263" s="328" t="s">
        <v>632</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15">
      <c r="A264" s="256" t="s">
        <v>270</v>
      </c>
      <c r="B264" s="256"/>
      <c r="C264" s="256"/>
      <c r="D264" s="256"/>
      <c r="E264" s="328" t="s">
        <v>633</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15">
      <c r="A265" s="256" t="s">
        <v>269</v>
      </c>
      <c r="B265" s="256"/>
      <c r="C265" s="256"/>
      <c r="D265" s="256"/>
      <c r="E265" s="328" t="s">
        <v>634</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15">
      <c r="A266" s="256" t="s">
        <v>415</v>
      </c>
      <c r="B266" s="256"/>
      <c r="C266" s="256"/>
      <c r="D266" s="256"/>
      <c r="E266" s="100" t="s">
        <v>606</v>
      </c>
      <c r="F266" s="86"/>
      <c r="G266" s="86"/>
      <c r="H266" s="77" t="str">
        <f>IF(E266="","","-")</f>
        <v>-</v>
      </c>
      <c r="I266" s="86"/>
      <c r="J266" s="86"/>
      <c r="K266" s="77" t="str">
        <f>IF(I266="","","-")</f>
        <v/>
      </c>
      <c r="L266" s="101">
        <v>453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453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650</v>
      </c>
      <c r="H268" s="86"/>
      <c r="I268" s="86"/>
      <c r="J268" s="85">
        <v>20</v>
      </c>
      <c r="K268" s="85"/>
      <c r="L268" s="101">
        <v>488</v>
      </c>
      <c r="M268" s="101"/>
      <c r="N268" s="101"/>
      <c r="O268" s="85"/>
      <c r="P268" s="85"/>
      <c r="Q268" s="84"/>
      <c r="R268" s="85"/>
      <c r="S268" s="86"/>
      <c r="T268" s="86"/>
      <c r="U268" s="86"/>
      <c r="V268" s="85"/>
      <c r="W268" s="85"/>
      <c r="X268" s="101"/>
      <c r="Y268" s="101"/>
      <c r="Z268" s="101"/>
      <c r="AA268" s="85"/>
      <c r="AB268" s="315"/>
      <c r="AC268" s="84"/>
      <c r="AD268" s="85"/>
      <c r="AE268" s="86"/>
      <c r="AF268" s="86"/>
      <c r="AG268" s="86"/>
      <c r="AH268" s="85"/>
      <c r="AI268" s="85"/>
      <c r="AJ268" s="101"/>
      <c r="AK268" s="101"/>
      <c r="AL268" s="101"/>
      <c r="AM268" s="85"/>
      <c r="AN268" s="315"/>
      <c r="AO268" s="84"/>
      <c r="AP268" s="85"/>
      <c r="AQ268" s="86"/>
      <c r="AR268" s="86"/>
      <c r="AS268" s="86"/>
      <c r="AT268" s="85"/>
      <c r="AU268" s="85"/>
      <c r="AV268" s="101"/>
      <c r="AW268" s="101"/>
      <c r="AX268" s="80"/>
    </row>
    <row r="269" spans="1:52" ht="28.35" customHeight="1" x14ac:dyDescent="0.15">
      <c r="A269" s="316" t="s">
        <v>263</v>
      </c>
      <c r="B269" s="317"/>
      <c r="C269" s="317"/>
      <c r="D269" s="317"/>
      <c r="E269" s="317"/>
      <c r="F269" s="31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265</v>
      </c>
      <c r="B308" s="323"/>
      <c r="C308" s="323"/>
      <c r="D308" s="323"/>
      <c r="E308" s="323"/>
      <c r="F308" s="324"/>
      <c r="G308" s="303" t="s">
        <v>662</v>
      </c>
      <c r="H308" s="304"/>
      <c r="I308" s="304"/>
      <c r="J308" s="304"/>
      <c r="K308" s="304"/>
      <c r="L308" s="304"/>
      <c r="M308" s="304"/>
      <c r="N308" s="304"/>
      <c r="O308" s="304"/>
      <c r="P308" s="304"/>
      <c r="Q308" s="304"/>
      <c r="R308" s="304"/>
      <c r="S308" s="304"/>
      <c r="T308" s="304"/>
      <c r="U308" s="304"/>
      <c r="V308" s="304"/>
      <c r="W308" s="304"/>
      <c r="X308" s="304"/>
      <c r="Y308" s="304"/>
      <c r="Z308" s="304"/>
      <c r="AA308" s="304"/>
      <c r="AB308" s="305"/>
      <c r="AC308" s="303" t="s">
        <v>674</v>
      </c>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6"/>
    </row>
    <row r="309" spans="1:50" ht="24.75" customHeight="1" x14ac:dyDescent="0.15">
      <c r="A309" s="325"/>
      <c r="B309" s="326"/>
      <c r="C309" s="326"/>
      <c r="D309" s="326"/>
      <c r="E309" s="326"/>
      <c r="F309" s="327"/>
      <c r="G309" s="307" t="s">
        <v>15</v>
      </c>
      <c r="H309" s="308"/>
      <c r="I309" s="308"/>
      <c r="J309" s="308"/>
      <c r="K309" s="308"/>
      <c r="L309" s="309" t="s">
        <v>16</v>
      </c>
      <c r="M309" s="308"/>
      <c r="N309" s="308"/>
      <c r="O309" s="308"/>
      <c r="P309" s="308"/>
      <c r="Q309" s="308"/>
      <c r="R309" s="308"/>
      <c r="S309" s="308"/>
      <c r="T309" s="308"/>
      <c r="U309" s="308"/>
      <c r="V309" s="308"/>
      <c r="W309" s="308"/>
      <c r="X309" s="310"/>
      <c r="Y309" s="311" t="s">
        <v>17</v>
      </c>
      <c r="Z309" s="312"/>
      <c r="AA309" s="312"/>
      <c r="AB309" s="313"/>
      <c r="AC309" s="307" t="s">
        <v>15</v>
      </c>
      <c r="AD309" s="308"/>
      <c r="AE309" s="308"/>
      <c r="AF309" s="308"/>
      <c r="AG309" s="308"/>
      <c r="AH309" s="309" t="s">
        <v>16</v>
      </c>
      <c r="AI309" s="308"/>
      <c r="AJ309" s="308"/>
      <c r="AK309" s="308"/>
      <c r="AL309" s="308"/>
      <c r="AM309" s="308"/>
      <c r="AN309" s="308"/>
      <c r="AO309" s="308"/>
      <c r="AP309" s="308"/>
      <c r="AQ309" s="308"/>
      <c r="AR309" s="308"/>
      <c r="AS309" s="308"/>
      <c r="AT309" s="310"/>
      <c r="AU309" s="311" t="s">
        <v>17</v>
      </c>
      <c r="AV309" s="312"/>
      <c r="AW309" s="312"/>
      <c r="AX309" s="314"/>
    </row>
    <row r="310" spans="1:50" ht="24.75" customHeight="1" x14ac:dyDescent="0.15">
      <c r="A310" s="325"/>
      <c r="B310" s="326"/>
      <c r="C310" s="326"/>
      <c r="D310" s="326"/>
      <c r="E310" s="326"/>
      <c r="F310" s="327"/>
      <c r="G310" s="293" t="s">
        <v>685</v>
      </c>
      <c r="H310" s="294"/>
      <c r="I310" s="294"/>
      <c r="J310" s="294"/>
      <c r="K310" s="295"/>
      <c r="L310" s="296" t="s">
        <v>687</v>
      </c>
      <c r="M310" s="297"/>
      <c r="N310" s="297"/>
      <c r="O310" s="297"/>
      <c r="P310" s="297"/>
      <c r="Q310" s="297"/>
      <c r="R310" s="297"/>
      <c r="S310" s="297"/>
      <c r="T310" s="297"/>
      <c r="U310" s="297"/>
      <c r="V310" s="297"/>
      <c r="W310" s="297"/>
      <c r="X310" s="298"/>
      <c r="Y310" s="299">
        <v>4463</v>
      </c>
      <c r="Z310" s="300"/>
      <c r="AA310" s="300"/>
      <c r="AB310" s="301"/>
      <c r="AC310" s="293" t="s">
        <v>663</v>
      </c>
      <c r="AD310" s="294"/>
      <c r="AE310" s="294"/>
      <c r="AF310" s="294"/>
      <c r="AG310" s="295"/>
      <c r="AH310" s="296" t="s">
        <v>664</v>
      </c>
      <c r="AI310" s="297"/>
      <c r="AJ310" s="297"/>
      <c r="AK310" s="297"/>
      <c r="AL310" s="297"/>
      <c r="AM310" s="297"/>
      <c r="AN310" s="297"/>
      <c r="AO310" s="297"/>
      <c r="AP310" s="297"/>
      <c r="AQ310" s="297"/>
      <c r="AR310" s="297"/>
      <c r="AS310" s="297"/>
      <c r="AT310" s="298"/>
      <c r="AU310" s="299">
        <v>22</v>
      </c>
      <c r="AV310" s="300"/>
      <c r="AW310" s="300"/>
      <c r="AX310" s="302"/>
    </row>
    <row r="311" spans="1:50" ht="24.75" customHeight="1" x14ac:dyDescent="0.15">
      <c r="A311" s="325"/>
      <c r="B311" s="326"/>
      <c r="C311" s="326"/>
      <c r="D311" s="326"/>
      <c r="E311" s="326"/>
      <c r="F311" s="327"/>
      <c r="G311" s="283" t="s">
        <v>686</v>
      </c>
      <c r="H311" s="284"/>
      <c r="I311" s="284"/>
      <c r="J311" s="284"/>
      <c r="K311" s="285"/>
      <c r="L311" s="286" t="s">
        <v>688</v>
      </c>
      <c r="M311" s="287"/>
      <c r="N311" s="287"/>
      <c r="O311" s="287"/>
      <c r="P311" s="287"/>
      <c r="Q311" s="287"/>
      <c r="R311" s="287"/>
      <c r="S311" s="287"/>
      <c r="T311" s="287"/>
      <c r="U311" s="287"/>
      <c r="V311" s="287"/>
      <c r="W311" s="287"/>
      <c r="X311" s="288"/>
      <c r="Y311" s="289">
        <v>2004</v>
      </c>
      <c r="Z311" s="290"/>
      <c r="AA311" s="290"/>
      <c r="AB311" s="291"/>
      <c r="AC311" s="283" t="s">
        <v>663</v>
      </c>
      <c r="AD311" s="284"/>
      <c r="AE311" s="284"/>
      <c r="AF311" s="284"/>
      <c r="AG311" s="285"/>
      <c r="AH311" s="286" t="s">
        <v>665</v>
      </c>
      <c r="AI311" s="287"/>
      <c r="AJ311" s="287"/>
      <c r="AK311" s="287"/>
      <c r="AL311" s="287"/>
      <c r="AM311" s="287"/>
      <c r="AN311" s="287"/>
      <c r="AO311" s="287"/>
      <c r="AP311" s="287"/>
      <c r="AQ311" s="287"/>
      <c r="AR311" s="287"/>
      <c r="AS311" s="287"/>
      <c r="AT311" s="288"/>
      <c r="AU311" s="289">
        <v>12</v>
      </c>
      <c r="AV311" s="290"/>
      <c r="AW311" s="290"/>
      <c r="AX311" s="292"/>
    </row>
    <row r="312" spans="1:50" ht="24.75" customHeight="1" x14ac:dyDescent="0.15">
      <c r="A312" s="325"/>
      <c r="B312" s="326"/>
      <c r="C312" s="326"/>
      <c r="D312" s="326"/>
      <c r="E312" s="326"/>
      <c r="F312" s="327"/>
      <c r="G312" s="283" t="s">
        <v>75</v>
      </c>
      <c r="H312" s="284"/>
      <c r="I312" s="284"/>
      <c r="J312" s="284"/>
      <c r="K312" s="285"/>
      <c r="L312" s="286" t="s">
        <v>689</v>
      </c>
      <c r="M312" s="287"/>
      <c r="N312" s="287"/>
      <c r="O312" s="287"/>
      <c r="P312" s="287"/>
      <c r="Q312" s="287"/>
      <c r="R312" s="287"/>
      <c r="S312" s="287"/>
      <c r="T312" s="287"/>
      <c r="U312" s="287"/>
      <c r="V312" s="287"/>
      <c r="W312" s="287"/>
      <c r="X312" s="288"/>
      <c r="Y312" s="289">
        <v>2037</v>
      </c>
      <c r="Z312" s="290"/>
      <c r="AA312" s="290"/>
      <c r="AB312" s="291"/>
      <c r="AC312" s="283" t="s">
        <v>663</v>
      </c>
      <c r="AD312" s="284"/>
      <c r="AE312" s="284"/>
      <c r="AF312" s="284"/>
      <c r="AG312" s="285"/>
      <c r="AH312" s="286" t="s">
        <v>666</v>
      </c>
      <c r="AI312" s="287"/>
      <c r="AJ312" s="287"/>
      <c r="AK312" s="287"/>
      <c r="AL312" s="287"/>
      <c r="AM312" s="287"/>
      <c r="AN312" s="287"/>
      <c r="AO312" s="287"/>
      <c r="AP312" s="287"/>
      <c r="AQ312" s="287"/>
      <c r="AR312" s="287"/>
      <c r="AS312" s="287"/>
      <c r="AT312" s="288"/>
      <c r="AU312" s="289">
        <v>11</v>
      </c>
      <c r="AV312" s="290"/>
      <c r="AW312" s="290"/>
      <c r="AX312" s="292"/>
    </row>
    <row r="313" spans="1:50" ht="24.75" customHeight="1" x14ac:dyDescent="0.15">
      <c r="A313" s="325"/>
      <c r="B313" s="326"/>
      <c r="C313" s="326"/>
      <c r="D313" s="326"/>
      <c r="E313" s="326"/>
      <c r="F313" s="327"/>
      <c r="G313" s="283"/>
      <c r="H313" s="284"/>
      <c r="I313" s="284"/>
      <c r="J313" s="284"/>
      <c r="K313" s="285"/>
      <c r="L313" s="286"/>
      <c r="M313" s="287"/>
      <c r="N313" s="287"/>
      <c r="O313" s="287"/>
      <c r="P313" s="287"/>
      <c r="Q313" s="287"/>
      <c r="R313" s="287"/>
      <c r="S313" s="287"/>
      <c r="T313" s="287"/>
      <c r="U313" s="287"/>
      <c r="V313" s="287"/>
      <c r="W313" s="287"/>
      <c r="X313" s="288"/>
      <c r="Y313" s="289"/>
      <c r="Z313" s="290"/>
      <c r="AA313" s="290"/>
      <c r="AB313" s="291"/>
      <c r="AC313" s="283" t="s">
        <v>663</v>
      </c>
      <c r="AD313" s="284"/>
      <c r="AE313" s="284"/>
      <c r="AF313" s="284"/>
      <c r="AG313" s="285"/>
      <c r="AH313" s="286" t="s">
        <v>667</v>
      </c>
      <c r="AI313" s="287"/>
      <c r="AJ313" s="287"/>
      <c r="AK313" s="287"/>
      <c r="AL313" s="287"/>
      <c r="AM313" s="287"/>
      <c r="AN313" s="287"/>
      <c r="AO313" s="287"/>
      <c r="AP313" s="287"/>
      <c r="AQ313" s="287"/>
      <c r="AR313" s="287"/>
      <c r="AS313" s="287"/>
      <c r="AT313" s="288"/>
      <c r="AU313" s="289">
        <v>10</v>
      </c>
      <c r="AV313" s="290"/>
      <c r="AW313" s="290"/>
      <c r="AX313" s="292"/>
    </row>
    <row r="314" spans="1:50" ht="24.75" customHeight="1" x14ac:dyDescent="0.15">
      <c r="A314" s="325"/>
      <c r="B314" s="326"/>
      <c r="C314" s="326"/>
      <c r="D314" s="326"/>
      <c r="E314" s="326"/>
      <c r="F314" s="327"/>
      <c r="G314" s="283"/>
      <c r="H314" s="284"/>
      <c r="I314" s="284"/>
      <c r="J314" s="284"/>
      <c r="K314" s="285"/>
      <c r="L314" s="286"/>
      <c r="M314" s="287"/>
      <c r="N314" s="287"/>
      <c r="O314" s="287"/>
      <c r="P314" s="287"/>
      <c r="Q314" s="287"/>
      <c r="R314" s="287"/>
      <c r="S314" s="287"/>
      <c r="T314" s="287"/>
      <c r="U314" s="287"/>
      <c r="V314" s="287"/>
      <c r="W314" s="287"/>
      <c r="X314" s="288"/>
      <c r="Y314" s="289"/>
      <c r="Z314" s="290"/>
      <c r="AA314" s="290"/>
      <c r="AB314" s="291"/>
      <c r="AC314" s="283" t="s">
        <v>663</v>
      </c>
      <c r="AD314" s="284"/>
      <c r="AE314" s="284"/>
      <c r="AF314" s="284"/>
      <c r="AG314" s="285"/>
      <c r="AH314" s="286" t="s">
        <v>668</v>
      </c>
      <c r="AI314" s="287"/>
      <c r="AJ314" s="287"/>
      <c r="AK314" s="287"/>
      <c r="AL314" s="287"/>
      <c r="AM314" s="287"/>
      <c r="AN314" s="287"/>
      <c r="AO314" s="287"/>
      <c r="AP314" s="287"/>
      <c r="AQ314" s="287"/>
      <c r="AR314" s="287"/>
      <c r="AS314" s="287"/>
      <c r="AT314" s="288"/>
      <c r="AU314" s="289">
        <v>7</v>
      </c>
      <c r="AV314" s="290"/>
      <c r="AW314" s="290"/>
      <c r="AX314" s="292"/>
    </row>
    <row r="315" spans="1:50" ht="24.75" customHeight="1" x14ac:dyDescent="0.15">
      <c r="A315" s="325"/>
      <c r="B315" s="326"/>
      <c r="C315" s="326"/>
      <c r="D315" s="326"/>
      <c r="E315" s="326"/>
      <c r="F315" s="327"/>
      <c r="G315" s="283"/>
      <c r="H315" s="284"/>
      <c r="I315" s="284"/>
      <c r="J315" s="284"/>
      <c r="K315" s="285"/>
      <c r="L315" s="286"/>
      <c r="M315" s="287"/>
      <c r="N315" s="287"/>
      <c r="O315" s="287"/>
      <c r="P315" s="287"/>
      <c r="Q315" s="287"/>
      <c r="R315" s="287"/>
      <c r="S315" s="287"/>
      <c r="T315" s="287"/>
      <c r="U315" s="287"/>
      <c r="V315" s="287"/>
      <c r="W315" s="287"/>
      <c r="X315" s="288"/>
      <c r="Y315" s="289"/>
      <c r="Z315" s="290"/>
      <c r="AA315" s="290"/>
      <c r="AB315" s="291"/>
      <c r="AC315" s="283" t="s">
        <v>663</v>
      </c>
      <c r="AD315" s="284"/>
      <c r="AE315" s="284"/>
      <c r="AF315" s="284"/>
      <c r="AG315" s="285"/>
      <c r="AH315" s="286" t="s">
        <v>669</v>
      </c>
      <c r="AI315" s="287"/>
      <c r="AJ315" s="287"/>
      <c r="AK315" s="287"/>
      <c r="AL315" s="287"/>
      <c r="AM315" s="287"/>
      <c r="AN315" s="287"/>
      <c r="AO315" s="287"/>
      <c r="AP315" s="287"/>
      <c r="AQ315" s="287"/>
      <c r="AR315" s="287"/>
      <c r="AS315" s="287"/>
      <c r="AT315" s="288"/>
      <c r="AU315" s="289">
        <v>7</v>
      </c>
      <c r="AV315" s="290"/>
      <c r="AW315" s="290"/>
      <c r="AX315" s="292"/>
    </row>
    <row r="316" spans="1:50" ht="24.75" customHeight="1" x14ac:dyDescent="0.15">
      <c r="A316" s="325"/>
      <c r="B316" s="326"/>
      <c r="C316" s="326"/>
      <c r="D316" s="326"/>
      <c r="E316" s="326"/>
      <c r="F316" s="327"/>
      <c r="G316" s="283"/>
      <c r="H316" s="284"/>
      <c r="I316" s="284"/>
      <c r="J316" s="284"/>
      <c r="K316" s="285"/>
      <c r="L316" s="286"/>
      <c r="M316" s="287"/>
      <c r="N316" s="287"/>
      <c r="O316" s="287"/>
      <c r="P316" s="287"/>
      <c r="Q316" s="287"/>
      <c r="R316" s="287"/>
      <c r="S316" s="287"/>
      <c r="T316" s="287"/>
      <c r="U316" s="287"/>
      <c r="V316" s="287"/>
      <c r="W316" s="287"/>
      <c r="X316" s="288"/>
      <c r="Y316" s="289"/>
      <c r="Z316" s="290"/>
      <c r="AA316" s="290"/>
      <c r="AB316" s="291"/>
      <c r="AC316" s="283" t="s">
        <v>663</v>
      </c>
      <c r="AD316" s="284"/>
      <c r="AE316" s="284"/>
      <c r="AF316" s="284"/>
      <c r="AG316" s="285"/>
      <c r="AH316" s="286" t="s">
        <v>670</v>
      </c>
      <c r="AI316" s="287"/>
      <c r="AJ316" s="287"/>
      <c r="AK316" s="287"/>
      <c r="AL316" s="287"/>
      <c r="AM316" s="287"/>
      <c r="AN316" s="287"/>
      <c r="AO316" s="287"/>
      <c r="AP316" s="287"/>
      <c r="AQ316" s="287"/>
      <c r="AR316" s="287"/>
      <c r="AS316" s="287"/>
      <c r="AT316" s="288"/>
      <c r="AU316" s="289">
        <v>6</v>
      </c>
      <c r="AV316" s="290"/>
      <c r="AW316" s="290"/>
      <c r="AX316" s="292"/>
    </row>
    <row r="317" spans="1:50" ht="24.75" customHeight="1" x14ac:dyDescent="0.15">
      <c r="A317" s="325"/>
      <c r="B317" s="326"/>
      <c r="C317" s="326"/>
      <c r="D317" s="326"/>
      <c r="E317" s="326"/>
      <c r="F317" s="327"/>
      <c r="G317" s="283"/>
      <c r="H317" s="284"/>
      <c r="I317" s="284"/>
      <c r="J317" s="284"/>
      <c r="K317" s="285"/>
      <c r="L317" s="286"/>
      <c r="M317" s="287"/>
      <c r="N317" s="287"/>
      <c r="O317" s="287"/>
      <c r="P317" s="287"/>
      <c r="Q317" s="287"/>
      <c r="R317" s="287"/>
      <c r="S317" s="287"/>
      <c r="T317" s="287"/>
      <c r="U317" s="287"/>
      <c r="V317" s="287"/>
      <c r="W317" s="287"/>
      <c r="X317" s="288"/>
      <c r="Y317" s="289"/>
      <c r="Z317" s="290"/>
      <c r="AA317" s="290"/>
      <c r="AB317" s="291"/>
      <c r="AC317" s="283" t="s">
        <v>663</v>
      </c>
      <c r="AD317" s="284"/>
      <c r="AE317" s="284"/>
      <c r="AF317" s="284"/>
      <c r="AG317" s="285"/>
      <c r="AH317" s="286" t="s">
        <v>671</v>
      </c>
      <c r="AI317" s="287"/>
      <c r="AJ317" s="287"/>
      <c r="AK317" s="287"/>
      <c r="AL317" s="287"/>
      <c r="AM317" s="287"/>
      <c r="AN317" s="287"/>
      <c r="AO317" s="287"/>
      <c r="AP317" s="287"/>
      <c r="AQ317" s="287"/>
      <c r="AR317" s="287"/>
      <c r="AS317" s="287"/>
      <c r="AT317" s="288"/>
      <c r="AU317" s="289">
        <v>5</v>
      </c>
      <c r="AV317" s="290"/>
      <c r="AW317" s="290"/>
      <c r="AX317" s="292"/>
    </row>
    <row r="318" spans="1:50" ht="24.75" customHeight="1" x14ac:dyDescent="0.15">
      <c r="A318" s="325"/>
      <c r="B318" s="326"/>
      <c r="C318" s="326"/>
      <c r="D318" s="326"/>
      <c r="E318" s="326"/>
      <c r="F318" s="327"/>
      <c r="G318" s="283"/>
      <c r="H318" s="284"/>
      <c r="I318" s="284"/>
      <c r="J318" s="284"/>
      <c r="K318" s="285"/>
      <c r="L318" s="286"/>
      <c r="M318" s="287"/>
      <c r="N318" s="287"/>
      <c r="O318" s="287"/>
      <c r="P318" s="287"/>
      <c r="Q318" s="287"/>
      <c r="R318" s="287"/>
      <c r="S318" s="287"/>
      <c r="T318" s="287"/>
      <c r="U318" s="287"/>
      <c r="V318" s="287"/>
      <c r="W318" s="287"/>
      <c r="X318" s="288"/>
      <c r="Y318" s="289"/>
      <c r="Z318" s="290"/>
      <c r="AA318" s="290"/>
      <c r="AB318" s="291"/>
      <c r="AC318" s="283" t="s">
        <v>663</v>
      </c>
      <c r="AD318" s="284"/>
      <c r="AE318" s="284"/>
      <c r="AF318" s="284"/>
      <c r="AG318" s="285"/>
      <c r="AH318" s="286" t="s">
        <v>672</v>
      </c>
      <c r="AI318" s="287"/>
      <c r="AJ318" s="287"/>
      <c r="AK318" s="287"/>
      <c r="AL318" s="287"/>
      <c r="AM318" s="287"/>
      <c r="AN318" s="287"/>
      <c r="AO318" s="287"/>
      <c r="AP318" s="287"/>
      <c r="AQ318" s="287"/>
      <c r="AR318" s="287"/>
      <c r="AS318" s="287"/>
      <c r="AT318" s="288"/>
      <c r="AU318" s="289">
        <v>4</v>
      </c>
      <c r="AV318" s="290"/>
      <c r="AW318" s="290"/>
      <c r="AX318" s="292"/>
    </row>
    <row r="319" spans="1:50" ht="24.75" customHeight="1" x14ac:dyDescent="0.15">
      <c r="A319" s="325"/>
      <c r="B319" s="326"/>
      <c r="C319" s="326"/>
      <c r="D319" s="326"/>
      <c r="E319" s="326"/>
      <c r="F319" s="327"/>
      <c r="G319" s="283"/>
      <c r="H319" s="284"/>
      <c r="I319" s="284"/>
      <c r="J319" s="284"/>
      <c r="K319" s="285"/>
      <c r="L319" s="286"/>
      <c r="M319" s="287"/>
      <c r="N319" s="287"/>
      <c r="O319" s="287"/>
      <c r="P319" s="287"/>
      <c r="Q319" s="287"/>
      <c r="R319" s="287"/>
      <c r="S319" s="287"/>
      <c r="T319" s="287"/>
      <c r="U319" s="287"/>
      <c r="V319" s="287"/>
      <c r="W319" s="287"/>
      <c r="X319" s="288"/>
      <c r="Y319" s="289"/>
      <c r="Z319" s="290"/>
      <c r="AA319" s="290"/>
      <c r="AB319" s="291"/>
      <c r="AC319" s="283" t="s">
        <v>663</v>
      </c>
      <c r="AD319" s="284"/>
      <c r="AE319" s="284"/>
      <c r="AF319" s="284"/>
      <c r="AG319" s="285"/>
      <c r="AH319" s="286" t="s">
        <v>732</v>
      </c>
      <c r="AI319" s="287"/>
      <c r="AJ319" s="287"/>
      <c r="AK319" s="287"/>
      <c r="AL319" s="287"/>
      <c r="AM319" s="287"/>
      <c r="AN319" s="287"/>
      <c r="AO319" s="287"/>
      <c r="AP319" s="287"/>
      <c r="AQ319" s="287"/>
      <c r="AR319" s="287"/>
      <c r="AS319" s="287"/>
      <c r="AT319" s="288"/>
      <c r="AU319" s="289">
        <v>10</v>
      </c>
      <c r="AV319" s="290"/>
      <c r="AW319" s="290"/>
      <c r="AX319" s="292"/>
    </row>
    <row r="320" spans="1:50" ht="24.75" customHeight="1" thickBot="1" x14ac:dyDescent="0.2">
      <c r="A320" s="325"/>
      <c r="B320" s="326"/>
      <c r="C320" s="326"/>
      <c r="D320" s="326"/>
      <c r="E320" s="326"/>
      <c r="F320" s="327"/>
      <c r="G320" s="274" t="s">
        <v>18</v>
      </c>
      <c r="H320" s="275"/>
      <c r="I320" s="275"/>
      <c r="J320" s="275"/>
      <c r="K320" s="275"/>
      <c r="L320" s="276"/>
      <c r="M320" s="277"/>
      <c r="N320" s="277"/>
      <c r="O320" s="277"/>
      <c r="P320" s="277"/>
      <c r="Q320" s="277"/>
      <c r="R320" s="277"/>
      <c r="S320" s="277"/>
      <c r="T320" s="277"/>
      <c r="U320" s="277"/>
      <c r="V320" s="277"/>
      <c r="W320" s="277"/>
      <c r="X320" s="278"/>
      <c r="Y320" s="279">
        <f>SUM(Y310:AB319)</f>
        <v>8504</v>
      </c>
      <c r="Z320" s="280"/>
      <c r="AA320" s="280"/>
      <c r="AB320" s="281"/>
      <c r="AC320" s="274" t="s">
        <v>18</v>
      </c>
      <c r="AD320" s="275"/>
      <c r="AE320" s="275"/>
      <c r="AF320" s="275"/>
      <c r="AG320" s="275"/>
      <c r="AH320" s="276"/>
      <c r="AI320" s="277"/>
      <c r="AJ320" s="277"/>
      <c r="AK320" s="277"/>
      <c r="AL320" s="277"/>
      <c r="AM320" s="277"/>
      <c r="AN320" s="277"/>
      <c r="AO320" s="277"/>
      <c r="AP320" s="277"/>
      <c r="AQ320" s="277"/>
      <c r="AR320" s="277"/>
      <c r="AS320" s="277"/>
      <c r="AT320" s="278"/>
      <c r="AU320" s="279">
        <f>SUM(AU310:AX319)</f>
        <v>94</v>
      </c>
      <c r="AV320" s="280"/>
      <c r="AW320" s="280"/>
      <c r="AX320" s="282"/>
    </row>
    <row r="321" spans="1:51" ht="24.75" customHeight="1" x14ac:dyDescent="0.15">
      <c r="A321" s="325"/>
      <c r="B321" s="326"/>
      <c r="C321" s="326"/>
      <c r="D321" s="326"/>
      <c r="E321" s="326"/>
      <c r="F321" s="327"/>
      <c r="G321" s="303" t="s">
        <v>673</v>
      </c>
      <c r="H321" s="304"/>
      <c r="I321" s="304"/>
      <c r="J321" s="304"/>
      <c r="K321" s="304"/>
      <c r="L321" s="304"/>
      <c r="M321" s="304"/>
      <c r="N321" s="304"/>
      <c r="O321" s="304"/>
      <c r="P321" s="304"/>
      <c r="Q321" s="304"/>
      <c r="R321" s="304"/>
      <c r="S321" s="304"/>
      <c r="T321" s="304"/>
      <c r="U321" s="304"/>
      <c r="V321" s="304"/>
      <c r="W321" s="304"/>
      <c r="X321" s="304"/>
      <c r="Y321" s="304"/>
      <c r="Z321" s="304"/>
      <c r="AA321" s="304"/>
      <c r="AB321" s="305"/>
      <c r="AC321" s="303" t="s">
        <v>217</v>
      </c>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6"/>
      <c r="AY321">
        <f>COUNTA($G$323,$AC$323)</f>
        <v>1</v>
      </c>
    </row>
    <row r="322" spans="1:51" ht="24.75" customHeight="1" x14ac:dyDescent="0.15">
      <c r="A322" s="325"/>
      <c r="B322" s="326"/>
      <c r="C322" s="326"/>
      <c r="D322" s="326"/>
      <c r="E322" s="326"/>
      <c r="F322" s="327"/>
      <c r="G322" s="307" t="s">
        <v>15</v>
      </c>
      <c r="H322" s="308"/>
      <c r="I322" s="308"/>
      <c r="J322" s="308"/>
      <c r="K322" s="308"/>
      <c r="L322" s="309" t="s">
        <v>16</v>
      </c>
      <c r="M322" s="308"/>
      <c r="N322" s="308"/>
      <c r="O322" s="308"/>
      <c r="P322" s="308"/>
      <c r="Q322" s="308"/>
      <c r="R322" s="308"/>
      <c r="S322" s="308"/>
      <c r="T322" s="308"/>
      <c r="U322" s="308"/>
      <c r="V322" s="308"/>
      <c r="W322" s="308"/>
      <c r="X322" s="310"/>
      <c r="Y322" s="311" t="s">
        <v>17</v>
      </c>
      <c r="Z322" s="312"/>
      <c r="AA322" s="312"/>
      <c r="AB322" s="313"/>
      <c r="AC322" s="307" t="s">
        <v>15</v>
      </c>
      <c r="AD322" s="308"/>
      <c r="AE322" s="308"/>
      <c r="AF322" s="308"/>
      <c r="AG322" s="308"/>
      <c r="AH322" s="309" t="s">
        <v>16</v>
      </c>
      <c r="AI322" s="308"/>
      <c r="AJ322" s="308"/>
      <c r="AK322" s="308"/>
      <c r="AL322" s="308"/>
      <c r="AM322" s="308"/>
      <c r="AN322" s="308"/>
      <c r="AO322" s="308"/>
      <c r="AP322" s="308"/>
      <c r="AQ322" s="308"/>
      <c r="AR322" s="308"/>
      <c r="AS322" s="308"/>
      <c r="AT322" s="310"/>
      <c r="AU322" s="311" t="s">
        <v>17</v>
      </c>
      <c r="AV322" s="312"/>
      <c r="AW322" s="312"/>
      <c r="AX322" s="314"/>
      <c r="AY322">
        <f t="shared" ref="AY322:AY333" si="11">$AY$321</f>
        <v>1</v>
      </c>
    </row>
    <row r="323" spans="1:51" ht="24.75" customHeight="1" x14ac:dyDescent="0.15">
      <c r="A323" s="325"/>
      <c r="B323" s="326"/>
      <c r="C323" s="326"/>
      <c r="D323" s="326"/>
      <c r="E323" s="326"/>
      <c r="F323" s="327"/>
      <c r="G323" s="293" t="s">
        <v>676</v>
      </c>
      <c r="H323" s="294"/>
      <c r="I323" s="294"/>
      <c r="J323" s="294"/>
      <c r="K323" s="295"/>
      <c r="L323" s="296" t="s">
        <v>675</v>
      </c>
      <c r="M323" s="297"/>
      <c r="N323" s="297"/>
      <c r="O323" s="297"/>
      <c r="P323" s="297"/>
      <c r="Q323" s="297"/>
      <c r="R323" s="297"/>
      <c r="S323" s="297"/>
      <c r="T323" s="297"/>
      <c r="U323" s="297"/>
      <c r="V323" s="297"/>
      <c r="W323" s="297"/>
      <c r="X323" s="298"/>
      <c r="Y323" s="299">
        <v>35</v>
      </c>
      <c r="Z323" s="300"/>
      <c r="AA323" s="300"/>
      <c r="AB323" s="301"/>
      <c r="AC323" s="293"/>
      <c r="AD323" s="294"/>
      <c r="AE323" s="294"/>
      <c r="AF323" s="294"/>
      <c r="AG323" s="295"/>
      <c r="AH323" s="296"/>
      <c r="AI323" s="297"/>
      <c r="AJ323" s="297"/>
      <c r="AK323" s="297"/>
      <c r="AL323" s="297"/>
      <c r="AM323" s="297"/>
      <c r="AN323" s="297"/>
      <c r="AO323" s="297"/>
      <c r="AP323" s="297"/>
      <c r="AQ323" s="297"/>
      <c r="AR323" s="297"/>
      <c r="AS323" s="297"/>
      <c r="AT323" s="298"/>
      <c r="AU323" s="299"/>
      <c r="AV323" s="300"/>
      <c r="AW323" s="300"/>
      <c r="AX323" s="302"/>
      <c r="AY323">
        <f t="shared" si="11"/>
        <v>1</v>
      </c>
    </row>
    <row r="324" spans="1:51" ht="24.75" customHeight="1" x14ac:dyDescent="0.15">
      <c r="A324" s="325"/>
      <c r="B324" s="326"/>
      <c r="C324" s="326"/>
      <c r="D324" s="326"/>
      <c r="E324" s="326"/>
      <c r="F324" s="327"/>
      <c r="G324" s="283" t="s">
        <v>676</v>
      </c>
      <c r="H324" s="284"/>
      <c r="I324" s="284"/>
      <c r="J324" s="284"/>
      <c r="K324" s="285"/>
      <c r="L324" s="286" t="s">
        <v>677</v>
      </c>
      <c r="M324" s="287"/>
      <c r="N324" s="287"/>
      <c r="O324" s="287"/>
      <c r="P324" s="287"/>
      <c r="Q324" s="287"/>
      <c r="R324" s="287"/>
      <c r="S324" s="287"/>
      <c r="T324" s="287"/>
      <c r="U324" s="287"/>
      <c r="V324" s="287"/>
      <c r="W324" s="287"/>
      <c r="X324" s="288"/>
      <c r="Y324" s="289">
        <v>13</v>
      </c>
      <c r="Z324" s="290"/>
      <c r="AA324" s="290"/>
      <c r="AB324" s="291"/>
      <c r="AC324" s="283"/>
      <c r="AD324" s="284"/>
      <c r="AE324" s="284"/>
      <c r="AF324" s="284"/>
      <c r="AG324" s="285"/>
      <c r="AH324" s="286"/>
      <c r="AI324" s="287"/>
      <c r="AJ324" s="287"/>
      <c r="AK324" s="287"/>
      <c r="AL324" s="287"/>
      <c r="AM324" s="287"/>
      <c r="AN324" s="287"/>
      <c r="AO324" s="287"/>
      <c r="AP324" s="287"/>
      <c r="AQ324" s="287"/>
      <c r="AR324" s="287"/>
      <c r="AS324" s="287"/>
      <c r="AT324" s="288"/>
      <c r="AU324" s="289"/>
      <c r="AV324" s="290"/>
      <c r="AW324" s="290"/>
      <c r="AX324" s="292"/>
      <c r="AY324">
        <f t="shared" si="11"/>
        <v>1</v>
      </c>
    </row>
    <row r="325" spans="1:51" ht="24.75" customHeight="1" x14ac:dyDescent="0.15">
      <c r="A325" s="325"/>
      <c r="B325" s="326"/>
      <c r="C325" s="326"/>
      <c r="D325" s="326"/>
      <c r="E325" s="326"/>
      <c r="F325" s="327"/>
      <c r="G325" s="283" t="s">
        <v>676</v>
      </c>
      <c r="H325" s="284"/>
      <c r="I325" s="284"/>
      <c r="J325" s="284"/>
      <c r="K325" s="285"/>
      <c r="L325" s="286" t="s">
        <v>678</v>
      </c>
      <c r="M325" s="287"/>
      <c r="N325" s="287"/>
      <c r="O325" s="287"/>
      <c r="P325" s="287"/>
      <c r="Q325" s="287"/>
      <c r="R325" s="287"/>
      <c r="S325" s="287"/>
      <c r="T325" s="287"/>
      <c r="U325" s="287"/>
      <c r="V325" s="287"/>
      <c r="W325" s="287"/>
      <c r="X325" s="288"/>
      <c r="Y325" s="289">
        <v>5</v>
      </c>
      <c r="Z325" s="290"/>
      <c r="AA325" s="290"/>
      <c r="AB325" s="291"/>
      <c r="AC325" s="283"/>
      <c r="AD325" s="284"/>
      <c r="AE325" s="284"/>
      <c r="AF325" s="284"/>
      <c r="AG325" s="285"/>
      <c r="AH325" s="286"/>
      <c r="AI325" s="287"/>
      <c r="AJ325" s="287"/>
      <c r="AK325" s="287"/>
      <c r="AL325" s="287"/>
      <c r="AM325" s="287"/>
      <c r="AN325" s="287"/>
      <c r="AO325" s="287"/>
      <c r="AP325" s="287"/>
      <c r="AQ325" s="287"/>
      <c r="AR325" s="287"/>
      <c r="AS325" s="287"/>
      <c r="AT325" s="288"/>
      <c r="AU325" s="289"/>
      <c r="AV325" s="290"/>
      <c r="AW325" s="290"/>
      <c r="AX325" s="292"/>
      <c r="AY325">
        <f t="shared" si="11"/>
        <v>1</v>
      </c>
    </row>
    <row r="326" spans="1:51" ht="24.75" customHeight="1" x14ac:dyDescent="0.15">
      <c r="A326" s="325"/>
      <c r="B326" s="326"/>
      <c r="C326" s="326"/>
      <c r="D326" s="326"/>
      <c r="E326" s="326"/>
      <c r="F326" s="327"/>
      <c r="G326" s="283" t="s">
        <v>676</v>
      </c>
      <c r="H326" s="284"/>
      <c r="I326" s="284"/>
      <c r="J326" s="284"/>
      <c r="K326" s="285"/>
      <c r="L326" s="286" t="s">
        <v>679</v>
      </c>
      <c r="M326" s="287"/>
      <c r="N326" s="287"/>
      <c r="O326" s="287"/>
      <c r="P326" s="287"/>
      <c r="Q326" s="287"/>
      <c r="R326" s="287"/>
      <c r="S326" s="287"/>
      <c r="T326" s="287"/>
      <c r="U326" s="287"/>
      <c r="V326" s="287"/>
      <c r="W326" s="287"/>
      <c r="X326" s="288"/>
      <c r="Y326" s="289">
        <v>3</v>
      </c>
      <c r="Z326" s="290"/>
      <c r="AA326" s="290"/>
      <c r="AB326" s="291"/>
      <c r="AC326" s="283"/>
      <c r="AD326" s="284"/>
      <c r="AE326" s="284"/>
      <c r="AF326" s="284"/>
      <c r="AG326" s="285"/>
      <c r="AH326" s="286"/>
      <c r="AI326" s="287"/>
      <c r="AJ326" s="287"/>
      <c r="AK326" s="287"/>
      <c r="AL326" s="287"/>
      <c r="AM326" s="287"/>
      <c r="AN326" s="287"/>
      <c r="AO326" s="287"/>
      <c r="AP326" s="287"/>
      <c r="AQ326" s="287"/>
      <c r="AR326" s="287"/>
      <c r="AS326" s="287"/>
      <c r="AT326" s="288"/>
      <c r="AU326" s="289"/>
      <c r="AV326" s="290"/>
      <c r="AW326" s="290"/>
      <c r="AX326" s="292"/>
      <c r="AY326">
        <f t="shared" si="11"/>
        <v>1</v>
      </c>
    </row>
    <row r="327" spans="1:51" ht="24.75" customHeight="1" x14ac:dyDescent="0.15">
      <c r="A327" s="325"/>
      <c r="B327" s="326"/>
      <c r="C327" s="326"/>
      <c r="D327" s="326"/>
      <c r="E327" s="326"/>
      <c r="F327" s="327"/>
      <c r="G327" s="283" t="s">
        <v>676</v>
      </c>
      <c r="H327" s="284"/>
      <c r="I327" s="284"/>
      <c r="J327" s="284"/>
      <c r="K327" s="285"/>
      <c r="L327" s="286" t="s">
        <v>680</v>
      </c>
      <c r="M327" s="287"/>
      <c r="N327" s="287"/>
      <c r="O327" s="287"/>
      <c r="P327" s="287"/>
      <c r="Q327" s="287"/>
      <c r="R327" s="287"/>
      <c r="S327" s="287"/>
      <c r="T327" s="287"/>
      <c r="U327" s="287"/>
      <c r="V327" s="287"/>
      <c r="W327" s="287"/>
      <c r="X327" s="288"/>
      <c r="Y327" s="289">
        <v>1</v>
      </c>
      <c r="Z327" s="290"/>
      <c r="AA327" s="290"/>
      <c r="AB327" s="291"/>
      <c r="AC327" s="283"/>
      <c r="AD327" s="284"/>
      <c r="AE327" s="284"/>
      <c r="AF327" s="284"/>
      <c r="AG327" s="285"/>
      <c r="AH327" s="286"/>
      <c r="AI327" s="287"/>
      <c r="AJ327" s="287"/>
      <c r="AK327" s="287"/>
      <c r="AL327" s="287"/>
      <c r="AM327" s="287"/>
      <c r="AN327" s="287"/>
      <c r="AO327" s="287"/>
      <c r="AP327" s="287"/>
      <c r="AQ327" s="287"/>
      <c r="AR327" s="287"/>
      <c r="AS327" s="287"/>
      <c r="AT327" s="288"/>
      <c r="AU327" s="289"/>
      <c r="AV327" s="290"/>
      <c r="AW327" s="290"/>
      <c r="AX327" s="292"/>
      <c r="AY327">
        <f t="shared" si="11"/>
        <v>1</v>
      </c>
    </row>
    <row r="328" spans="1:51" ht="24.75" customHeight="1" x14ac:dyDescent="0.15">
      <c r="A328" s="325"/>
      <c r="B328" s="326"/>
      <c r="C328" s="326"/>
      <c r="D328" s="326"/>
      <c r="E328" s="326"/>
      <c r="F328" s="327"/>
      <c r="G328" s="283" t="s">
        <v>676</v>
      </c>
      <c r="H328" s="284"/>
      <c r="I328" s="284"/>
      <c r="J328" s="284"/>
      <c r="K328" s="285"/>
      <c r="L328" s="286" t="s">
        <v>681</v>
      </c>
      <c r="M328" s="287"/>
      <c r="N328" s="287"/>
      <c r="O328" s="287"/>
      <c r="P328" s="287"/>
      <c r="Q328" s="287"/>
      <c r="R328" s="287"/>
      <c r="S328" s="287"/>
      <c r="T328" s="287"/>
      <c r="U328" s="287"/>
      <c r="V328" s="287"/>
      <c r="W328" s="287"/>
      <c r="X328" s="288"/>
      <c r="Y328" s="289">
        <v>1</v>
      </c>
      <c r="Z328" s="290"/>
      <c r="AA328" s="290"/>
      <c r="AB328" s="291"/>
      <c r="AC328" s="283"/>
      <c r="AD328" s="284"/>
      <c r="AE328" s="284"/>
      <c r="AF328" s="284"/>
      <c r="AG328" s="285"/>
      <c r="AH328" s="286"/>
      <c r="AI328" s="287"/>
      <c r="AJ328" s="287"/>
      <c r="AK328" s="287"/>
      <c r="AL328" s="287"/>
      <c r="AM328" s="287"/>
      <c r="AN328" s="287"/>
      <c r="AO328" s="287"/>
      <c r="AP328" s="287"/>
      <c r="AQ328" s="287"/>
      <c r="AR328" s="287"/>
      <c r="AS328" s="287"/>
      <c r="AT328" s="288"/>
      <c r="AU328" s="289"/>
      <c r="AV328" s="290"/>
      <c r="AW328" s="290"/>
      <c r="AX328" s="292"/>
      <c r="AY328">
        <f t="shared" si="11"/>
        <v>1</v>
      </c>
    </row>
    <row r="329" spans="1:51" ht="24.75" customHeight="1" x14ac:dyDescent="0.15">
      <c r="A329" s="325"/>
      <c r="B329" s="326"/>
      <c r="C329" s="326"/>
      <c r="D329" s="326"/>
      <c r="E329" s="326"/>
      <c r="F329" s="327"/>
      <c r="G329" s="283" t="s">
        <v>676</v>
      </c>
      <c r="H329" s="284"/>
      <c r="I329" s="284"/>
      <c r="J329" s="284"/>
      <c r="K329" s="285"/>
      <c r="L329" s="286" t="s">
        <v>682</v>
      </c>
      <c r="M329" s="287"/>
      <c r="N329" s="287"/>
      <c r="O329" s="287"/>
      <c r="P329" s="287"/>
      <c r="Q329" s="287"/>
      <c r="R329" s="287"/>
      <c r="S329" s="287"/>
      <c r="T329" s="287"/>
      <c r="U329" s="287"/>
      <c r="V329" s="287"/>
      <c r="W329" s="287"/>
      <c r="X329" s="288"/>
      <c r="Y329" s="289">
        <v>1</v>
      </c>
      <c r="Z329" s="290"/>
      <c r="AA329" s="290"/>
      <c r="AB329" s="291"/>
      <c r="AC329" s="283"/>
      <c r="AD329" s="284"/>
      <c r="AE329" s="284"/>
      <c r="AF329" s="284"/>
      <c r="AG329" s="285"/>
      <c r="AH329" s="286"/>
      <c r="AI329" s="287"/>
      <c r="AJ329" s="287"/>
      <c r="AK329" s="287"/>
      <c r="AL329" s="287"/>
      <c r="AM329" s="287"/>
      <c r="AN329" s="287"/>
      <c r="AO329" s="287"/>
      <c r="AP329" s="287"/>
      <c r="AQ329" s="287"/>
      <c r="AR329" s="287"/>
      <c r="AS329" s="287"/>
      <c r="AT329" s="288"/>
      <c r="AU329" s="289"/>
      <c r="AV329" s="290"/>
      <c r="AW329" s="290"/>
      <c r="AX329" s="292"/>
      <c r="AY329">
        <f t="shared" si="11"/>
        <v>1</v>
      </c>
    </row>
    <row r="330" spans="1:51" ht="24.75" customHeight="1" x14ac:dyDescent="0.15">
      <c r="A330" s="325"/>
      <c r="B330" s="326"/>
      <c r="C330" s="326"/>
      <c r="D330" s="326"/>
      <c r="E330" s="326"/>
      <c r="F330" s="327"/>
      <c r="G330" s="283" t="s">
        <v>676</v>
      </c>
      <c r="H330" s="284"/>
      <c r="I330" s="284"/>
      <c r="J330" s="284"/>
      <c r="K330" s="285"/>
      <c r="L330" s="286" t="s">
        <v>683</v>
      </c>
      <c r="M330" s="287"/>
      <c r="N330" s="287"/>
      <c r="O330" s="287"/>
      <c r="P330" s="287"/>
      <c r="Q330" s="287"/>
      <c r="R330" s="287"/>
      <c r="S330" s="287"/>
      <c r="T330" s="287"/>
      <c r="U330" s="287"/>
      <c r="V330" s="287"/>
      <c r="W330" s="287"/>
      <c r="X330" s="288"/>
      <c r="Y330" s="289">
        <v>0.9</v>
      </c>
      <c r="Z330" s="290"/>
      <c r="AA330" s="290"/>
      <c r="AB330" s="291"/>
      <c r="AC330" s="283"/>
      <c r="AD330" s="284"/>
      <c r="AE330" s="284"/>
      <c r="AF330" s="284"/>
      <c r="AG330" s="285"/>
      <c r="AH330" s="286"/>
      <c r="AI330" s="287"/>
      <c r="AJ330" s="287"/>
      <c r="AK330" s="287"/>
      <c r="AL330" s="287"/>
      <c r="AM330" s="287"/>
      <c r="AN330" s="287"/>
      <c r="AO330" s="287"/>
      <c r="AP330" s="287"/>
      <c r="AQ330" s="287"/>
      <c r="AR330" s="287"/>
      <c r="AS330" s="287"/>
      <c r="AT330" s="288"/>
      <c r="AU330" s="289"/>
      <c r="AV330" s="290"/>
      <c r="AW330" s="290"/>
      <c r="AX330" s="292"/>
      <c r="AY330">
        <f t="shared" si="11"/>
        <v>1</v>
      </c>
    </row>
    <row r="331" spans="1:51" ht="24.75" customHeight="1" x14ac:dyDescent="0.15">
      <c r="A331" s="325"/>
      <c r="B331" s="326"/>
      <c r="C331" s="326"/>
      <c r="D331" s="326"/>
      <c r="E331" s="326"/>
      <c r="F331" s="327"/>
      <c r="G331" s="283" t="s">
        <v>676</v>
      </c>
      <c r="H331" s="284"/>
      <c r="I331" s="284"/>
      <c r="J331" s="284"/>
      <c r="K331" s="285"/>
      <c r="L331" s="286" t="s">
        <v>684</v>
      </c>
      <c r="M331" s="287"/>
      <c r="N331" s="287"/>
      <c r="O331" s="287"/>
      <c r="P331" s="287"/>
      <c r="Q331" s="287"/>
      <c r="R331" s="287"/>
      <c r="S331" s="287"/>
      <c r="T331" s="287"/>
      <c r="U331" s="287"/>
      <c r="V331" s="287"/>
      <c r="W331" s="287"/>
      <c r="X331" s="288"/>
      <c r="Y331" s="289">
        <v>0.9</v>
      </c>
      <c r="Z331" s="290"/>
      <c r="AA331" s="290"/>
      <c r="AB331" s="291"/>
      <c r="AC331" s="283"/>
      <c r="AD331" s="284"/>
      <c r="AE331" s="284"/>
      <c r="AF331" s="284"/>
      <c r="AG331" s="285"/>
      <c r="AH331" s="286"/>
      <c r="AI331" s="287"/>
      <c r="AJ331" s="287"/>
      <c r="AK331" s="287"/>
      <c r="AL331" s="287"/>
      <c r="AM331" s="287"/>
      <c r="AN331" s="287"/>
      <c r="AO331" s="287"/>
      <c r="AP331" s="287"/>
      <c r="AQ331" s="287"/>
      <c r="AR331" s="287"/>
      <c r="AS331" s="287"/>
      <c r="AT331" s="288"/>
      <c r="AU331" s="289"/>
      <c r="AV331" s="290"/>
      <c r="AW331" s="290"/>
      <c r="AX331" s="292"/>
      <c r="AY331">
        <f t="shared" si="11"/>
        <v>1</v>
      </c>
    </row>
    <row r="332" spans="1:51" ht="24.75" hidden="1" customHeight="1" x14ac:dyDescent="0.15">
      <c r="A332" s="325"/>
      <c r="B332" s="326"/>
      <c r="C332" s="326"/>
      <c r="D332" s="326"/>
      <c r="E332" s="326"/>
      <c r="F332" s="327"/>
      <c r="G332" s="283"/>
      <c r="H332" s="284"/>
      <c r="I332" s="284"/>
      <c r="J332" s="284"/>
      <c r="K332" s="285"/>
      <c r="L332" s="286"/>
      <c r="M332" s="287"/>
      <c r="N332" s="287"/>
      <c r="O332" s="287"/>
      <c r="P332" s="287"/>
      <c r="Q332" s="287"/>
      <c r="R332" s="287"/>
      <c r="S332" s="287"/>
      <c r="T332" s="287"/>
      <c r="U332" s="287"/>
      <c r="V332" s="287"/>
      <c r="W332" s="287"/>
      <c r="X332" s="288"/>
      <c r="Y332" s="289"/>
      <c r="Z332" s="290"/>
      <c r="AA332" s="290"/>
      <c r="AB332" s="291"/>
      <c r="AC332" s="283"/>
      <c r="AD332" s="284"/>
      <c r="AE332" s="284"/>
      <c r="AF332" s="284"/>
      <c r="AG332" s="285"/>
      <c r="AH332" s="286"/>
      <c r="AI332" s="287"/>
      <c r="AJ332" s="287"/>
      <c r="AK332" s="287"/>
      <c r="AL332" s="287"/>
      <c r="AM332" s="287"/>
      <c r="AN332" s="287"/>
      <c r="AO332" s="287"/>
      <c r="AP332" s="287"/>
      <c r="AQ332" s="287"/>
      <c r="AR332" s="287"/>
      <c r="AS332" s="287"/>
      <c r="AT332" s="288"/>
      <c r="AU332" s="289"/>
      <c r="AV332" s="290"/>
      <c r="AW332" s="290"/>
      <c r="AX332" s="292"/>
      <c r="AY332">
        <f t="shared" si="11"/>
        <v>1</v>
      </c>
    </row>
    <row r="333" spans="1:51" ht="24.75" customHeight="1" x14ac:dyDescent="0.15">
      <c r="A333" s="325"/>
      <c r="B333" s="326"/>
      <c r="C333" s="326"/>
      <c r="D333" s="326"/>
      <c r="E333" s="326"/>
      <c r="F333" s="327"/>
      <c r="G333" s="274" t="s">
        <v>18</v>
      </c>
      <c r="H333" s="275"/>
      <c r="I333" s="275"/>
      <c r="J333" s="275"/>
      <c r="K333" s="275"/>
      <c r="L333" s="276"/>
      <c r="M333" s="277"/>
      <c r="N333" s="277"/>
      <c r="O333" s="277"/>
      <c r="P333" s="277"/>
      <c r="Q333" s="277"/>
      <c r="R333" s="277"/>
      <c r="S333" s="277"/>
      <c r="T333" s="277"/>
      <c r="U333" s="277"/>
      <c r="V333" s="277"/>
      <c r="W333" s="277"/>
      <c r="X333" s="278"/>
      <c r="Y333" s="279">
        <f>SUM(Y323:AB332)</f>
        <v>60.8</v>
      </c>
      <c r="Z333" s="280"/>
      <c r="AA333" s="280"/>
      <c r="AB333" s="281"/>
      <c r="AC333" s="274" t="s">
        <v>18</v>
      </c>
      <c r="AD333" s="275"/>
      <c r="AE333" s="275"/>
      <c r="AF333" s="275"/>
      <c r="AG333" s="275"/>
      <c r="AH333" s="276"/>
      <c r="AI333" s="277"/>
      <c r="AJ333" s="277"/>
      <c r="AK333" s="277"/>
      <c r="AL333" s="277"/>
      <c r="AM333" s="277"/>
      <c r="AN333" s="277"/>
      <c r="AO333" s="277"/>
      <c r="AP333" s="277"/>
      <c r="AQ333" s="277"/>
      <c r="AR333" s="277"/>
      <c r="AS333" s="277"/>
      <c r="AT333" s="278"/>
      <c r="AU333" s="279">
        <f>SUM(AU323:AX332)</f>
        <v>0</v>
      </c>
      <c r="AV333" s="280"/>
      <c r="AW333" s="280"/>
      <c r="AX333" s="282"/>
      <c r="AY333">
        <f t="shared" si="11"/>
        <v>1</v>
      </c>
    </row>
    <row r="334" spans="1:51" ht="24.75" hidden="1" customHeight="1" x14ac:dyDescent="0.15">
      <c r="A334" s="325"/>
      <c r="B334" s="326"/>
      <c r="C334" s="326"/>
      <c r="D334" s="326"/>
      <c r="E334" s="326"/>
      <c r="F334" s="327"/>
      <c r="G334" s="303" t="s">
        <v>218</v>
      </c>
      <c r="H334" s="304"/>
      <c r="I334" s="304"/>
      <c r="J334" s="304"/>
      <c r="K334" s="304"/>
      <c r="L334" s="304"/>
      <c r="M334" s="304"/>
      <c r="N334" s="304"/>
      <c r="O334" s="304"/>
      <c r="P334" s="304"/>
      <c r="Q334" s="304"/>
      <c r="R334" s="304"/>
      <c r="S334" s="304"/>
      <c r="T334" s="304"/>
      <c r="U334" s="304"/>
      <c r="V334" s="304"/>
      <c r="W334" s="304"/>
      <c r="X334" s="304"/>
      <c r="Y334" s="304"/>
      <c r="Z334" s="304"/>
      <c r="AA334" s="304"/>
      <c r="AB334" s="305"/>
      <c r="AC334" s="303" t="s">
        <v>219</v>
      </c>
      <c r="AD334" s="304"/>
      <c r="AE334" s="304"/>
      <c r="AF334" s="304"/>
      <c r="AG334" s="304"/>
      <c r="AH334" s="304"/>
      <c r="AI334" s="304"/>
      <c r="AJ334" s="304"/>
      <c r="AK334" s="304"/>
      <c r="AL334" s="304"/>
      <c r="AM334" s="304"/>
      <c r="AN334" s="304"/>
      <c r="AO334" s="304"/>
      <c r="AP334" s="304"/>
      <c r="AQ334" s="304"/>
      <c r="AR334" s="304"/>
      <c r="AS334" s="304"/>
      <c r="AT334" s="304"/>
      <c r="AU334" s="304"/>
      <c r="AV334" s="304"/>
      <c r="AW334" s="304"/>
      <c r="AX334" s="306"/>
      <c r="AY334">
        <f>COUNTA($G$336,$AC$336)</f>
        <v>0</v>
      </c>
    </row>
    <row r="335" spans="1:51" ht="24.75" hidden="1" customHeight="1" x14ac:dyDescent="0.15">
      <c r="A335" s="325"/>
      <c r="B335" s="326"/>
      <c r="C335" s="326"/>
      <c r="D335" s="326"/>
      <c r="E335" s="326"/>
      <c r="F335" s="327"/>
      <c r="G335" s="307" t="s">
        <v>15</v>
      </c>
      <c r="H335" s="308"/>
      <c r="I335" s="308"/>
      <c r="J335" s="308"/>
      <c r="K335" s="308"/>
      <c r="L335" s="309" t="s">
        <v>16</v>
      </c>
      <c r="M335" s="308"/>
      <c r="N335" s="308"/>
      <c r="O335" s="308"/>
      <c r="P335" s="308"/>
      <c r="Q335" s="308"/>
      <c r="R335" s="308"/>
      <c r="S335" s="308"/>
      <c r="T335" s="308"/>
      <c r="U335" s="308"/>
      <c r="V335" s="308"/>
      <c r="W335" s="308"/>
      <c r="X335" s="310"/>
      <c r="Y335" s="311" t="s">
        <v>17</v>
      </c>
      <c r="Z335" s="312"/>
      <c r="AA335" s="312"/>
      <c r="AB335" s="313"/>
      <c r="AC335" s="307" t="s">
        <v>15</v>
      </c>
      <c r="AD335" s="308"/>
      <c r="AE335" s="308"/>
      <c r="AF335" s="308"/>
      <c r="AG335" s="308"/>
      <c r="AH335" s="309" t="s">
        <v>16</v>
      </c>
      <c r="AI335" s="308"/>
      <c r="AJ335" s="308"/>
      <c r="AK335" s="308"/>
      <c r="AL335" s="308"/>
      <c r="AM335" s="308"/>
      <c r="AN335" s="308"/>
      <c r="AO335" s="308"/>
      <c r="AP335" s="308"/>
      <c r="AQ335" s="308"/>
      <c r="AR335" s="308"/>
      <c r="AS335" s="308"/>
      <c r="AT335" s="310"/>
      <c r="AU335" s="311" t="s">
        <v>17</v>
      </c>
      <c r="AV335" s="312"/>
      <c r="AW335" s="312"/>
      <c r="AX335" s="314"/>
      <c r="AY335">
        <f t="shared" ref="AY335:AY341" si="12">$AY$334</f>
        <v>0</v>
      </c>
    </row>
    <row r="336" spans="1:51" ht="24.75" hidden="1" customHeight="1" x14ac:dyDescent="0.15">
      <c r="A336" s="325"/>
      <c r="B336" s="326"/>
      <c r="C336" s="326"/>
      <c r="D336" s="326"/>
      <c r="E336" s="326"/>
      <c r="F336" s="327"/>
      <c r="G336" s="293"/>
      <c r="H336" s="294"/>
      <c r="I336" s="294"/>
      <c r="J336" s="294"/>
      <c r="K336" s="295"/>
      <c r="L336" s="296"/>
      <c r="M336" s="297"/>
      <c r="N336" s="297"/>
      <c r="O336" s="297"/>
      <c r="P336" s="297"/>
      <c r="Q336" s="297"/>
      <c r="R336" s="297"/>
      <c r="S336" s="297"/>
      <c r="T336" s="297"/>
      <c r="U336" s="297"/>
      <c r="V336" s="297"/>
      <c r="W336" s="297"/>
      <c r="X336" s="298"/>
      <c r="Y336" s="299"/>
      <c r="Z336" s="300"/>
      <c r="AA336" s="300"/>
      <c r="AB336" s="301"/>
      <c r="AC336" s="293"/>
      <c r="AD336" s="294"/>
      <c r="AE336" s="294"/>
      <c r="AF336" s="294"/>
      <c r="AG336" s="295"/>
      <c r="AH336" s="296"/>
      <c r="AI336" s="297"/>
      <c r="AJ336" s="297"/>
      <c r="AK336" s="297"/>
      <c r="AL336" s="297"/>
      <c r="AM336" s="297"/>
      <c r="AN336" s="297"/>
      <c r="AO336" s="297"/>
      <c r="AP336" s="297"/>
      <c r="AQ336" s="297"/>
      <c r="AR336" s="297"/>
      <c r="AS336" s="297"/>
      <c r="AT336" s="298"/>
      <c r="AU336" s="299"/>
      <c r="AV336" s="300"/>
      <c r="AW336" s="300"/>
      <c r="AX336" s="302"/>
      <c r="AY336">
        <f t="shared" si="12"/>
        <v>0</v>
      </c>
    </row>
    <row r="337" spans="1:51" ht="24.75" hidden="1" customHeight="1" x14ac:dyDescent="0.15">
      <c r="A337" s="325"/>
      <c r="B337" s="326"/>
      <c r="C337" s="326"/>
      <c r="D337" s="326"/>
      <c r="E337" s="326"/>
      <c r="F337" s="327"/>
      <c r="G337" s="283"/>
      <c r="H337" s="284"/>
      <c r="I337" s="284"/>
      <c r="J337" s="284"/>
      <c r="K337" s="285"/>
      <c r="L337" s="286"/>
      <c r="M337" s="287"/>
      <c r="N337" s="287"/>
      <c r="O337" s="287"/>
      <c r="P337" s="287"/>
      <c r="Q337" s="287"/>
      <c r="R337" s="287"/>
      <c r="S337" s="287"/>
      <c r="T337" s="287"/>
      <c r="U337" s="287"/>
      <c r="V337" s="287"/>
      <c r="W337" s="287"/>
      <c r="X337" s="288"/>
      <c r="Y337" s="289"/>
      <c r="Z337" s="290"/>
      <c r="AA337" s="290"/>
      <c r="AB337" s="291"/>
      <c r="AC337" s="283"/>
      <c r="AD337" s="284"/>
      <c r="AE337" s="284"/>
      <c r="AF337" s="284"/>
      <c r="AG337" s="285"/>
      <c r="AH337" s="286"/>
      <c r="AI337" s="287"/>
      <c r="AJ337" s="287"/>
      <c r="AK337" s="287"/>
      <c r="AL337" s="287"/>
      <c r="AM337" s="287"/>
      <c r="AN337" s="287"/>
      <c r="AO337" s="287"/>
      <c r="AP337" s="287"/>
      <c r="AQ337" s="287"/>
      <c r="AR337" s="287"/>
      <c r="AS337" s="287"/>
      <c r="AT337" s="288"/>
      <c r="AU337" s="289"/>
      <c r="AV337" s="290"/>
      <c r="AW337" s="290"/>
      <c r="AX337" s="292"/>
      <c r="AY337">
        <f t="shared" si="12"/>
        <v>0</v>
      </c>
    </row>
    <row r="338" spans="1:51" ht="24.75" hidden="1" customHeight="1" x14ac:dyDescent="0.15">
      <c r="A338" s="325"/>
      <c r="B338" s="326"/>
      <c r="C338" s="326"/>
      <c r="D338" s="326"/>
      <c r="E338" s="326"/>
      <c r="F338" s="327"/>
      <c r="G338" s="283"/>
      <c r="H338" s="284"/>
      <c r="I338" s="284"/>
      <c r="J338" s="284"/>
      <c r="K338" s="285"/>
      <c r="L338" s="286"/>
      <c r="M338" s="287"/>
      <c r="N338" s="287"/>
      <c r="O338" s="287"/>
      <c r="P338" s="287"/>
      <c r="Q338" s="287"/>
      <c r="R338" s="287"/>
      <c r="S338" s="287"/>
      <c r="T338" s="287"/>
      <c r="U338" s="287"/>
      <c r="V338" s="287"/>
      <c r="W338" s="287"/>
      <c r="X338" s="288"/>
      <c r="Y338" s="289"/>
      <c r="Z338" s="290"/>
      <c r="AA338" s="290"/>
      <c r="AB338" s="291"/>
      <c r="AC338" s="283"/>
      <c r="AD338" s="284"/>
      <c r="AE338" s="284"/>
      <c r="AF338" s="284"/>
      <c r="AG338" s="285"/>
      <c r="AH338" s="286"/>
      <c r="AI338" s="287"/>
      <c r="AJ338" s="287"/>
      <c r="AK338" s="287"/>
      <c r="AL338" s="287"/>
      <c r="AM338" s="287"/>
      <c r="AN338" s="287"/>
      <c r="AO338" s="287"/>
      <c r="AP338" s="287"/>
      <c r="AQ338" s="287"/>
      <c r="AR338" s="287"/>
      <c r="AS338" s="287"/>
      <c r="AT338" s="288"/>
      <c r="AU338" s="289"/>
      <c r="AV338" s="290"/>
      <c r="AW338" s="290"/>
      <c r="AX338" s="292"/>
      <c r="AY338">
        <f t="shared" si="12"/>
        <v>0</v>
      </c>
    </row>
    <row r="339" spans="1:51" ht="24.75" hidden="1" customHeight="1" x14ac:dyDescent="0.15">
      <c r="A339" s="325"/>
      <c r="B339" s="326"/>
      <c r="C339" s="326"/>
      <c r="D339" s="326"/>
      <c r="E339" s="326"/>
      <c r="F339" s="327"/>
      <c r="G339" s="283"/>
      <c r="H339" s="284"/>
      <c r="I339" s="284"/>
      <c r="J339" s="284"/>
      <c r="K339" s="285"/>
      <c r="L339" s="286"/>
      <c r="M339" s="287"/>
      <c r="N339" s="287"/>
      <c r="O339" s="287"/>
      <c r="P339" s="287"/>
      <c r="Q339" s="287"/>
      <c r="R339" s="287"/>
      <c r="S339" s="287"/>
      <c r="T339" s="287"/>
      <c r="U339" s="287"/>
      <c r="V339" s="287"/>
      <c r="W339" s="287"/>
      <c r="X339" s="288"/>
      <c r="Y339" s="289"/>
      <c r="Z339" s="290"/>
      <c r="AA339" s="290"/>
      <c r="AB339" s="291"/>
      <c r="AC339" s="283"/>
      <c r="AD339" s="284"/>
      <c r="AE339" s="284"/>
      <c r="AF339" s="284"/>
      <c r="AG339" s="285"/>
      <c r="AH339" s="286"/>
      <c r="AI339" s="287"/>
      <c r="AJ339" s="287"/>
      <c r="AK339" s="287"/>
      <c r="AL339" s="287"/>
      <c r="AM339" s="287"/>
      <c r="AN339" s="287"/>
      <c r="AO339" s="287"/>
      <c r="AP339" s="287"/>
      <c r="AQ339" s="287"/>
      <c r="AR339" s="287"/>
      <c r="AS339" s="287"/>
      <c r="AT339" s="288"/>
      <c r="AU339" s="289"/>
      <c r="AV339" s="290"/>
      <c r="AW339" s="290"/>
      <c r="AX339" s="292"/>
      <c r="AY339">
        <f t="shared" si="12"/>
        <v>0</v>
      </c>
    </row>
    <row r="340" spans="1:51" ht="24.75" hidden="1" customHeight="1" x14ac:dyDescent="0.15">
      <c r="A340" s="325"/>
      <c r="B340" s="326"/>
      <c r="C340" s="326"/>
      <c r="D340" s="326"/>
      <c r="E340" s="326"/>
      <c r="F340" s="327"/>
      <c r="G340" s="283"/>
      <c r="H340" s="284"/>
      <c r="I340" s="284"/>
      <c r="J340" s="284"/>
      <c r="K340" s="285"/>
      <c r="L340" s="286"/>
      <c r="M340" s="287"/>
      <c r="N340" s="287"/>
      <c r="O340" s="287"/>
      <c r="P340" s="287"/>
      <c r="Q340" s="287"/>
      <c r="R340" s="287"/>
      <c r="S340" s="287"/>
      <c r="T340" s="287"/>
      <c r="U340" s="287"/>
      <c r="V340" s="287"/>
      <c r="W340" s="287"/>
      <c r="X340" s="288"/>
      <c r="Y340" s="289"/>
      <c r="Z340" s="290"/>
      <c r="AA340" s="290"/>
      <c r="AB340" s="291"/>
      <c r="AC340" s="283"/>
      <c r="AD340" s="284"/>
      <c r="AE340" s="284"/>
      <c r="AF340" s="284"/>
      <c r="AG340" s="285"/>
      <c r="AH340" s="286"/>
      <c r="AI340" s="287"/>
      <c r="AJ340" s="287"/>
      <c r="AK340" s="287"/>
      <c r="AL340" s="287"/>
      <c r="AM340" s="287"/>
      <c r="AN340" s="287"/>
      <c r="AO340" s="287"/>
      <c r="AP340" s="287"/>
      <c r="AQ340" s="287"/>
      <c r="AR340" s="287"/>
      <c r="AS340" s="287"/>
      <c r="AT340" s="288"/>
      <c r="AU340" s="289"/>
      <c r="AV340" s="290"/>
      <c r="AW340" s="290"/>
      <c r="AX340" s="292"/>
      <c r="AY340">
        <f t="shared" si="12"/>
        <v>0</v>
      </c>
    </row>
    <row r="341" spans="1:51" ht="24.75" hidden="1" customHeight="1" x14ac:dyDescent="0.15">
      <c r="A341" s="325"/>
      <c r="B341" s="326"/>
      <c r="C341" s="326"/>
      <c r="D341" s="326"/>
      <c r="E341" s="326"/>
      <c r="F341" s="327"/>
      <c r="G341" s="283"/>
      <c r="H341" s="284"/>
      <c r="I341" s="284"/>
      <c r="J341" s="284"/>
      <c r="K341" s="285"/>
      <c r="L341" s="286"/>
      <c r="M341" s="287"/>
      <c r="N341" s="287"/>
      <c r="O341" s="287"/>
      <c r="P341" s="287"/>
      <c r="Q341" s="287"/>
      <c r="R341" s="287"/>
      <c r="S341" s="287"/>
      <c r="T341" s="287"/>
      <c r="U341" s="287"/>
      <c r="V341" s="287"/>
      <c r="W341" s="287"/>
      <c r="X341" s="288"/>
      <c r="Y341" s="289"/>
      <c r="Z341" s="290"/>
      <c r="AA341" s="290"/>
      <c r="AB341" s="291"/>
      <c r="AC341" s="283"/>
      <c r="AD341" s="284"/>
      <c r="AE341" s="284"/>
      <c r="AF341" s="284"/>
      <c r="AG341" s="285"/>
      <c r="AH341" s="286"/>
      <c r="AI341" s="287"/>
      <c r="AJ341" s="287"/>
      <c r="AK341" s="287"/>
      <c r="AL341" s="287"/>
      <c r="AM341" s="287"/>
      <c r="AN341" s="287"/>
      <c r="AO341" s="287"/>
      <c r="AP341" s="287"/>
      <c r="AQ341" s="287"/>
      <c r="AR341" s="287"/>
      <c r="AS341" s="287"/>
      <c r="AT341" s="288"/>
      <c r="AU341" s="289"/>
      <c r="AV341" s="290"/>
      <c r="AW341" s="290"/>
      <c r="AX341" s="292"/>
      <c r="AY341">
        <f t="shared" si="12"/>
        <v>0</v>
      </c>
    </row>
    <row r="342" spans="1:51" ht="24.75" hidden="1" customHeight="1" x14ac:dyDescent="0.15">
      <c r="A342" s="325"/>
      <c r="B342" s="326"/>
      <c r="C342" s="326"/>
      <c r="D342" s="326"/>
      <c r="E342" s="326"/>
      <c r="F342" s="327"/>
      <c r="G342" s="283"/>
      <c r="H342" s="284"/>
      <c r="I342" s="284"/>
      <c r="J342" s="284"/>
      <c r="K342" s="285"/>
      <c r="L342" s="286"/>
      <c r="M342" s="287"/>
      <c r="N342" s="287"/>
      <c r="O342" s="287"/>
      <c r="P342" s="287"/>
      <c r="Q342" s="287"/>
      <c r="R342" s="287"/>
      <c r="S342" s="287"/>
      <c r="T342" s="287"/>
      <c r="U342" s="287"/>
      <c r="V342" s="287"/>
      <c r="W342" s="287"/>
      <c r="X342" s="288"/>
      <c r="Y342" s="289"/>
      <c r="Z342" s="290"/>
      <c r="AA342" s="290"/>
      <c r="AB342" s="291"/>
      <c r="AC342" s="283"/>
      <c r="AD342" s="284"/>
      <c r="AE342" s="284"/>
      <c r="AF342" s="284"/>
      <c r="AG342" s="285"/>
      <c r="AH342" s="286"/>
      <c r="AI342" s="287"/>
      <c r="AJ342" s="287"/>
      <c r="AK342" s="287"/>
      <c r="AL342" s="287"/>
      <c r="AM342" s="287"/>
      <c r="AN342" s="287"/>
      <c r="AO342" s="287"/>
      <c r="AP342" s="287"/>
      <c r="AQ342" s="287"/>
      <c r="AR342" s="287"/>
      <c r="AS342" s="287"/>
      <c r="AT342" s="288"/>
      <c r="AU342" s="289"/>
      <c r="AV342" s="290"/>
      <c r="AW342" s="290"/>
      <c r="AX342" s="292"/>
      <c r="AY342">
        <f t="shared" ref="AY342:AY346" si="13">$AY$334</f>
        <v>0</v>
      </c>
    </row>
    <row r="343" spans="1:51" ht="24.75" hidden="1" customHeight="1" x14ac:dyDescent="0.15">
      <c r="A343" s="325"/>
      <c r="B343" s="326"/>
      <c r="C343" s="326"/>
      <c r="D343" s="326"/>
      <c r="E343" s="326"/>
      <c r="F343" s="327"/>
      <c r="G343" s="283"/>
      <c r="H343" s="284"/>
      <c r="I343" s="284"/>
      <c r="J343" s="284"/>
      <c r="K343" s="285"/>
      <c r="L343" s="286"/>
      <c r="M343" s="287"/>
      <c r="N343" s="287"/>
      <c r="O343" s="287"/>
      <c r="P343" s="287"/>
      <c r="Q343" s="287"/>
      <c r="R343" s="287"/>
      <c r="S343" s="287"/>
      <c r="T343" s="287"/>
      <c r="U343" s="287"/>
      <c r="V343" s="287"/>
      <c r="W343" s="287"/>
      <c r="X343" s="288"/>
      <c r="Y343" s="289"/>
      <c r="Z343" s="290"/>
      <c r="AA343" s="290"/>
      <c r="AB343" s="291"/>
      <c r="AC343" s="283"/>
      <c r="AD343" s="284"/>
      <c r="AE343" s="284"/>
      <c r="AF343" s="284"/>
      <c r="AG343" s="285"/>
      <c r="AH343" s="286"/>
      <c r="AI343" s="287"/>
      <c r="AJ343" s="287"/>
      <c r="AK343" s="287"/>
      <c r="AL343" s="287"/>
      <c r="AM343" s="287"/>
      <c r="AN343" s="287"/>
      <c r="AO343" s="287"/>
      <c r="AP343" s="287"/>
      <c r="AQ343" s="287"/>
      <c r="AR343" s="287"/>
      <c r="AS343" s="287"/>
      <c r="AT343" s="288"/>
      <c r="AU343" s="289"/>
      <c r="AV343" s="290"/>
      <c r="AW343" s="290"/>
      <c r="AX343" s="292"/>
      <c r="AY343">
        <f t="shared" si="13"/>
        <v>0</v>
      </c>
    </row>
    <row r="344" spans="1:51" ht="24.75" hidden="1" customHeight="1" x14ac:dyDescent="0.15">
      <c r="A344" s="325"/>
      <c r="B344" s="326"/>
      <c r="C344" s="326"/>
      <c r="D344" s="326"/>
      <c r="E344" s="326"/>
      <c r="F344" s="327"/>
      <c r="G344" s="283"/>
      <c r="H344" s="284"/>
      <c r="I344" s="284"/>
      <c r="J344" s="284"/>
      <c r="K344" s="285"/>
      <c r="L344" s="286"/>
      <c r="M344" s="287"/>
      <c r="N344" s="287"/>
      <c r="O344" s="287"/>
      <c r="P344" s="287"/>
      <c r="Q344" s="287"/>
      <c r="R344" s="287"/>
      <c r="S344" s="287"/>
      <c r="T344" s="287"/>
      <c r="U344" s="287"/>
      <c r="V344" s="287"/>
      <c r="W344" s="287"/>
      <c r="X344" s="288"/>
      <c r="Y344" s="289"/>
      <c r="Z344" s="290"/>
      <c r="AA344" s="290"/>
      <c r="AB344" s="291"/>
      <c r="AC344" s="283"/>
      <c r="AD344" s="284"/>
      <c r="AE344" s="284"/>
      <c r="AF344" s="284"/>
      <c r="AG344" s="285"/>
      <c r="AH344" s="286"/>
      <c r="AI344" s="287"/>
      <c r="AJ344" s="287"/>
      <c r="AK344" s="287"/>
      <c r="AL344" s="287"/>
      <c r="AM344" s="287"/>
      <c r="AN344" s="287"/>
      <c r="AO344" s="287"/>
      <c r="AP344" s="287"/>
      <c r="AQ344" s="287"/>
      <c r="AR344" s="287"/>
      <c r="AS344" s="287"/>
      <c r="AT344" s="288"/>
      <c r="AU344" s="289"/>
      <c r="AV344" s="290"/>
      <c r="AW344" s="290"/>
      <c r="AX344" s="292"/>
      <c r="AY344">
        <f t="shared" si="13"/>
        <v>0</v>
      </c>
    </row>
    <row r="345" spans="1:51" ht="24.75" hidden="1" customHeight="1" x14ac:dyDescent="0.15">
      <c r="A345" s="325"/>
      <c r="B345" s="326"/>
      <c r="C345" s="326"/>
      <c r="D345" s="326"/>
      <c r="E345" s="326"/>
      <c r="F345" s="327"/>
      <c r="G345" s="283"/>
      <c r="H345" s="284"/>
      <c r="I345" s="284"/>
      <c r="J345" s="284"/>
      <c r="K345" s="285"/>
      <c r="L345" s="286"/>
      <c r="M345" s="287"/>
      <c r="N345" s="287"/>
      <c r="O345" s="287"/>
      <c r="P345" s="287"/>
      <c r="Q345" s="287"/>
      <c r="R345" s="287"/>
      <c r="S345" s="287"/>
      <c r="T345" s="287"/>
      <c r="U345" s="287"/>
      <c r="V345" s="287"/>
      <c r="W345" s="287"/>
      <c r="X345" s="288"/>
      <c r="Y345" s="289"/>
      <c r="Z345" s="290"/>
      <c r="AA345" s="290"/>
      <c r="AB345" s="291"/>
      <c r="AC345" s="283"/>
      <c r="AD345" s="284"/>
      <c r="AE345" s="284"/>
      <c r="AF345" s="284"/>
      <c r="AG345" s="285"/>
      <c r="AH345" s="286"/>
      <c r="AI345" s="287"/>
      <c r="AJ345" s="287"/>
      <c r="AK345" s="287"/>
      <c r="AL345" s="287"/>
      <c r="AM345" s="287"/>
      <c r="AN345" s="287"/>
      <c r="AO345" s="287"/>
      <c r="AP345" s="287"/>
      <c r="AQ345" s="287"/>
      <c r="AR345" s="287"/>
      <c r="AS345" s="287"/>
      <c r="AT345" s="288"/>
      <c r="AU345" s="289"/>
      <c r="AV345" s="290"/>
      <c r="AW345" s="290"/>
      <c r="AX345" s="292"/>
      <c r="AY345">
        <f t="shared" si="13"/>
        <v>0</v>
      </c>
    </row>
    <row r="346" spans="1:51" ht="24.75" hidden="1" customHeight="1" thickBot="1" x14ac:dyDescent="0.2">
      <c r="A346" s="325"/>
      <c r="B346" s="326"/>
      <c r="C346" s="326"/>
      <c r="D346" s="326"/>
      <c r="E346" s="326"/>
      <c r="F346" s="327"/>
      <c r="G346" s="274" t="s">
        <v>18</v>
      </c>
      <c r="H346" s="275"/>
      <c r="I346" s="275"/>
      <c r="J346" s="275"/>
      <c r="K346" s="275"/>
      <c r="L346" s="276"/>
      <c r="M346" s="277"/>
      <c r="N346" s="277"/>
      <c r="O346" s="277"/>
      <c r="P346" s="277"/>
      <c r="Q346" s="277"/>
      <c r="R346" s="277"/>
      <c r="S346" s="277"/>
      <c r="T346" s="277"/>
      <c r="U346" s="277"/>
      <c r="V346" s="277"/>
      <c r="W346" s="277"/>
      <c r="X346" s="278"/>
      <c r="Y346" s="279">
        <f>SUM(Y336:AB345)</f>
        <v>0</v>
      </c>
      <c r="Z346" s="280"/>
      <c r="AA346" s="280"/>
      <c r="AB346" s="281"/>
      <c r="AC346" s="274" t="s">
        <v>18</v>
      </c>
      <c r="AD346" s="275"/>
      <c r="AE346" s="275"/>
      <c r="AF346" s="275"/>
      <c r="AG346" s="275"/>
      <c r="AH346" s="276"/>
      <c r="AI346" s="277"/>
      <c r="AJ346" s="277"/>
      <c r="AK346" s="277"/>
      <c r="AL346" s="277"/>
      <c r="AM346" s="277"/>
      <c r="AN346" s="277"/>
      <c r="AO346" s="277"/>
      <c r="AP346" s="277"/>
      <c r="AQ346" s="277"/>
      <c r="AR346" s="277"/>
      <c r="AS346" s="277"/>
      <c r="AT346" s="278"/>
      <c r="AU346" s="279">
        <f>SUM(AU336:AX345)</f>
        <v>0</v>
      </c>
      <c r="AV346" s="280"/>
      <c r="AW346" s="280"/>
      <c r="AX346" s="282"/>
      <c r="AY346">
        <f t="shared" si="13"/>
        <v>0</v>
      </c>
    </row>
    <row r="347" spans="1:51" ht="24.75" hidden="1" customHeight="1" x14ac:dyDescent="0.15">
      <c r="A347" s="325"/>
      <c r="B347" s="326"/>
      <c r="C347" s="326"/>
      <c r="D347" s="326"/>
      <c r="E347" s="326"/>
      <c r="F347" s="327"/>
      <c r="G347" s="303" t="s">
        <v>195</v>
      </c>
      <c r="H347" s="304"/>
      <c r="I347" s="304"/>
      <c r="J347" s="304"/>
      <c r="K347" s="304"/>
      <c r="L347" s="304"/>
      <c r="M347" s="304"/>
      <c r="N347" s="304"/>
      <c r="O347" s="304"/>
      <c r="P347" s="304"/>
      <c r="Q347" s="304"/>
      <c r="R347" s="304"/>
      <c r="S347" s="304"/>
      <c r="T347" s="304"/>
      <c r="U347" s="304"/>
      <c r="V347" s="304"/>
      <c r="W347" s="304"/>
      <c r="X347" s="304"/>
      <c r="Y347" s="304"/>
      <c r="Z347" s="304"/>
      <c r="AA347" s="304"/>
      <c r="AB347" s="305"/>
      <c r="AC347" s="303" t="s">
        <v>167</v>
      </c>
      <c r="AD347" s="304"/>
      <c r="AE347" s="304"/>
      <c r="AF347" s="304"/>
      <c r="AG347" s="304"/>
      <c r="AH347" s="304"/>
      <c r="AI347" s="304"/>
      <c r="AJ347" s="304"/>
      <c r="AK347" s="304"/>
      <c r="AL347" s="304"/>
      <c r="AM347" s="304"/>
      <c r="AN347" s="304"/>
      <c r="AO347" s="304"/>
      <c r="AP347" s="304"/>
      <c r="AQ347" s="304"/>
      <c r="AR347" s="304"/>
      <c r="AS347" s="304"/>
      <c r="AT347" s="304"/>
      <c r="AU347" s="304"/>
      <c r="AV347" s="304"/>
      <c r="AW347" s="304"/>
      <c r="AX347" s="306"/>
      <c r="AY347">
        <f>COUNTA($G$349,$AC$349)</f>
        <v>0</v>
      </c>
    </row>
    <row r="348" spans="1:51" ht="24.75" hidden="1" customHeight="1" x14ac:dyDescent="0.15">
      <c r="A348" s="325"/>
      <c r="B348" s="326"/>
      <c r="C348" s="326"/>
      <c r="D348" s="326"/>
      <c r="E348" s="326"/>
      <c r="F348" s="327"/>
      <c r="G348" s="307" t="s">
        <v>15</v>
      </c>
      <c r="H348" s="308"/>
      <c r="I348" s="308"/>
      <c r="J348" s="308"/>
      <c r="K348" s="308"/>
      <c r="L348" s="309" t="s">
        <v>16</v>
      </c>
      <c r="M348" s="308"/>
      <c r="N348" s="308"/>
      <c r="O348" s="308"/>
      <c r="P348" s="308"/>
      <c r="Q348" s="308"/>
      <c r="R348" s="308"/>
      <c r="S348" s="308"/>
      <c r="T348" s="308"/>
      <c r="U348" s="308"/>
      <c r="V348" s="308"/>
      <c r="W348" s="308"/>
      <c r="X348" s="310"/>
      <c r="Y348" s="311" t="s">
        <v>17</v>
      </c>
      <c r="Z348" s="312"/>
      <c r="AA348" s="312"/>
      <c r="AB348" s="313"/>
      <c r="AC348" s="307" t="s">
        <v>15</v>
      </c>
      <c r="AD348" s="308"/>
      <c r="AE348" s="308"/>
      <c r="AF348" s="308"/>
      <c r="AG348" s="308"/>
      <c r="AH348" s="309" t="s">
        <v>16</v>
      </c>
      <c r="AI348" s="308"/>
      <c r="AJ348" s="308"/>
      <c r="AK348" s="308"/>
      <c r="AL348" s="308"/>
      <c r="AM348" s="308"/>
      <c r="AN348" s="308"/>
      <c r="AO348" s="308"/>
      <c r="AP348" s="308"/>
      <c r="AQ348" s="308"/>
      <c r="AR348" s="308"/>
      <c r="AS348" s="308"/>
      <c r="AT348" s="310"/>
      <c r="AU348" s="311" t="s">
        <v>17</v>
      </c>
      <c r="AV348" s="312"/>
      <c r="AW348" s="312"/>
      <c r="AX348" s="314"/>
      <c r="AY348">
        <f>$AY$347</f>
        <v>0</v>
      </c>
    </row>
    <row r="349" spans="1:51" s="16" customFormat="1" ht="24.75" hidden="1" customHeight="1" x14ac:dyDescent="0.15">
      <c r="A349" s="325"/>
      <c r="B349" s="326"/>
      <c r="C349" s="326"/>
      <c r="D349" s="326"/>
      <c r="E349" s="326"/>
      <c r="F349" s="327"/>
      <c r="G349" s="293"/>
      <c r="H349" s="294"/>
      <c r="I349" s="294"/>
      <c r="J349" s="294"/>
      <c r="K349" s="295"/>
      <c r="L349" s="296"/>
      <c r="M349" s="297"/>
      <c r="N349" s="297"/>
      <c r="O349" s="297"/>
      <c r="P349" s="297"/>
      <c r="Q349" s="297"/>
      <c r="R349" s="297"/>
      <c r="S349" s="297"/>
      <c r="T349" s="297"/>
      <c r="U349" s="297"/>
      <c r="V349" s="297"/>
      <c r="W349" s="297"/>
      <c r="X349" s="298"/>
      <c r="Y349" s="299"/>
      <c r="Z349" s="300"/>
      <c r="AA349" s="300"/>
      <c r="AB349" s="301"/>
      <c r="AC349" s="293"/>
      <c r="AD349" s="294"/>
      <c r="AE349" s="294"/>
      <c r="AF349" s="294"/>
      <c r="AG349" s="295"/>
      <c r="AH349" s="296"/>
      <c r="AI349" s="297"/>
      <c r="AJ349" s="297"/>
      <c r="AK349" s="297"/>
      <c r="AL349" s="297"/>
      <c r="AM349" s="297"/>
      <c r="AN349" s="297"/>
      <c r="AO349" s="297"/>
      <c r="AP349" s="297"/>
      <c r="AQ349" s="297"/>
      <c r="AR349" s="297"/>
      <c r="AS349" s="297"/>
      <c r="AT349" s="298"/>
      <c r="AU349" s="299"/>
      <c r="AV349" s="300"/>
      <c r="AW349" s="300"/>
      <c r="AX349" s="302"/>
      <c r="AY349">
        <f t="shared" ref="AY349:AY359" si="14">$AY$347</f>
        <v>0</v>
      </c>
    </row>
    <row r="350" spans="1:51" ht="24.75" hidden="1" customHeight="1" x14ac:dyDescent="0.15">
      <c r="A350" s="325"/>
      <c r="B350" s="326"/>
      <c r="C350" s="326"/>
      <c r="D350" s="326"/>
      <c r="E350" s="326"/>
      <c r="F350" s="327"/>
      <c r="G350" s="283"/>
      <c r="H350" s="284"/>
      <c r="I350" s="284"/>
      <c r="J350" s="284"/>
      <c r="K350" s="285"/>
      <c r="L350" s="286"/>
      <c r="M350" s="287"/>
      <c r="N350" s="287"/>
      <c r="O350" s="287"/>
      <c r="P350" s="287"/>
      <c r="Q350" s="287"/>
      <c r="R350" s="287"/>
      <c r="S350" s="287"/>
      <c r="T350" s="287"/>
      <c r="U350" s="287"/>
      <c r="V350" s="287"/>
      <c r="W350" s="287"/>
      <c r="X350" s="288"/>
      <c r="Y350" s="289"/>
      <c r="Z350" s="290"/>
      <c r="AA350" s="290"/>
      <c r="AB350" s="291"/>
      <c r="AC350" s="283"/>
      <c r="AD350" s="284"/>
      <c r="AE350" s="284"/>
      <c r="AF350" s="284"/>
      <c r="AG350" s="285"/>
      <c r="AH350" s="286"/>
      <c r="AI350" s="287"/>
      <c r="AJ350" s="287"/>
      <c r="AK350" s="287"/>
      <c r="AL350" s="287"/>
      <c r="AM350" s="287"/>
      <c r="AN350" s="287"/>
      <c r="AO350" s="287"/>
      <c r="AP350" s="287"/>
      <c r="AQ350" s="287"/>
      <c r="AR350" s="287"/>
      <c r="AS350" s="287"/>
      <c r="AT350" s="288"/>
      <c r="AU350" s="289"/>
      <c r="AV350" s="290"/>
      <c r="AW350" s="290"/>
      <c r="AX350" s="292"/>
      <c r="AY350">
        <f t="shared" si="14"/>
        <v>0</v>
      </c>
    </row>
    <row r="351" spans="1:51" ht="24.75" hidden="1" customHeight="1" x14ac:dyDescent="0.15">
      <c r="A351" s="325"/>
      <c r="B351" s="326"/>
      <c r="C351" s="326"/>
      <c r="D351" s="326"/>
      <c r="E351" s="326"/>
      <c r="F351" s="327"/>
      <c r="G351" s="283"/>
      <c r="H351" s="284"/>
      <c r="I351" s="284"/>
      <c r="J351" s="284"/>
      <c r="K351" s="285"/>
      <c r="L351" s="286"/>
      <c r="M351" s="287"/>
      <c r="N351" s="287"/>
      <c r="O351" s="287"/>
      <c r="P351" s="287"/>
      <c r="Q351" s="287"/>
      <c r="R351" s="287"/>
      <c r="S351" s="287"/>
      <c r="T351" s="287"/>
      <c r="U351" s="287"/>
      <c r="V351" s="287"/>
      <c r="W351" s="287"/>
      <c r="X351" s="288"/>
      <c r="Y351" s="289"/>
      <c r="Z351" s="290"/>
      <c r="AA351" s="290"/>
      <c r="AB351" s="291"/>
      <c r="AC351" s="283"/>
      <c r="AD351" s="284"/>
      <c r="AE351" s="284"/>
      <c r="AF351" s="284"/>
      <c r="AG351" s="285"/>
      <c r="AH351" s="286"/>
      <c r="AI351" s="287"/>
      <c r="AJ351" s="287"/>
      <c r="AK351" s="287"/>
      <c r="AL351" s="287"/>
      <c r="AM351" s="287"/>
      <c r="AN351" s="287"/>
      <c r="AO351" s="287"/>
      <c r="AP351" s="287"/>
      <c r="AQ351" s="287"/>
      <c r="AR351" s="287"/>
      <c r="AS351" s="287"/>
      <c r="AT351" s="288"/>
      <c r="AU351" s="289"/>
      <c r="AV351" s="290"/>
      <c r="AW351" s="290"/>
      <c r="AX351" s="292"/>
      <c r="AY351">
        <f t="shared" si="14"/>
        <v>0</v>
      </c>
    </row>
    <row r="352" spans="1:51" ht="24.75" hidden="1" customHeight="1" x14ac:dyDescent="0.15">
      <c r="A352" s="325"/>
      <c r="B352" s="326"/>
      <c r="C352" s="326"/>
      <c r="D352" s="326"/>
      <c r="E352" s="326"/>
      <c r="F352" s="327"/>
      <c r="G352" s="283"/>
      <c r="H352" s="284"/>
      <c r="I352" s="284"/>
      <c r="J352" s="284"/>
      <c r="K352" s="285"/>
      <c r="L352" s="286"/>
      <c r="M352" s="287"/>
      <c r="N352" s="287"/>
      <c r="O352" s="287"/>
      <c r="P352" s="287"/>
      <c r="Q352" s="287"/>
      <c r="R352" s="287"/>
      <c r="S352" s="287"/>
      <c r="T352" s="287"/>
      <c r="U352" s="287"/>
      <c r="V352" s="287"/>
      <c r="W352" s="287"/>
      <c r="X352" s="288"/>
      <c r="Y352" s="289"/>
      <c r="Z352" s="290"/>
      <c r="AA352" s="290"/>
      <c r="AB352" s="291"/>
      <c r="AC352" s="283"/>
      <c r="AD352" s="284"/>
      <c r="AE352" s="284"/>
      <c r="AF352" s="284"/>
      <c r="AG352" s="285"/>
      <c r="AH352" s="286"/>
      <c r="AI352" s="287"/>
      <c r="AJ352" s="287"/>
      <c r="AK352" s="287"/>
      <c r="AL352" s="287"/>
      <c r="AM352" s="287"/>
      <c r="AN352" s="287"/>
      <c r="AO352" s="287"/>
      <c r="AP352" s="287"/>
      <c r="AQ352" s="287"/>
      <c r="AR352" s="287"/>
      <c r="AS352" s="287"/>
      <c r="AT352" s="288"/>
      <c r="AU352" s="289"/>
      <c r="AV352" s="290"/>
      <c r="AW352" s="290"/>
      <c r="AX352" s="292"/>
      <c r="AY352">
        <f t="shared" si="14"/>
        <v>0</v>
      </c>
    </row>
    <row r="353" spans="1:51" ht="24.75" hidden="1" customHeight="1" x14ac:dyDescent="0.15">
      <c r="A353" s="325"/>
      <c r="B353" s="326"/>
      <c r="C353" s="326"/>
      <c r="D353" s="326"/>
      <c r="E353" s="326"/>
      <c r="F353" s="327"/>
      <c r="G353" s="283"/>
      <c r="H353" s="284"/>
      <c r="I353" s="284"/>
      <c r="J353" s="284"/>
      <c r="K353" s="285"/>
      <c r="L353" s="286"/>
      <c r="M353" s="287"/>
      <c r="N353" s="287"/>
      <c r="O353" s="287"/>
      <c r="P353" s="287"/>
      <c r="Q353" s="287"/>
      <c r="R353" s="287"/>
      <c r="S353" s="287"/>
      <c r="T353" s="287"/>
      <c r="U353" s="287"/>
      <c r="V353" s="287"/>
      <c r="W353" s="287"/>
      <c r="X353" s="288"/>
      <c r="Y353" s="289"/>
      <c r="Z353" s="290"/>
      <c r="AA353" s="290"/>
      <c r="AB353" s="291"/>
      <c r="AC353" s="283"/>
      <c r="AD353" s="284"/>
      <c r="AE353" s="284"/>
      <c r="AF353" s="284"/>
      <c r="AG353" s="285"/>
      <c r="AH353" s="286"/>
      <c r="AI353" s="287"/>
      <c r="AJ353" s="287"/>
      <c r="AK353" s="287"/>
      <c r="AL353" s="287"/>
      <c r="AM353" s="287"/>
      <c r="AN353" s="287"/>
      <c r="AO353" s="287"/>
      <c r="AP353" s="287"/>
      <c r="AQ353" s="287"/>
      <c r="AR353" s="287"/>
      <c r="AS353" s="287"/>
      <c r="AT353" s="288"/>
      <c r="AU353" s="289"/>
      <c r="AV353" s="290"/>
      <c r="AW353" s="290"/>
      <c r="AX353" s="292"/>
      <c r="AY353">
        <f t="shared" si="14"/>
        <v>0</v>
      </c>
    </row>
    <row r="354" spans="1:51" ht="24.75" hidden="1" customHeight="1" x14ac:dyDescent="0.15">
      <c r="A354" s="325"/>
      <c r="B354" s="326"/>
      <c r="C354" s="326"/>
      <c r="D354" s="326"/>
      <c r="E354" s="326"/>
      <c r="F354" s="327"/>
      <c r="G354" s="283"/>
      <c r="H354" s="284"/>
      <c r="I354" s="284"/>
      <c r="J354" s="284"/>
      <c r="K354" s="285"/>
      <c r="L354" s="286"/>
      <c r="M354" s="287"/>
      <c r="N354" s="287"/>
      <c r="O354" s="287"/>
      <c r="P354" s="287"/>
      <c r="Q354" s="287"/>
      <c r="R354" s="287"/>
      <c r="S354" s="287"/>
      <c r="T354" s="287"/>
      <c r="U354" s="287"/>
      <c r="V354" s="287"/>
      <c r="W354" s="287"/>
      <c r="X354" s="288"/>
      <c r="Y354" s="289"/>
      <c r="Z354" s="290"/>
      <c r="AA354" s="290"/>
      <c r="AB354" s="291"/>
      <c r="AC354" s="283"/>
      <c r="AD354" s="284"/>
      <c r="AE354" s="284"/>
      <c r="AF354" s="284"/>
      <c r="AG354" s="285"/>
      <c r="AH354" s="286"/>
      <c r="AI354" s="287"/>
      <c r="AJ354" s="287"/>
      <c r="AK354" s="287"/>
      <c r="AL354" s="287"/>
      <c r="AM354" s="287"/>
      <c r="AN354" s="287"/>
      <c r="AO354" s="287"/>
      <c r="AP354" s="287"/>
      <c r="AQ354" s="287"/>
      <c r="AR354" s="287"/>
      <c r="AS354" s="287"/>
      <c r="AT354" s="288"/>
      <c r="AU354" s="289"/>
      <c r="AV354" s="290"/>
      <c r="AW354" s="290"/>
      <c r="AX354" s="292"/>
      <c r="AY354">
        <f t="shared" si="14"/>
        <v>0</v>
      </c>
    </row>
    <row r="355" spans="1:51" ht="24.75" hidden="1" customHeight="1" x14ac:dyDescent="0.15">
      <c r="A355" s="325"/>
      <c r="B355" s="326"/>
      <c r="C355" s="326"/>
      <c r="D355" s="326"/>
      <c r="E355" s="326"/>
      <c r="F355" s="327"/>
      <c r="G355" s="283"/>
      <c r="H355" s="284"/>
      <c r="I355" s="284"/>
      <c r="J355" s="284"/>
      <c r="K355" s="285"/>
      <c r="L355" s="286"/>
      <c r="M355" s="287"/>
      <c r="N355" s="287"/>
      <c r="O355" s="287"/>
      <c r="P355" s="287"/>
      <c r="Q355" s="287"/>
      <c r="R355" s="287"/>
      <c r="S355" s="287"/>
      <c r="T355" s="287"/>
      <c r="U355" s="287"/>
      <c r="V355" s="287"/>
      <c r="W355" s="287"/>
      <c r="X355" s="288"/>
      <c r="Y355" s="289"/>
      <c r="Z355" s="290"/>
      <c r="AA355" s="290"/>
      <c r="AB355" s="291"/>
      <c r="AC355" s="283"/>
      <c r="AD355" s="284"/>
      <c r="AE355" s="284"/>
      <c r="AF355" s="284"/>
      <c r="AG355" s="285"/>
      <c r="AH355" s="286"/>
      <c r="AI355" s="287"/>
      <c r="AJ355" s="287"/>
      <c r="AK355" s="287"/>
      <c r="AL355" s="287"/>
      <c r="AM355" s="287"/>
      <c r="AN355" s="287"/>
      <c r="AO355" s="287"/>
      <c r="AP355" s="287"/>
      <c r="AQ355" s="287"/>
      <c r="AR355" s="287"/>
      <c r="AS355" s="287"/>
      <c r="AT355" s="288"/>
      <c r="AU355" s="289"/>
      <c r="AV355" s="290"/>
      <c r="AW355" s="290"/>
      <c r="AX355" s="292"/>
      <c r="AY355">
        <f t="shared" si="14"/>
        <v>0</v>
      </c>
    </row>
    <row r="356" spans="1:51" ht="24.75" hidden="1" customHeight="1" x14ac:dyDescent="0.15">
      <c r="A356" s="325"/>
      <c r="B356" s="326"/>
      <c r="C356" s="326"/>
      <c r="D356" s="326"/>
      <c r="E356" s="326"/>
      <c r="F356" s="327"/>
      <c r="G356" s="283"/>
      <c r="H356" s="284"/>
      <c r="I356" s="284"/>
      <c r="J356" s="284"/>
      <c r="K356" s="285"/>
      <c r="L356" s="286"/>
      <c r="M356" s="287"/>
      <c r="N356" s="287"/>
      <c r="O356" s="287"/>
      <c r="P356" s="287"/>
      <c r="Q356" s="287"/>
      <c r="R356" s="287"/>
      <c r="S356" s="287"/>
      <c r="T356" s="287"/>
      <c r="U356" s="287"/>
      <c r="V356" s="287"/>
      <c r="W356" s="287"/>
      <c r="X356" s="288"/>
      <c r="Y356" s="289"/>
      <c r="Z356" s="290"/>
      <c r="AA356" s="290"/>
      <c r="AB356" s="291"/>
      <c r="AC356" s="283"/>
      <c r="AD356" s="284"/>
      <c r="AE356" s="284"/>
      <c r="AF356" s="284"/>
      <c r="AG356" s="285"/>
      <c r="AH356" s="286"/>
      <c r="AI356" s="287"/>
      <c r="AJ356" s="287"/>
      <c r="AK356" s="287"/>
      <c r="AL356" s="287"/>
      <c r="AM356" s="287"/>
      <c r="AN356" s="287"/>
      <c r="AO356" s="287"/>
      <c r="AP356" s="287"/>
      <c r="AQ356" s="287"/>
      <c r="AR356" s="287"/>
      <c r="AS356" s="287"/>
      <c r="AT356" s="288"/>
      <c r="AU356" s="289"/>
      <c r="AV356" s="290"/>
      <c r="AW356" s="290"/>
      <c r="AX356" s="292"/>
      <c r="AY356">
        <f t="shared" si="14"/>
        <v>0</v>
      </c>
    </row>
    <row r="357" spans="1:51" ht="24.75" hidden="1" customHeight="1" x14ac:dyDescent="0.15">
      <c r="A357" s="325"/>
      <c r="B357" s="326"/>
      <c r="C357" s="326"/>
      <c r="D357" s="326"/>
      <c r="E357" s="326"/>
      <c r="F357" s="327"/>
      <c r="G357" s="283"/>
      <c r="H357" s="284"/>
      <c r="I357" s="284"/>
      <c r="J357" s="284"/>
      <c r="K357" s="285"/>
      <c r="L357" s="286"/>
      <c r="M357" s="287"/>
      <c r="N357" s="287"/>
      <c r="O357" s="287"/>
      <c r="P357" s="287"/>
      <c r="Q357" s="287"/>
      <c r="R357" s="287"/>
      <c r="S357" s="287"/>
      <c r="T357" s="287"/>
      <c r="U357" s="287"/>
      <c r="V357" s="287"/>
      <c r="W357" s="287"/>
      <c r="X357" s="288"/>
      <c r="Y357" s="289"/>
      <c r="Z357" s="290"/>
      <c r="AA357" s="290"/>
      <c r="AB357" s="291"/>
      <c r="AC357" s="283"/>
      <c r="AD357" s="284"/>
      <c r="AE357" s="284"/>
      <c r="AF357" s="284"/>
      <c r="AG357" s="285"/>
      <c r="AH357" s="286"/>
      <c r="AI357" s="287"/>
      <c r="AJ357" s="287"/>
      <c r="AK357" s="287"/>
      <c r="AL357" s="287"/>
      <c r="AM357" s="287"/>
      <c r="AN357" s="287"/>
      <c r="AO357" s="287"/>
      <c r="AP357" s="287"/>
      <c r="AQ357" s="287"/>
      <c r="AR357" s="287"/>
      <c r="AS357" s="287"/>
      <c r="AT357" s="288"/>
      <c r="AU357" s="289"/>
      <c r="AV357" s="290"/>
      <c r="AW357" s="290"/>
      <c r="AX357" s="292"/>
      <c r="AY357">
        <f t="shared" si="14"/>
        <v>0</v>
      </c>
    </row>
    <row r="358" spans="1:51" ht="24.75" hidden="1" customHeight="1" x14ac:dyDescent="0.15">
      <c r="A358" s="325"/>
      <c r="B358" s="326"/>
      <c r="C358" s="326"/>
      <c r="D358" s="326"/>
      <c r="E358" s="326"/>
      <c r="F358" s="327"/>
      <c r="G358" s="283"/>
      <c r="H358" s="284"/>
      <c r="I358" s="284"/>
      <c r="J358" s="284"/>
      <c r="K358" s="285"/>
      <c r="L358" s="286"/>
      <c r="M358" s="287"/>
      <c r="N358" s="287"/>
      <c r="O358" s="287"/>
      <c r="P358" s="287"/>
      <c r="Q358" s="287"/>
      <c r="R358" s="287"/>
      <c r="S358" s="287"/>
      <c r="T358" s="287"/>
      <c r="U358" s="287"/>
      <c r="V358" s="287"/>
      <c r="W358" s="287"/>
      <c r="X358" s="288"/>
      <c r="Y358" s="289"/>
      <c r="Z358" s="290"/>
      <c r="AA358" s="290"/>
      <c r="AB358" s="291"/>
      <c r="AC358" s="283"/>
      <c r="AD358" s="284"/>
      <c r="AE358" s="284"/>
      <c r="AF358" s="284"/>
      <c r="AG358" s="285"/>
      <c r="AH358" s="286"/>
      <c r="AI358" s="287"/>
      <c r="AJ358" s="287"/>
      <c r="AK358" s="287"/>
      <c r="AL358" s="287"/>
      <c r="AM358" s="287"/>
      <c r="AN358" s="287"/>
      <c r="AO358" s="287"/>
      <c r="AP358" s="287"/>
      <c r="AQ358" s="287"/>
      <c r="AR358" s="287"/>
      <c r="AS358" s="287"/>
      <c r="AT358" s="288"/>
      <c r="AU358" s="289"/>
      <c r="AV358" s="290"/>
      <c r="AW358" s="290"/>
      <c r="AX358" s="292"/>
      <c r="AY358">
        <f t="shared" si="14"/>
        <v>0</v>
      </c>
    </row>
    <row r="359" spans="1:51" ht="24.75" hidden="1" customHeight="1" x14ac:dyDescent="0.15">
      <c r="A359" s="325"/>
      <c r="B359" s="326"/>
      <c r="C359" s="326"/>
      <c r="D359" s="326"/>
      <c r="E359" s="326"/>
      <c r="F359" s="327"/>
      <c r="G359" s="274" t="s">
        <v>18</v>
      </c>
      <c r="H359" s="275"/>
      <c r="I359" s="275"/>
      <c r="J359" s="275"/>
      <c r="K359" s="275"/>
      <c r="L359" s="276"/>
      <c r="M359" s="277"/>
      <c r="N359" s="277"/>
      <c r="O359" s="277"/>
      <c r="P359" s="277"/>
      <c r="Q359" s="277"/>
      <c r="R359" s="277"/>
      <c r="S359" s="277"/>
      <c r="T359" s="277"/>
      <c r="U359" s="277"/>
      <c r="V359" s="277"/>
      <c r="W359" s="277"/>
      <c r="X359" s="278"/>
      <c r="Y359" s="279">
        <f>SUM(Y349:AB358)</f>
        <v>0</v>
      </c>
      <c r="Z359" s="280"/>
      <c r="AA359" s="280"/>
      <c r="AB359" s="281"/>
      <c r="AC359" s="274" t="s">
        <v>18</v>
      </c>
      <c r="AD359" s="275"/>
      <c r="AE359" s="275"/>
      <c r="AF359" s="275"/>
      <c r="AG359" s="275"/>
      <c r="AH359" s="276"/>
      <c r="AI359" s="277"/>
      <c r="AJ359" s="277"/>
      <c r="AK359" s="277"/>
      <c r="AL359" s="277"/>
      <c r="AM359" s="277"/>
      <c r="AN359" s="277"/>
      <c r="AO359" s="277"/>
      <c r="AP359" s="277"/>
      <c r="AQ359" s="277"/>
      <c r="AR359" s="277"/>
      <c r="AS359" s="277"/>
      <c r="AT359" s="278"/>
      <c r="AU359" s="279">
        <f>SUM(AU349:AX358)</f>
        <v>0</v>
      </c>
      <c r="AV359" s="280"/>
      <c r="AW359" s="280"/>
      <c r="AX359" s="282"/>
      <c r="AY359">
        <f t="shared" si="14"/>
        <v>0</v>
      </c>
    </row>
    <row r="360" spans="1:51" ht="24.75" customHeight="1" thickBot="1" x14ac:dyDescent="0.2">
      <c r="A360" s="269" t="s">
        <v>576</v>
      </c>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0"/>
      <c r="AD360" s="270"/>
      <c r="AE360" s="270"/>
      <c r="AF360" s="270"/>
      <c r="AG360" s="270"/>
      <c r="AH360" s="270"/>
      <c r="AI360" s="270"/>
      <c r="AJ360" s="270"/>
      <c r="AK360" s="271"/>
      <c r="AL360" s="272" t="s">
        <v>231</v>
      </c>
      <c r="AM360" s="273"/>
      <c r="AN360" s="273"/>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749</v>
      </c>
      <c r="D366" s="250"/>
      <c r="E366" s="250"/>
      <c r="F366" s="250"/>
      <c r="G366" s="250"/>
      <c r="H366" s="250"/>
      <c r="I366" s="250"/>
      <c r="J366" s="233">
        <v>8050005005206</v>
      </c>
      <c r="K366" s="234"/>
      <c r="L366" s="234"/>
      <c r="M366" s="234"/>
      <c r="N366" s="234"/>
      <c r="O366" s="234"/>
      <c r="P366" s="235" t="s">
        <v>690</v>
      </c>
      <c r="Q366" s="235"/>
      <c r="R366" s="235"/>
      <c r="S366" s="235"/>
      <c r="T366" s="235"/>
      <c r="U366" s="235"/>
      <c r="V366" s="235"/>
      <c r="W366" s="235"/>
      <c r="X366" s="235"/>
      <c r="Y366" s="236">
        <v>8504</v>
      </c>
      <c r="Z366" s="237"/>
      <c r="AA366" s="237"/>
      <c r="AB366" s="238"/>
      <c r="AC366" s="222" t="s">
        <v>691</v>
      </c>
      <c r="AD366" s="223"/>
      <c r="AE366" s="223"/>
      <c r="AF366" s="223"/>
      <c r="AG366" s="223"/>
      <c r="AH366" s="253" t="s">
        <v>614</v>
      </c>
      <c r="AI366" s="254"/>
      <c r="AJ366" s="254"/>
      <c r="AK366" s="254"/>
      <c r="AL366" s="226" t="s">
        <v>614</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3.5" customHeight="1" x14ac:dyDescent="0.15">
      <c r="A399" s="230">
        <v>1</v>
      </c>
      <c r="B399" s="230">
        <v>1</v>
      </c>
      <c r="C399" s="251" t="s">
        <v>692</v>
      </c>
      <c r="D399" s="250"/>
      <c r="E399" s="250"/>
      <c r="F399" s="250"/>
      <c r="G399" s="250"/>
      <c r="H399" s="250"/>
      <c r="I399" s="250"/>
      <c r="J399" s="233">
        <v>8013401001509</v>
      </c>
      <c r="K399" s="234"/>
      <c r="L399" s="234"/>
      <c r="M399" s="234"/>
      <c r="N399" s="234"/>
      <c r="O399" s="234"/>
      <c r="P399" s="252" t="s">
        <v>693</v>
      </c>
      <c r="Q399" s="235"/>
      <c r="R399" s="235"/>
      <c r="S399" s="235"/>
      <c r="T399" s="235"/>
      <c r="U399" s="235"/>
      <c r="V399" s="235"/>
      <c r="W399" s="235"/>
      <c r="X399" s="235"/>
      <c r="Y399" s="236">
        <v>94</v>
      </c>
      <c r="Z399" s="237"/>
      <c r="AA399" s="237"/>
      <c r="AB399" s="238"/>
      <c r="AC399" s="222" t="s">
        <v>251</v>
      </c>
      <c r="AD399" s="223"/>
      <c r="AE399" s="223"/>
      <c r="AF399" s="223"/>
      <c r="AG399" s="223"/>
      <c r="AH399" s="253">
        <v>1</v>
      </c>
      <c r="AI399" s="254"/>
      <c r="AJ399" s="254"/>
      <c r="AK399" s="254"/>
      <c r="AL399" s="226">
        <v>95.5</v>
      </c>
      <c r="AM399" s="227"/>
      <c r="AN399" s="227"/>
      <c r="AO399" s="228"/>
      <c r="AP399" s="229"/>
      <c r="AQ399" s="229"/>
      <c r="AR399" s="229"/>
      <c r="AS399" s="229"/>
      <c r="AT399" s="229"/>
      <c r="AU399" s="229"/>
      <c r="AV399" s="229"/>
      <c r="AW399" s="229"/>
      <c r="AX399" s="229"/>
      <c r="AY399">
        <f>$AY$396</f>
        <v>1</v>
      </c>
    </row>
    <row r="400" spans="1:51" ht="43.5" customHeight="1" x14ac:dyDescent="0.15">
      <c r="A400" s="230">
        <v>2</v>
      </c>
      <c r="B400" s="230">
        <v>1</v>
      </c>
      <c r="C400" s="251" t="s">
        <v>694</v>
      </c>
      <c r="D400" s="250"/>
      <c r="E400" s="250"/>
      <c r="F400" s="250"/>
      <c r="G400" s="250"/>
      <c r="H400" s="250"/>
      <c r="I400" s="250"/>
      <c r="J400" s="233">
        <v>5040001072146</v>
      </c>
      <c r="K400" s="234"/>
      <c r="L400" s="234"/>
      <c r="M400" s="234"/>
      <c r="N400" s="234"/>
      <c r="O400" s="234"/>
      <c r="P400" s="252" t="s">
        <v>695</v>
      </c>
      <c r="Q400" s="235"/>
      <c r="R400" s="235"/>
      <c r="S400" s="235"/>
      <c r="T400" s="235"/>
      <c r="U400" s="235"/>
      <c r="V400" s="235"/>
      <c r="W400" s="235"/>
      <c r="X400" s="235"/>
      <c r="Y400" s="236">
        <v>84</v>
      </c>
      <c r="Z400" s="237"/>
      <c r="AA400" s="237"/>
      <c r="AB400" s="238"/>
      <c r="AC400" s="222" t="s">
        <v>251</v>
      </c>
      <c r="AD400" s="223"/>
      <c r="AE400" s="223"/>
      <c r="AF400" s="223"/>
      <c r="AG400" s="223"/>
      <c r="AH400" s="253">
        <v>1</v>
      </c>
      <c r="AI400" s="254"/>
      <c r="AJ400" s="254"/>
      <c r="AK400" s="254"/>
      <c r="AL400" s="226">
        <v>86.4</v>
      </c>
      <c r="AM400" s="227"/>
      <c r="AN400" s="227"/>
      <c r="AO400" s="228"/>
      <c r="AP400" s="229"/>
      <c r="AQ400" s="229"/>
      <c r="AR400" s="229"/>
      <c r="AS400" s="229"/>
      <c r="AT400" s="229"/>
      <c r="AU400" s="229"/>
      <c r="AV400" s="229"/>
      <c r="AW400" s="229"/>
      <c r="AX400" s="229"/>
      <c r="AY400">
        <f>COUNTA($C$400)</f>
        <v>1</v>
      </c>
    </row>
    <row r="401" spans="1:51" ht="43.5" customHeight="1" x14ac:dyDescent="0.15">
      <c r="A401" s="230">
        <v>3</v>
      </c>
      <c r="B401" s="230">
        <v>1</v>
      </c>
      <c r="C401" s="251" t="s">
        <v>697</v>
      </c>
      <c r="D401" s="250"/>
      <c r="E401" s="250"/>
      <c r="F401" s="250"/>
      <c r="G401" s="250"/>
      <c r="H401" s="250"/>
      <c r="I401" s="250"/>
      <c r="J401" s="233">
        <v>6430001004083</v>
      </c>
      <c r="K401" s="234"/>
      <c r="L401" s="234"/>
      <c r="M401" s="234"/>
      <c r="N401" s="234"/>
      <c r="O401" s="234"/>
      <c r="P401" s="252" t="s">
        <v>696</v>
      </c>
      <c r="Q401" s="235"/>
      <c r="R401" s="235"/>
      <c r="S401" s="235"/>
      <c r="T401" s="235"/>
      <c r="U401" s="235"/>
      <c r="V401" s="235"/>
      <c r="W401" s="235"/>
      <c r="X401" s="235"/>
      <c r="Y401" s="236">
        <v>81</v>
      </c>
      <c r="Z401" s="237"/>
      <c r="AA401" s="237"/>
      <c r="AB401" s="238"/>
      <c r="AC401" s="222" t="s">
        <v>251</v>
      </c>
      <c r="AD401" s="223"/>
      <c r="AE401" s="223"/>
      <c r="AF401" s="223"/>
      <c r="AG401" s="223"/>
      <c r="AH401" s="224">
        <v>3</v>
      </c>
      <c r="AI401" s="225"/>
      <c r="AJ401" s="225"/>
      <c r="AK401" s="225"/>
      <c r="AL401" s="226">
        <v>98.7</v>
      </c>
      <c r="AM401" s="227"/>
      <c r="AN401" s="227"/>
      <c r="AO401" s="228"/>
      <c r="AP401" s="229"/>
      <c r="AQ401" s="229"/>
      <c r="AR401" s="229"/>
      <c r="AS401" s="229"/>
      <c r="AT401" s="229"/>
      <c r="AU401" s="229"/>
      <c r="AV401" s="229"/>
      <c r="AW401" s="229"/>
      <c r="AX401" s="229"/>
      <c r="AY401">
        <f>COUNTA($C$401)</f>
        <v>1</v>
      </c>
    </row>
    <row r="402" spans="1:51" ht="43.5" customHeight="1" x14ac:dyDescent="0.15">
      <c r="A402" s="230">
        <v>4</v>
      </c>
      <c r="B402" s="230">
        <v>1</v>
      </c>
      <c r="C402" s="251" t="s">
        <v>698</v>
      </c>
      <c r="D402" s="250"/>
      <c r="E402" s="250"/>
      <c r="F402" s="250"/>
      <c r="G402" s="250"/>
      <c r="H402" s="250"/>
      <c r="I402" s="250"/>
      <c r="J402" s="233">
        <v>9010001122288</v>
      </c>
      <c r="K402" s="234"/>
      <c r="L402" s="234"/>
      <c r="M402" s="234"/>
      <c r="N402" s="234"/>
      <c r="O402" s="234"/>
      <c r="P402" s="252" t="s">
        <v>699</v>
      </c>
      <c r="Q402" s="235"/>
      <c r="R402" s="235"/>
      <c r="S402" s="235"/>
      <c r="T402" s="235"/>
      <c r="U402" s="235"/>
      <c r="V402" s="235"/>
      <c r="W402" s="235"/>
      <c r="X402" s="235"/>
      <c r="Y402" s="236">
        <v>77</v>
      </c>
      <c r="Z402" s="237"/>
      <c r="AA402" s="237"/>
      <c r="AB402" s="238"/>
      <c r="AC402" s="222" t="s">
        <v>75</v>
      </c>
      <c r="AD402" s="223"/>
      <c r="AE402" s="223"/>
      <c r="AF402" s="223"/>
      <c r="AG402" s="223"/>
      <c r="AH402" s="224" t="s">
        <v>283</v>
      </c>
      <c r="AI402" s="225"/>
      <c r="AJ402" s="225"/>
      <c r="AK402" s="225"/>
      <c r="AL402" s="226" t="s">
        <v>283</v>
      </c>
      <c r="AM402" s="227"/>
      <c r="AN402" s="227"/>
      <c r="AO402" s="228"/>
      <c r="AP402" s="229"/>
      <c r="AQ402" s="229"/>
      <c r="AR402" s="229"/>
      <c r="AS402" s="229"/>
      <c r="AT402" s="229"/>
      <c r="AU402" s="229"/>
      <c r="AV402" s="229"/>
      <c r="AW402" s="229"/>
      <c r="AX402" s="229"/>
      <c r="AY402">
        <f>COUNTA($C$402)</f>
        <v>1</v>
      </c>
    </row>
    <row r="403" spans="1:51" ht="54.95" customHeight="1" x14ac:dyDescent="0.15">
      <c r="A403" s="230">
        <v>5</v>
      </c>
      <c r="B403" s="230">
        <v>1</v>
      </c>
      <c r="C403" s="266" t="s">
        <v>706</v>
      </c>
      <c r="D403" s="267"/>
      <c r="E403" s="267"/>
      <c r="F403" s="267"/>
      <c r="G403" s="267"/>
      <c r="H403" s="267"/>
      <c r="I403" s="268"/>
      <c r="J403" s="233">
        <v>2010001016851</v>
      </c>
      <c r="K403" s="234"/>
      <c r="L403" s="234"/>
      <c r="M403" s="234"/>
      <c r="N403" s="234"/>
      <c r="O403" s="234"/>
      <c r="P403" s="252" t="s">
        <v>700</v>
      </c>
      <c r="Q403" s="235"/>
      <c r="R403" s="235"/>
      <c r="S403" s="235"/>
      <c r="T403" s="235"/>
      <c r="U403" s="235"/>
      <c r="V403" s="235"/>
      <c r="W403" s="235"/>
      <c r="X403" s="235"/>
      <c r="Y403" s="236">
        <v>73</v>
      </c>
      <c r="Z403" s="237"/>
      <c r="AA403" s="237"/>
      <c r="AB403" s="238"/>
      <c r="AC403" s="222" t="s">
        <v>251</v>
      </c>
      <c r="AD403" s="223"/>
      <c r="AE403" s="223"/>
      <c r="AF403" s="223"/>
      <c r="AG403" s="223"/>
      <c r="AH403" s="224">
        <v>1</v>
      </c>
      <c r="AI403" s="225"/>
      <c r="AJ403" s="225"/>
      <c r="AK403" s="225"/>
      <c r="AL403" s="226">
        <v>95.3</v>
      </c>
      <c r="AM403" s="227"/>
      <c r="AN403" s="227"/>
      <c r="AO403" s="228"/>
      <c r="AP403" s="229"/>
      <c r="AQ403" s="229"/>
      <c r="AR403" s="229"/>
      <c r="AS403" s="229"/>
      <c r="AT403" s="229"/>
      <c r="AU403" s="229"/>
      <c r="AV403" s="229"/>
      <c r="AW403" s="229"/>
      <c r="AX403" s="229"/>
      <c r="AY403">
        <f>COUNTA($C$403)</f>
        <v>1</v>
      </c>
    </row>
    <row r="404" spans="1:51" ht="43.5" customHeight="1" x14ac:dyDescent="0.15">
      <c r="A404" s="230">
        <v>6</v>
      </c>
      <c r="B404" s="230">
        <v>1</v>
      </c>
      <c r="C404" s="266" t="s">
        <v>707</v>
      </c>
      <c r="D404" s="267"/>
      <c r="E404" s="267"/>
      <c r="F404" s="267"/>
      <c r="G404" s="267"/>
      <c r="H404" s="267"/>
      <c r="I404" s="268"/>
      <c r="J404" s="233">
        <v>7010001042703</v>
      </c>
      <c r="K404" s="234"/>
      <c r="L404" s="234"/>
      <c r="M404" s="234"/>
      <c r="N404" s="234"/>
      <c r="O404" s="234"/>
      <c r="P404" s="252" t="s">
        <v>701</v>
      </c>
      <c r="Q404" s="235"/>
      <c r="R404" s="235"/>
      <c r="S404" s="235"/>
      <c r="T404" s="235"/>
      <c r="U404" s="235"/>
      <c r="V404" s="235"/>
      <c r="W404" s="235"/>
      <c r="X404" s="235"/>
      <c r="Y404" s="236">
        <v>71</v>
      </c>
      <c r="Z404" s="237"/>
      <c r="AA404" s="237"/>
      <c r="AB404" s="238"/>
      <c r="AC404" s="222" t="s">
        <v>258</v>
      </c>
      <c r="AD404" s="223"/>
      <c r="AE404" s="223"/>
      <c r="AF404" s="223"/>
      <c r="AG404" s="223"/>
      <c r="AH404" s="224">
        <v>1</v>
      </c>
      <c r="AI404" s="225"/>
      <c r="AJ404" s="225"/>
      <c r="AK404" s="225"/>
      <c r="AL404" s="226">
        <v>99.9</v>
      </c>
      <c r="AM404" s="227"/>
      <c r="AN404" s="227"/>
      <c r="AO404" s="228"/>
      <c r="AP404" s="229"/>
      <c r="AQ404" s="229"/>
      <c r="AR404" s="229"/>
      <c r="AS404" s="229"/>
      <c r="AT404" s="229"/>
      <c r="AU404" s="229"/>
      <c r="AV404" s="229"/>
      <c r="AW404" s="229"/>
      <c r="AX404" s="229"/>
      <c r="AY404">
        <f>COUNTA($C$404)</f>
        <v>1</v>
      </c>
    </row>
    <row r="405" spans="1:51" ht="43.5" customHeight="1" x14ac:dyDescent="0.15">
      <c r="A405" s="230">
        <v>7</v>
      </c>
      <c r="B405" s="230">
        <v>1</v>
      </c>
      <c r="C405" s="266" t="s">
        <v>708</v>
      </c>
      <c r="D405" s="267"/>
      <c r="E405" s="267"/>
      <c r="F405" s="267"/>
      <c r="G405" s="267"/>
      <c r="H405" s="267"/>
      <c r="I405" s="268"/>
      <c r="J405" s="233">
        <v>5430001008259</v>
      </c>
      <c r="K405" s="234"/>
      <c r="L405" s="234"/>
      <c r="M405" s="234"/>
      <c r="N405" s="234"/>
      <c r="O405" s="234"/>
      <c r="P405" s="252" t="s">
        <v>702</v>
      </c>
      <c r="Q405" s="235"/>
      <c r="R405" s="235"/>
      <c r="S405" s="235"/>
      <c r="T405" s="235"/>
      <c r="U405" s="235"/>
      <c r="V405" s="235"/>
      <c r="W405" s="235"/>
      <c r="X405" s="235"/>
      <c r="Y405" s="236">
        <v>52</v>
      </c>
      <c r="Z405" s="237"/>
      <c r="AA405" s="237"/>
      <c r="AB405" s="238"/>
      <c r="AC405" s="222" t="s">
        <v>251</v>
      </c>
      <c r="AD405" s="223"/>
      <c r="AE405" s="223"/>
      <c r="AF405" s="223"/>
      <c r="AG405" s="223"/>
      <c r="AH405" s="224">
        <v>1</v>
      </c>
      <c r="AI405" s="225"/>
      <c r="AJ405" s="225"/>
      <c r="AK405" s="225"/>
      <c r="AL405" s="226">
        <v>96.3</v>
      </c>
      <c r="AM405" s="227"/>
      <c r="AN405" s="227"/>
      <c r="AO405" s="228"/>
      <c r="AP405" s="229"/>
      <c r="AQ405" s="229"/>
      <c r="AR405" s="229"/>
      <c r="AS405" s="229"/>
      <c r="AT405" s="229"/>
      <c r="AU405" s="229"/>
      <c r="AV405" s="229"/>
      <c r="AW405" s="229"/>
      <c r="AX405" s="229"/>
      <c r="AY405">
        <f>COUNTA($C$405)</f>
        <v>1</v>
      </c>
    </row>
    <row r="406" spans="1:51" ht="43.5" customHeight="1" x14ac:dyDescent="0.15">
      <c r="A406" s="230">
        <v>8</v>
      </c>
      <c r="B406" s="230">
        <v>1</v>
      </c>
      <c r="C406" s="266" t="s">
        <v>709</v>
      </c>
      <c r="D406" s="267"/>
      <c r="E406" s="267"/>
      <c r="F406" s="267"/>
      <c r="G406" s="267"/>
      <c r="H406" s="267"/>
      <c r="I406" s="268"/>
      <c r="J406" s="233">
        <v>3013201006646</v>
      </c>
      <c r="K406" s="234"/>
      <c r="L406" s="234"/>
      <c r="M406" s="234"/>
      <c r="N406" s="234"/>
      <c r="O406" s="234"/>
      <c r="P406" s="252" t="s">
        <v>703</v>
      </c>
      <c r="Q406" s="235"/>
      <c r="R406" s="235"/>
      <c r="S406" s="235"/>
      <c r="T406" s="235"/>
      <c r="U406" s="235"/>
      <c r="V406" s="235"/>
      <c r="W406" s="235"/>
      <c r="X406" s="235"/>
      <c r="Y406" s="236">
        <v>49</v>
      </c>
      <c r="Z406" s="237"/>
      <c r="AA406" s="237"/>
      <c r="AB406" s="238"/>
      <c r="AC406" s="222" t="s">
        <v>251</v>
      </c>
      <c r="AD406" s="223"/>
      <c r="AE406" s="223"/>
      <c r="AF406" s="223"/>
      <c r="AG406" s="223"/>
      <c r="AH406" s="224">
        <v>1</v>
      </c>
      <c r="AI406" s="225"/>
      <c r="AJ406" s="225"/>
      <c r="AK406" s="225"/>
      <c r="AL406" s="226">
        <v>87.6</v>
      </c>
      <c r="AM406" s="227"/>
      <c r="AN406" s="227"/>
      <c r="AO406" s="228"/>
      <c r="AP406" s="229"/>
      <c r="AQ406" s="229"/>
      <c r="AR406" s="229"/>
      <c r="AS406" s="229"/>
      <c r="AT406" s="229"/>
      <c r="AU406" s="229"/>
      <c r="AV406" s="229"/>
      <c r="AW406" s="229"/>
      <c r="AX406" s="229"/>
      <c r="AY406">
        <f>COUNTA($C$406)</f>
        <v>1</v>
      </c>
    </row>
    <row r="407" spans="1:51" ht="43.5" customHeight="1" x14ac:dyDescent="0.15">
      <c r="A407" s="230">
        <v>9</v>
      </c>
      <c r="B407" s="230">
        <v>1</v>
      </c>
      <c r="C407" s="266" t="s">
        <v>710</v>
      </c>
      <c r="D407" s="267"/>
      <c r="E407" s="267"/>
      <c r="F407" s="267"/>
      <c r="G407" s="267"/>
      <c r="H407" s="267"/>
      <c r="I407" s="268"/>
      <c r="J407" s="233">
        <v>5430001021765</v>
      </c>
      <c r="K407" s="234"/>
      <c r="L407" s="234"/>
      <c r="M407" s="234"/>
      <c r="N407" s="234"/>
      <c r="O407" s="234"/>
      <c r="P407" s="252" t="s">
        <v>704</v>
      </c>
      <c r="Q407" s="235"/>
      <c r="R407" s="235"/>
      <c r="S407" s="235"/>
      <c r="T407" s="235"/>
      <c r="U407" s="235"/>
      <c r="V407" s="235"/>
      <c r="W407" s="235"/>
      <c r="X407" s="235"/>
      <c r="Y407" s="236">
        <v>45</v>
      </c>
      <c r="Z407" s="237"/>
      <c r="AA407" s="237"/>
      <c r="AB407" s="238"/>
      <c r="AC407" s="222" t="s">
        <v>251</v>
      </c>
      <c r="AD407" s="223"/>
      <c r="AE407" s="223"/>
      <c r="AF407" s="223"/>
      <c r="AG407" s="223"/>
      <c r="AH407" s="224">
        <v>1</v>
      </c>
      <c r="AI407" s="225"/>
      <c r="AJ407" s="225"/>
      <c r="AK407" s="225"/>
      <c r="AL407" s="226">
        <v>87.2</v>
      </c>
      <c r="AM407" s="227"/>
      <c r="AN407" s="227"/>
      <c r="AO407" s="228"/>
      <c r="AP407" s="229"/>
      <c r="AQ407" s="229"/>
      <c r="AR407" s="229"/>
      <c r="AS407" s="229"/>
      <c r="AT407" s="229"/>
      <c r="AU407" s="229"/>
      <c r="AV407" s="229"/>
      <c r="AW407" s="229"/>
      <c r="AX407" s="229"/>
      <c r="AY407">
        <f>COUNTA($C$407)</f>
        <v>1</v>
      </c>
    </row>
    <row r="408" spans="1:51" ht="43.5" customHeight="1" x14ac:dyDescent="0.15">
      <c r="A408" s="230">
        <v>10</v>
      </c>
      <c r="B408" s="230">
        <v>1</v>
      </c>
      <c r="C408" s="266" t="s">
        <v>711</v>
      </c>
      <c r="D408" s="267"/>
      <c r="E408" s="267"/>
      <c r="F408" s="267"/>
      <c r="G408" s="267"/>
      <c r="H408" s="267"/>
      <c r="I408" s="268"/>
      <c r="J408" s="233">
        <v>4011001005165</v>
      </c>
      <c r="K408" s="234"/>
      <c r="L408" s="234"/>
      <c r="M408" s="234"/>
      <c r="N408" s="234"/>
      <c r="O408" s="234"/>
      <c r="P408" s="252" t="s">
        <v>705</v>
      </c>
      <c r="Q408" s="235"/>
      <c r="R408" s="235"/>
      <c r="S408" s="235"/>
      <c r="T408" s="235"/>
      <c r="U408" s="235"/>
      <c r="V408" s="235"/>
      <c r="W408" s="235"/>
      <c r="X408" s="235"/>
      <c r="Y408" s="236">
        <v>42</v>
      </c>
      <c r="Z408" s="237"/>
      <c r="AA408" s="237"/>
      <c r="AB408" s="238"/>
      <c r="AC408" s="222" t="s">
        <v>256</v>
      </c>
      <c r="AD408" s="223"/>
      <c r="AE408" s="223"/>
      <c r="AF408" s="223"/>
      <c r="AG408" s="223"/>
      <c r="AH408" s="224">
        <v>1</v>
      </c>
      <c r="AI408" s="225"/>
      <c r="AJ408" s="225"/>
      <c r="AK408" s="225"/>
      <c r="AL408" s="226">
        <v>100</v>
      </c>
      <c r="AM408" s="227"/>
      <c r="AN408" s="227"/>
      <c r="AO408" s="228"/>
      <c r="AP408" s="229"/>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3.5" customHeight="1" x14ac:dyDescent="0.15">
      <c r="A432" s="230">
        <v>1</v>
      </c>
      <c r="B432" s="230">
        <v>1</v>
      </c>
      <c r="C432" s="251" t="s">
        <v>712</v>
      </c>
      <c r="D432" s="250"/>
      <c r="E432" s="250"/>
      <c r="F432" s="250"/>
      <c r="G432" s="250"/>
      <c r="H432" s="250"/>
      <c r="I432" s="250"/>
      <c r="J432" s="233">
        <v>6010505002096</v>
      </c>
      <c r="K432" s="234"/>
      <c r="L432" s="234"/>
      <c r="M432" s="234"/>
      <c r="N432" s="234"/>
      <c r="O432" s="234"/>
      <c r="P432" s="252" t="s">
        <v>713</v>
      </c>
      <c r="Q432" s="235"/>
      <c r="R432" s="235"/>
      <c r="S432" s="235"/>
      <c r="T432" s="235"/>
      <c r="U432" s="235"/>
      <c r="V432" s="235"/>
      <c r="W432" s="235"/>
      <c r="X432" s="235"/>
      <c r="Y432" s="236">
        <v>60.8</v>
      </c>
      <c r="Z432" s="237"/>
      <c r="AA432" s="237"/>
      <c r="AB432" s="238"/>
      <c r="AC432" s="222" t="s">
        <v>75</v>
      </c>
      <c r="AD432" s="223"/>
      <c r="AE432" s="223"/>
      <c r="AF432" s="223"/>
      <c r="AG432" s="223"/>
      <c r="AH432" s="253" t="s">
        <v>283</v>
      </c>
      <c r="AI432" s="254"/>
      <c r="AJ432" s="254"/>
      <c r="AK432" s="254"/>
      <c r="AL432" s="226" t="s">
        <v>283</v>
      </c>
      <c r="AM432" s="227"/>
      <c r="AN432" s="227"/>
      <c r="AO432" s="228"/>
      <c r="AP432" s="229"/>
      <c r="AQ432" s="229"/>
      <c r="AR432" s="229"/>
      <c r="AS432" s="229"/>
      <c r="AT432" s="229"/>
      <c r="AU432" s="229"/>
      <c r="AV432" s="229"/>
      <c r="AW432" s="229"/>
      <c r="AX432" s="229"/>
      <c r="AY432">
        <f>$AY$429</f>
        <v>1</v>
      </c>
    </row>
    <row r="433" spans="1:51" ht="43.5" customHeight="1" x14ac:dyDescent="0.15">
      <c r="A433" s="230">
        <v>2</v>
      </c>
      <c r="B433" s="230">
        <v>1</v>
      </c>
      <c r="C433" s="251" t="s">
        <v>714</v>
      </c>
      <c r="D433" s="250"/>
      <c r="E433" s="250"/>
      <c r="F433" s="250"/>
      <c r="G433" s="250"/>
      <c r="H433" s="250"/>
      <c r="I433" s="250"/>
      <c r="J433" s="233">
        <v>4013305001526</v>
      </c>
      <c r="K433" s="234"/>
      <c r="L433" s="234"/>
      <c r="M433" s="234"/>
      <c r="N433" s="234"/>
      <c r="O433" s="234"/>
      <c r="P433" s="252" t="s">
        <v>715</v>
      </c>
      <c r="Q433" s="235"/>
      <c r="R433" s="235"/>
      <c r="S433" s="235"/>
      <c r="T433" s="235"/>
      <c r="U433" s="235"/>
      <c r="V433" s="235"/>
      <c r="W433" s="235"/>
      <c r="X433" s="235"/>
      <c r="Y433" s="236">
        <v>16</v>
      </c>
      <c r="Z433" s="237"/>
      <c r="AA433" s="237"/>
      <c r="AB433" s="238"/>
      <c r="AC433" s="222" t="s">
        <v>258</v>
      </c>
      <c r="AD433" s="223"/>
      <c r="AE433" s="223"/>
      <c r="AF433" s="223"/>
      <c r="AG433" s="223"/>
      <c r="AH433" s="253">
        <v>1</v>
      </c>
      <c r="AI433" s="254"/>
      <c r="AJ433" s="254"/>
      <c r="AK433" s="254"/>
      <c r="AL433" s="226">
        <v>98.7</v>
      </c>
      <c r="AM433" s="227"/>
      <c r="AN433" s="227"/>
      <c r="AO433" s="228"/>
      <c r="AP433" s="229"/>
      <c r="AQ433" s="229"/>
      <c r="AR433" s="229"/>
      <c r="AS433" s="229"/>
      <c r="AT433" s="229"/>
      <c r="AU433" s="229"/>
      <c r="AV433" s="229"/>
      <c r="AW433" s="229"/>
      <c r="AX433" s="229"/>
      <c r="AY433">
        <f>COUNTA($C$433)</f>
        <v>1</v>
      </c>
    </row>
    <row r="434" spans="1:51" ht="43.5" customHeight="1" x14ac:dyDescent="0.15">
      <c r="A434" s="230">
        <v>3</v>
      </c>
      <c r="B434" s="230">
        <v>1</v>
      </c>
      <c r="C434" s="251" t="s">
        <v>716</v>
      </c>
      <c r="D434" s="250"/>
      <c r="E434" s="250"/>
      <c r="F434" s="250"/>
      <c r="G434" s="250"/>
      <c r="H434" s="250"/>
      <c r="I434" s="250"/>
      <c r="J434" s="233">
        <v>6010405010463</v>
      </c>
      <c r="K434" s="234"/>
      <c r="L434" s="234"/>
      <c r="M434" s="234"/>
      <c r="N434" s="234"/>
      <c r="O434" s="234"/>
      <c r="P434" s="252" t="s">
        <v>717</v>
      </c>
      <c r="Q434" s="235"/>
      <c r="R434" s="235"/>
      <c r="S434" s="235"/>
      <c r="T434" s="235"/>
      <c r="U434" s="235"/>
      <c r="V434" s="235"/>
      <c r="W434" s="235"/>
      <c r="X434" s="235"/>
      <c r="Y434" s="236">
        <v>5</v>
      </c>
      <c r="Z434" s="237"/>
      <c r="AA434" s="237"/>
      <c r="AB434" s="238"/>
      <c r="AC434" s="222" t="s">
        <v>251</v>
      </c>
      <c r="AD434" s="223"/>
      <c r="AE434" s="223"/>
      <c r="AF434" s="223"/>
      <c r="AG434" s="223"/>
      <c r="AH434" s="224">
        <v>1</v>
      </c>
      <c r="AI434" s="225"/>
      <c r="AJ434" s="225"/>
      <c r="AK434" s="225"/>
      <c r="AL434" s="226">
        <v>99</v>
      </c>
      <c r="AM434" s="227"/>
      <c r="AN434" s="227"/>
      <c r="AO434" s="228"/>
      <c r="AP434" s="229"/>
      <c r="AQ434" s="229"/>
      <c r="AR434" s="229"/>
      <c r="AS434" s="229"/>
      <c r="AT434" s="229"/>
      <c r="AU434" s="229"/>
      <c r="AV434" s="229"/>
      <c r="AW434" s="229"/>
      <c r="AX434" s="229"/>
      <c r="AY434">
        <f>COUNTA($C$434)</f>
        <v>1</v>
      </c>
    </row>
    <row r="435" spans="1:51" ht="43.5" customHeight="1" x14ac:dyDescent="0.15">
      <c r="A435" s="230">
        <v>4</v>
      </c>
      <c r="B435" s="230">
        <v>1</v>
      </c>
      <c r="C435" s="251" t="s">
        <v>718</v>
      </c>
      <c r="D435" s="250"/>
      <c r="E435" s="250"/>
      <c r="F435" s="250"/>
      <c r="G435" s="250"/>
      <c r="H435" s="250"/>
      <c r="I435" s="250"/>
      <c r="J435" s="233">
        <v>9430005010802</v>
      </c>
      <c r="K435" s="234"/>
      <c r="L435" s="234"/>
      <c r="M435" s="234"/>
      <c r="N435" s="234"/>
      <c r="O435" s="234"/>
      <c r="P435" s="252" t="s">
        <v>719</v>
      </c>
      <c r="Q435" s="235"/>
      <c r="R435" s="235"/>
      <c r="S435" s="235"/>
      <c r="T435" s="235"/>
      <c r="U435" s="235"/>
      <c r="V435" s="235"/>
      <c r="W435" s="235"/>
      <c r="X435" s="235"/>
      <c r="Y435" s="236">
        <v>1</v>
      </c>
      <c r="Z435" s="237"/>
      <c r="AA435" s="237"/>
      <c r="AB435" s="238"/>
      <c r="AC435" s="222" t="s">
        <v>258</v>
      </c>
      <c r="AD435" s="223"/>
      <c r="AE435" s="223"/>
      <c r="AF435" s="223"/>
      <c r="AG435" s="223"/>
      <c r="AH435" s="224">
        <v>1</v>
      </c>
      <c r="AI435" s="225"/>
      <c r="AJ435" s="225"/>
      <c r="AK435" s="225"/>
      <c r="AL435" s="226">
        <v>100</v>
      </c>
      <c r="AM435" s="227"/>
      <c r="AN435" s="227"/>
      <c r="AO435" s="228"/>
      <c r="AP435" s="229"/>
      <c r="AQ435" s="229"/>
      <c r="AR435" s="229"/>
      <c r="AS435" s="229"/>
      <c r="AT435" s="229"/>
      <c r="AU435" s="229"/>
      <c r="AV435" s="229"/>
      <c r="AW435" s="229"/>
      <c r="AX435" s="229"/>
      <c r="AY435">
        <f>COUNTA($C$435)</f>
        <v>1</v>
      </c>
    </row>
    <row r="436" spans="1:51" ht="43.5" customHeight="1" x14ac:dyDescent="0.15">
      <c r="A436" s="230">
        <v>5</v>
      </c>
      <c r="B436" s="230">
        <v>1</v>
      </c>
      <c r="C436" s="251" t="s">
        <v>720</v>
      </c>
      <c r="D436" s="250"/>
      <c r="E436" s="250"/>
      <c r="F436" s="250"/>
      <c r="G436" s="250"/>
      <c r="H436" s="250"/>
      <c r="I436" s="250"/>
      <c r="J436" s="233">
        <v>9430005010356</v>
      </c>
      <c r="K436" s="234"/>
      <c r="L436" s="234"/>
      <c r="M436" s="234"/>
      <c r="N436" s="234"/>
      <c r="O436" s="234"/>
      <c r="P436" s="252" t="s">
        <v>721</v>
      </c>
      <c r="Q436" s="235"/>
      <c r="R436" s="235"/>
      <c r="S436" s="235"/>
      <c r="T436" s="235"/>
      <c r="U436" s="235"/>
      <c r="V436" s="235"/>
      <c r="W436" s="235"/>
      <c r="X436" s="235"/>
      <c r="Y436" s="236">
        <v>1</v>
      </c>
      <c r="Z436" s="237"/>
      <c r="AA436" s="237"/>
      <c r="AB436" s="238"/>
      <c r="AC436" s="222" t="s">
        <v>251</v>
      </c>
      <c r="AD436" s="223"/>
      <c r="AE436" s="223"/>
      <c r="AF436" s="223"/>
      <c r="AG436" s="223"/>
      <c r="AH436" s="224">
        <v>1</v>
      </c>
      <c r="AI436" s="225"/>
      <c r="AJ436" s="225"/>
      <c r="AK436" s="225"/>
      <c r="AL436" s="226">
        <v>100</v>
      </c>
      <c r="AM436" s="227"/>
      <c r="AN436" s="227"/>
      <c r="AO436" s="228"/>
      <c r="AP436" s="229"/>
      <c r="AQ436" s="229"/>
      <c r="AR436" s="229"/>
      <c r="AS436" s="229"/>
      <c r="AT436" s="229"/>
      <c r="AU436" s="229"/>
      <c r="AV436" s="229"/>
      <c r="AW436" s="229"/>
      <c r="AX436" s="229"/>
      <c r="AY436">
        <f>COUNTA($C$436)</f>
        <v>1</v>
      </c>
    </row>
    <row r="437" spans="1:51" ht="43.5" customHeight="1" x14ac:dyDescent="0.15">
      <c r="A437" s="230">
        <v>6</v>
      </c>
      <c r="B437" s="230">
        <v>1</v>
      </c>
      <c r="C437" s="251" t="s">
        <v>722</v>
      </c>
      <c r="D437" s="250"/>
      <c r="E437" s="250"/>
      <c r="F437" s="250"/>
      <c r="G437" s="250"/>
      <c r="H437" s="250"/>
      <c r="I437" s="250"/>
      <c r="J437" s="233">
        <v>3010005018587</v>
      </c>
      <c r="K437" s="234"/>
      <c r="L437" s="234"/>
      <c r="M437" s="234"/>
      <c r="N437" s="234"/>
      <c r="O437" s="234"/>
      <c r="P437" s="252" t="s">
        <v>723</v>
      </c>
      <c r="Q437" s="235"/>
      <c r="R437" s="235"/>
      <c r="S437" s="235"/>
      <c r="T437" s="235"/>
      <c r="U437" s="235"/>
      <c r="V437" s="235"/>
      <c r="W437" s="235"/>
      <c r="X437" s="235"/>
      <c r="Y437" s="236">
        <v>0.9</v>
      </c>
      <c r="Z437" s="237"/>
      <c r="AA437" s="237"/>
      <c r="AB437" s="238"/>
      <c r="AC437" s="222" t="s">
        <v>257</v>
      </c>
      <c r="AD437" s="223"/>
      <c r="AE437" s="223"/>
      <c r="AF437" s="223"/>
      <c r="AG437" s="223"/>
      <c r="AH437" s="224" t="s">
        <v>283</v>
      </c>
      <c r="AI437" s="225"/>
      <c r="AJ437" s="225"/>
      <c r="AK437" s="225"/>
      <c r="AL437" s="226" t="s">
        <v>283</v>
      </c>
      <c r="AM437" s="227"/>
      <c r="AN437" s="227"/>
      <c r="AO437" s="228"/>
      <c r="AP437" s="229"/>
      <c r="AQ437" s="229"/>
      <c r="AR437" s="229"/>
      <c r="AS437" s="229"/>
      <c r="AT437" s="229"/>
      <c r="AU437" s="229"/>
      <c r="AV437" s="229"/>
      <c r="AW437" s="229"/>
      <c r="AX437" s="229"/>
      <c r="AY437">
        <f>COUNTA($C$437)</f>
        <v>1</v>
      </c>
    </row>
    <row r="438" spans="1:51" ht="43.5" customHeight="1" x14ac:dyDescent="0.15">
      <c r="A438" s="230">
        <v>7</v>
      </c>
      <c r="B438" s="230">
        <v>1</v>
      </c>
      <c r="C438" s="251" t="s">
        <v>724</v>
      </c>
      <c r="D438" s="250"/>
      <c r="E438" s="250"/>
      <c r="F438" s="250"/>
      <c r="G438" s="250"/>
      <c r="H438" s="250"/>
      <c r="I438" s="250"/>
      <c r="J438" s="233">
        <v>3110005014849</v>
      </c>
      <c r="K438" s="234"/>
      <c r="L438" s="234"/>
      <c r="M438" s="234"/>
      <c r="N438" s="234"/>
      <c r="O438" s="234"/>
      <c r="P438" s="252" t="s">
        <v>725</v>
      </c>
      <c r="Q438" s="235"/>
      <c r="R438" s="235"/>
      <c r="S438" s="235"/>
      <c r="T438" s="235"/>
      <c r="U438" s="235"/>
      <c r="V438" s="235"/>
      <c r="W438" s="235"/>
      <c r="X438" s="235"/>
      <c r="Y438" s="236">
        <v>0.7</v>
      </c>
      <c r="Z438" s="237"/>
      <c r="AA438" s="237"/>
      <c r="AB438" s="238"/>
      <c r="AC438" s="222" t="s">
        <v>257</v>
      </c>
      <c r="AD438" s="223"/>
      <c r="AE438" s="223"/>
      <c r="AF438" s="223"/>
      <c r="AG438" s="223"/>
      <c r="AH438" s="224" t="s">
        <v>283</v>
      </c>
      <c r="AI438" s="225"/>
      <c r="AJ438" s="225"/>
      <c r="AK438" s="225"/>
      <c r="AL438" s="226" t="s">
        <v>283</v>
      </c>
      <c r="AM438" s="227"/>
      <c r="AN438" s="227"/>
      <c r="AO438" s="228"/>
      <c r="AP438" s="229"/>
      <c r="AQ438" s="229"/>
      <c r="AR438" s="229"/>
      <c r="AS438" s="229"/>
      <c r="AT438" s="229"/>
      <c r="AU438" s="229"/>
      <c r="AV438" s="229"/>
      <c r="AW438" s="229"/>
      <c r="AX438" s="229"/>
      <c r="AY438">
        <f>COUNTA($C$438)</f>
        <v>1</v>
      </c>
    </row>
    <row r="439" spans="1:51" ht="43.5" customHeight="1" x14ac:dyDescent="0.15">
      <c r="A439" s="230">
        <v>8</v>
      </c>
      <c r="B439" s="230">
        <v>1</v>
      </c>
      <c r="C439" s="251" t="s">
        <v>750</v>
      </c>
      <c r="D439" s="250"/>
      <c r="E439" s="250"/>
      <c r="F439" s="250"/>
      <c r="G439" s="250"/>
      <c r="H439" s="250"/>
      <c r="I439" s="250"/>
      <c r="J439" s="233">
        <v>2080105003616</v>
      </c>
      <c r="K439" s="234"/>
      <c r="L439" s="234"/>
      <c r="M439" s="234"/>
      <c r="N439" s="234"/>
      <c r="O439" s="234"/>
      <c r="P439" s="252" t="s">
        <v>726</v>
      </c>
      <c r="Q439" s="235"/>
      <c r="R439" s="235"/>
      <c r="S439" s="235"/>
      <c r="T439" s="235"/>
      <c r="U439" s="235"/>
      <c r="V439" s="235"/>
      <c r="W439" s="235"/>
      <c r="X439" s="235"/>
      <c r="Y439" s="236">
        <v>0.6</v>
      </c>
      <c r="Z439" s="237"/>
      <c r="AA439" s="237"/>
      <c r="AB439" s="238"/>
      <c r="AC439" s="222" t="s">
        <v>257</v>
      </c>
      <c r="AD439" s="223"/>
      <c r="AE439" s="223"/>
      <c r="AF439" s="223"/>
      <c r="AG439" s="223"/>
      <c r="AH439" s="224" t="s">
        <v>283</v>
      </c>
      <c r="AI439" s="225"/>
      <c r="AJ439" s="225"/>
      <c r="AK439" s="225"/>
      <c r="AL439" s="226" t="s">
        <v>283</v>
      </c>
      <c r="AM439" s="227"/>
      <c r="AN439" s="227"/>
      <c r="AO439" s="228"/>
      <c r="AP439" s="229"/>
      <c r="AQ439" s="229"/>
      <c r="AR439" s="229"/>
      <c r="AS439" s="229"/>
      <c r="AT439" s="229"/>
      <c r="AU439" s="229"/>
      <c r="AV439" s="229"/>
      <c r="AW439" s="229"/>
      <c r="AX439" s="229"/>
      <c r="AY439">
        <f>COUNTA($C$439)</f>
        <v>1</v>
      </c>
    </row>
    <row r="440" spans="1:51" ht="43.5" customHeight="1" x14ac:dyDescent="0.15">
      <c r="A440" s="230">
        <v>9</v>
      </c>
      <c r="B440" s="230">
        <v>1</v>
      </c>
      <c r="C440" s="251" t="s">
        <v>727</v>
      </c>
      <c r="D440" s="250"/>
      <c r="E440" s="250"/>
      <c r="F440" s="250"/>
      <c r="G440" s="250"/>
      <c r="H440" s="250"/>
      <c r="I440" s="250"/>
      <c r="J440" s="233">
        <v>6080105005121</v>
      </c>
      <c r="K440" s="234"/>
      <c r="L440" s="234"/>
      <c r="M440" s="234"/>
      <c r="N440" s="234"/>
      <c r="O440" s="234"/>
      <c r="P440" s="252" t="s">
        <v>728</v>
      </c>
      <c r="Q440" s="235"/>
      <c r="R440" s="235"/>
      <c r="S440" s="235"/>
      <c r="T440" s="235"/>
      <c r="U440" s="235"/>
      <c r="V440" s="235"/>
      <c r="W440" s="235"/>
      <c r="X440" s="235"/>
      <c r="Y440" s="236">
        <v>0.4</v>
      </c>
      <c r="Z440" s="237"/>
      <c r="AA440" s="237"/>
      <c r="AB440" s="238"/>
      <c r="AC440" s="260" t="s">
        <v>257</v>
      </c>
      <c r="AD440" s="261"/>
      <c r="AE440" s="261"/>
      <c r="AF440" s="261"/>
      <c r="AG440" s="262"/>
      <c r="AH440" s="263" t="s">
        <v>283</v>
      </c>
      <c r="AI440" s="264"/>
      <c r="AJ440" s="264"/>
      <c r="AK440" s="265"/>
      <c r="AL440" s="226" t="s">
        <v>283</v>
      </c>
      <c r="AM440" s="227"/>
      <c r="AN440" s="227"/>
      <c r="AO440" s="228"/>
      <c r="AP440" s="229"/>
      <c r="AQ440" s="229"/>
      <c r="AR440" s="229"/>
      <c r="AS440" s="229"/>
      <c r="AT440" s="229"/>
      <c r="AU440" s="229"/>
      <c r="AV440" s="229"/>
      <c r="AW440" s="229"/>
      <c r="AX440" s="229"/>
      <c r="AY440">
        <f>COUNTA($C$440)</f>
        <v>1</v>
      </c>
    </row>
    <row r="441" spans="1:51" ht="43.5" customHeight="1" x14ac:dyDescent="0.15">
      <c r="A441" s="230">
        <v>10</v>
      </c>
      <c r="B441" s="230">
        <v>1</v>
      </c>
      <c r="C441" s="251" t="s">
        <v>729</v>
      </c>
      <c r="D441" s="250"/>
      <c r="E441" s="250"/>
      <c r="F441" s="250"/>
      <c r="G441" s="250"/>
      <c r="H441" s="250"/>
      <c r="I441" s="250"/>
      <c r="J441" s="233">
        <v>2370005003380</v>
      </c>
      <c r="K441" s="234"/>
      <c r="L441" s="234"/>
      <c r="M441" s="234"/>
      <c r="N441" s="234"/>
      <c r="O441" s="234"/>
      <c r="P441" s="252" t="s">
        <v>730</v>
      </c>
      <c r="Q441" s="235"/>
      <c r="R441" s="235"/>
      <c r="S441" s="235"/>
      <c r="T441" s="235"/>
      <c r="U441" s="235"/>
      <c r="V441" s="235"/>
      <c r="W441" s="235"/>
      <c r="X441" s="235"/>
      <c r="Y441" s="236">
        <v>0.2</v>
      </c>
      <c r="Z441" s="237"/>
      <c r="AA441" s="237"/>
      <c r="AB441" s="238"/>
      <c r="AC441" s="260" t="s">
        <v>257</v>
      </c>
      <c r="AD441" s="261"/>
      <c r="AE441" s="261"/>
      <c r="AF441" s="261"/>
      <c r="AG441" s="262"/>
      <c r="AH441" s="263" t="s">
        <v>283</v>
      </c>
      <c r="AI441" s="264"/>
      <c r="AJ441" s="264"/>
      <c r="AK441" s="265"/>
      <c r="AL441" s="226" t="s">
        <v>283</v>
      </c>
      <c r="AM441" s="227"/>
      <c r="AN441" s="227"/>
      <c r="AO441" s="228"/>
      <c r="AP441" s="229"/>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817" priority="919">
      <formula>IF(RIGHT(TEXT(P14,"0.#"),1)=".",FALSE,TRUE)</formula>
    </cfRule>
    <cfRule type="expression" dxfId="816" priority="920">
      <formula>IF(RIGHT(TEXT(P14,"0.#"),1)=".",TRUE,FALSE)</formula>
    </cfRule>
  </conditionalFormatting>
  <conditionalFormatting sqref="P18:AX18">
    <cfRule type="expression" dxfId="815" priority="917">
      <formula>IF(RIGHT(TEXT(P18,"0.#"),1)=".",FALSE,TRUE)</formula>
    </cfRule>
    <cfRule type="expression" dxfId="814" priority="918">
      <formula>IF(RIGHT(TEXT(P18,"0.#"),1)=".",TRUE,FALSE)</formula>
    </cfRule>
  </conditionalFormatting>
  <conditionalFormatting sqref="Y311">
    <cfRule type="expression" dxfId="813" priority="915">
      <formula>IF(RIGHT(TEXT(Y311,"0.#"),1)=".",FALSE,TRUE)</formula>
    </cfRule>
    <cfRule type="expression" dxfId="812" priority="916">
      <formula>IF(RIGHT(TEXT(Y311,"0.#"),1)=".",TRUE,FALSE)</formula>
    </cfRule>
  </conditionalFormatting>
  <conditionalFormatting sqref="Y320">
    <cfRule type="expression" dxfId="811" priority="913">
      <formula>IF(RIGHT(TEXT(Y320,"0.#"),1)=".",FALSE,TRUE)</formula>
    </cfRule>
    <cfRule type="expression" dxfId="810" priority="914">
      <formula>IF(RIGHT(TEXT(Y320,"0.#"),1)=".",TRUE,FALSE)</formula>
    </cfRule>
  </conditionalFormatting>
  <conditionalFormatting sqref="Y351:Y358 Y349 Y338:Y345 Y336 Y325:Y332 Y323">
    <cfRule type="expression" dxfId="809" priority="893">
      <formula>IF(RIGHT(TEXT(Y323,"0.#"),1)=".",FALSE,TRUE)</formula>
    </cfRule>
    <cfRule type="expression" dxfId="808" priority="894">
      <formula>IF(RIGHT(TEXT(Y323,"0.#"),1)=".",TRUE,FALSE)</formula>
    </cfRule>
  </conditionalFormatting>
  <conditionalFormatting sqref="P15:AC17 P13:AX13 AK15:AX15 AK16:AQ17">
    <cfRule type="expression" dxfId="807" priority="911">
      <formula>IF(RIGHT(TEXT(P13,"0.#"),1)=".",FALSE,TRUE)</formula>
    </cfRule>
    <cfRule type="expression" dxfId="806" priority="912">
      <formula>IF(RIGHT(TEXT(P13,"0.#"),1)=".",TRUE,FALSE)</formula>
    </cfRule>
  </conditionalFormatting>
  <conditionalFormatting sqref="P19:AJ19">
    <cfRule type="expression" dxfId="805" priority="909">
      <formula>IF(RIGHT(TEXT(P19,"0.#"),1)=".",FALSE,TRUE)</formula>
    </cfRule>
    <cfRule type="expression" dxfId="804" priority="910">
      <formula>IF(RIGHT(TEXT(P19,"0.#"),1)=".",TRUE,FALSE)</formula>
    </cfRule>
  </conditionalFormatting>
  <conditionalFormatting sqref="AE32 AQ32">
    <cfRule type="expression" dxfId="803" priority="907">
      <formula>IF(RIGHT(TEXT(AE32,"0.#"),1)=".",FALSE,TRUE)</formula>
    </cfRule>
    <cfRule type="expression" dxfId="802" priority="908">
      <formula>IF(RIGHT(TEXT(AE32,"0.#"),1)=".",TRUE,FALSE)</formula>
    </cfRule>
  </conditionalFormatting>
  <conditionalFormatting sqref="Y312:Y319 Y310">
    <cfRule type="expression" dxfId="801" priority="905">
      <formula>IF(RIGHT(TEXT(Y310,"0.#"),1)=".",FALSE,TRUE)</formula>
    </cfRule>
    <cfRule type="expression" dxfId="800" priority="906">
      <formula>IF(RIGHT(TEXT(Y310,"0.#"),1)=".",TRUE,FALSE)</formula>
    </cfRule>
  </conditionalFormatting>
  <conditionalFormatting sqref="AU311">
    <cfRule type="expression" dxfId="799" priority="903">
      <formula>IF(RIGHT(TEXT(AU311,"0.#"),1)=".",FALSE,TRUE)</formula>
    </cfRule>
    <cfRule type="expression" dxfId="798" priority="904">
      <formula>IF(RIGHT(TEXT(AU311,"0.#"),1)=".",TRUE,FALSE)</formula>
    </cfRule>
  </conditionalFormatting>
  <conditionalFormatting sqref="AU320">
    <cfRule type="expression" dxfId="797" priority="901">
      <formula>IF(RIGHT(TEXT(AU320,"0.#"),1)=".",FALSE,TRUE)</formula>
    </cfRule>
    <cfRule type="expression" dxfId="796" priority="902">
      <formula>IF(RIGHT(TEXT(AU320,"0.#"),1)=".",TRUE,FALSE)</formula>
    </cfRule>
  </conditionalFormatting>
  <conditionalFormatting sqref="AU312:AU319 AU310">
    <cfRule type="expression" dxfId="795" priority="899">
      <formula>IF(RIGHT(TEXT(AU310,"0.#"),1)=".",FALSE,TRUE)</formula>
    </cfRule>
    <cfRule type="expression" dxfId="794" priority="900">
      <formula>IF(RIGHT(TEXT(AU310,"0.#"),1)=".",TRUE,FALSE)</formula>
    </cfRule>
  </conditionalFormatting>
  <conditionalFormatting sqref="Y350 Y337 Y324">
    <cfRule type="expression" dxfId="793" priority="897">
      <formula>IF(RIGHT(TEXT(Y324,"0.#"),1)=".",FALSE,TRUE)</formula>
    </cfRule>
    <cfRule type="expression" dxfId="792" priority="898">
      <formula>IF(RIGHT(TEXT(Y324,"0.#"),1)=".",TRUE,FALSE)</formula>
    </cfRule>
  </conditionalFormatting>
  <conditionalFormatting sqref="Y359 Y346 Y333">
    <cfRule type="expression" dxfId="791" priority="895">
      <formula>IF(RIGHT(TEXT(Y333,"0.#"),1)=".",FALSE,TRUE)</formula>
    </cfRule>
    <cfRule type="expression" dxfId="790" priority="896">
      <formula>IF(RIGHT(TEXT(Y333,"0.#"),1)=".",TRUE,FALSE)</formula>
    </cfRule>
  </conditionalFormatting>
  <conditionalFormatting sqref="AU350 AU337 AU324">
    <cfRule type="expression" dxfId="789" priority="891">
      <formula>IF(RIGHT(TEXT(AU324,"0.#"),1)=".",FALSE,TRUE)</formula>
    </cfRule>
    <cfRule type="expression" dxfId="788" priority="892">
      <formula>IF(RIGHT(TEXT(AU324,"0.#"),1)=".",TRUE,FALSE)</formula>
    </cfRule>
  </conditionalFormatting>
  <conditionalFormatting sqref="AU359 AU346 AU333">
    <cfRule type="expression" dxfId="787" priority="889">
      <formula>IF(RIGHT(TEXT(AU333,"0.#"),1)=".",FALSE,TRUE)</formula>
    </cfRule>
    <cfRule type="expression" dxfId="786" priority="890">
      <formula>IF(RIGHT(TEXT(AU333,"0.#"),1)=".",TRUE,FALSE)</formula>
    </cfRule>
  </conditionalFormatting>
  <conditionalFormatting sqref="AU351:AU358 AU349 AU338:AU345 AU336 AU325:AU332 AU323">
    <cfRule type="expression" dxfId="785" priority="887">
      <formula>IF(RIGHT(TEXT(AU323,"0.#"),1)=".",FALSE,TRUE)</formula>
    </cfRule>
    <cfRule type="expression" dxfId="784" priority="888">
      <formula>IF(RIGHT(TEXT(AU323,"0.#"),1)=".",TRUE,FALSE)</formula>
    </cfRule>
  </conditionalFormatting>
  <conditionalFormatting sqref="AI32">
    <cfRule type="expression" dxfId="783" priority="885">
      <formula>IF(RIGHT(TEXT(AI32,"0.#"),1)=".",FALSE,TRUE)</formula>
    </cfRule>
    <cfRule type="expression" dxfId="782" priority="886">
      <formula>IF(RIGHT(TEXT(AI32,"0.#"),1)=".",TRUE,FALSE)</formula>
    </cfRule>
  </conditionalFormatting>
  <conditionalFormatting sqref="AM32">
    <cfRule type="expression" dxfId="781" priority="883">
      <formula>IF(RIGHT(TEXT(AM32,"0.#"),1)=".",FALSE,TRUE)</formula>
    </cfRule>
    <cfRule type="expression" dxfId="780" priority="884">
      <formula>IF(RIGHT(TEXT(AM32,"0.#"),1)=".",TRUE,FALSE)</formula>
    </cfRule>
  </conditionalFormatting>
  <conditionalFormatting sqref="AE33">
    <cfRule type="expression" dxfId="779" priority="881">
      <formula>IF(RIGHT(TEXT(AE33,"0.#"),1)=".",FALSE,TRUE)</formula>
    </cfRule>
    <cfRule type="expression" dxfId="778" priority="882">
      <formula>IF(RIGHT(TEXT(AE33,"0.#"),1)=".",TRUE,FALSE)</formula>
    </cfRule>
  </conditionalFormatting>
  <conditionalFormatting sqref="AI33">
    <cfRule type="expression" dxfId="777" priority="879">
      <formula>IF(RIGHT(TEXT(AI33,"0.#"),1)=".",FALSE,TRUE)</formula>
    </cfRule>
    <cfRule type="expression" dxfId="776" priority="880">
      <formula>IF(RIGHT(TEXT(AI33,"0.#"),1)=".",TRUE,FALSE)</formula>
    </cfRule>
  </conditionalFormatting>
  <conditionalFormatting sqref="AM33">
    <cfRule type="expression" dxfId="775" priority="877">
      <formula>IF(RIGHT(TEXT(AM33,"0.#"),1)=".",FALSE,TRUE)</formula>
    </cfRule>
    <cfRule type="expression" dxfId="774" priority="878">
      <formula>IF(RIGHT(TEXT(AM33,"0.#"),1)=".",TRUE,FALSE)</formula>
    </cfRule>
  </conditionalFormatting>
  <conditionalFormatting sqref="AQ33">
    <cfRule type="expression" dxfId="773" priority="875">
      <formula>IF(RIGHT(TEXT(AQ33,"0.#"),1)=".",FALSE,TRUE)</formula>
    </cfRule>
    <cfRule type="expression" dxfId="772" priority="876">
      <formula>IF(RIGHT(TEXT(AQ33,"0.#"),1)=".",TRUE,FALSE)</formula>
    </cfRule>
  </conditionalFormatting>
  <conditionalFormatting sqref="AE210">
    <cfRule type="expression" dxfId="771" priority="873">
      <formula>IF(RIGHT(TEXT(AE210,"0.#"),1)=".",FALSE,TRUE)</formula>
    </cfRule>
    <cfRule type="expression" dxfId="770" priority="874">
      <formula>IF(RIGHT(TEXT(AE210,"0.#"),1)=".",TRUE,FALSE)</formula>
    </cfRule>
  </conditionalFormatting>
  <conditionalFormatting sqref="AE211">
    <cfRule type="expression" dxfId="769" priority="871">
      <formula>IF(RIGHT(TEXT(AE211,"0.#"),1)=".",FALSE,TRUE)</formula>
    </cfRule>
    <cfRule type="expression" dxfId="768" priority="872">
      <formula>IF(RIGHT(TEXT(AE211,"0.#"),1)=".",TRUE,FALSE)</formula>
    </cfRule>
  </conditionalFormatting>
  <conditionalFormatting sqref="AE212">
    <cfRule type="expression" dxfId="767" priority="869">
      <formula>IF(RIGHT(TEXT(AE212,"0.#"),1)=".",FALSE,TRUE)</formula>
    </cfRule>
    <cfRule type="expression" dxfId="766" priority="870">
      <formula>IF(RIGHT(TEXT(AE212,"0.#"),1)=".",TRUE,FALSE)</formula>
    </cfRule>
  </conditionalFormatting>
  <conditionalFormatting sqref="AI212">
    <cfRule type="expression" dxfId="765" priority="867">
      <formula>IF(RIGHT(TEXT(AI212,"0.#"),1)=".",FALSE,TRUE)</formula>
    </cfRule>
    <cfRule type="expression" dxfId="764" priority="868">
      <formula>IF(RIGHT(TEXT(AI212,"0.#"),1)=".",TRUE,FALSE)</formula>
    </cfRule>
  </conditionalFormatting>
  <conditionalFormatting sqref="AI211">
    <cfRule type="expression" dxfId="763" priority="865">
      <formula>IF(RIGHT(TEXT(AI211,"0.#"),1)=".",FALSE,TRUE)</formula>
    </cfRule>
    <cfRule type="expression" dxfId="762" priority="866">
      <formula>IF(RIGHT(TEXT(AI211,"0.#"),1)=".",TRUE,FALSE)</formula>
    </cfRule>
  </conditionalFormatting>
  <conditionalFormatting sqref="AI210">
    <cfRule type="expression" dxfId="761" priority="863">
      <formula>IF(RIGHT(TEXT(AI210,"0.#"),1)=".",FALSE,TRUE)</formula>
    </cfRule>
    <cfRule type="expression" dxfId="760" priority="864">
      <formula>IF(RIGHT(TEXT(AI210,"0.#"),1)=".",TRUE,FALSE)</formula>
    </cfRule>
  </conditionalFormatting>
  <conditionalFormatting sqref="AM210">
    <cfRule type="expression" dxfId="759" priority="861">
      <formula>IF(RIGHT(TEXT(AM210,"0.#"),1)=".",FALSE,TRUE)</formula>
    </cfRule>
    <cfRule type="expression" dxfId="758" priority="862">
      <formula>IF(RIGHT(TEXT(AM210,"0.#"),1)=".",TRUE,FALSE)</formula>
    </cfRule>
  </conditionalFormatting>
  <conditionalFormatting sqref="AM211">
    <cfRule type="expression" dxfId="757" priority="859">
      <formula>IF(RIGHT(TEXT(AM211,"0.#"),1)=".",FALSE,TRUE)</formula>
    </cfRule>
    <cfRule type="expression" dxfId="756" priority="860">
      <formula>IF(RIGHT(TEXT(AM211,"0.#"),1)=".",TRUE,FALSE)</formula>
    </cfRule>
  </conditionalFormatting>
  <conditionalFormatting sqref="AM212">
    <cfRule type="expression" dxfId="755" priority="857">
      <formula>IF(RIGHT(TEXT(AM212,"0.#"),1)=".",FALSE,TRUE)</formula>
    </cfRule>
    <cfRule type="expression" dxfId="754" priority="858">
      <formula>IF(RIGHT(TEXT(AM212,"0.#"),1)=".",TRUE,FALSE)</formula>
    </cfRule>
  </conditionalFormatting>
  <conditionalFormatting sqref="AL368:AO395">
    <cfRule type="expression" dxfId="753" priority="853">
      <formula>IF(AND(AL368&gt;=0, RIGHT(TEXT(AL368,"0.#"),1)&lt;&gt;"."),TRUE,FALSE)</formula>
    </cfRule>
    <cfRule type="expression" dxfId="752" priority="854">
      <formula>IF(AND(AL368&gt;=0, RIGHT(TEXT(AL368,"0.#"),1)="."),TRUE,FALSE)</formula>
    </cfRule>
    <cfRule type="expression" dxfId="751" priority="855">
      <formula>IF(AND(AL368&lt;0, RIGHT(TEXT(AL368,"0.#"),1)&lt;&gt;"."),TRUE,FALSE)</formula>
    </cfRule>
    <cfRule type="expression" dxfId="750" priority="856">
      <formula>IF(AND(AL368&lt;0, RIGHT(TEXT(AL368,"0.#"),1)="."),TRUE,FALSE)</formula>
    </cfRule>
  </conditionalFormatting>
  <conditionalFormatting sqref="AQ210:AQ212">
    <cfRule type="expression" dxfId="749" priority="851">
      <formula>IF(RIGHT(TEXT(AQ210,"0.#"),1)=".",FALSE,TRUE)</formula>
    </cfRule>
    <cfRule type="expression" dxfId="748" priority="852">
      <formula>IF(RIGHT(TEXT(AQ210,"0.#"),1)=".",TRUE,FALSE)</formula>
    </cfRule>
  </conditionalFormatting>
  <conditionalFormatting sqref="AU210:AU212">
    <cfRule type="expression" dxfId="747" priority="849">
      <formula>IF(RIGHT(TEXT(AU210,"0.#"),1)=".",FALSE,TRUE)</formula>
    </cfRule>
    <cfRule type="expression" dxfId="746" priority="850">
      <formula>IF(RIGHT(TEXT(AU210,"0.#"),1)=".",TRUE,FALSE)</formula>
    </cfRule>
  </conditionalFormatting>
  <conditionalFormatting sqref="Y368:Y395">
    <cfRule type="expression" dxfId="745" priority="847">
      <formula>IF(RIGHT(TEXT(Y368,"0.#"),1)=".",FALSE,TRUE)</formula>
    </cfRule>
    <cfRule type="expression" dxfId="744" priority="848">
      <formula>IF(RIGHT(TEXT(Y368,"0.#"),1)=".",TRUE,FALSE)</formula>
    </cfRule>
  </conditionalFormatting>
  <conditionalFormatting sqref="AL631:AO660">
    <cfRule type="expression" dxfId="743" priority="843">
      <formula>IF(AND(AL631&gt;=0, RIGHT(TEXT(AL631,"0.#"),1)&lt;&gt;"."),TRUE,FALSE)</formula>
    </cfRule>
    <cfRule type="expression" dxfId="742" priority="844">
      <formula>IF(AND(AL631&gt;=0, RIGHT(TEXT(AL631,"0.#"),1)="."),TRUE,FALSE)</formula>
    </cfRule>
    <cfRule type="expression" dxfId="741" priority="845">
      <formula>IF(AND(AL631&lt;0, RIGHT(TEXT(AL631,"0.#"),1)&lt;&gt;"."),TRUE,FALSE)</formula>
    </cfRule>
    <cfRule type="expression" dxfId="740" priority="846">
      <formula>IF(AND(AL631&lt;0, RIGHT(TEXT(AL631,"0.#"),1)="."),TRUE,FALSE)</formula>
    </cfRule>
  </conditionalFormatting>
  <conditionalFormatting sqref="Y631:Y660">
    <cfRule type="expression" dxfId="739" priority="841">
      <formula>IF(RIGHT(TEXT(Y631,"0.#"),1)=".",FALSE,TRUE)</formula>
    </cfRule>
    <cfRule type="expression" dxfId="738" priority="842">
      <formula>IF(RIGHT(TEXT(Y631,"0.#"),1)=".",TRUE,FALSE)</formula>
    </cfRule>
  </conditionalFormatting>
  <conditionalFormatting sqref="AL366:AO367">
    <cfRule type="expression" dxfId="737" priority="837">
      <formula>IF(AND(AL366&gt;=0, RIGHT(TEXT(AL366,"0.#"),1)&lt;&gt;"."),TRUE,FALSE)</formula>
    </cfRule>
    <cfRule type="expression" dxfId="736" priority="838">
      <formula>IF(AND(AL366&gt;=0, RIGHT(TEXT(AL366,"0.#"),1)="."),TRUE,FALSE)</formula>
    </cfRule>
    <cfRule type="expression" dxfId="735" priority="839">
      <formula>IF(AND(AL366&lt;0, RIGHT(TEXT(AL366,"0.#"),1)&lt;&gt;"."),TRUE,FALSE)</formula>
    </cfRule>
    <cfRule type="expression" dxfId="734" priority="840">
      <formula>IF(AND(AL366&lt;0, RIGHT(TEXT(AL366,"0.#"),1)="."),TRUE,FALSE)</formula>
    </cfRule>
  </conditionalFormatting>
  <conditionalFormatting sqref="Y366:Y367">
    <cfRule type="expression" dxfId="733" priority="835">
      <formula>IF(RIGHT(TEXT(Y366,"0.#"),1)=".",FALSE,TRUE)</formula>
    </cfRule>
    <cfRule type="expression" dxfId="732" priority="836">
      <formula>IF(RIGHT(TEXT(Y366,"0.#"),1)=".",TRUE,FALSE)</formula>
    </cfRule>
  </conditionalFormatting>
  <conditionalFormatting sqref="Y401:Y428">
    <cfRule type="expression" dxfId="731" priority="773">
      <formula>IF(RIGHT(TEXT(Y401,"0.#"),1)=".",FALSE,TRUE)</formula>
    </cfRule>
    <cfRule type="expression" dxfId="730" priority="774">
      <formula>IF(RIGHT(TEXT(Y401,"0.#"),1)=".",TRUE,FALSE)</formula>
    </cfRule>
  </conditionalFormatting>
  <conditionalFormatting sqref="Y399:Y400">
    <cfRule type="expression" dxfId="729" priority="767">
      <formula>IF(RIGHT(TEXT(Y399,"0.#"),1)=".",FALSE,TRUE)</formula>
    </cfRule>
    <cfRule type="expression" dxfId="728" priority="768">
      <formula>IF(RIGHT(TEXT(Y399,"0.#"),1)=".",TRUE,FALSE)</formula>
    </cfRule>
  </conditionalFormatting>
  <conditionalFormatting sqref="Y434:Y461">
    <cfRule type="expression" dxfId="727" priority="761">
      <formula>IF(RIGHT(TEXT(Y434,"0.#"),1)=".",FALSE,TRUE)</formula>
    </cfRule>
    <cfRule type="expression" dxfId="726" priority="762">
      <formula>IF(RIGHT(TEXT(Y434,"0.#"),1)=".",TRUE,FALSE)</formula>
    </cfRule>
  </conditionalFormatting>
  <conditionalFormatting sqref="Y432:Y433">
    <cfRule type="expression" dxfId="725" priority="755">
      <formula>IF(RIGHT(TEXT(Y432,"0.#"),1)=".",FALSE,TRUE)</formula>
    </cfRule>
    <cfRule type="expression" dxfId="724" priority="756">
      <formula>IF(RIGHT(TEXT(Y432,"0.#"),1)=".",TRUE,FALSE)</formula>
    </cfRule>
  </conditionalFormatting>
  <conditionalFormatting sqref="Y467:Y494">
    <cfRule type="expression" dxfId="723" priority="749">
      <formula>IF(RIGHT(TEXT(Y467,"0.#"),1)=".",FALSE,TRUE)</formula>
    </cfRule>
    <cfRule type="expression" dxfId="722" priority="750">
      <formula>IF(RIGHT(TEXT(Y467,"0.#"),1)=".",TRUE,FALSE)</formula>
    </cfRule>
  </conditionalFormatting>
  <conditionalFormatting sqref="Y465:Y466">
    <cfRule type="expression" dxfId="721" priority="743">
      <formula>IF(RIGHT(TEXT(Y465,"0.#"),1)=".",FALSE,TRUE)</formula>
    </cfRule>
    <cfRule type="expression" dxfId="720" priority="744">
      <formula>IF(RIGHT(TEXT(Y465,"0.#"),1)=".",TRUE,FALSE)</formula>
    </cfRule>
  </conditionalFormatting>
  <conditionalFormatting sqref="Y500:Y527">
    <cfRule type="expression" dxfId="719" priority="737">
      <formula>IF(RIGHT(TEXT(Y500,"0.#"),1)=".",FALSE,TRUE)</formula>
    </cfRule>
    <cfRule type="expression" dxfId="718" priority="738">
      <formula>IF(RIGHT(TEXT(Y500,"0.#"),1)=".",TRUE,FALSE)</formula>
    </cfRule>
  </conditionalFormatting>
  <conditionalFormatting sqref="Y498:Y499">
    <cfRule type="expression" dxfId="717" priority="731">
      <formula>IF(RIGHT(TEXT(Y498,"0.#"),1)=".",FALSE,TRUE)</formula>
    </cfRule>
    <cfRule type="expression" dxfId="716" priority="732">
      <formula>IF(RIGHT(TEXT(Y498,"0.#"),1)=".",TRUE,FALSE)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 RIGHT(TEXT(AL401,"0.#"),1)&lt;&gt;"."),TRUE,FALSE)</formula>
    </cfRule>
    <cfRule type="expression" dxfId="656" priority="776">
      <formula>IF(AND(AL401&gt;=0, RIGHT(TEXT(AL401,"0.#"),1)="."),TRUE,FALSE)</formula>
    </cfRule>
    <cfRule type="expression" dxfId="655" priority="777">
      <formula>IF(AND(AL401&lt;0, RIGHT(TEXT(AL401,"0.#"),1)&lt;&gt;"."),TRUE,FALSE)</formula>
    </cfRule>
    <cfRule type="expression" dxfId="654" priority="778">
      <formula>IF(AND(AL401&lt;0, RIGHT(TEXT(AL401,"0.#"),1)="."),TRUE,FALSE)</formula>
    </cfRule>
  </conditionalFormatting>
  <conditionalFormatting sqref="AL399:AO400">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4:AO437 AL442:AO461">
    <cfRule type="expression" dxfId="649" priority="763">
      <formula>IF(AND(AL434&gt;=0, RIGHT(TEXT(AL434,"0.#"),1)&lt;&gt;"."),TRUE,FALSE)</formula>
    </cfRule>
    <cfRule type="expression" dxfId="648" priority="764">
      <formula>IF(AND(AL434&gt;=0, RIGHT(TEXT(AL434,"0.#"),1)="."),TRUE,FALSE)</formula>
    </cfRule>
    <cfRule type="expression" dxfId="647" priority="765">
      <formula>IF(AND(AL434&lt;0, RIGHT(TEXT(AL434,"0.#"),1)&lt;&gt;"."),TRUE,FALSE)</formula>
    </cfRule>
    <cfRule type="expression" dxfId="646" priority="766">
      <formula>IF(AND(AL434&lt;0, RIGHT(TEXT(AL434,"0.#"),1)="."),TRUE,FALSE)</formula>
    </cfRule>
  </conditionalFormatting>
  <conditionalFormatting sqref="AL432:AO433">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7">
    <cfRule type="expression" dxfId="11" priority="11">
      <formula>IF(RIGHT(TEXT(AD15,"0.#"),1)=".",FALSE,TRUE)</formula>
    </cfRule>
    <cfRule type="expression" dxfId="10" priority="12">
      <formula>IF(RIGHT(TEXT(AD15,"0.#"),1)=".",TRUE,FALSE)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L438:AO440">
    <cfRule type="expression" dxfId="7" priority="5">
      <formula>IF(AND(AL438&gt;=0, RIGHT(TEXT(AL438,"0.#"),1)&lt;&gt;"."),TRUE,FALSE)</formula>
    </cfRule>
    <cfRule type="expression" dxfId="6" priority="6">
      <formula>IF(AND(AL438&gt;=0, RIGHT(TEXT(AL438,"0.#"),1)="."),TRUE,FALSE)</formula>
    </cfRule>
    <cfRule type="expression" dxfId="5" priority="7">
      <formula>IF(AND(AL438&lt;0, RIGHT(TEXT(AL438,"0.#"),1)&lt;&gt;"."),TRUE,FALSE)</formula>
    </cfRule>
    <cfRule type="expression" dxfId="4" priority="8">
      <formula>IF(AND(AL438&lt;0, RIGHT(TEXT(AL438,"0.#"),1)="."),TRUE,FALSE)</formula>
    </cfRule>
  </conditionalFormatting>
  <conditionalFormatting sqref="AL441:AO441">
    <cfRule type="expression" dxfId="3" priority="1">
      <formula>IF(AND(AL441&gt;=0, RIGHT(TEXT(AL441,"0.#"),1)&lt;&gt;"."),TRUE,FALSE)</formula>
    </cfRule>
    <cfRule type="expression" dxfId="2" priority="2">
      <formula>IF(AND(AL441&gt;=0, RIGHT(TEXT(AL441,"0.#"),1)="."),TRUE,FALSE)</formula>
    </cfRule>
    <cfRule type="expression" dxfId="1" priority="3">
      <formula>IF(AND(AL441&lt;0, RIGHT(TEXT(AL441,"0.#"),1)&lt;&gt;"."),TRUE,FALSE)</formula>
    </cfRule>
    <cfRule type="expression" dxfId="0" priority="4">
      <formula>IF(AND(AL441&lt;0, RIGHT(TEXT(AL441,"0.#"),1)="."),TRUE,FALSE)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7" max="16383" man="1"/>
    <brk id="233" max="50" man="1"/>
    <brk id="256" max="50" man="1"/>
    <brk id="307"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t="s">
        <v>635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t="s">
        <v>635</v>
      </c>
      <c r="R6" s="13" t="str">
        <f t="shared" si="3"/>
        <v>交付</v>
      </c>
      <c r="S6" s="13" t="str">
        <f t="shared" si="4"/>
        <v>交付</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交付</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交付</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科学技術・イノベーション</v>
      </c>
      <c r="F10" s="18" t="s">
        <v>111</v>
      </c>
      <c r="G10" s="17"/>
      <c r="H10" s="13" t="str">
        <f t="shared" si="1"/>
        <v/>
      </c>
      <c r="I10" s="13" t="str">
        <f t="shared" si="5"/>
        <v>一般会計</v>
      </c>
      <c r="K10" s="14" t="s">
        <v>226</v>
      </c>
      <c r="L10" s="15"/>
      <c r="M10" s="13" t="str">
        <f t="shared" si="2"/>
        <v/>
      </c>
      <c r="N10" s="13" t="str">
        <f t="shared" si="6"/>
        <v>文教及び科学振興</v>
      </c>
      <c r="O10" s="13"/>
      <c r="P10" s="13" t="str">
        <f>S8</f>
        <v>交付</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2022-09-05T12:04:51Z</cp:lastPrinted>
  <dcterms:created xsi:type="dcterms:W3CDTF">2012-03-13T00:50:25Z</dcterms:created>
  <dcterms:modified xsi:type="dcterms:W3CDTF">2022-09-05T12:04:57Z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