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41" i="11" l="1"/>
  <c r="AE41" i="11"/>
  <c r="AY71" i="11" l="1"/>
  <c r="AY76" i="11" s="1"/>
  <c r="AY68" i="11"/>
  <c r="AY69" i="11" s="1"/>
  <c r="AY65" i="11"/>
  <c r="AY67" i="11" s="1"/>
  <c r="AY64" i="11"/>
  <c r="AY400" i="11"/>
  <c r="AY396" i="11"/>
  <c r="AY399" i="11" s="1"/>
  <c r="AY372" i="11"/>
  <c r="AY371" i="11"/>
  <c r="AY370" i="11"/>
  <c r="AY369" i="11"/>
  <c r="AY368" i="11"/>
  <c r="AY367" i="11"/>
  <c r="AY334" i="11"/>
  <c r="AY339" i="11" s="1"/>
  <c r="AY341" i="11"/>
  <c r="AY337" i="11"/>
  <c r="AY336" i="11"/>
  <c r="AY332" i="11"/>
  <c r="AY321" i="11"/>
  <c r="AY330" i="11" s="1"/>
  <c r="AY338" i="11" l="1"/>
  <c r="AY340" i="11"/>
  <c r="AY397" i="11"/>
  <c r="AY398" i="11"/>
  <c r="AY331" i="11"/>
  <c r="AY328" i="11"/>
  <c r="AY323" i="11"/>
  <c r="AY324" i="11"/>
  <c r="AY327" i="11"/>
  <c r="AY325" i="11"/>
  <c r="AY329" i="11"/>
  <c r="AY333" i="11"/>
  <c r="AY322" i="11"/>
  <c r="AY326" i="11"/>
  <c r="AY70"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6" i="11"/>
  <c r="AY175" i="11"/>
  <c r="AY173" i="11"/>
  <c r="AY177" i="11" s="1"/>
  <c r="AY170" i="11"/>
  <c r="AY171" i="11" s="1"/>
  <c r="AY167" i="11"/>
  <c r="AY169" i="11" s="1"/>
  <c r="AY136" i="11"/>
  <c r="AY137" i="11" s="1"/>
  <c r="AY135" i="11"/>
  <c r="AY133" i="11"/>
  <c r="AY134" i="11" s="1"/>
  <c r="AY132" i="11"/>
  <c r="AY145" i="11"/>
  <c r="AY142" i="11"/>
  <c r="AY141" i="11"/>
  <c r="AY139" i="11"/>
  <c r="AY143" i="11" s="1"/>
  <c r="AY166" i="11"/>
  <c r="AY164" i="11"/>
  <c r="AY161" i="11"/>
  <c r="AY162" i="11" s="1"/>
  <c r="AY156" i="11"/>
  <c r="AY158" i="11" s="1"/>
  <c r="AY155" i="11"/>
  <c r="AY152" i="11"/>
  <c r="AY151" i="11"/>
  <c r="AY146" i="11"/>
  <c r="AY150" i="11" s="1"/>
  <c r="AY130" i="11"/>
  <c r="AY129" i="11"/>
  <c r="AY127" i="11"/>
  <c r="AY131" i="11" s="1"/>
  <c r="AY125" i="11"/>
  <c r="AY122" i="11"/>
  <c r="AY123" i="11" s="1"/>
  <c r="AY121" i="11"/>
  <c r="AY118" i="11"/>
  <c r="AY117" i="11"/>
  <c r="AY114" i="11"/>
  <c r="AY113" i="11"/>
  <c r="AY112" i="11"/>
  <c r="AY119" i="11" s="1"/>
  <c r="AY99" i="11"/>
  <c r="AY101" i="11" s="1"/>
  <c r="AY98" i="11"/>
  <c r="AY102" i="11"/>
  <c r="AY104" i="11" s="1"/>
  <c r="AY100" i="11" l="1"/>
  <c r="AY126" i="11"/>
  <c r="AY116" i="11"/>
  <c r="AY120" i="11"/>
  <c r="AY124" i="11"/>
  <c r="AY128" i="11"/>
  <c r="AY154" i="11"/>
  <c r="AY163" i="11"/>
  <c r="AY140" i="11"/>
  <c r="AY144" i="11"/>
  <c r="AY174" i="11"/>
  <c r="AY178" i="11"/>
  <c r="AY172" i="11"/>
  <c r="AY198"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1" i="11"/>
  <c r="AY78" i="11"/>
  <c r="AY87" i="11" s="1"/>
  <c r="AY44" i="11"/>
  <c r="AY52" i="11" s="1"/>
  <c r="AY80" i="11" l="1"/>
  <c r="AY84" i="11"/>
  <c r="AY92" i="11"/>
  <c r="AY96" i="11"/>
  <c r="AY55" i="11"/>
  <c r="AY8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<sst xmlns="http://schemas.openxmlformats.org/spreadsheetml/2006/main" count="2259" uniqueCount="827">
  <si>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</si>
  <si>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</si>
  <si>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</si>
  <si>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</si>
  <si>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</si>
  <si>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</si>
  <si>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</si>
  <si>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</si>
  <si>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</si>
  <si>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</si>
  <si>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</si>
  <si>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</si>
  <si>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</si>
  <si>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</si>
  <si>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</si>
  <si>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</si>
  <si>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</si>
  <si>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</si>
  <si>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</si>
  <si>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</si>
  <si>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</si>
  <si>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</si>
  <si>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</si>
  <si>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</si>
  <si>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</si>
  <si>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</si>
  <si>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</si>
  <si>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</si>
  <si>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</si>
  <si>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</si>
  <si>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</si>
  <si>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</si>
  <si>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</si>
  <si>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</si>
  <si>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</si>
  <si>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</si>
  <si>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</si>
  <si>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</si>
  <si>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</si>
  <si>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</si>
  <si>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</si>
  <si>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</si>
  <si>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</si>
  <si>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</si>
  <si>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</si>
  <si>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</si>
  <si>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</si>
  <si>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</si>
  <si>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</si>
  <si>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</si>
  <si>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</si>
  <si>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</si>
  <si>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</si>
  <si>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</si>
  <si>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</si>
  <si>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</si>
  <si>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</si>
  <si>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</si>
  <si>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</si>
  <si>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</si>
  <si>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</si>
  <si>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</si>
  <si>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</si>
  <si>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</si>
  <si>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</si>
  <si>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</si>
  <si>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</si>
  <si>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</si>
  <si>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</si>
  <si>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</si>
  <si>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</si>
  <si>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</si>
  <si>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</si>
  <si>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</si>
  <si>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</si>
  <si>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</si>
  <si>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</si>
  <si>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</si>
  <si>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</si>
  <si>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</si>
  <si>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</si>
  <si>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</si>
  <si>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</si>
  <si>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</si>
  <si>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</si>
  <si>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</si>
  <si>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</si>
  <si>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</si>
  <si>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</si>
  <si>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</si>
  <si>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</si>
  <si>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</si>
  <si>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</si>
  <si>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</si>
  <si>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</si>
  <si>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</si>
  <si>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</si>
  <si>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</si>
  <si>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</si>
  <si>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</si>
  <si>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</si>
  <si>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</si>
  <si>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</si>
  <si>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</si>
  <si>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</si>
  <si>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</si>
  <si>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</si>
  <si>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</si>
  <si>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</si>
  <si>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</si>
  <si>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</si>
  <si>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</si>
  <si>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</si>
  <si>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</si>
  <si>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</si>
  <si>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</si>
  <si>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</si>
  <si>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</si>
  <si>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</si>
  <si>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</si>
  <si>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</si>
  <si>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</si>
  <si>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</si>
  <si>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</si>
  <si>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</si>
  <si>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</si>
  <si>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</si>
  <si>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</si>
  <si>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</si>
  <si>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</si>
  <si>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</si>
  <si>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</si>
  <si>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</si>
  <si>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</si>
  <si>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</si>
  <si>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</si>
  <si>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</si>
  <si>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</si>
  <si>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</si>
  <si>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</si>
  <si>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</si>
  <si>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</si>
  <si>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</si>
  <si>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</si>
  <si>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</si>
  <si>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</si>
  <si>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</si>
  <si>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</si>
  <si>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</si>
  <si>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</si>
  <si>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</si>
  <si>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</si>
  <si>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</si>
  <si>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</si>
  <si>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</si>
  <si>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</si>
  <si>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</si>
  <si>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</si>
  <si>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</si>
  <si>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</si>
  <si>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</si>
  <si>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</si>
  <si>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</si>
  <si>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</si>
  <si>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</si>
  <si>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</si>
  <si>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</si>
  <si>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</si>
  <si>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</si>
  <si>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</si>
  <si>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</si>
  <si>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</si>
  <si>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</si>
  <si>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</si>
  <si>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</si>
  <si>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</si>
  <si>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</si>
  <si>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</si>
  <si>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</si>
  <si>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</si>
  <si>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</si>
  <si>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</si>
  <si>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</si>
  <si>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</si>
  <si>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</si>
  <si>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</si>
  <si>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</si>
  <si>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</si>
  <si>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</si>
  <si>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</si>
  <si>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</si>
  <si>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</si>
  <si>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</si>
  <si>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</si>
  <si>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</si>
  <si>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</si>
  <si>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</si>
  <si>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</si>
  <si>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</si>
  <si>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</si>
  <si>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</si>
  <si>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</si>
  <si>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</si>
  <si>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</si>
  <si>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</si>
  <si>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</si>
  <si>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</si>
  <si>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</si>
  <si>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</si>
  <si>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</si>
  <si>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</si>
  <si>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</si>
  <si>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</si>
  <si>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</si>
  <si>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</si>
  <si>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</si>
  <si>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</si>
  <si>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</si>
  <si>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</si>
  <si>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</si>
  <si>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</si>
  <si>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</si>
  <si>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</si>
  <si>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</si>
  <si>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</si>
  <si>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</si>
  <si>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</si>
  <si>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</si>
  <si>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</si>
  <si>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</si>
  <si>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</si>
  <si>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</si>
  <si>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</si>
  <si>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</si>
  <si>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</si>
  <si>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</si>
  <si>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</si>
  <si>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</si>
  <si>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</si>
  <si>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</si>
  <si>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</si>
  <si>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</si>
  <si>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</si>
  <si>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</si>
  <si>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</si>
  <si>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</si>
  <si>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</si>
  <si>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</si>
  <si>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</si>
  <si>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</si>
  <si>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</si>
  <si>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</si>
  <si>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</si>
  <si>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</si>
  <si>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</si>
  <si>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</si>
  <si>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</si>
  <si>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</si>
  <si>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</si>
  <si>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</si>
  <si>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</si>
  <si>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</si>
  <si>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</si>
  <si>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</si>
  <si>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</si>
  <si>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</si>
  <si>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</si>
  <si>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</si>
  <si>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</si>
  <si>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</si>
  <si>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</si>
  <si>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</si>
  <si>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</si>
  <si>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</si>
  <si>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</si>
  <si>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</si>
  <si>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</si>
  <si>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</si>
  <si>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</si>
  <si>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</si>
  <si>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</si>
  <si>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</si>
  <si>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</si>
  <si>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</si>
  <si>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</si>
  <si>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</si>
  <si>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</si>
  <si>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</si>
  <si>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</si>
  <si>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</si>
  <si>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</si>
  <si>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</si>
  <si>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</si>
  <si>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</si>
  <si>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</si>
  <si>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</si>
  <si>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</si>
  <si>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</si>
  <si>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</si>
  <si>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</si>
  <si>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</si>
  <si>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</si>
  <si>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</si>
  <si>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</si>
  <si>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</si>
  <si>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</si>
  <si>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</si>
  <si>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</si>
  <si>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</si>
  <si>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</si>
  <si>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</si>
  <si>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</si>
  <si>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</si>
  <si>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</si>
  <si>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</si>
  <si>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</si>
  <si>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</si>
  <si>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</si>
  <si>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</si>
  <si>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</si>
  <si>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</si>
  <si>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</si>
  <si>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</si>
  <si>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</si>
  <si>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</si>
  <si>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</si>
  <si>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</si>
  <si>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</si>
  <si>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</si>
  <si>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</si>
  <si>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</si>
  <si>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</si>
  <si>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</si>
  <si>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</si>
  <si>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</si>
  <si>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</si>
  <si>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</si>
  <si>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</si>
  <si>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</si>
  <si>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</si>
  <si>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</si>
  <si>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</si>
  <si>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</si>
  <si>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</si>
  <si>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</si>
  <si>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</si>
  <si>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</si>
  <si>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</si>
  <si>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</si>
  <si>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</si>
  <si>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</si>
  <si>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</si>
  <si>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</si>
  <si>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</si>
  <si>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</si>
  <si>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</si>
  <si>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</si>
  <si>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</si>
  <si>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</si>
  <si>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</si>
  <si>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</si>
  <si>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</si>
  <si>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</si>
  <si>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</si>
  <si>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</si>
  <si>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</si>
  <si>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</si>
  <si>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</si>
  <si>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</si>
  <si>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</si>
  <si>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</si>
  <si>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</si>
  <si>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</si>
  <si>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</si>
  <si>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</si>
  <si>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</si>
  <si>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</si>
  <si>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</si>
  <si>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</si>
  <si>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</si>
  <si>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</si>
  <si>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</si>
  <si>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</si>
  <si>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</si>
  <si>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</si>
  <si>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</si>
  <si>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</si>
  <si>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</si>
  <si>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</si>
  <si>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</si>
  <si>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</si>
  <si>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</si>
  <si>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</si>
  <si>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</si>
  <si>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</si>
  <si>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</si>
  <si>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</si>
  <si>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</si>
  <si>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</si>
  <si>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</si>
  <si>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</si>
  <si>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</si>
  <si>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</si>
  <si>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</si>
  <si>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</si>
  <si>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</si>
  <si>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</si>
  <si>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</si>
  <si>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</si>
  <si>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</si>
  <si>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</si>
  <si>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</si>
  <si>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</si>
  <si>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</si>
  <si>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</si>
  <si>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</si>
  <si>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</si>
  <si>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</si>
  <si>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</si>
  <si>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</si>
  <si>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</si>
  <si>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</si>
  <si>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</si>
  <si>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</si>
  <si>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</si>
  <si>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</si>
  <si>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</si>
  <si>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</si>
  <si>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</si>
  <si>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</si>
  <si>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</si>
  <si>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</si>
  <si>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</si>
  <si>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</si>
  <si>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</si>
  <si>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</si>
  <si>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</si>
  <si>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</si>
  <si>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</si>
  <si>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</si>
  <si>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</si>
  <si>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</si>
  <si>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</si>
  <si>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</si>
  <si>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</si>
  <si>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</si>
  <si>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</si>
  <si>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</si>
  <si>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</si>
  <si>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</si>
  <si>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</si>
  <si>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</si>
  <si>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</si>
  <si>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</si>
  <si>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</si>
  <si>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</si>
  <si>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</si>
  <si>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</si>
  <si>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</si>
  <si>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</si>
  <si>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</si>
  <si>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</si>
  <si>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</si>
  <si>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</si>
  <si>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</si>
  <si>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</si>
  <si>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</si>
  <si>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</si>
  <si>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</si>
  <si>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</si>
  <si>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</si>
  <si>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</si>
  <si>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</si>
  <si>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</si>
  <si>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</si>
  <si>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</si>
  <si>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</si>
  <si>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</si>
  <si>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</si>
  <si>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</si>
  <si>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</si>
  <si>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</si>
  <si>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</si>
  <si>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</si>
  <si>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</si>
  <si>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</si>
  <si>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</si>
  <si>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</si>
  <si>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</si>
  <si>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</si>
  <si>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</si>
  <si>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</si>
  <si>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</si>
  <si>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</si>
  <si>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</si>
  <si>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</si>
  <si>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</si>
  <si>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</si>
  <si>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</si>
  <si>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</si>
  <si>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</si>
  <si>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</si>
  <si>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</si>
  <si>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</si>
  <si>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</si>
  <si>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</si>
  <si>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</si>
  <si>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</si>
  <si>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</si>
  <si>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</si>
  <si>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</si>
  <si>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</si>
  <si>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</si>
  <si>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</si>
  <si>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</si>
  <si>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</si>
  <si>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</si>
  <si>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</si>
  <si>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</si>
  <si>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</si>
  <si>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</si>
  <si>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</si>
  <si>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</si>
  <si>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</si>
  <si>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</si>
  <si>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</si>
  <si>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</si>
  <si>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</si>
  <si>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</si>
  <si>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</si>
  <si>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</si>
  <si>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</si>
  <si>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</si>
  <si>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</si>
  <si>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</si>
  <si>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</si>
  <si>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</si>
  <si>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</si>
  <si>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</si>
  <si>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</si>
  <si>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</si>
  <si>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</si>
  <si>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</si>
  <si>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</si>
  <si>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</si>
  <si>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</si>
  <si>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</si>
  <si>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</si>
  <si>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</si>
  <si>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</si>
  <si>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</si>
  <si>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</si>
  <si>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</si>
  <si>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</si>
  <si>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</si>
  <si>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</si>
  <si>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</si>
  <si>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</si>
  <si>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</si>
  <si>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</si>
  <si>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</si>
  <si>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</si>
  <si>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</si>
  <si>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</si>
  <si>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</si>
  <si>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</si>
  <si>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</si>
  <si>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</si>
  <si>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</si>
  <si>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</si>
  <si>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</si>
  <si>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</si>
  <si>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</si>
  <si>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</si>
  <si>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</si>
  <si>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</si>
  <si>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</si>
  <si>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</si>
  <si>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</si>
  <si>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</si>
  <si>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</si>
  <si>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</si>
  <si>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</si>
  <si>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</si>
  <si>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</si>
  <si>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</si>
  <si>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</si>
  <si>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</si>
  <si>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</si>
  <si>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</si>
  <si>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</si>
  <si>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</si>
  <si>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</si>
  <si>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</si>
  <si>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</si>
  <si>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</si>
  <si>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</si>
  <si>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</si>
  <si>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</si>
  <si>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</si>
  <si>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</si>
  <si>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</si>
  <si>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</si>
  <si>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</si>
  <si>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</si>
  <si>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</si>
  <si>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</si>
  <si>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</si>
  <si>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</si>
  <si>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</si>
  <si>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</si>
  <si>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</si>
  <si>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</si>
  <si>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</si>
  <si>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</si>
  <si>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</si>
  <si>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</si>
  <si>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</si>
  <si>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</si>
  <si>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</si>
  <si>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</si>
  <si>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</si>
  <si>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</si>
  <si>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</si>
  <si>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</si>
  <si>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</si>
  <si>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</si>
  <si>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</si>
  <si>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</si>
  <si>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</si>
  <si>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</si>
  <si>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</si>
  <si>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</si>
  <si>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</si>
  <si>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</si>
  <si>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</si>
  <si>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</si>
  <si>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</si>
  <si>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</si>
  <si>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</si>
  <si>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</si>
  <si>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</si>
  <si>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</si>
  <si>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</si>
  <si>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</si>
  <si>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</si>
  <si>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</si>
  <si>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</si>
  <si>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</si>
  <si>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</si>
  <si>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</si>
  <si>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</si>
  <si>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</si>
  <si>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</si>
  <si>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</si>
  <si>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</si>
  <si>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</si>
  <si>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</si>
  <si>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</si>
  <si>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</si>
  <si>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</si>
  <si>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</si>
  <si>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</si>
  <si>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</si>
  <si>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</si>
  <si>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</si>
  <si>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</si>
  <si>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</si>
  <si>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</si>
  <si>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</si>
  <si>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</si>
  <si>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</si>
  <si>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</si>
  <si>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</si>
  <si>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</si>
  <si>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</si>
  <si>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</si>
  <si>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</si>
  <si>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</si>
  <si>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</si>
  <si>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</si>
  <si>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</si>
  <si>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</si>
  <si>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</si>
  <si>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</si>
  <si>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</si>
  <si>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</si>
  <si>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</si>
  <si>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</si>
  <si>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</si>
  <si>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道路事業（直轄・無電柱化推進）</t>
  </si>
  <si>
    <t>道路局</t>
  </si>
  <si>
    <t>課長　長谷川　朋弘</t>
  </si>
  <si>
    <t>昭和61年度</t>
  </si>
  <si>
    <t>終了予定なし</t>
  </si>
  <si>
    <t>国道・技術課</t>
  </si>
  <si>
    <t>電線共同溝の整備等に関する特別措置法、無電柱化の推進に関する法律</t>
  </si>
  <si>
    <t>無電柱化推進計画等</t>
  </si>
  <si>
    <t>-</t>
  </si>
  <si>
    <t>道路環境改善事業費</t>
  </si>
  <si>
    <t>ｋｍ</t>
  </si>
  <si>
    <t>各年度実施箇所における全体事業費（X）／全体事業延長（Ｙ）
※上記コストは、地域条件等により変動する　　　　　　　　　　</t>
    <phoneticPr fontId="6"/>
  </si>
  <si>
    <t>億円/km</t>
  </si>
  <si>
    <t>Ｘ/Ｙ</t>
    <phoneticPr fontId="6"/>
  </si>
  <si>
    <t>4,488億円/584km</t>
  </si>
  <si>
    <t>4,789億円/599km</t>
  </si>
  <si>
    <t>／　</t>
    <phoneticPr fontId="6"/>
  </si>
  <si>
    <t>198</t>
  </si>
  <si>
    <t>212</t>
  </si>
  <si>
    <t>30</t>
  </si>
  <si>
    <t>030-2</t>
  </si>
  <si>
    <t>39</t>
  </si>
  <si>
    <t>38</t>
  </si>
  <si>
    <t>○</t>
  </si>
  <si>
    <t>-</t>
    <phoneticPr fontId="6"/>
  </si>
  <si>
    <t>令和７年度までに電柱倒壊リスクがある市街地等の緊急輸送道路の無電柱化着手率を52%まで引き上げる</t>
    <rPh sb="0" eb="2">
      <t>レイワ</t>
    </rPh>
    <rPh sb="3" eb="5">
      <t>ネンド</t>
    </rPh>
    <rPh sb="43" eb="44">
      <t>ヒ</t>
    </rPh>
    <rPh sb="45" eb="46">
      <t>ア</t>
    </rPh>
    <phoneticPr fontId="6"/>
  </si>
  <si>
    <t>電線共同溝の整備による無電柱化完了延長</t>
    <phoneticPr fontId="6"/>
  </si>
  <si>
    <t>電線共同溝の整備による無電柱化</t>
    <phoneticPr fontId="6"/>
  </si>
  <si>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phoneticPr fontId="6"/>
  </si>
  <si>
    <t>「電線共同溝の整備等に関する特別措置法」及び「無電柱化の推進に関する法律」に基づき、電線類の地中化等による無電柱化を推進することにより、災害の防止、安全・円滑な交通の確保、良好な景観の形成等を図る。</t>
    <phoneticPr fontId="6"/>
  </si>
  <si>
    <t>4,826億円/602km</t>
    <phoneticPr fontId="6"/>
  </si>
  <si>
    <t>6,252億円/733km</t>
    <phoneticPr fontId="6"/>
  </si>
  <si>
    <t>-</t>
    <phoneticPr fontId="6"/>
  </si>
  <si>
    <t>有</t>
  </si>
  <si>
    <t>‐</t>
  </si>
  <si>
    <t>災害の防止、安全・円滑な交通の確保、良好な景観の形成等に寄与。</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phoneticPr fontId="6"/>
  </si>
  <si>
    <t>災害の防止、安全・円滑な交通の確保、良好な景観の形成等に寄与する事業であり、国が実施することが必要。</t>
    <rPh sb="32" eb="34">
      <t>ジギョウ</t>
    </rPh>
    <rPh sb="38" eb="39">
      <t>クニ</t>
    </rPh>
    <rPh sb="40" eb="42">
      <t>ジッシ</t>
    </rPh>
    <rPh sb="47" eb="49">
      <t>ヒツヨウ</t>
    </rPh>
    <phoneticPr fontId="6"/>
  </si>
  <si>
    <t>災害の防止、安全・円滑な交通の確保、良好な景観の形成等に寄与する事業として必要かつ優先度が高い。</t>
    <rPh sb="37" eb="39">
      <t>ヒツヨウ</t>
    </rPh>
    <rPh sb="41" eb="44">
      <t>ユウセンド</t>
    </rPh>
    <rPh sb="45" eb="46">
      <t>タカ</t>
    </rPh>
    <phoneticPr fontId="6"/>
  </si>
  <si>
    <t>入札・契約手続きの透明性・競争性の確保に努めており、支出先は競争入札等により選定している。
競争性のない随意契約となった案件は、支障移転や借地料等であり、その契約の相手方は一者に限定されるものである。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rPh sb="46" eb="49">
      <t>キョウソウセイ</t>
    </rPh>
    <rPh sb="52" eb="54">
      <t>ズイイ</t>
    </rPh>
    <rPh sb="54" eb="56">
      <t>ケイヤク</t>
    </rPh>
    <rPh sb="60" eb="62">
      <t>アンケン</t>
    </rPh>
    <rPh sb="64" eb="66">
      <t>シショウ</t>
    </rPh>
    <rPh sb="66" eb="68">
      <t>イテン</t>
    </rPh>
    <rPh sb="69" eb="72">
      <t>シャクチリョウ</t>
    </rPh>
    <rPh sb="72" eb="73">
      <t>トウ</t>
    </rPh>
    <rPh sb="79" eb="81">
      <t>ケイヤク</t>
    </rPh>
    <rPh sb="82" eb="85">
      <t>アイテカタ</t>
    </rPh>
    <rPh sb="86" eb="87">
      <t>イッ</t>
    </rPh>
    <rPh sb="87" eb="88">
      <t>シャ</t>
    </rPh>
    <rPh sb="89" eb="91">
      <t>ゲンテイ</t>
    </rPh>
    <phoneticPr fontId="6"/>
  </si>
  <si>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</si>
  <si>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</si>
  <si>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3">
      <t>セイビキョク</t>
    </rPh>
    <rPh sb="13" eb="14">
      <t>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</si>
  <si>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</si>
  <si>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</si>
  <si>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</si>
  <si>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整備実績は着実に進んでいる。</t>
    <rPh sb="0" eb="2">
      <t>セイビ</t>
    </rPh>
    <rPh sb="2" eb="4">
      <t>ジッセキ</t>
    </rPh>
    <rPh sb="5" eb="7">
      <t>チャクジツ</t>
    </rPh>
    <rPh sb="8" eb="9">
      <t>スス</t>
    </rPh>
    <phoneticPr fontId="6"/>
  </si>
  <si>
    <t>地域の実情に応じたコスト縮減が可能な手法を活用し、事業を実施している。</t>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</si>
  <si>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</si>
  <si>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</si>
  <si>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災害の防止、安全・円滑な交通の確保、良好な景観の形成等を図るため、路線特性や地域状況等から整備する箇所を選定し、電線管理者等の関係機関と連携を行い、事業を実施している。</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29">
      <t>ハカ</t>
    </rPh>
    <rPh sb="33" eb="35">
      <t>ロセン</t>
    </rPh>
    <rPh sb="35" eb="37">
      <t>トクセイ</t>
    </rPh>
    <rPh sb="38" eb="40">
      <t>チイキ</t>
    </rPh>
    <rPh sb="40" eb="42">
      <t>ジョウキョウ</t>
    </rPh>
    <rPh sb="42" eb="43">
      <t>トウ</t>
    </rPh>
    <rPh sb="45" eb="47">
      <t>セイビ</t>
    </rPh>
    <rPh sb="49" eb="51">
      <t>カショ</t>
    </rPh>
    <rPh sb="52" eb="54">
      <t>センテイ</t>
    </rPh>
    <rPh sb="56" eb="58">
      <t>デンセン</t>
    </rPh>
    <rPh sb="58" eb="61">
      <t>カンリシャ</t>
    </rPh>
    <rPh sb="61" eb="62">
      <t>トウ</t>
    </rPh>
    <rPh sb="63" eb="65">
      <t>カンケイ</t>
    </rPh>
    <rPh sb="65" eb="67">
      <t>キカン</t>
    </rPh>
    <rPh sb="68" eb="70">
      <t>レンケイ</t>
    </rPh>
    <rPh sb="71" eb="72">
      <t>オコナ</t>
    </rPh>
    <rPh sb="74" eb="76">
      <t>ジギョウ</t>
    </rPh>
    <rPh sb="77" eb="79">
      <t>ジッシ</t>
    </rPh>
    <phoneticPr fontId="6"/>
  </si>
  <si>
    <t>事業の実施にあたっては、電線管理者や地方公共団体等の関係機関と緊密な調整・協議を行うとともに、地域の実情に応じたコスト縮減が可能な手法を活用し、効率的な無電柱化の推進を図る。</t>
    <rPh sb="0" eb="2">
      <t>ジギョウ</t>
    </rPh>
    <rPh sb="3" eb="5">
      <t>ジッシ</t>
    </rPh>
    <rPh sb="12" eb="14">
      <t>デンセン</t>
    </rPh>
    <rPh sb="14" eb="17">
      <t>カンリシャ</t>
    </rPh>
    <rPh sb="18" eb="20">
      <t>チホウ</t>
    </rPh>
    <rPh sb="20" eb="22">
      <t>コウキョウ</t>
    </rPh>
    <rPh sb="22" eb="24">
      <t>ダンタイ</t>
    </rPh>
    <rPh sb="24" eb="25">
      <t>トウ</t>
    </rPh>
    <rPh sb="26" eb="28">
      <t>カンケイ</t>
    </rPh>
    <rPh sb="28" eb="30">
      <t>キカン</t>
    </rPh>
    <rPh sb="31" eb="33">
      <t>キンミツ</t>
    </rPh>
    <rPh sb="34" eb="36">
      <t>チョウセイ</t>
    </rPh>
    <rPh sb="37" eb="39">
      <t>キョウギ</t>
    </rPh>
    <rPh sb="40" eb="41">
      <t>オコナ</t>
    </rPh>
    <rPh sb="47" eb="49">
      <t>チイキ</t>
    </rPh>
    <rPh sb="50" eb="52">
      <t>ジツジョウ</t>
    </rPh>
    <rPh sb="53" eb="54">
      <t>オウ</t>
    </rPh>
    <rPh sb="59" eb="61">
      <t>シュクゲン</t>
    </rPh>
    <rPh sb="62" eb="64">
      <t>カノウ</t>
    </rPh>
    <rPh sb="65" eb="67">
      <t>シュホウ</t>
    </rPh>
    <rPh sb="68" eb="70">
      <t>カツヨウ</t>
    </rPh>
    <rPh sb="72" eb="75">
      <t>コウリツテキ</t>
    </rPh>
    <rPh sb="76" eb="80">
      <t>ムデンチュウカ</t>
    </rPh>
    <rPh sb="81" eb="83">
      <t>スイシン</t>
    </rPh>
    <rPh sb="84" eb="85">
      <t>ハカ</t>
    </rPh>
    <phoneticPr fontId="6"/>
  </si>
  <si>
    <t>国交</t>
  </si>
  <si>
    <t>A.関東地方整備局</t>
    <rPh sb="2" eb="4">
      <t>カントウ</t>
    </rPh>
    <rPh sb="4" eb="6">
      <t>チホウ</t>
    </rPh>
    <rPh sb="6" eb="9">
      <t>セイビキョク</t>
    </rPh>
    <phoneticPr fontId="6"/>
  </si>
  <si>
    <t>直轄事業費</t>
    <rPh sb="0" eb="2">
      <t>チョッカツ</t>
    </rPh>
    <rPh sb="2" eb="4">
      <t>ジギョウ</t>
    </rPh>
    <rPh sb="4" eb="5">
      <t>ヒ</t>
    </rPh>
    <phoneticPr fontId="6"/>
  </si>
  <si>
    <t>工事費</t>
    <rPh sb="0" eb="3">
      <t>コウジヒ</t>
    </rPh>
    <phoneticPr fontId="6"/>
  </si>
  <si>
    <t>用地費及補償費</t>
    <rPh sb="0" eb="3">
      <t>ヨウチヒ</t>
    </rPh>
    <rPh sb="3" eb="4">
      <t>オヨ</t>
    </rPh>
    <rPh sb="4" eb="7">
      <t>ホショウヒ</t>
    </rPh>
    <phoneticPr fontId="6"/>
  </si>
  <si>
    <t>測量設計費</t>
    <rPh sb="0" eb="2">
      <t>ソクリョウ</t>
    </rPh>
    <rPh sb="2" eb="5">
      <t>セッケイヒ</t>
    </rPh>
    <phoneticPr fontId="6"/>
  </si>
  <si>
    <t>工事の実施及び工事にかかる調査・設計</t>
  </si>
  <si>
    <t>工事の実施及び工事にかかる調査・設計</t>
    <rPh sb="0" eb="2">
      <t>コウジ</t>
    </rPh>
    <rPh sb="3" eb="5">
      <t>ジッシ</t>
    </rPh>
    <rPh sb="5" eb="6">
      <t>オヨ</t>
    </rPh>
    <rPh sb="7" eb="9">
      <t>コウジ</t>
    </rPh>
    <rPh sb="13" eb="15">
      <t>チョウサ</t>
    </rPh>
    <rPh sb="16" eb="18">
      <t>セッケイ</t>
    </rPh>
    <phoneticPr fontId="6"/>
  </si>
  <si>
    <t>電線共同溝工事</t>
  </si>
  <si>
    <t>電線共同溝工事</t>
    <rPh sb="0" eb="2">
      <t>デンセン</t>
    </rPh>
    <rPh sb="2" eb="5">
      <t>キョウドウコウ</t>
    </rPh>
    <rPh sb="5" eb="7">
      <t>コウジ</t>
    </rPh>
    <phoneticPr fontId="6"/>
  </si>
  <si>
    <t>占用物件移設補償</t>
  </si>
  <si>
    <t>占用物件移設補償</t>
    <rPh sb="0" eb="2">
      <t>センヨウ</t>
    </rPh>
    <rPh sb="2" eb="4">
      <t>ブッケン</t>
    </rPh>
    <rPh sb="4" eb="6">
      <t>イセツ</t>
    </rPh>
    <rPh sb="6" eb="8">
      <t>ホショウ</t>
    </rPh>
    <phoneticPr fontId="6"/>
  </si>
  <si>
    <t>無電柱化に関する検討業務</t>
    <rPh sb="0" eb="4">
      <t>ムデンチュウカ</t>
    </rPh>
    <rPh sb="5" eb="6">
      <t>カン</t>
    </rPh>
    <rPh sb="8" eb="10">
      <t>ケントウ</t>
    </rPh>
    <rPh sb="10" eb="12">
      <t>ギョウム</t>
    </rPh>
    <phoneticPr fontId="6"/>
  </si>
  <si>
    <t>関東地方整備局</t>
    <rPh sb="0" eb="7">
      <t>カントウチホウセイビキョク</t>
    </rPh>
    <phoneticPr fontId="6"/>
  </si>
  <si>
    <t>九州地方整備局</t>
    <rPh sb="0" eb="2">
      <t>キュウシュウ</t>
    </rPh>
    <rPh sb="2" eb="7">
      <t>チホウセイビキョク</t>
    </rPh>
    <phoneticPr fontId="6"/>
  </si>
  <si>
    <t>近畿地方整備局</t>
    <rPh sb="0" eb="2">
      <t>キンキ</t>
    </rPh>
    <rPh sb="2" eb="7">
      <t>チホウセイビキョク</t>
    </rPh>
    <phoneticPr fontId="6"/>
  </si>
  <si>
    <t>東北地方整備局</t>
    <rPh sb="0" eb="2">
      <t>トウホク</t>
    </rPh>
    <rPh sb="2" eb="7">
      <t>チホウセイビキョク</t>
    </rPh>
    <phoneticPr fontId="6"/>
  </si>
  <si>
    <t>中国地方整備局</t>
    <rPh sb="0" eb="2">
      <t>チュウゴク</t>
    </rPh>
    <rPh sb="2" eb="7">
      <t>チホウセイビキョク</t>
    </rPh>
    <phoneticPr fontId="6"/>
  </si>
  <si>
    <t>四国地方整備局</t>
    <rPh sb="0" eb="2">
      <t>シコク</t>
    </rPh>
    <rPh sb="2" eb="7">
      <t>チホウセイビキョク</t>
    </rPh>
    <phoneticPr fontId="6"/>
  </si>
  <si>
    <t>中部地方整備局</t>
    <rPh sb="0" eb="2">
      <t>チュウブ</t>
    </rPh>
    <rPh sb="2" eb="4">
      <t>チホウ</t>
    </rPh>
    <rPh sb="4" eb="7">
      <t>セイビキョク</t>
    </rPh>
    <phoneticPr fontId="6"/>
  </si>
  <si>
    <t>北陸地方整備局</t>
    <rPh sb="0" eb="2">
      <t>ホクリク</t>
    </rPh>
    <rPh sb="2" eb="4">
      <t>チホウ</t>
    </rPh>
    <rPh sb="4" eb="7">
      <t>セイビキョク</t>
    </rPh>
    <phoneticPr fontId="6"/>
  </si>
  <si>
    <t>個人（イ）</t>
    <rPh sb="0" eb="2">
      <t>コジン</t>
    </rPh>
    <phoneticPr fontId="6"/>
  </si>
  <si>
    <t>個人（ロ）</t>
    <rPh sb="0" eb="2">
      <t>コジン</t>
    </rPh>
    <phoneticPr fontId="6"/>
  </si>
  <si>
    <t>個人（ハ）</t>
    <rPh sb="0" eb="2">
      <t>コジン</t>
    </rPh>
    <phoneticPr fontId="6"/>
  </si>
  <si>
    <t>個人（ニ）</t>
    <rPh sb="0" eb="2">
      <t>コジン</t>
    </rPh>
    <phoneticPr fontId="6"/>
  </si>
  <si>
    <t>個人（ホ）</t>
    <rPh sb="0" eb="2">
      <t>コジン</t>
    </rPh>
    <phoneticPr fontId="6"/>
  </si>
  <si>
    <t>個人（ヘ）</t>
    <rPh sb="0" eb="2">
      <t>コジン</t>
    </rPh>
    <phoneticPr fontId="6"/>
  </si>
  <si>
    <t>個人（ト）</t>
    <rPh sb="0" eb="2">
      <t>コジン</t>
    </rPh>
    <phoneticPr fontId="6"/>
  </si>
  <si>
    <t>個人（チ）</t>
    <rPh sb="0" eb="2">
      <t>コジン</t>
    </rPh>
    <phoneticPr fontId="6"/>
  </si>
  <si>
    <t>個人（リ）</t>
    <rPh sb="0" eb="2">
      <t>コジン</t>
    </rPh>
    <phoneticPr fontId="6"/>
  </si>
  <si>
    <t>個人（ヌ）</t>
    <rPh sb="0" eb="2">
      <t>コジン</t>
    </rPh>
    <phoneticPr fontId="6"/>
  </si>
  <si>
    <t>占用物件移設補償</t>
    <phoneticPr fontId="6"/>
  </si>
  <si>
    <t>随意契約
（その他）</t>
  </si>
  <si>
    <t>令和３年度無電柱化の低コスト化手法に関する検討業務　日本みち研究所・セントラルコンサルタント設計共同体</t>
    <phoneticPr fontId="6"/>
  </si>
  <si>
    <t>資材価格調査等</t>
    <rPh sb="0" eb="2">
      <t>シザイ</t>
    </rPh>
    <rPh sb="2" eb="4">
      <t>カカク</t>
    </rPh>
    <rPh sb="4" eb="6">
      <t>チョウサ</t>
    </rPh>
    <rPh sb="6" eb="7">
      <t>トウ</t>
    </rPh>
    <phoneticPr fontId="6"/>
  </si>
  <si>
    <t>工事費調査等</t>
    <rPh sb="0" eb="3">
      <t>コウジヒ</t>
    </rPh>
    <rPh sb="3" eb="5">
      <t>チョウサ</t>
    </rPh>
    <rPh sb="5" eb="6">
      <t>トウ</t>
    </rPh>
    <phoneticPr fontId="6"/>
  </si>
  <si>
    <t>データベース更新</t>
    <rPh sb="6" eb="8">
      <t>コウシン</t>
    </rPh>
    <phoneticPr fontId="6"/>
  </si>
  <si>
    <t>無電柱化の低コスト手法検討</t>
    <rPh sb="0" eb="4">
      <t>ムデンチュウカ</t>
    </rPh>
    <rPh sb="5" eb="6">
      <t>テイ</t>
    </rPh>
    <rPh sb="9" eb="11">
      <t>シュホウ</t>
    </rPh>
    <rPh sb="11" eb="13">
      <t>ケントウ</t>
    </rPh>
    <phoneticPr fontId="6"/>
  </si>
  <si>
    <t>施工合理化調査等</t>
    <rPh sb="0" eb="2">
      <t>セコウ</t>
    </rPh>
    <rPh sb="2" eb="5">
      <t>ゴウリカ</t>
    </rPh>
    <rPh sb="5" eb="7">
      <t>チョウサ</t>
    </rPh>
    <rPh sb="7" eb="8">
      <t>トウ</t>
    </rPh>
    <phoneticPr fontId="6"/>
  </si>
  <si>
    <t>システム管理</t>
    <rPh sb="4" eb="6">
      <t>カンリ</t>
    </rPh>
    <phoneticPr fontId="6"/>
  </si>
  <si>
    <t>調査業務等</t>
    <rPh sb="0" eb="2">
      <t>チョウサ</t>
    </rPh>
    <rPh sb="2" eb="4">
      <t>ギョウム</t>
    </rPh>
    <rPh sb="4" eb="5">
      <t>トウ</t>
    </rPh>
    <phoneticPr fontId="6"/>
  </si>
  <si>
    <t>株式会社ＮＩＰＰＯ　群馬統括事業所</t>
    <phoneticPr fontId="6"/>
  </si>
  <si>
    <t>B</t>
  </si>
  <si>
    <t>電線共同溝工事</t>
    <rPh sb="0" eb="7">
      <t>デンセンキョウドウコウコウジ</t>
    </rPh>
    <phoneticPr fontId="6"/>
  </si>
  <si>
    <t>工事監督支援業務</t>
    <rPh sb="0" eb="2">
      <t>コウジ</t>
    </rPh>
    <rPh sb="2" eb="4">
      <t>カントク</t>
    </rPh>
    <rPh sb="4" eb="6">
      <t>シエン</t>
    </rPh>
    <rPh sb="6" eb="8">
      <t>ギョウム</t>
    </rPh>
    <phoneticPr fontId="6"/>
  </si>
  <si>
    <t>指名競争契約
（総合評価）</t>
  </si>
  <si>
    <t>２　良好な生活環境、自然環境の形成、バリアフリー社会の実現</t>
    <phoneticPr fontId="6"/>
  </si>
  <si>
    <t>５　快適な道路環境等を創造する</t>
    <phoneticPr fontId="6"/>
  </si>
  <si>
    <t>-</t>
    <phoneticPr fontId="6"/>
  </si>
  <si>
    <t>・社会資本整備事業特別会計の廃止による予算計上の変更に伴い、平成２６年度以降の予算については、北海道、沖縄の事業を含まない。
・支出先上位リストの中には、令和２年度以前に入札等を行ったものが含まれる。
【平成２５年行政事業レビュー(公開プロセス）】シート番号30道路事業（直轄・無電柱化推進）
（公開プロセスの結論）事業全体の抜本的な改善
（とりまとめコメント）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rPh sb="1" eb="3">
      <t>シャカイ</t>
    </rPh>
    <rPh sb="3" eb="5">
      <t>シホン</t>
    </rPh>
    <rPh sb="5" eb="7">
      <t>セイビ</t>
    </rPh>
    <rPh sb="7" eb="9">
      <t>ジギョウ</t>
    </rPh>
    <rPh sb="9" eb="11">
      <t>トクベツ</t>
    </rPh>
    <rPh sb="11" eb="13">
      <t>カイケイ</t>
    </rPh>
    <rPh sb="14" eb="16">
      <t>ハイシ</t>
    </rPh>
    <rPh sb="19" eb="21">
      <t>ヨサン</t>
    </rPh>
    <rPh sb="21" eb="23">
      <t>ケイジョウ</t>
    </rPh>
    <rPh sb="24" eb="26">
      <t>ヘンコウ</t>
    </rPh>
    <rPh sb="27" eb="28">
      <t>トモナ</t>
    </rPh>
    <rPh sb="30" eb="32">
      <t>ヘイセイ</t>
    </rPh>
    <rPh sb="34" eb="36">
      <t>ネンド</t>
    </rPh>
    <rPh sb="36" eb="38">
      <t>イコウ</t>
    </rPh>
    <rPh sb="39" eb="41">
      <t>ヨサン</t>
    </rPh>
    <rPh sb="47" eb="50">
      <t>ホッカイドウ</t>
    </rPh>
    <rPh sb="51" eb="53">
      <t>オキナワ</t>
    </rPh>
    <rPh sb="54" eb="56">
      <t>ジギョウ</t>
    </rPh>
    <rPh sb="57" eb="58">
      <t>フク</t>
    </rPh>
    <rPh sb="64" eb="66">
      <t>シシュツ</t>
    </rPh>
    <rPh sb="66" eb="67">
      <t>サキ</t>
    </rPh>
    <rPh sb="67" eb="69">
      <t>ジョウイ</t>
    </rPh>
    <rPh sb="73" eb="74">
      <t>ナカ</t>
    </rPh>
    <rPh sb="77" eb="79">
      <t>レイワ</t>
    </rPh>
    <rPh sb="80" eb="82">
      <t>ネンド</t>
    </rPh>
    <rPh sb="82" eb="84">
      <t>イゼン</t>
    </rPh>
    <rPh sb="85" eb="87">
      <t>ニュウサツ</t>
    </rPh>
    <rPh sb="87" eb="88">
      <t>トウ</t>
    </rPh>
    <rPh sb="89" eb="90">
      <t>オコナ</t>
    </rPh>
    <rPh sb="95" eb="96">
      <t>フク</t>
    </rPh>
    <rPh sb="103" eb="105">
      <t>ヘイセイ</t>
    </rPh>
    <rPh sb="107" eb="108">
      <t>ネン</t>
    </rPh>
    <rPh sb="108" eb="110">
      <t>ギョウセイ</t>
    </rPh>
    <rPh sb="110" eb="112">
      <t>ジギョウ</t>
    </rPh>
    <rPh sb="117" eb="119">
      <t>コウカイ</t>
    </rPh>
    <rPh sb="128" eb="130">
      <t>バンゴウ</t>
    </rPh>
    <rPh sb="132" eb="134">
      <t>ドウロ</t>
    </rPh>
    <rPh sb="134" eb="136">
      <t>ジギョウ</t>
    </rPh>
    <rPh sb="137" eb="139">
      <t>チョッカツ</t>
    </rPh>
    <rPh sb="140" eb="141">
      <t>ム</t>
    </rPh>
    <rPh sb="141" eb="143">
      <t>デンチュウ</t>
    </rPh>
    <rPh sb="143" eb="144">
      <t>カ</t>
    </rPh>
    <rPh sb="144" eb="146">
      <t>スイシン</t>
    </rPh>
    <rPh sb="149" eb="151">
      <t>コウカイ</t>
    </rPh>
    <rPh sb="156" eb="158">
      <t>ケツロン</t>
    </rPh>
    <rPh sb="159" eb="161">
      <t>ジギョウ</t>
    </rPh>
    <rPh sb="161" eb="163">
      <t>ゼンタイ</t>
    </rPh>
    <rPh sb="164" eb="167">
      <t>バッポンテキ</t>
    </rPh>
    <rPh sb="168" eb="170">
      <t>カイゼン</t>
    </rPh>
    <rPh sb="182" eb="184">
      <t>ケイカン</t>
    </rPh>
    <rPh sb="185" eb="187">
      <t>ボウサイ</t>
    </rPh>
    <rPh sb="188" eb="190">
      <t>アンゼン</t>
    </rPh>
    <rPh sb="190" eb="191">
      <t>トウ</t>
    </rPh>
    <rPh sb="192" eb="194">
      <t>ジギョウ</t>
    </rPh>
    <rPh sb="195" eb="197">
      <t>モクテキ</t>
    </rPh>
    <rPh sb="198" eb="199">
      <t>オウ</t>
    </rPh>
    <rPh sb="202" eb="204">
      <t>ベンエキ</t>
    </rPh>
    <rPh sb="205" eb="208">
      <t>ユウセンド</t>
    </rPh>
    <rPh sb="209" eb="212">
      <t>キャッカンテキ</t>
    </rPh>
    <rPh sb="213" eb="214">
      <t>シメ</t>
    </rPh>
    <rPh sb="218" eb="220">
      <t>ジギョウ</t>
    </rPh>
    <rPh sb="221" eb="223">
      <t>ジッシ</t>
    </rPh>
    <rPh sb="227" eb="228">
      <t>トク</t>
    </rPh>
    <rPh sb="229" eb="231">
      <t>ボウサイ</t>
    </rPh>
    <rPh sb="231" eb="233">
      <t>モクテキ</t>
    </rPh>
    <rPh sb="239" eb="240">
      <t>クニ</t>
    </rPh>
    <rPh sb="241" eb="243">
      <t>カンヨ</t>
    </rPh>
    <rPh sb="244" eb="245">
      <t>ツヨ</t>
    </rPh>
    <rPh sb="250" eb="252">
      <t>センヨウ</t>
    </rPh>
    <rPh sb="252" eb="253">
      <t>リョウ</t>
    </rPh>
    <rPh sb="265" eb="267">
      <t>ヨサン</t>
    </rPh>
    <rPh sb="267" eb="269">
      <t>イガイ</t>
    </rPh>
    <rPh sb="274" eb="276">
      <t>ボウサイ</t>
    </rPh>
    <rPh sb="288" eb="289">
      <t>アタ</t>
    </rPh>
    <rPh sb="291" eb="293">
      <t>ホウホウ</t>
    </rPh>
    <rPh sb="294" eb="296">
      <t>ケントウ</t>
    </rPh>
    <phoneticPr fontId="6"/>
  </si>
  <si>
    <t>路面復旧工事</t>
    <rPh sb="0" eb="2">
      <t>ロメン</t>
    </rPh>
    <rPh sb="2" eb="4">
      <t>フッキュウ</t>
    </rPh>
    <rPh sb="4" eb="6">
      <t>コウジ</t>
    </rPh>
    <phoneticPr fontId="25"/>
  </si>
  <si>
    <t>・地方公共団体、電線管理者等と連携し、地域の実情に応じた多様な手法の活用によりコスト縮減を図りつつ、電線共同溝の整備等により無電柱化を実施。
・活動実績として、令和3年度までの電線共同溝の整備による無電柱化完了延長は1,677kmとなっており、測定指標である「市街地等の幹線道路の無電柱化率」の向上に寄与。</t>
    <phoneticPr fontId="25"/>
  </si>
  <si>
    <t>国土交通省道路局調べ（令和4年6月）</t>
    <phoneticPr fontId="25"/>
  </si>
  <si>
    <t>C.個人（イ）</t>
    <rPh sb="2" eb="4">
      <t>コジン</t>
    </rPh>
    <phoneticPr fontId="6"/>
  </si>
  <si>
    <t>新たな無電柱化推進計画を踏まえ、更なる低コスト化を促進するとともに、関係事業者や地方公共団体等と円滑な連携・調整を図り、事業の効率性・実効性の向上に努めるべき。</t>
    <phoneticPr fontId="25"/>
  </si>
  <si>
    <t>大有建設株式会社　東京支店</t>
    <rPh sb="4" eb="6">
      <t>カブシキ</t>
    </rPh>
    <rPh sb="6" eb="8">
      <t>カイシャ</t>
    </rPh>
    <phoneticPr fontId="6"/>
  </si>
  <si>
    <t>株式会社竹中道路　東京本店</t>
    <rPh sb="0" eb="2">
      <t>カブシキ</t>
    </rPh>
    <rPh sb="2" eb="4">
      <t>カイシャ</t>
    </rPh>
    <phoneticPr fontId="6"/>
  </si>
  <si>
    <t>大林道路株式会社　関東支店</t>
    <rPh sb="4" eb="6">
      <t>カブシキ</t>
    </rPh>
    <rPh sb="6" eb="8">
      <t>カイシャ</t>
    </rPh>
    <phoneticPr fontId="6"/>
  </si>
  <si>
    <t>世紀東急工業株式会社　東京支店</t>
    <rPh sb="6" eb="8">
      <t>カブシキ</t>
    </rPh>
    <rPh sb="8" eb="10">
      <t>カイシャ</t>
    </rPh>
    <phoneticPr fontId="6"/>
  </si>
  <si>
    <t>株式会社早野組</t>
    <rPh sb="0" eb="2">
      <t>カブシキ</t>
    </rPh>
    <rPh sb="2" eb="4">
      <t>カイシャ</t>
    </rPh>
    <phoneticPr fontId="6"/>
  </si>
  <si>
    <t>日瀝道路株式会社</t>
    <rPh sb="4" eb="6">
      <t>カブシキ</t>
    </rPh>
    <rPh sb="6" eb="8">
      <t>カイシャ</t>
    </rPh>
    <phoneticPr fontId="6"/>
  </si>
  <si>
    <t>戸田道路株式会社</t>
    <rPh sb="4" eb="6">
      <t>カブシキ</t>
    </rPh>
    <rPh sb="6" eb="8">
      <t>カイシャ</t>
    </rPh>
    <phoneticPr fontId="6"/>
  </si>
  <si>
    <t>株式会社関電工</t>
    <rPh sb="0" eb="2">
      <t>カブシキ</t>
    </rPh>
    <rPh sb="2" eb="4">
      <t>カイシャ</t>
    </rPh>
    <phoneticPr fontId="6"/>
  </si>
  <si>
    <t>東亜道路工業株式会社　関東支社</t>
    <rPh sb="6" eb="8">
      <t>カブシキ</t>
    </rPh>
    <rPh sb="8" eb="10">
      <t>カイシャ</t>
    </rPh>
    <phoneticPr fontId="6"/>
  </si>
  <si>
    <t>株式会社ＮＩＰＰＯ　関東第一支店</t>
    <rPh sb="0" eb="2">
      <t>カブシキ</t>
    </rPh>
    <rPh sb="2" eb="4">
      <t>カイシャ</t>
    </rPh>
    <phoneticPr fontId="6"/>
  </si>
  <si>
    <t>一般財団法人経済調査会</t>
    <rPh sb="0" eb="2">
      <t>イッパン</t>
    </rPh>
    <rPh sb="2" eb="6">
      <t>ザイダンホウジン</t>
    </rPh>
    <phoneticPr fontId="6"/>
  </si>
  <si>
    <t>一般財団法人建設物価調査会</t>
    <rPh sb="0" eb="2">
      <t>イッパン</t>
    </rPh>
    <rPh sb="2" eb="6">
      <t>ザイダンホウジン</t>
    </rPh>
    <phoneticPr fontId="6"/>
  </si>
  <si>
    <t>一般財団法人日本デジタル道路地図協会</t>
    <rPh sb="0" eb="2">
      <t>イッパン</t>
    </rPh>
    <rPh sb="2" eb="6">
      <t>ザイダンホウジン</t>
    </rPh>
    <phoneticPr fontId="6"/>
  </si>
  <si>
    <t>一般社団法人日本建設機械施工協会</t>
    <rPh sb="0" eb="2">
      <t>イッパン</t>
    </rPh>
    <rPh sb="2" eb="6">
      <t>シャダンホウジン</t>
    </rPh>
    <phoneticPr fontId="6"/>
  </si>
  <si>
    <t>一般財団法人日本建設情報総合センター</t>
    <rPh sb="0" eb="6">
      <t>イッパンザイダンホウジン</t>
    </rPh>
    <phoneticPr fontId="6"/>
  </si>
  <si>
    <t>一般財団法人国土技術研究センター</t>
    <rPh sb="0" eb="6">
      <t>イッパンザイダンホウジン</t>
    </rPh>
    <phoneticPr fontId="6"/>
  </si>
  <si>
    <t>世紀東急工業株式会社　横浜支店</t>
    <rPh sb="6" eb="8">
      <t>カブシキ</t>
    </rPh>
    <rPh sb="8" eb="10">
      <t>カイシャ</t>
    </rPh>
    <phoneticPr fontId="6"/>
  </si>
  <si>
    <t>株式会社竹中道路　東京支店</t>
    <rPh sb="0" eb="2">
      <t>カブシキ</t>
    </rPh>
    <rPh sb="2" eb="4">
      <t>カイシャ</t>
    </rPh>
    <phoneticPr fontId="6"/>
  </si>
  <si>
    <t>株式会社大森工務所</t>
    <rPh sb="0" eb="2">
      <t>カブシキ</t>
    </rPh>
    <rPh sb="2" eb="4">
      <t>カイシャ</t>
    </rPh>
    <phoneticPr fontId="6"/>
  </si>
  <si>
    <t>沖昌エンジニアリング株式会社</t>
    <rPh sb="10" eb="12">
      <t>カブシキ</t>
    </rPh>
    <rPh sb="12" eb="14">
      <t>カイシャ</t>
    </rPh>
    <phoneticPr fontId="6"/>
  </si>
  <si>
    <t>ホクト・エンジニアリング株式会社</t>
    <rPh sb="12" eb="14">
      <t>カブシキ</t>
    </rPh>
    <rPh sb="14" eb="16">
      <t>カイシャ</t>
    </rPh>
    <phoneticPr fontId="6"/>
  </si>
  <si>
    <t>電柱倒壊リスクがある市街地等の緊急輸送道路の無電柱化着手率</t>
    <phoneticPr fontId="6"/>
  </si>
  <si>
    <t>事業の実施にあたっては、無電柱化推進計画に基づき、地域の実情に応じたコスト縮減が可能な手法の活用を推進するとともに、関係事業者や地方公共団体等との円滑な連携・調整により、事業の効率性・実行性の向上を図る。</t>
    <phoneticPr fontId="25"/>
  </si>
  <si>
    <t>執行等改善</t>
  </si>
  <si>
    <t>B.大有建設株式会社　東京支店</t>
    <rPh sb="2" eb="4">
      <t>ダイユウ</t>
    </rPh>
    <rPh sb="4" eb="6">
      <t>ケンセツ</t>
    </rPh>
    <rPh sb="6" eb="8">
      <t>カブシキ</t>
    </rPh>
    <rPh sb="8" eb="10">
      <t>カイシャ</t>
    </rPh>
    <rPh sb="11" eb="13">
      <t>トウキョウ</t>
    </rPh>
    <rPh sb="13" eb="15">
      <t>シテン</t>
    </rPh>
    <phoneticPr fontId="6"/>
  </si>
  <si>
    <t>D.一般財団法人経済調査会</t>
    <rPh sb="2" eb="8">
      <t>イッパンザイダンホウジン</t>
    </rPh>
    <rPh sb="8" eb="10">
      <t>ケイザイ</t>
    </rPh>
    <rPh sb="10" eb="13">
      <t>チョウサカイ</t>
    </rPh>
    <phoneticPr fontId="6"/>
  </si>
  <si>
    <t>-</t>
    <phoneticPr fontId="25"/>
  </si>
  <si>
    <t>第7期無電柱化推進計画等の整備促進、第8期無電柱化推進計画の目標達成に向けて所要の要望を行っている。
「防災・減災、国土強靱化のための５か年加速化対策」、「現下の資材価格の高騰等を踏まえた公共事業等の実施に必要な経費」については、予算編成過程で検討する。</t>
    <phoneticPr fontId="25"/>
  </si>
  <si>
    <t>-</t>
    <phoneticPr fontId="25"/>
  </si>
  <si>
    <t>https://www.mlit.go.jp/seisakutokatsu/hyouka/seisakutokatsu_hyouka_tk_000037.html</t>
    <phoneticPr fontId="6"/>
  </si>
  <si>
    <t>P8（全体版）</t>
    <rPh sb="3" eb="6">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</si>
</sst>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29884</xdr:colOff>
      <xdr:row>268</xdr:row>
      <xdr:rowOff>305361</xdr:rowOff>
    </xdr:from>
    <xdr:ext cx="1570815" cy="259045"/>
    <xdr:sp macro="" textlink="">
      <xdr:nvSpPr>
        <xdr:cNvPr id="9" name="テキスト ボックス 8"/>
        <xdr:cNvSpPr txBox="1"/>
      </xdr:nvSpPr>
      <xdr:spPr>
        <a:xfrm>
          <a:off x="1441825" y="38483802"/>
          <a:ext cx="15708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＜金額は契約額ベース＞</a:t>
          </a:r>
        </a:p>
      </xdr:txBody>
    </xdr:sp>
    <xdr:clientData/>
  </xdr:oneCellAnchor>
  <xdr:oneCellAnchor>
    <xdr:from>
      <xdr:col>0</xdr:col>
      <xdr:colOff>50800</xdr:colOff>
      <xdr:row>360</xdr:row>
      <xdr:rowOff>38100</xdr:rowOff>
    </xdr:from>
    <xdr:ext cx="4317849" cy="425758"/>
    <xdr:sp macro="" textlink="">
      <xdr:nvSpPr>
        <xdr:cNvPr id="10" name="テキスト ボックス 9"/>
        <xdr:cNvSpPr txBox="1"/>
      </xdr:nvSpPr>
      <xdr:spPr>
        <a:xfrm>
          <a:off x="50800" y="119557800"/>
          <a:ext cx="431784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a:t>
          </a:r>
          <a:r>
            <a:rPr kumimoji="1" lang="ja-JP" altLang="en-US" sz="1000"/>
            <a:t>～</a:t>
          </a:r>
          <a:r>
            <a:rPr kumimoji="1" lang="en-US" altLang="ja-JP" sz="1000"/>
            <a:t>D</a:t>
          </a:r>
          <a:r>
            <a:rPr kumimoji="1" lang="ja-JP" altLang="en-US" sz="1000"/>
            <a:t>については、最も支出額が大きい整備局に係るものを代表的に記載。</a:t>
          </a:r>
          <a:endParaRPr kumimoji="1" lang="en-US" altLang="ja-JP" sz="1000"/>
        </a:p>
        <a:p>
          <a:r>
            <a:rPr kumimoji="1" lang="en-US" altLang="ja-JP" sz="1000"/>
            <a:t>※A</a:t>
          </a:r>
          <a:r>
            <a:rPr kumimoji="1" lang="ja-JP" altLang="en-US" sz="1000"/>
            <a:t>には電気代等の諸雑費関係は含んでいない。</a:t>
          </a:r>
        </a:p>
      </xdr:txBody>
    </xdr:sp>
    <xdr:clientData/>
  </xdr:oneCellAnchor>
  <xdr:twoCellAnchor editAs="oneCell">
    <xdr:from>
      <xdr:col>11</xdr:col>
      <xdr:colOff>63500</xdr:colOff>
      <xdr:row>269</xdr:row>
      <xdr:rowOff>304799</xdr:rowOff>
    </xdr:from>
    <xdr:to>
      <xdr:col>45</xdr:col>
      <xdr:colOff>114300</xdr:colOff>
      <xdr:row>287</xdr:row>
      <xdr:rowOff>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8700" y="38620699"/>
          <a:ext cx="6959600" cy="673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75" zoomScaleNormal="75" zoomScaleSheetLayoutView="75" zoomScalePageLayoutView="85"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365</v>
      </c>
      <c r="AJ2" s="850" t="s">
        <v>741</v>
      </c>
      <c r="AK2" s="850"/>
      <c r="AL2" s="850"/>
      <c r="AM2" s="850"/>
      <c r="AN2" s="90" t="s">
        <v>365</v>
      </c>
      <c r="AO2" s="850">
        <v>21</v>
      </c>
      <c r="AP2" s="850"/>
      <c r="AQ2" s="850"/>
      <c r="AR2" s="91" t="s">
        <v>365</v>
      </c>
      <c r="AS2" s="851">
        <v>41</v>
      </c>
      <c r="AT2" s="851"/>
      <c r="AU2" s="851"/>
      <c r="AV2" s="90" t="str">
        <f>IF(AW2="","","-")</f>
        <v/>
      </c>
      <c r="AW2" s="852"/>
      <c r="AX2" s="852"/>
    </row>
    <row r="3" spans="1:50" ht="21" customHeight="1" thickBot="1" x14ac:dyDescent="0.2">
      <c r="A3" s="853" t="s">
        <v>679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689</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692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350</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国土強靱化施策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公共事業</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6.25" customHeight="1" x14ac:dyDescent="0.15">
      <c r="A10" s="773" t="s">
        <v>28</v>
      </c>
      <c r="B10" s="774"/>
      <c r="C10" s="774"/>
      <c r="D10" s="774"/>
      <c r="E10" s="774"/>
      <c r="F10" s="774"/>
      <c r="G10" s="775" t="s">
        <v>792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37286</v>
      </c>
      <c r="Q13" s="714"/>
      <c r="R13" s="714"/>
      <c r="S13" s="714"/>
      <c r="T13" s="714"/>
      <c r="U13" s="714"/>
      <c r="V13" s="715"/>
      <c r="W13" s="713">
        <v>37498</v>
      </c>
      <c r="X13" s="714"/>
      <c r="Y13" s="714"/>
      <c r="Z13" s="714"/>
      <c r="AA13" s="714"/>
      <c r="AB13" s="714"/>
      <c r="AC13" s="715"/>
      <c r="AD13" s="713">
        <v>30775</v>
      </c>
      <c r="AE13" s="714"/>
      <c r="AF13" s="714"/>
      <c r="AG13" s="714"/>
      <c r="AH13" s="714"/>
      <c r="AI13" s="714"/>
      <c r="AJ13" s="715"/>
      <c r="AK13" s="713">
        <v>30777</v>
      </c>
      <c r="AL13" s="714"/>
      <c r="AM13" s="714"/>
      <c r="AN13" s="714"/>
      <c r="AO13" s="714"/>
      <c r="AP13" s="714"/>
      <c r="AQ13" s="715"/>
      <c r="AR13" s="750">
        <v>40605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v>10440</v>
      </c>
      <c r="Q14" s="714"/>
      <c r="R14" s="714"/>
      <c r="S14" s="714"/>
      <c r="T14" s="714"/>
      <c r="U14" s="714"/>
      <c r="V14" s="715"/>
      <c r="W14" s="713">
        <v>6899</v>
      </c>
      <c r="X14" s="714"/>
      <c r="Y14" s="714"/>
      <c r="Z14" s="714"/>
      <c r="AA14" s="714"/>
      <c r="AB14" s="714"/>
      <c r="AC14" s="715"/>
      <c r="AD14" s="713">
        <v>15340</v>
      </c>
      <c r="AE14" s="714"/>
      <c r="AF14" s="714"/>
      <c r="AG14" s="714"/>
      <c r="AH14" s="714"/>
      <c r="AI14" s="714"/>
      <c r="AJ14" s="715"/>
      <c r="AK14" s="713" t="s">
        <v>714</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v>20563</v>
      </c>
      <c r="Q15" s="714"/>
      <c r="R15" s="714"/>
      <c r="S15" s="714"/>
      <c r="T15" s="714"/>
      <c r="U15" s="714"/>
      <c r="V15" s="715"/>
      <c r="W15" s="713">
        <v>30837</v>
      </c>
      <c r="X15" s="714"/>
      <c r="Y15" s="714"/>
      <c r="Z15" s="714"/>
      <c r="AA15" s="714"/>
      <c r="AB15" s="714"/>
      <c r="AC15" s="715"/>
      <c r="AD15" s="713">
        <v>24470</v>
      </c>
      <c r="AE15" s="714"/>
      <c r="AF15" s="714"/>
      <c r="AG15" s="714"/>
      <c r="AH15" s="714"/>
      <c r="AI15" s="714"/>
      <c r="AJ15" s="715"/>
      <c r="AK15" s="713">
        <v>25740</v>
      </c>
      <c r="AL15" s="714"/>
      <c r="AM15" s="714"/>
      <c r="AN15" s="714"/>
      <c r="AO15" s="714"/>
      <c r="AP15" s="714"/>
      <c r="AQ15" s="715"/>
      <c r="AR15" s="713" t="s">
        <v>822</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v>-30837</v>
      </c>
      <c r="Q16" s="714"/>
      <c r="R16" s="714"/>
      <c r="S16" s="714"/>
      <c r="T16" s="714"/>
      <c r="U16" s="714"/>
      <c r="V16" s="715"/>
      <c r="W16" s="713">
        <v>-24470</v>
      </c>
      <c r="X16" s="714"/>
      <c r="Y16" s="714"/>
      <c r="Z16" s="714"/>
      <c r="AA16" s="714"/>
      <c r="AB16" s="714"/>
      <c r="AC16" s="715"/>
      <c r="AD16" s="713">
        <v>-25740</v>
      </c>
      <c r="AE16" s="714"/>
      <c r="AF16" s="714"/>
      <c r="AG16" s="714"/>
      <c r="AH16" s="714"/>
      <c r="AI16" s="714"/>
      <c r="AJ16" s="715"/>
      <c r="AK16" s="713" t="s">
        <v>714</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365</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37452</v>
      </c>
      <c r="Q18" s="794"/>
      <c r="R18" s="794"/>
      <c r="S18" s="794"/>
      <c r="T18" s="794"/>
      <c r="U18" s="794"/>
      <c r="V18" s="795"/>
      <c r="W18" s="793">
        <f>SUM(W13:AC17)</f>
        <v>50764</v>
      </c>
      <c r="X18" s="794"/>
      <c r="Y18" s="794"/>
      <c r="Z18" s="794"/>
      <c r="AA18" s="794"/>
      <c r="AB18" s="794"/>
      <c r="AC18" s="795"/>
      <c r="AD18" s="793">
        <f>SUM(AD13:AJ17)</f>
        <v>44845</v>
      </c>
      <c r="AE18" s="794"/>
      <c r="AF18" s="794"/>
      <c r="AG18" s="794"/>
      <c r="AH18" s="794"/>
      <c r="AI18" s="794"/>
      <c r="AJ18" s="795"/>
      <c r="AK18" s="793">
        <f>SUM(AK13:AQ17)</f>
        <v>56517</v>
      </c>
      <c r="AL18" s="794"/>
      <c r="AM18" s="794"/>
      <c r="AN18" s="794"/>
      <c r="AO18" s="794"/>
      <c r="AP18" s="794"/>
      <c r="AQ18" s="795"/>
      <c r="AR18" s="793">
        <f>SUM(AR13:AX17)</f>
        <v>40605</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36993</v>
      </c>
      <c r="Q19" s="714"/>
      <c r="R19" s="714"/>
      <c r="S19" s="714"/>
      <c r="T19" s="714"/>
      <c r="U19" s="714"/>
      <c r="V19" s="715"/>
      <c r="W19" s="713">
        <v>50761</v>
      </c>
      <c r="X19" s="714"/>
      <c r="Y19" s="714"/>
      <c r="Z19" s="714"/>
      <c r="AA19" s="714"/>
      <c r="AB19" s="714"/>
      <c r="AC19" s="715"/>
      <c r="AD19" s="713">
        <v>44597</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0.98774431272028196</v>
      </c>
      <c r="Q20" s="761"/>
      <c r="R20" s="761"/>
      <c r="S20" s="761"/>
      <c r="T20" s="761"/>
      <c r="U20" s="761"/>
      <c r="V20" s="761"/>
      <c r="W20" s="761">
        <f>IF(W18=0, "-", SUM(W19)/W18)</f>
        <v>0.99994090300212746</v>
      </c>
      <c r="X20" s="761"/>
      <c r="Y20" s="761"/>
      <c r="Z20" s="761"/>
      <c r="AA20" s="761"/>
      <c r="AB20" s="761"/>
      <c r="AC20" s="761"/>
      <c r="AD20" s="761">
        <f>IF(AD18=0, "-", SUM(AD19)/AD18)</f>
        <v>0.99446984056193555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318</v>
      </c>
      <c r="H21" s="760"/>
      <c r="I21" s="760"/>
      <c r="J21" s="760"/>
      <c r="K21" s="760"/>
      <c r="L21" s="760"/>
      <c r="M21" s="760"/>
      <c r="N21" s="760"/>
      <c r="O21" s="760"/>
      <c r="P21" s="761">
        <f>IF(P19=0, "-", SUM(P19)/SUM(P13,P14))</f>
        <v>0.77511209822738125</v>
      </c>
      <c r="Q21" s="761"/>
      <c r="R21" s="761"/>
      <c r="S21" s="761"/>
      <c r="T21" s="761"/>
      <c r="U21" s="761"/>
      <c r="V21" s="761"/>
      <c r="W21" s="761">
        <f>IF(W19=0, "-", SUM(W19)/SUM(W13,W14))</f>
        <v>1.1433430186724329</v>
      </c>
      <c r="X21" s="761"/>
      <c r="Y21" s="761"/>
      <c r="Z21" s="761"/>
      <c r="AA21" s="761"/>
      <c r="AB21" s="761"/>
      <c r="AC21" s="761"/>
      <c r="AD21" s="761">
        <f>IF(AD19=0, "-", SUM(AD19)/SUM(AD13,AD14))</f>
        <v>0.96708229426433912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674</v>
      </c>
      <c r="B22" s="720"/>
      <c r="C22" s="720"/>
      <c r="D22" s="720"/>
      <c r="E22" s="720"/>
      <c r="F22" s="721"/>
      <c r="G22" s="725" t="s">
        <v>307</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306</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699</v>
      </c>
      <c r="H23" s="748"/>
      <c r="I23" s="748"/>
      <c r="J23" s="748"/>
      <c r="K23" s="748"/>
      <c r="L23" s="748"/>
      <c r="M23" s="748"/>
      <c r="N23" s="748"/>
      <c r="O23" s="749"/>
      <c r="P23" s="750">
        <v>30777</v>
      </c>
      <c r="Q23" s="751"/>
      <c r="R23" s="751"/>
      <c r="S23" s="751"/>
      <c r="T23" s="751"/>
      <c r="U23" s="751"/>
      <c r="V23" s="752"/>
      <c r="W23" s="750">
        <v>40605</v>
      </c>
      <c r="X23" s="751"/>
      <c r="Y23" s="751"/>
      <c r="Z23" s="751"/>
      <c r="AA23" s="751"/>
      <c r="AB23" s="751"/>
      <c r="AC23" s="752"/>
      <c r="AD23" s="753" t="s">
        <v>823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30777</v>
      </c>
      <c r="Q29" s="736"/>
      <c r="R29" s="736"/>
      <c r="S29" s="736"/>
      <c r="T29" s="736"/>
      <c r="U29" s="736"/>
      <c r="V29" s="737"/>
      <c r="W29" s="738">
        <f>AR13</f>
        <v>40605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661</v>
      </c>
      <c r="B30" s="742"/>
      <c r="C30" s="742"/>
      <c r="D30" s="742"/>
      <c r="E30" s="742"/>
      <c r="F30" s="743"/>
      <c r="G30" s="744" t="s">
        <v>719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662</v>
      </c>
      <c r="B31" s="168"/>
      <c r="C31" s="168"/>
      <c r="D31" s="168"/>
      <c r="E31" s="168"/>
      <c r="F31" s="169"/>
      <c r="G31" s="704" t="s">
        <v>654</v>
      </c>
      <c r="H31" s="705"/>
      <c r="I31" s="705"/>
      <c r="J31" s="705"/>
      <c r="K31" s="705"/>
      <c r="L31" s="705"/>
      <c r="M31" s="705"/>
      <c r="N31" s="705"/>
      <c r="O31" s="705"/>
      <c r="P31" s="706" t="s">
        <v>653</v>
      </c>
      <c r="Q31" s="705"/>
      <c r="R31" s="705"/>
      <c r="S31" s="705"/>
      <c r="T31" s="705"/>
      <c r="U31" s="705"/>
      <c r="V31" s="705"/>
      <c r="W31" s="705"/>
      <c r="X31" s="707"/>
      <c r="Y31" s="708"/>
      <c r="Z31" s="709"/>
      <c r="AA31" s="710"/>
      <c r="AB31" s="641" t="s">
        <v>11</v>
      </c>
      <c r="AC31" s="641"/>
      <c r="AD31" s="641"/>
      <c r="AE31" s="131" t="s">
        <v>498</v>
      </c>
      <c r="AF31" s="711"/>
      <c r="AG31" s="711"/>
      <c r="AH31" s="712"/>
      <c r="AI31" s="131" t="s">
        <v>650</v>
      </c>
      <c r="AJ31" s="711"/>
      <c r="AK31" s="711"/>
      <c r="AL31" s="712"/>
      <c r="AM31" s="131" t="s">
        <v>466</v>
      </c>
      <c r="AN31" s="711"/>
      <c r="AO31" s="711"/>
      <c r="AP31" s="712"/>
      <c r="AQ31" s="638" t="s">
        <v>497</v>
      </c>
      <c r="AR31" s="639"/>
      <c r="AS31" s="639"/>
      <c r="AT31" s="640"/>
      <c r="AU31" s="638" t="s">
        <v>675</v>
      </c>
      <c r="AV31" s="639"/>
      <c r="AW31" s="639"/>
      <c r="AX31" s="648"/>
    </row>
    <row r="32" spans="1:50" ht="23.25" customHeight="1" x14ac:dyDescent="0.15">
      <c r="A32" s="663"/>
      <c r="B32" s="168"/>
      <c r="C32" s="168"/>
      <c r="D32" s="168"/>
      <c r="E32" s="168"/>
      <c r="F32" s="169"/>
      <c r="G32" s="745" t="s">
        <v>717</v>
      </c>
      <c r="H32" s="650"/>
      <c r="I32" s="650"/>
      <c r="J32" s="650"/>
      <c r="K32" s="650"/>
      <c r="L32" s="650"/>
      <c r="M32" s="650"/>
      <c r="N32" s="650"/>
      <c r="O32" s="650"/>
      <c r="P32" s="400" t="s">
        <v>716</v>
      </c>
      <c r="Q32" s="654"/>
      <c r="R32" s="654"/>
      <c r="S32" s="654"/>
      <c r="T32" s="654"/>
      <c r="U32" s="654"/>
      <c r="V32" s="654"/>
      <c r="W32" s="654"/>
      <c r="X32" s="655"/>
      <c r="Y32" s="659" t="s">
        <v>52</v>
      </c>
      <c r="Z32" s="660"/>
      <c r="AA32" s="661"/>
      <c r="AB32" s="662" t="s">
        <v>700</v>
      </c>
      <c r="AC32" s="662"/>
      <c r="AD32" s="662"/>
      <c r="AE32" s="631">
        <v>1624</v>
      </c>
      <c r="AF32" s="631"/>
      <c r="AG32" s="631"/>
      <c r="AH32" s="631"/>
      <c r="AI32" s="631">
        <v>1665</v>
      </c>
      <c r="AJ32" s="631"/>
      <c r="AK32" s="631"/>
      <c r="AL32" s="631"/>
      <c r="AM32" s="631">
        <v>1677</v>
      </c>
      <c r="AN32" s="631"/>
      <c r="AO32" s="631"/>
      <c r="AP32" s="631"/>
      <c r="AQ32" s="677" t="s">
        <v>824</v>
      </c>
      <c r="AR32" s="631"/>
      <c r="AS32" s="631"/>
      <c r="AT32" s="631"/>
      <c r="AU32" s="108" t="s">
        <v>824</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v>1609</v>
      </c>
      <c r="AF33" s="631"/>
      <c r="AG33" s="631"/>
      <c r="AH33" s="631"/>
      <c r="AI33" s="631">
        <v>1640</v>
      </c>
      <c r="AJ33" s="631"/>
      <c r="AK33" s="631"/>
      <c r="AL33" s="631"/>
      <c r="AM33" s="631">
        <v>1700</v>
      </c>
      <c r="AN33" s="631"/>
      <c r="AO33" s="631"/>
      <c r="AP33" s="631"/>
      <c r="AQ33" s="631">
        <v>1706</v>
      </c>
      <c r="AR33" s="631"/>
      <c r="AS33" s="631"/>
      <c r="AT33" s="631"/>
      <c r="AU33" s="632">
        <v>1706</v>
      </c>
      <c r="AV33" s="633"/>
      <c r="AW33" s="633"/>
      <c r="AX33" s="634"/>
    </row>
    <row r="34" spans="1:51" ht="23.25"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498</v>
      </c>
      <c r="AF34" s="191"/>
      <c r="AG34" s="191"/>
      <c r="AH34" s="192"/>
      <c r="AI34" s="190" t="s">
        <v>650</v>
      </c>
      <c r="AJ34" s="191"/>
      <c r="AK34" s="191"/>
      <c r="AL34" s="192"/>
      <c r="AM34" s="190" t="s">
        <v>466</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701</v>
      </c>
      <c r="H35" s="668"/>
      <c r="I35" s="668"/>
      <c r="J35" s="668"/>
      <c r="K35" s="668"/>
      <c r="L35" s="668"/>
      <c r="M35" s="668"/>
      <c r="N35" s="668"/>
      <c r="O35" s="668"/>
      <c r="P35" s="668"/>
      <c r="Q35" s="668"/>
      <c r="R35" s="668"/>
      <c r="S35" s="668"/>
      <c r="T35" s="668"/>
      <c r="U35" s="668"/>
      <c r="V35" s="668"/>
      <c r="W35" s="668"/>
      <c r="X35" s="668"/>
      <c r="Y35" s="671" t="s">
        <v>663</v>
      </c>
      <c r="Z35" s="672"/>
      <c r="AA35" s="673"/>
      <c r="AB35" s="674" t="s">
        <v>702</v>
      </c>
      <c r="AC35" s="675"/>
      <c r="AD35" s="676"/>
      <c r="AE35" s="677">
        <v>8</v>
      </c>
      <c r="AF35" s="677"/>
      <c r="AG35" s="677"/>
      <c r="AH35" s="677"/>
      <c r="AI35" s="677">
        <v>8</v>
      </c>
      <c r="AJ35" s="677"/>
      <c r="AK35" s="677"/>
      <c r="AL35" s="677"/>
      <c r="AM35" s="677">
        <v>8</v>
      </c>
      <c r="AN35" s="677"/>
      <c r="AO35" s="677"/>
      <c r="AP35" s="677"/>
      <c r="AQ35" s="108">
        <v>9</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703</v>
      </c>
      <c r="AC36" s="628"/>
      <c r="AD36" s="629"/>
      <c r="AE36" s="630" t="s">
        <v>704</v>
      </c>
      <c r="AF36" s="630"/>
      <c r="AG36" s="630"/>
      <c r="AH36" s="630"/>
      <c r="AI36" s="630" t="s">
        <v>705</v>
      </c>
      <c r="AJ36" s="630"/>
      <c r="AK36" s="630"/>
      <c r="AL36" s="630"/>
      <c r="AM36" s="630" t="s">
        <v>720</v>
      </c>
      <c r="AN36" s="630"/>
      <c r="AO36" s="630"/>
      <c r="AP36" s="630"/>
      <c r="AQ36" s="630" t="s">
        <v>721</v>
      </c>
      <c r="AR36" s="630"/>
      <c r="AS36" s="630"/>
      <c r="AT36" s="630"/>
      <c r="AU36" s="630"/>
      <c r="AV36" s="630"/>
      <c r="AW36" s="630"/>
      <c r="AX36" s="666"/>
    </row>
    <row r="37" spans="1:51" ht="18.75"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v>7</v>
      </c>
      <c r="AV38" s="141"/>
      <c r="AW38" s="123" t="s">
        <v>170</v>
      </c>
      <c r="AX38" s="144"/>
    </row>
    <row r="39" spans="1:51" ht="23.25" customHeight="1" x14ac:dyDescent="0.15">
      <c r="A39" s="689"/>
      <c r="B39" s="687"/>
      <c r="C39" s="687"/>
      <c r="D39" s="687"/>
      <c r="E39" s="687"/>
      <c r="F39" s="688"/>
      <c r="G39" s="193" t="s">
        <v>715</v>
      </c>
      <c r="H39" s="194"/>
      <c r="I39" s="194"/>
      <c r="J39" s="194"/>
      <c r="K39" s="194"/>
      <c r="L39" s="194"/>
      <c r="M39" s="194"/>
      <c r="N39" s="194"/>
      <c r="O39" s="195"/>
      <c r="P39" s="146" t="s">
        <v>817</v>
      </c>
      <c r="Q39" s="146"/>
      <c r="R39" s="146"/>
      <c r="S39" s="146"/>
      <c r="T39" s="146"/>
      <c r="U39" s="146"/>
      <c r="V39" s="146"/>
      <c r="W39" s="146"/>
      <c r="X39" s="147"/>
      <c r="Y39" s="234" t="s">
        <v>12</v>
      </c>
      <c r="Z39" s="235"/>
      <c r="AA39" s="236"/>
      <c r="AB39" s="163" t="s">
        <v>332</v>
      </c>
      <c r="AC39" s="163"/>
      <c r="AD39" s="163"/>
      <c r="AE39" s="108">
        <v>38</v>
      </c>
      <c r="AF39" s="102"/>
      <c r="AG39" s="102"/>
      <c r="AH39" s="102"/>
      <c r="AI39" s="108">
        <v>40</v>
      </c>
      <c r="AJ39" s="102"/>
      <c r="AK39" s="102"/>
      <c r="AL39" s="102"/>
      <c r="AM39" s="108">
        <v>41</v>
      </c>
      <c r="AN39" s="102"/>
      <c r="AO39" s="102"/>
      <c r="AP39" s="102"/>
      <c r="AQ39" s="109" t="s">
        <v>824</v>
      </c>
      <c r="AR39" s="110"/>
      <c r="AS39" s="110"/>
      <c r="AT39" s="111"/>
      <c r="AU39" s="102" t="s">
        <v>824</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332</v>
      </c>
      <c r="AC40" s="107"/>
      <c r="AD40" s="107"/>
      <c r="AE40" s="108" t="s">
        <v>698</v>
      </c>
      <c r="AF40" s="102"/>
      <c r="AG40" s="102"/>
      <c r="AH40" s="102"/>
      <c r="AI40" s="108" t="s">
        <v>722</v>
      </c>
      <c r="AJ40" s="102"/>
      <c r="AK40" s="102"/>
      <c r="AL40" s="102"/>
      <c r="AM40" s="108" t="s">
        <v>722</v>
      </c>
      <c r="AN40" s="102"/>
      <c r="AO40" s="102"/>
      <c r="AP40" s="102"/>
      <c r="AQ40" s="109" t="s">
        <v>698</v>
      </c>
      <c r="AR40" s="110"/>
      <c r="AS40" s="110"/>
      <c r="AT40" s="111"/>
      <c r="AU40" s="102">
        <v>52</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f>AE39/AU40*100</f>
        <v>73.076923076923066</v>
      </c>
      <c r="AF41" s="102"/>
      <c r="AG41" s="102"/>
      <c r="AH41" s="102"/>
      <c r="AI41" s="108">
        <f>AI39/AU40*100</f>
        <v>76.923076923076934</v>
      </c>
      <c r="AJ41" s="102"/>
      <c r="AK41" s="102"/>
      <c r="AL41" s="102"/>
      <c r="AM41" s="108" t="s">
        <v>722</v>
      </c>
      <c r="AN41" s="102"/>
      <c r="AO41" s="102"/>
      <c r="AP41" s="102"/>
      <c r="AQ41" s="109" t="s">
        <v>698</v>
      </c>
      <c r="AR41" s="110"/>
      <c r="AS41" s="110"/>
      <c r="AT41" s="111"/>
      <c r="AU41" s="102" t="s">
        <v>722</v>
      </c>
      <c r="AV41" s="102"/>
      <c r="AW41" s="102"/>
      <c r="AX41" s="103"/>
    </row>
    <row r="42" spans="1:51" ht="23.25" customHeight="1" x14ac:dyDescent="0.15">
      <c r="A42" s="202" t="s">
        <v>341</v>
      </c>
      <c r="B42" s="165"/>
      <c r="C42" s="165"/>
      <c r="D42" s="165"/>
      <c r="E42" s="165"/>
      <c r="F42" s="166"/>
      <c r="G42" s="204" t="s">
        <v>793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661</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662</v>
      </c>
      <c r="B65" s="168"/>
      <c r="C65" s="168"/>
      <c r="D65" s="168"/>
      <c r="E65" s="168"/>
      <c r="F65" s="169"/>
      <c r="G65" s="704" t="s">
        <v>654</v>
      </c>
      <c r="H65" s="705"/>
      <c r="I65" s="705"/>
      <c r="J65" s="705"/>
      <c r="K65" s="705"/>
      <c r="L65" s="705"/>
      <c r="M65" s="705"/>
      <c r="N65" s="705"/>
      <c r="O65" s="705"/>
      <c r="P65" s="706" t="s">
        <v>653</v>
      </c>
      <c r="Q65" s="705"/>
      <c r="R65" s="705"/>
      <c r="S65" s="705"/>
      <c r="T65" s="705"/>
      <c r="U65" s="705"/>
      <c r="V65" s="705"/>
      <c r="W65" s="705"/>
      <c r="X65" s="707"/>
      <c r="Y65" s="708"/>
      <c r="Z65" s="709"/>
      <c r="AA65" s="710"/>
      <c r="AB65" s="641" t="s">
        <v>11</v>
      </c>
      <c r="AC65" s="641"/>
      <c r="AD65" s="641"/>
      <c r="AE65" s="131" t="s">
        <v>498</v>
      </c>
      <c r="AF65" s="711"/>
      <c r="AG65" s="711"/>
      <c r="AH65" s="712"/>
      <c r="AI65" s="131" t="s">
        <v>650</v>
      </c>
      <c r="AJ65" s="711"/>
      <c r="AK65" s="711"/>
      <c r="AL65" s="712"/>
      <c r="AM65" s="131" t="s">
        <v>466</v>
      </c>
      <c r="AN65" s="711"/>
      <c r="AO65" s="711"/>
      <c r="AP65" s="712"/>
      <c r="AQ65" s="638" t="s">
        <v>497</v>
      </c>
      <c r="AR65" s="639"/>
      <c r="AS65" s="639"/>
      <c r="AT65" s="640"/>
      <c r="AU65" s="638" t="s">
        <v>675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498</v>
      </c>
      <c r="AF68" s="134"/>
      <c r="AG68" s="134"/>
      <c r="AH68" s="134"/>
      <c r="AI68" s="134" t="s">
        <v>650</v>
      </c>
      <c r="AJ68" s="134"/>
      <c r="AK68" s="134"/>
      <c r="AL68" s="134"/>
      <c r="AM68" s="134" t="s">
        <v>466</v>
      </c>
      <c r="AN68" s="134"/>
      <c r="AO68" s="134"/>
      <c r="AP68" s="134"/>
      <c r="AQ68" s="642" t="s">
        <v>676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663</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667</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661</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662</v>
      </c>
      <c r="B99" s="168"/>
      <c r="C99" s="168"/>
      <c r="D99" s="168"/>
      <c r="E99" s="168"/>
      <c r="F99" s="169"/>
      <c r="G99" s="704" t="s">
        <v>654</v>
      </c>
      <c r="H99" s="705"/>
      <c r="I99" s="705"/>
      <c r="J99" s="705"/>
      <c r="K99" s="705"/>
      <c r="L99" s="705"/>
      <c r="M99" s="705"/>
      <c r="N99" s="705"/>
      <c r="O99" s="705"/>
      <c r="P99" s="706" t="s">
        <v>653</v>
      </c>
      <c r="Q99" s="705"/>
      <c r="R99" s="705"/>
      <c r="S99" s="705"/>
      <c r="T99" s="705"/>
      <c r="U99" s="705"/>
      <c r="V99" s="705"/>
      <c r="W99" s="705"/>
      <c r="X99" s="707"/>
      <c r="Y99" s="708"/>
      <c r="Z99" s="709"/>
      <c r="AA99" s="710"/>
      <c r="AB99" s="641" t="s">
        <v>11</v>
      </c>
      <c r="AC99" s="641"/>
      <c r="AD99" s="641"/>
      <c r="AE99" s="134" t="s">
        <v>498</v>
      </c>
      <c r="AF99" s="134"/>
      <c r="AG99" s="134"/>
      <c r="AH99" s="134"/>
      <c r="AI99" s="134" t="s">
        <v>650</v>
      </c>
      <c r="AJ99" s="134"/>
      <c r="AK99" s="134"/>
      <c r="AL99" s="134"/>
      <c r="AM99" s="134" t="s">
        <v>466</v>
      </c>
      <c r="AN99" s="134"/>
      <c r="AO99" s="134"/>
      <c r="AP99" s="134"/>
      <c r="AQ99" s="638" t="s">
        <v>497</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498</v>
      </c>
      <c r="AF102" s="134"/>
      <c r="AG102" s="134"/>
      <c r="AH102" s="134"/>
      <c r="AI102" s="134" t="s">
        <v>650</v>
      </c>
      <c r="AJ102" s="134"/>
      <c r="AK102" s="134"/>
      <c r="AL102" s="134"/>
      <c r="AM102" s="134" t="s">
        <v>466</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665</v>
      </c>
      <c r="H103" s="668"/>
      <c r="I103" s="668"/>
      <c r="J103" s="668"/>
      <c r="K103" s="668"/>
      <c r="L103" s="668"/>
      <c r="M103" s="668"/>
      <c r="N103" s="668"/>
      <c r="O103" s="668"/>
      <c r="P103" s="668"/>
      <c r="Q103" s="668"/>
      <c r="R103" s="668"/>
      <c r="S103" s="668"/>
      <c r="T103" s="668"/>
      <c r="U103" s="668"/>
      <c r="V103" s="668"/>
      <c r="W103" s="668"/>
      <c r="X103" s="668"/>
      <c r="Y103" s="671" t="s">
        <v>663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667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661</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662</v>
      </c>
      <c r="B133" s="168"/>
      <c r="C133" s="168"/>
      <c r="D133" s="168"/>
      <c r="E133" s="168"/>
      <c r="F133" s="169"/>
      <c r="G133" s="704" t="s">
        <v>654</v>
      </c>
      <c r="H133" s="705"/>
      <c r="I133" s="705"/>
      <c r="J133" s="705"/>
      <c r="K133" s="705"/>
      <c r="L133" s="705"/>
      <c r="M133" s="705"/>
      <c r="N133" s="705"/>
      <c r="O133" s="705"/>
      <c r="P133" s="706" t="s">
        <v>653</v>
      </c>
      <c r="Q133" s="705"/>
      <c r="R133" s="705"/>
      <c r="S133" s="705"/>
      <c r="T133" s="705"/>
      <c r="U133" s="705"/>
      <c r="V133" s="705"/>
      <c r="W133" s="705"/>
      <c r="X133" s="707"/>
      <c r="Y133" s="708"/>
      <c r="Z133" s="709"/>
      <c r="AA133" s="710"/>
      <c r="AB133" s="641" t="s">
        <v>11</v>
      </c>
      <c r="AC133" s="641"/>
      <c r="AD133" s="641"/>
      <c r="AE133" s="134" t="s">
        <v>498</v>
      </c>
      <c r="AF133" s="134"/>
      <c r="AG133" s="134"/>
      <c r="AH133" s="134"/>
      <c r="AI133" s="134" t="s">
        <v>650</v>
      </c>
      <c r="AJ133" s="134"/>
      <c r="AK133" s="134"/>
      <c r="AL133" s="134"/>
      <c r="AM133" s="134" t="s">
        <v>466</v>
      </c>
      <c r="AN133" s="134"/>
      <c r="AO133" s="134"/>
      <c r="AP133" s="134"/>
      <c r="AQ133" s="638" t="s">
        <v>497</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498</v>
      </c>
      <c r="AF136" s="134"/>
      <c r="AG136" s="134"/>
      <c r="AH136" s="134"/>
      <c r="AI136" s="134" t="s">
        <v>650</v>
      </c>
      <c r="AJ136" s="134"/>
      <c r="AK136" s="134"/>
      <c r="AL136" s="134"/>
      <c r="AM136" s="134" t="s">
        <v>466</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665</v>
      </c>
      <c r="H137" s="668"/>
      <c r="I137" s="668"/>
      <c r="J137" s="668"/>
      <c r="K137" s="668"/>
      <c r="L137" s="668"/>
      <c r="M137" s="668"/>
      <c r="N137" s="668"/>
      <c r="O137" s="668"/>
      <c r="P137" s="668"/>
      <c r="Q137" s="668"/>
      <c r="R137" s="668"/>
      <c r="S137" s="668"/>
      <c r="T137" s="668"/>
      <c r="U137" s="668"/>
      <c r="V137" s="668"/>
      <c r="W137" s="668"/>
      <c r="X137" s="668"/>
      <c r="Y137" s="671" t="s">
        <v>663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661</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662</v>
      </c>
      <c r="B167" s="168"/>
      <c r="C167" s="168"/>
      <c r="D167" s="168"/>
      <c r="E167" s="168"/>
      <c r="F167" s="169"/>
      <c r="G167" s="704" t="s">
        <v>654</v>
      </c>
      <c r="H167" s="705"/>
      <c r="I167" s="705"/>
      <c r="J167" s="705"/>
      <c r="K167" s="705"/>
      <c r="L167" s="705"/>
      <c r="M167" s="705"/>
      <c r="N167" s="705"/>
      <c r="O167" s="705"/>
      <c r="P167" s="706" t="s">
        <v>653</v>
      </c>
      <c r="Q167" s="705"/>
      <c r="R167" s="705"/>
      <c r="S167" s="705"/>
      <c r="T167" s="705"/>
      <c r="U167" s="705"/>
      <c r="V167" s="705"/>
      <c r="W167" s="705"/>
      <c r="X167" s="707"/>
      <c r="Y167" s="708"/>
      <c r="Z167" s="709"/>
      <c r="AA167" s="710"/>
      <c r="AB167" s="641" t="s">
        <v>11</v>
      </c>
      <c r="AC167" s="641"/>
      <c r="AD167" s="641"/>
      <c r="AE167" s="134" t="s">
        <v>498</v>
      </c>
      <c r="AF167" s="134"/>
      <c r="AG167" s="134"/>
      <c r="AH167" s="134"/>
      <c r="AI167" s="134" t="s">
        <v>650</v>
      </c>
      <c r="AJ167" s="134"/>
      <c r="AK167" s="134"/>
      <c r="AL167" s="134"/>
      <c r="AM167" s="134" t="s">
        <v>466</v>
      </c>
      <c r="AN167" s="134"/>
      <c r="AO167" s="134"/>
      <c r="AP167" s="134"/>
      <c r="AQ167" s="638" t="s">
        <v>497</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498</v>
      </c>
      <c r="AF170" s="134"/>
      <c r="AG170" s="134"/>
      <c r="AH170" s="134"/>
      <c r="AI170" s="134" t="s">
        <v>650</v>
      </c>
      <c r="AJ170" s="134"/>
      <c r="AK170" s="134"/>
      <c r="AL170" s="134"/>
      <c r="AM170" s="134" t="s">
        <v>466</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665</v>
      </c>
      <c r="H171" s="668"/>
      <c r="I171" s="668"/>
      <c r="J171" s="668"/>
      <c r="K171" s="668"/>
      <c r="L171" s="668"/>
      <c r="M171" s="668"/>
      <c r="N171" s="668"/>
      <c r="O171" s="668"/>
      <c r="P171" s="668"/>
      <c r="Q171" s="668"/>
      <c r="R171" s="668"/>
      <c r="S171" s="668"/>
      <c r="T171" s="668"/>
      <c r="U171" s="668"/>
      <c r="V171" s="668"/>
      <c r="W171" s="668"/>
      <c r="X171" s="668"/>
      <c r="Y171" s="671" t="s">
        <v>663</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667</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t="s">
        <v>309</v>
      </c>
      <c r="AS214" s="434"/>
      <c r="AT214" s="435"/>
      <c r="AU214" s="435"/>
      <c r="AV214" s="435"/>
      <c r="AW214" s="435"/>
      <c r="AX214" s="436"/>
      <c r="AY214">
        <f>COUNTIF($AR$214,"☑")</f>
        <v>0</v>
      </c>
    </row>
    <row r="215" spans="1:51" ht="45" customHeight="1" x14ac:dyDescent="0.15">
      <c r="A215" s="421" t="s">
        <v>364</v>
      </c>
      <c r="B215" s="422"/>
      <c r="C215" s="425" t="s">
        <v>227</v>
      </c>
      <c r="D215" s="422"/>
      <c r="E215" s="427" t="s">
        <v>243</v>
      </c>
      <c r="F215" s="428"/>
      <c r="G215" s="429" t="s">
        <v>787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788</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825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826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360</v>
      </c>
      <c r="F218" s="166"/>
      <c r="G218" s="487" t="s">
        <v>230</v>
      </c>
      <c r="H218" s="488"/>
      <c r="I218" s="488"/>
      <c r="J218" s="508" t="s">
        <v>722</v>
      </c>
      <c r="K218" s="509"/>
      <c r="L218" s="509"/>
      <c r="M218" s="509"/>
      <c r="N218" s="509"/>
      <c r="O218" s="509"/>
      <c r="P218" s="509"/>
      <c r="Q218" s="509"/>
      <c r="R218" s="509"/>
      <c r="S218" s="509"/>
      <c r="T218" s="510"/>
      <c r="U218" s="485" t="s">
        <v>722</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722</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4" t="s">
        <v>722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713</v>
      </c>
      <c r="AE223" s="467"/>
      <c r="AF223" s="467"/>
      <c r="AG223" s="468" t="s">
        <v>725</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713</v>
      </c>
      <c r="AE224" s="380"/>
      <c r="AF224" s="380"/>
      <c r="AG224" s="374" t="s">
        <v>726</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713</v>
      </c>
      <c r="AE225" s="417"/>
      <c r="AF225" s="417"/>
      <c r="AG225" s="402" t="s">
        <v>727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713</v>
      </c>
      <c r="AE226" s="398"/>
      <c r="AF226" s="398"/>
      <c r="AG226" s="400" t="s">
        <v>728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713</v>
      </c>
      <c r="AE229" s="364"/>
      <c r="AF229" s="364"/>
      <c r="AG229" s="366" t="s">
        <v>729</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713</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713</v>
      </c>
      <c r="AE231" s="380"/>
      <c r="AF231" s="380"/>
      <c r="AG231" s="374" t="s">
        <v>731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713</v>
      </c>
      <c r="AE232" s="380"/>
      <c r="AF232" s="380"/>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724</v>
      </c>
      <c r="AE233" s="417"/>
      <c r="AF233" s="417"/>
      <c r="AG233" s="418" t="s">
        <v>722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713</v>
      </c>
      <c r="AE234" s="380"/>
      <c r="AF234" s="449"/>
      <c r="AG234" s="374" t="s">
        <v>733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713</v>
      </c>
      <c r="AE235" s="410"/>
      <c r="AF235" s="411"/>
      <c r="AG235" s="412" t="s">
        <v>734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713</v>
      </c>
      <c r="AE236" s="364"/>
      <c r="AF236" s="365"/>
      <c r="AG236" s="366" t="s">
        <v>735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713</v>
      </c>
      <c r="AE237" s="373"/>
      <c r="AF237" s="373"/>
      <c r="AG237" s="374" t="s">
        <v>736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713</v>
      </c>
      <c r="AE238" s="380"/>
      <c r="AF238" s="380"/>
      <c r="AG238" s="374" t="s">
        <v>737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713</v>
      </c>
      <c r="AE239" s="380"/>
      <c r="AF239" s="380"/>
      <c r="AG239" s="404" t="s">
        <v>738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724</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687</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739</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740</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52.5" customHeight="1" thickBot="1" x14ac:dyDescent="0.2">
      <c r="A250" s="908" t="s">
        <v>824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795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819</v>
      </c>
      <c r="B254" s="339"/>
      <c r="C254" s="339"/>
      <c r="D254" s="339"/>
      <c r="E254" s="340"/>
      <c r="F254" s="341" t="s">
        <v>818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18.5" customHeight="1" thickBot="1" x14ac:dyDescent="0.2">
      <c r="A256" s="347" t="s">
        <v>790</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707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708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709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709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711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712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711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689</v>
      </c>
      <c r="F266" s="101"/>
      <c r="G266" s="101"/>
      <c r="H266" s="92" t="str">
        <f>IF(E266="","","-")</f>
        <v>-</v>
      </c>
      <c r="I266" s="101"/>
      <c r="J266" s="101"/>
      <c r="K266" s="92" t="str">
        <f>IF(I266="","","-")</f>
        <v/>
      </c>
      <c r="L266" s="116">
        <v>36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37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741</v>
      </c>
      <c r="H268" s="101"/>
      <c r="I268" s="101"/>
      <c r="J268" s="100"/>
      <c r="K268" s="100"/>
      <c r="L268" s="116">
        <v>37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70.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7.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742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820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743</v>
      </c>
      <c r="H310" s="300"/>
      <c r="I310" s="300"/>
      <c r="J310" s="300"/>
      <c r="K310" s="301"/>
      <c r="L310" s="302" t="s">
        <v>748</v>
      </c>
      <c r="M310" s="303"/>
      <c r="N310" s="303"/>
      <c r="O310" s="303"/>
      <c r="P310" s="303"/>
      <c r="Q310" s="303"/>
      <c r="R310" s="303"/>
      <c r="S310" s="303"/>
      <c r="T310" s="303"/>
      <c r="U310" s="303"/>
      <c r="V310" s="303"/>
      <c r="W310" s="303"/>
      <c r="X310" s="304"/>
      <c r="Y310" s="305">
        <v>12277</v>
      </c>
      <c r="Z310" s="306"/>
      <c r="AA310" s="306"/>
      <c r="AB310" s="307"/>
      <c r="AC310" s="299" t="s">
        <v>744</v>
      </c>
      <c r="AD310" s="300"/>
      <c r="AE310" s="300"/>
      <c r="AF310" s="300"/>
      <c r="AG310" s="301"/>
      <c r="AH310" s="302" t="s">
        <v>750</v>
      </c>
      <c r="AI310" s="303"/>
      <c r="AJ310" s="303"/>
      <c r="AK310" s="303"/>
      <c r="AL310" s="303"/>
      <c r="AM310" s="303"/>
      <c r="AN310" s="303"/>
      <c r="AO310" s="303"/>
      <c r="AP310" s="303"/>
      <c r="AQ310" s="303"/>
      <c r="AR310" s="303"/>
      <c r="AS310" s="303"/>
      <c r="AT310" s="304"/>
      <c r="AU310" s="305">
        <v>962</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12277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962</v>
      </c>
      <c r="AV320" s="286"/>
      <c r="AW320" s="286"/>
      <c r="AX320" s="288"/>
    </row>
    <row r="321" spans="1:51" ht="24.75" customHeight="1" x14ac:dyDescent="0.15">
      <c r="A321" s="331"/>
      <c r="B321" s="332"/>
      <c r="C321" s="332"/>
      <c r="D321" s="332"/>
      <c r="E321" s="332"/>
      <c r="F321" s="333"/>
      <c r="G321" s="309" t="s">
        <v>794</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821</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745</v>
      </c>
      <c r="H323" s="300"/>
      <c r="I323" s="300"/>
      <c r="J323" s="300"/>
      <c r="K323" s="301"/>
      <c r="L323" s="302" t="s">
        <v>752</v>
      </c>
      <c r="M323" s="303"/>
      <c r="N323" s="303"/>
      <c r="O323" s="303"/>
      <c r="P323" s="303"/>
      <c r="Q323" s="303"/>
      <c r="R323" s="303"/>
      <c r="S323" s="303"/>
      <c r="T323" s="303"/>
      <c r="U323" s="303"/>
      <c r="V323" s="303"/>
      <c r="W323" s="303"/>
      <c r="X323" s="304"/>
      <c r="Y323" s="305">
        <v>100</v>
      </c>
      <c r="Z323" s="306"/>
      <c r="AA323" s="306"/>
      <c r="AB323" s="307"/>
      <c r="AC323" s="299" t="s">
        <v>746</v>
      </c>
      <c r="AD323" s="300"/>
      <c r="AE323" s="300"/>
      <c r="AF323" s="300"/>
      <c r="AG323" s="301"/>
      <c r="AH323" s="302" t="s">
        <v>753</v>
      </c>
      <c r="AI323" s="303"/>
      <c r="AJ323" s="303"/>
      <c r="AK323" s="303"/>
      <c r="AL323" s="303"/>
      <c r="AM323" s="303"/>
      <c r="AN323" s="303"/>
      <c r="AO323" s="303"/>
      <c r="AP323" s="303"/>
      <c r="AQ323" s="303"/>
      <c r="AR323" s="303"/>
      <c r="AS323" s="303"/>
      <c r="AT323" s="304"/>
      <c r="AU323" s="305">
        <v>67</v>
      </c>
      <c r="AV323" s="306"/>
      <c r="AW323" s="306"/>
      <c r="AX323" s="308"/>
      <c r="AY323">
        <f t="shared" si="11"/>
        <v>2</v>
      </c>
    </row>
    <row r="324" spans="1:51" ht="24.75"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100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67</v>
      </c>
      <c r="AV333" s="286"/>
      <c r="AW333" s="286"/>
      <c r="AX333" s="288"/>
      <c r="AY333">
        <f t="shared" si="11"/>
        <v>2</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308</v>
      </c>
      <c r="AD365" s="257"/>
      <c r="AE365" s="257"/>
      <c r="AF365" s="257"/>
      <c r="AG365" s="257"/>
      <c r="AH365" s="272" t="s">
        <v>328</v>
      </c>
      <c r="AI365" s="270"/>
      <c r="AJ365" s="270"/>
      <c r="AK365" s="270"/>
      <c r="AL365" s="270" t="s">
        <v>19</v>
      </c>
      <c r="AM365" s="270"/>
      <c r="AN365" s="270"/>
      <c r="AO365" s="274"/>
      <c r="AP365" s="260" t="s">
        <v>275</v>
      </c>
      <c r="AQ365" s="260"/>
      <c r="AR365" s="260"/>
      <c r="AS365" s="260"/>
      <c r="AT365" s="260"/>
      <c r="AU365" s="260"/>
      <c r="AV365" s="260"/>
      <c r="AW365" s="260"/>
      <c r="AX365" s="260"/>
    </row>
    <row r="366" spans="1:51" ht="30" customHeight="1" x14ac:dyDescent="0.15">
      <c r="A366" s="245">
        <v>1</v>
      </c>
      <c r="B366" s="245">
        <v>1</v>
      </c>
      <c r="C366" s="267" t="s">
        <v>754</v>
      </c>
      <c r="D366" s="266"/>
      <c r="E366" s="266"/>
      <c r="F366" s="266"/>
      <c r="G366" s="266"/>
      <c r="H366" s="266"/>
      <c r="I366" s="266"/>
      <c r="J366" s="248" t="s">
        <v>722</v>
      </c>
      <c r="K366" s="249"/>
      <c r="L366" s="249"/>
      <c r="M366" s="249"/>
      <c r="N366" s="249"/>
      <c r="O366" s="249"/>
      <c r="P366" s="256" t="s">
        <v>748</v>
      </c>
      <c r="Q366" s="250"/>
      <c r="R366" s="250"/>
      <c r="S366" s="250"/>
      <c r="T366" s="250"/>
      <c r="U366" s="250"/>
      <c r="V366" s="250"/>
      <c r="W366" s="250"/>
      <c r="X366" s="250"/>
      <c r="Y366" s="251">
        <v>12277</v>
      </c>
      <c r="Z366" s="252"/>
      <c r="AA366" s="252"/>
      <c r="AB366" s="253"/>
      <c r="AC366" s="237"/>
      <c r="AD366" s="238"/>
      <c r="AE366" s="238"/>
      <c r="AF366" s="238"/>
      <c r="AG366" s="238"/>
      <c r="AH366" s="268" t="s">
        <v>722</v>
      </c>
      <c r="AI366" s="269"/>
      <c r="AJ366" s="269"/>
      <c r="AK366" s="269"/>
      <c r="AL366" s="241" t="s">
        <v>698</v>
      </c>
      <c r="AM366" s="242"/>
      <c r="AN366" s="242"/>
      <c r="AO366" s="243"/>
      <c r="AP366" s="244" t="s">
        <v>722</v>
      </c>
      <c r="AQ366" s="244"/>
      <c r="AR366" s="244"/>
      <c r="AS366" s="244"/>
      <c r="AT366" s="244"/>
      <c r="AU366" s="244"/>
      <c r="AV366" s="244"/>
      <c r="AW366" s="244"/>
      <c r="AX366" s="244"/>
    </row>
    <row r="367" spans="1:51" ht="30" customHeight="1" x14ac:dyDescent="0.15">
      <c r="A367" s="245">
        <v>2</v>
      </c>
      <c r="B367" s="245">
        <v>1</v>
      </c>
      <c r="C367" s="267" t="s">
        <v>755</v>
      </c>
      <c r="D367" s="266"/>
      <c r="E367" s="266"/>
      <c r="F367" s="266"/>
      <c r="G367" s="266"/>
      <c r="H367" s="266"/>
      <c r="I367" s="266"/>
      <c r="J367" s="248" t="s">
        <v>722</v>
      </c>
      <c r="K367" s="249"/>
      <c r="L367" s="249"/>
      <c r="M367" s="249"/>
      <c r="N367" s="249"/>
      <c r="O367" s="249"/>
      <c r="P367" s="250" t="s">
        <v>747</v>
      </c>
      <c r="Q367" s="250"/>
      <c r="R367" s="250"/>
      <c r="S367" s="250"/>
      <c r="T367" s="250"/>
      <c r="U367" s="250"/>
      <c r="V367" s="250"/>
      <c r="W367" s="250"/>
      <c r="X367" s="250"/>
      <c r="Y367" s="251">
        <v>5963</v>
      </c>
      <c r="Z367" s="252"/>
      <c r="AA367" s="252"/>
      <c r="AB367" s="253"/>
      <c r="AC367" s="237"/>
      <c r="AD367" s="238"/>
      <c r="AE367" s="238"/>
      <c r="AF367" s="238"/>
      <c r="AG367" s="238"/>
      <c r="AH367" s="268" t="s">
        <v>698</v>
      </c>
      <c r="AI367" s="269"/>
      <c r="AJ367" s="269"/>
      <c r="AK367" s="269"/>
      <c r="AL367" s="241" t="s">
        <v>698</v>
      </c>
      <c r="AM367" s="242"/>
      <c r="AN367" s="242"/>
      <c r="AO367" s="243"/>
      <c r="AP367" s="244" t="s">
        <v>722</v>
      </c>
      <c r="AQ367" s="244"/>
      <c r="AR367" s="244"/>
      <c r="AS367" s="244"/>
      <c r="AT367" s="244"/>
      <c r="AU367" s="244"/>
      <c r="AV367" s="244"/>
      <c r="AW367" s="244"/>
      <c r="AX367" s="244"/>
      <c r="AY367">
        <f>COUNTA($C$367)</f>
        <v>1</v>
      </c>
    </row>
    <row r="368" spans="1:51" ht="30" customHeight="1" x14ac:dyDescent="0.15">
      <c r="A368" s="245">
        <v>3</v>
      </c>
      <c r="B368" s="245">
        <v>1</v>
      </c>
      <c r="C368" s="267" t="s">
        <v>756</v>
      </c>
      <c r="D368" s="266"/>
      <c r="E368" s="266"/>
      <c r="F368" s="266"/>
      <c r="G368" s="266"/>
      <c r="H368" s="266"/>
      <c r="I368" s="266"/>
      <c r="J368" s="248" t="s">
        <v>722</v>
      </c>
      <c r="K368" s="249"/>
      <c r="L368" s="249"/>
      <c r="M368" s="249"/>
      <c r="N368" s="249"/>
      <c r="O368" s="249"/>
      <c r="P368" s="256" t="s">
        <v>747</v>
      </c>
      <c r="Q368" s="250"/>
      <c r="R368" s="250"/>
      <c r="S368" s="250"/>
      <c r="T368" s="250"/>
      <c r="U368" s="250"/>
      <c r="V368" s="250"/>
      <c r="W368" s="250"/>
      <c r="X368" s="250"/>
      <c r="Y368" s="251">
        <v>3969</v>
      </c>
      <c r="Z368" s="252"/>
      <c r="AA368" s="252"/>
      <c r="AB368" s="253"/>
      <c r="AC368" s="237"/>
      <c r="AD368" s="238"/>
      <c r="AE368" s="238"/>
      <c r="AF368" s="238"/>
      <c r="AG368" s="238"/>
      <c r="AH368" s="239" t="s">
        <v>698</v>
      </c>
      <c r="AI368" s="240"/>
      <c r="AJ368" s="240"/>
      <c r="AK368" s="240"/>
      <c r="AL368" s="241" t="s">
        <v>698</v>
      </c>
      <c r="AM368" s="242"/>
      <c r="AN368" s="242"/>
      <c r="AO368" s="243"/>
      <c r="AP368" s="244" t="s">
        <v>722</v>
      </c>
      <c r="AQ368" s="244"/>
      <c r="AR368" s="244"/>
      <c r="AS368" s="244"/>
      <c r="AT368" s="244"/>
      <c r="AU368" s="244"/>
      <c r="AV368" s="244"/>
      <c r="AW368" s="244"/>
      <c r="AX368" s="244"/>
      <c r="AY368">
        <f>COUNTA($C$368)</f>
        <v>1</v>
      </c>
    </row>
    <row r="369" spans="1:51" ht="30" customHeight="1" x14ac:dyDescent="0.15">
      <c r="A369" s="245">
        <v>4</v>
      </c>
      <c r="B369" s="245">
        <v>1</v>
      </c>
      <c r="C369" s="267" t="s">
        <v>757</v>
      </c>
      <c r="D369" s="266"/>
      <c r="E369" s="266"/>
      <c r="F369" s="266"/>
      <c r="G369" s="266"/>
      <c r="H369" s="266"/>
      <c r="I369" s="266"/>
      <c r="J369" s="248" t="s">
        <v>722</v>
      </c>
      <c r="K369" s="249"/>
      <c r="L369" s="249"/>
      <c r="M369" s="249"/>
      <c r="N369" s="249"/>
      <c r="O369" s="249"/>
      <c r="P369" s="256" t="s">
        <v>747</v>
      </c>
      <c r="Q369" s="250"/>
      <c r="R369" s="250"/>
      <c r="S369" s="250"/>
      <c r="T369" s="250"/>
      <c r="U369" s="250"/>
      <c r="V369" s="250"/>
      <c r="W369" s="250"/>
      <c r="X369" s="250"/>
      <c r="Y369" s="251">
        <v>3869</v>
      </c>
      <c r="Z369" s="252"/>
      <c r="AA369" s="252"/>
      <c r="AB369" s="253"/>
      <c r="AC369" s="237"/>
      <c r="AD369" s="238"/>
      <c r="AE369" s="238"/>
      <c r="AF369" s="238"/>
      <c r="AG369" s="238"/>
      <c r="AH369" s="239" t="s">
        <v>698</v>
      </c>
      <c r="AI369" s="240"/>
      <c r="AJ369" s="240"/>
      <c r="AK369" s="240"/>
      <c r="AL369" s="241" t="s">
        <v>698</v>
      </c>
      <c r="AM369" s="242"/>
      <c r="AN369" s="242"/>
      <c r="AO369" s="243"/>
      <c r="AP369" s="244" t="s">
        <v>722</v>
      </c>
      <c r="AQ369" s="244"/>
      <c r="AR369" s="244"/>
      <c r="AS369" s="244"/>
      <c r="AT369" s="244"/>
      <c r="AU369" s="244"/>
      <c r="AV369" s="244"/>
      <c r="AW369" s="244"/>
      <c r="AX369" s="244"/>
      <c r="AY369">
        <f>COUNTA($C$369)</f>
        <v>1</v>
      </c>
    </row>
    <row r="370" spans="1:51" ht="30" customHeight="1" x14ac:dyDescent="0.15">
      <c r="A370" s="245">
        <v>5</v>
      </c>
      <c r="B370" s="245">
        <v>1</v>
      </c>
      <c r="C370" s="267" t="s">
        <v>758</v>
      </c>
      <c r="D370" s="266"/>
      <c r="E370" s="266"/>
      <c r="F370" s="266"/>
      <c r="G370" s="266"/>
      <c r="H370" s="266"/>
      <c r="I370" s="266"/>
      <c r="J370" s="248" t="s">
        <v>722</v>
      </c>
      <c r="K370" s="249"/>
      <c r="L370" s="249"/>
      <c r="M370" s="249"/>
      <c r="N370" s="249"/>
      <c r="O370" s="249"/>
      <c r="P370" s="250" t="s">
        <v>747</v>
      </c>
      <c r="Q370" s="250"/>
      <c r="R370" s="250"/>
      <c r="S370" s="250"/>
      <c r="T370" s="250"/>
      <c r="U370" s="250"/>
      <c r="V370" s="250"/>
      <c r="W370" s="250"/>
      <c r="X370" s="250"/>
      <c r="Y370" s="251">
        <v>2903</v>
      </c>
      <c r="Z370" s="252"/>
      <c r="AA370" s="252"/>
      <c r="AB370" s="253"/>
      <c r="AC370" s="237"/>
      <c r="AD370" s="238"/>
      <c r="AE370" s="238"/>
      <c r="AF370" s="238"/>
      <c r="AG370" s="238"/>
      <c r="AH370" s="239" t="s">
        <v>698</v>
      </c>
      <c r="AI370" s="240"/>
      <c r="AJ370" s="240"/>
      <c r="AK370" s="240"/>
      <c r="AL370" s="241" t="s">
        <v>698</v>
      </c>
      <c r="AM370" s="242"/>
      <c r="AN370" s="242"/>
      <c r="AO370" s="243"/>
      <c r="AP370" s="244" t="s">
        <v>722</v>
      </c>
      <c r="AQ370" s="244"/>
      <c r="AR370" s="244"/>
      <c r="AS370" s="244"/>
      <c r="AT370" s="244"/>
      <c r="AU370" s="244"/>
      <c r="AV370" s="244"/>
      <c r="AW370" s="244"/>
      <c r="AX370" s="244"/>
      <c r="AY370">
        <f>COUNTA($C$370)</f>
        <v>1</v>
      </c>
    </row>
    <row r="371" spans="1:51" ht="30" customHeight="1" x14ac:dyDescent="0.15">
      <c r="A371" s="245">
        <v>6</v>
      </c>
      <c r="B371" s="245">
        <v>1</v>
      </c>
      <c r="C371" s="267" t="s">
        <v>759</v>
      </c>
      <c r="D371" s="266"/>
      <c r="E371" s="266"/>
      <c r="F371" s="266"/>
      <c r="G371" s="266"/>
      <c r="H371" s="266"/>
      <c r="I371" s="266"/>
      <c r="J371" s="248" t="s">
        <v>722</v>
      </c>
      <c r="K371" s="249"/>
      <c r="L371" s="249"/>
      <c r="M371" s="249"/>
      <c r="N371" s="249"/>
      <c r="O371" s="249"/>
      <c r="P371" s="250" t="s">
        <v>747</v>
      </c>
      <c r="Q371" s="250"/>
      <c r="R371" s="250"/>
      <c r="S371" s="250"/>
      <c r="T371" s="250"/>
      <c r="U371" s="250"/>
      <c r="V371" s="250"/>
      <c r="W371" s="250"/>
      <c r="X371" s="250"/>
      <c r="Y371" s="251">
        <v>2694</v>
      </c>
      <c r="Z371" s="252"/>
      <c r="AA371" s="252"/>
      <c r="AB371" s="253"/>
      <c r="AC371" s="237"/>
      <c r="AD371" s="238"/>
      <c r="AE371" s="238"/>
      <c r="AF371" s="238"/>
      <c r="AG371" s="238"/>
      <c r="AH371" s="239" t="s">
        <v>698</v>
      </c>
      <c r="AI371" s="240"/>
      <c r="AJ371" s="240"/>
      <c r="AK371" s="240"/>
      <c r="AL371" s="241" t="s">
        <v>698</v>
      </c>
      <c r="AM371" s="242"/>
      <c r="AN371" s="242"/>
      <c r="AO371" s="243"/>
      <c r="AP371" s="244" t="s">
        <v>722</v>
      </c>
      <c r="AQ371" s="244"/>
      <c r="AR371" s="244"/>
      <c r="AS371" s="244"/>
      <c r="AT371" s="244"/>
      <c r="AU371" s="244"/>
      <c r="AV371" s="244"/>
      <c r="AW371" s="244"/>
      <c r="AX371" s="244"/>
      <c r="AY371">
        <f>COUNTA($C$371)</f>
        <v>1</v>
      </c>
    </row>
    <row r="372" spans="1:51" ht="30" customHeight="1" x14ac:dyDescent="0.15">
      <c r="A372" s="245">
        <v>7</v>
      </c>
      <c r="B372" s="245">
        <v>1</v>
      </c>
      <c r="C372" s="267" t="s">
        <v>760</v>
      </c>
      <c r="D372" s="266"/>
      <c r="E372" s="266"/>
      <c r="F372" s="266"/>
      <c r="G372" s="266"/>
      <c r="H372" s="266"/>
      <c r="I372" s="266"/>
      <c r="J372" s="248" t="s">
        <v>722</v>
      </c>
      <c r="K372" s="249"/>
      <c r="L372" s="249"/>
      <c r="M372" s="249"/>
      <c r="N372" s="249"/>
      <c r="O372" s="249"/>
      <c r="P372" s="250" t="s">
        <v>747</v>
      </c>
      <c r="Q372" s="250"/>
      <c r="R372" s="250"/>
      <c r="S372" s="250"/>
      <c r="T372" s="250"/>
      <c r="U372" s="250"/>
      <c r="V372" s="250"/>
      <c r="W372" s="250"/>
      <c r="X372" s="250"/>
      <c r="Y372" s="251">
        <v>2614</v>
      </c>
      <c r="Z372" s="252"/>
      <c r="AA372" s="252"/>
      <c r="AB372" s="253"/>
      <c r="AC372" s="237"/>
      <c r="AD372" s="238"/>
      <c r="AE372" s="238"/>
      <c r="AF372" s="238"/>
      <c r="AG372" s="238"/>
      <c r="AH372" s="239" t="s">
        <v>698</v>
      </c>
      <c r="AI372" s="240"/>
      <c r="AJ372" s="240"/>
      <c r="AK372" s="240"/>
      <c r="AL372" s="241" t="s">
        <v>698</v>
      </c>
      <c r="AM372" s="242"/>
      <c r="AN372" s="242"/>
      <c r="AO372" s="243"/>
      <c r="AP372" s="244" t="s">
        <v>722</v>
      </c>
      <c r="AQ372" s="244"/>
      <c r="AR372" s="244"/>
      <c r="AS372" s="244"/>
      <c r="AT372" s="244"/>
      <c r="AU372" s="244"/>
      <c r="AV372" s="244"/>
      <c r="AW372" s="244"/>
      <c r="AX372" s="244"/>
      <c r="AY372">
        <f>COUNTA($C$372)</f>
        <v>1</v>
      </c>
    </row>
    <row r="373" spans="1:51" ht="30" customHeight="1" x14ac:dyDescent="0.15">
      <c r="A373" s="245">
        <v>8</v>
      </c>
      <c r="B373" s="245">
        <v>1</v>
      </c>
      <c r="C373" s="267" t="s">
        <v>761</v>
      </c>
      <c r="D373" s="266"/>
      <c r="E373" s="266"/>
      <c r="F373" s="266"/>
      <c r="G373" s="266"/>
      <c r="H373" s="266"/>
      <c r="I373" s="266"/>
      <c r="J373" s="248" t="s">
        <v>722</v>
      </c>
      <c r="K373" s="249"/>
      <c r="L373" s="249"/>
      <c r="M373" s="249"/>
      <c r="N373" s="249"/>
      <c r="O373" s="249"/>
      <c r="P373" s="250" t="s">
        <v>747</v>
      </c>
      <c r="Q373" s="250"/>
      <c r="R373" s="250"/>
      <c r="S373" s="250"/>
      <c r="T373" s="250"/>
      <c r="U373" s="250"/>
      <c r="V373" s="250"/>
      <c r="W373" s="250"/>
      <c r="X373" s="250"/>
      <c r="Y373" s="251">
        <v>2323</v>
      </c>
      <c r="Z373" s="252"/>
      <c r="AA373" s="252"/>
      <c r="AB373" s="253"/>
      <c r="AC373" s="237"/>
      <c r="AD373" s="238"/>
      <c r="AE373" s="238"/>
      <c r="AF373" s="238"/>
      <c r="AG373" s="238"/>
      <c r="AH373" s="239" t="s">
        <v>698</v>
      </c>
      <c r="AI373" s="240"/>
      <c r="AJ373" s="240"/>
      <c r="AK373" s="240"/>
      <c r="AL373" s="241" t="s">
        <v>698</v>
      </c>
      <c r="AM373" s="242"/>
      <c r="AN373" s="242"/>
      <c r="AO373" s="243"/>
      <c r="AP373" s="244" t="s">
        <v>722</v>
      </c>
      <c r="AQ373" s="244"/>
      <c r="AR373" s="244"/>
      <c r="AS373" s="244"/>
      <c r="AT373" s="244"/>
      <c r="AU373" s="244"/>
      <c r="AV373" s="244"/>
      <c r="AW373" s="244"/>
      <c r="AX373" s="244"/>
      <c r="AY373">
        <f>COUNTA($C$373)</f>
        <v>1</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308</v>
      </c>
      <c r="AD398" s="257"/>
      <c r="AE398" s="257"/>
      <c r="AF398" s="257"/>
      <c r="AG398" s="257"/>
      <c r="AH398" s="272" t="s">
        <v>328</v>
      </c>
      <c r="AI398" s="270"/>
      <c r="AJ398" s="270"/>
      <c r="AK398" s="270"/>
      <c r="AL398" s="270" t="s">
        <v>19</v>
      </c>
      <c r="AM398" s="270"/>
      <c r="AN398" s="270"/>
      <c r="AO398" s="274"/>
      <c r="AP398" s="260" t="s">
        <v>275</v>
      </c>
      <c r="AQ398" s="260"/>
      <c r="AR398" s="260"/>
      <c r="AS398" s="260"/>
      <c r="AT398" s="260"/>
      <c r="AU398" s="260"/>
      <c r="AV398" s="260"/>
      <c r="AW398" s="260"/>
      <c r="AX398" s="260"/>
      <c r="AY398">
        <f>$AY$396</f>
        <v>1</v>
      </c>
    </row>
    <row r="399" spans="1:51" ht="30" customHeight="1" x14ac:dyDescent="0.15">
      <c r="A399" s="245">
        <v>1</v>
      </c>
      <c r="B399" s="245">
        <v>1</v>
      </c>
      <c r="C399" s="267" t="s">
        <v>796</v>
      </c>
      <c r="D399" s="266"/>
      <c r="E399" s="266"/>
      <c r="F399" s="266"/>
      <c r="G399" s="266"/>
      <c r="H399" s="266"/>
      <c r="I399" s="266"/>
      <c r="J399" s="248">
        <v>4180001037565</v>
      </c>
      <c r="K399" s="249"/>
      <c r="L399" s="249"/>
      <c r="M399" s="249"/>
      <c r="N399" s="249"/>
      <c r="O399" s="249"/>
      <c r="P399" s="256" t="s">
        <v>750</v>
      </c>
      <c r="Q399" s="250"/>
      <c r="R399" s="250"/>
      <c r="S399" s="250"/>
      <c r="T399" s="250"/>
      <c r="U399" s="250"/>
      <c r="V399" s="250"/>
      <c r="W399" s="250"/>
      <c r="X399" s="250"/>
      <c r="Y399" s="251">
        <v>962</v>
      </c>
      <c r="Z399" s="252"/>
      <c r="AA399" s="252"/>
      <c r="AB399" s="253"/>
      <c r="AC399" s="237" t="s">
        <v>334</v>
      </c>
      <c r="AD399" s="238"/>
      <c r="AE399" s="238"/>
      <c r="AF399" s="238"/>
      <c r="AG399" s="238"/>
      <c r="AH399" s="268">
        <v>15</v>
      </c>
      <c r="AI399" s="269"/>
      <c r="AJ399" s="269"/>
      <c r="AK399" s="269"/>
      <c r="AL399" s="241">
        <v>90.8</v>
      </c>
      <c r="AM399" s="242"/>
      <c r="AN399" s="242"/>
      <c r="AO399" s="243"/>
      <c r="AP399" s="244" t="s">
        <v>722</v>
      </c>
      <c r="AQ399" s="244"/>
      <c r="AR399" s="244"/>
      <c r="AS399" s="244"/>
      <c r="AT399" s="244"/>
      <c r="AU399" s="244"/>
      <c r="AV399" s="244"/>
      <c r="AW399" s="244"/>
      <c r="AX399" s="244"/>
      <c r="AY399">
        <f>$AY$396</f>
        <v>1</v>
      </c>
    </row>
    <row r="400" spans="1:51" ht="30" customHeight="1" x14ac:dyDescent="0.15">
      <c r="A400" s="245">
        <v>2</v>
      </c>
      <c r="B400" s="245">
        <v>1</v>
      </c>
      <c r="C400" s="267" t="s">
        <v>797</v>
      </c>
      <c r="D400" s="266"/>
      <c r="E400" s="266"/>
      <c r="F400" s="266"/>
      <c r="G400" s="266"/>
      <c r="H400" s="266"/>
      <c r="I400" s="266"/>
      <c r="J400" s="248">
        <v>9010601029783</v>
      </c>
      <c r="K400" s="249"/>
      <c r="L400" s="249"/>
      <c r="M400" s="249"/>
      <c r="N400" s="249"/>
      <c r="O400" s="249"/>
      <c r="P400" s="256" t="s">
        <v>791</v>
      </c>
      <c r="Q400" s="250"/>
      <c r="R400" s="250"/>
      <c r="S400" s="250"/>
      <c r="T400" s="250"/>
      <c r="U400" s="250"/>
      <c r="V400" s="250"/>
      <c r="W400" s="250"/>
      <c r="X400" s="250"/>
      <c r="Y400" s="251">
        <v>866</v>
      </c>
      <c r="Z400" s="252"/>
      <c r="AA400" s="252"/>
      <c r="AB400" s="253"/>
      <c r="AC400" s="237" t="s">
        <v>334</v>
      </c>
      <c r="AD400" s="238"/>
      <c r="AE400" s="238"/>
      <c r="AF400" s="238"/>
      <c r="AG400" s="238"/>
      <c r="AH400" s="268">
        <v>2</v>
      </c>
      <c r="AI400" s="269"/>
      <c r="AJ400" s="269"/>
      <c r="AK400" s="269"/>
      <c r="AL400" s="241">
        <v>98.8</v>
      </c>
      <c r="AM400" s="242"/>
      <c r="AN400" s="242"/>
      <c r="AO400" s="243"/>
      <c r="AP400" s="244" t="s">
        <v>722</v>
      </c>
      <c r="AQ400" s="244"/>
      <c r="AR400" s="244"/>
      <c r="AS400" s="244"/>
      <c r="AT400" s="244"/>
      <c r="AU400" s="244"/>
      <c r="AV400" s="244"/>
      <c r="AW400" s="244"/>
      <c r="AX400" s="244"/>
      <c r="AY400">
        <f>COUNTA($C$400)</f>
        <v>1</v>
      </c>
    </row>
    <row r="401" spans="1:51" ht="30" customHeight="1" x14ac:dyDescent="0.15">
      <c r="A401" s="245">
        <v>3</v>
      </c>
      <c r="B401" s="245">
        <v>1</v>
      </c>
      <c r="C401" s="267" t="s">
        <v>798</v>
      </c>
      <c r="D401" s="266"/>
      <c r="E401" s="266"/>
      <c r="F401" s="266"/>
      <c r="G401" s="266"/>
      <c r="H401" s="266"/>
      <c r="I401" s="266"/>
      <c r="J401" s="248">
        <v>4010601028815</v>
      </c>
      <c r="K401" s="249"/>
      <c r="L401" s="249"/>
      <c r="M401" s="249"/>
      <c r="N401" s="249"/>
      <c r="O401" s="249"/>
      <c r="P401" s="256" t="s">
        <v>749</v>
      </c>
      <c r="Q401" s="250"/>
      <c r="R401" s="250"/>
      <c r="S401" s="250"/>
      <c r="T401" s="250"/>
      <c r="U401" s="250"/>
      <c r="V401" s="250"/>
      <c r="W401" s="250"/>
      <c r="X401" s="250"/>
      <c r="Y401" s="251">
        <v>604</v>
      </c>
      <c r="Z401" s="252"/>
      <c r="AA401" s="252"/>
      <c r="AB401" s="253"/>
      <c r="AC401" s="237" t="s">
        <v>334</v>
      </c>
      <c r="AD401" s="238"/>
      <c r="AE401" s="238"/>
      <c r="AF401" s="238"/>
      <c r="AG401" s="238"/>
      <c r="AH401" s="239">
        <v>12</v>
      </c>
      <c r="AI401" s="240"/>
      <c r="AJ401" s="240"/>
      <c r="AK401" s="240"/>
      <c r="AL401" s="241">
        <v>90.1</v>
      </c>
      <c r="AM401" s="242"/>
      <c r="AN401" s="242"/>
      <c r="AO401" s="243"/>
      <c r="AP401" s="244" t="s">
        <v>722</v>
      </c>
      <c r="AQ401" s="244"/>
      <c r="AR401" s="244"/>
      <c r="AS401" s="244"/>
      <c r="AT401" s="244"/>
      <c r="AU401" s="244"/>
      <c r="AV401" s="244"/>
      <c r="AW401" s="244"/>
      <c r="AX401" s="244"/>
      <c r="AY401">
        <f>COUNTA($C$401)</f>
        <v>1</v>
      </c>
    </row>
    <row r="402" spans="1:51" ht="30" customHeight="1" x14ac:dyDescent="0.15">
      <c r="A402" s="245">
        <v>4</v>
      </c>
      <c r="B402" s="245">
        <v>1</v>
      </c>
      <c r="C402" s="267" t="s">
        <v>799</v>
      </c>
      <c r="D402" s="266"/>
      <c r="E402" s="266"/>
      <c r="F402" s="266"/>
      <c r="G402" s="266"/>
      <c r="H402" s="266"/>
      <c r="I402" s="266"/>
      <c r="J402" s="248">
        <v>1010401015438</v>
      </c>
      <c r="K402" s="249"/>
      <c r="L402" s="249"/>
      <c r="M402" s="249"/>
      <c r="N402" s="249"/>
      <c r="O402" s="249"/>
      <c r="P402" s="256" t="s">
        <v>791</v>
      </c>
      <c r="Q402" s="250"/>
      <c r="R402" s="250"/>
      <c r="S402" s="250"/>
      <c r="T402" s="250"/>
      <c r="U402" s="250"/>
      <c r="V402" s="250"/>
      <c r="W402" s="250"/>
      <c r="X402" s="250"/>
      <c r="Y402" s="251">
        <v>545</v>
      </c>
      <c r="Z402" s="252"/>
      <c r="AA402" s="252"/>
      <c r="AB402" s="253"/>
      <c r="AC402" s="237" t="s">
        <v>336</v>
      </c>
      <c r="AD402" s="238"/>
      <c r="AE402" s="238"/>
      <c r="AF402" s="238"/>
      <c r="AG402" s="238"/>
      <c r="AH402" s="239">
        <v>11</v>
      </c>
      <c r="AI402" s="240"/>
      <c r="AJ402" s="240"/>
      <c r="AK402" s="240"/>
      <c r="AL402" s="241">
        <v>90.2</v>
      </c>
      <c r="AM402" s="242"/>
      <c r="AN402" s="242"/>
      <c r="AO402" s="243"/>
      <c r="AP402" s="244" t="s">
        <v>722</v>
      </c>
      <c r="AQ402" s="244"/>
      <c r="AR402" s="244"/>
      <c r="AS402" s="244"/>
      <c r="AT402" s="244"/>
      <c r="AU402" s="244"/>
      <c r="AV402" s="244"/>
      <c r="AW402" s="244"/>
      <c r="AX402" s="244"/>
      <c r="AY402">
        <f>COUNTA($C$402)</f>
        <v>1</v>
      </c>
    </row>
    <row r="403" spans="1:51" ht="30" customHeight="1" x14ac:dyDescent="0.15">
      <c r="A403" s="245">
        <v>5</v>
      </c>
      <c r="B403" s="245">
        <v>1</v>
      </c>
      <c r="C403" s="267" t="s">
        <v>800</v>
      </c>
      <c r="D403" s="266"/>
      <c r="E403" s="266"/>
      <c r="F403" s="266"/>
      <c r="G403" s="266"/>
      <c r="H403" s="266"/>
      <c r="I403" s="266"/>
      <c r="J403" s="248">
        <v>9090001001749</v>
      </c>
      <c r="K403" s="249"/>
      <c r="L403" s="249"/>
      <c r="M403" s="249"/>
      <c r="N403" s="249"/>
      <c r="O403" s="249"/>
      <c r="P403" s="256" t="s">
        <v>791</v>
      </c>
      <c r="Q403" s="250"/>
      <c r="R403" s="250"/>
      <c r="S403" s="250"/>
      <c r="T403" s="250"/>
      <c r="U403" s="250"/>
      <c r="V403" s="250"/>
      <c r="W403" s="250"/>
      <c r="X403" s="250"/>
      <c r="Y403" s="251">
        <v>517</v>
      </c>
      <c r="Z403" s="252"/>
      <c r="AA403" s="252"/>
      <c r="AB403" s="253"/>
      <c r="AC403" s="237" t="s">
        <v>334</v>
      </c>
      <c r="AD403" s="238"/>
      <c r="AE403" s="238"/>
      <c r="AF403" s="238"/>
      <c r="AG403" s="238"/>
      <c r="AH403" s="239">
        <v>7</v>
      </c>
      <c r="AI403" s="240"/>
      <c r="AJ403" s="240"/>
      <c r="AK403" s="240"/>
      <c r="AL403" s="241">
        <v>90.9</v>
      </c>
      <c r="AM403" s="242"/>
      <c r="AN403" s="242"/>
      <c r="AO403" s="243"/>
      <c r="AP403" s="244" t="s">
        <v>722</v>
      </c>
      <c r="AQ403" s="244"/>
      <c r="AR403" s="244"/>
      <c r="AS403" s="244"/>
      <c r="AT403" s="244"/>
      <c r="AU403" s="244"/>
      <c r="AV403" s="244"/>
      <c r="AW403" s="244"/>
      <c r="AX403" s="244"/>
      <c r="AY403">
        <f>COUNTA($C$403)</f>
        <v>1</v>
      </c>
    </row>
    <row r="404" spans="1:51" ht="30" customHeight="1" x14ac:dyDescent="0.15">
      <c r="A404" s="245">
        <v>6</v>
      </c>
      <c r="B404" s="245">
        <v>1</v>
      </c>
      <c r="C404" s="267" t="s">
        <v>801</v>
      </c>
      <c r="D404" s="266"/>
      <c r="E404" s="266"/>
      <c r="F404" s="266"/>
      <c r="G404" s="266"/>
      <c r="H404" s="266"/>
      <c r="I404" s="266"/>
      <c r="J404" s="248">
        <v>7010001025591</v>
      </c>
      <c r="K404" s="249"/>
      <c r="L404" s="249"/>
      <c r="M404" s="249"/>
      <c r="N404" s="249"/>
      <c r="O404" s="249"/>
      <c r="P404" s="250" t="s">
        <v>749</v>
      </c>
      <c r="Q404" s="250"/>
      <c r="R404" s="250"/>
      <c r="S404" s="250"/>
      <c r="T404" s="250"/>
      <c r="U404" s="250"/>
      <c r="V404" s="250"/>
      <c r="W404" s="250"/>
      <c r="X404" s="250"/>
      <c r="Y404" s="251">
        <v>513</v>
      </c>
      <c r="Z404" s="252"/>
      <c r="AA404" s="252"/>
      <c r="AB404" s="253"/>
      <c r="AC404" s="237" t="s">
        <v>334</v>
      </c>
      <c r="AD404" s="238"/>
      <c r="AE404" s="238"/>
      <c r="AF404" s="238"/>
      <c r="AG404" s="238"/>
      <c r="AH404" s="239">
        <v>3</v>
      </c>
      <c r="AI404" s="240"/>
      <c r="AJ404" s="240"/>
      <c r="AK404" s="240"/>
      <c r="AL404" s="241">
        <v>96.6</v>
      </c>
      <c r="AM404" s="242"/>
      <c r="AN404" s="242"/>
      <c r="AO404" s="243"/>
      <c r="AP404" s="244" t="s">
        <v>722</v>
      </c>
      <c r="AQ404" s="244"/>
      <c r="AR404" s="244"/>
      <c r="AS404" s="244"/>
      <c r="AT404" s="244"/>
      <c r="AU404" s="244"/>
      <c r="AV404" s="244"/>
      <c r="AW404" s="244"/>
      <c r="AX404" s="244"/>
      <c r="AY404">
        <f>COUNTA($C$404)</f>
        <v>1</v>
      </c>
    </row>
    <row r="405" spans="1:51" ht="30" customHeight="1" x14ac:dyDescent="0.15">
      <c r="A405" s="245">
        <v>7</v>
      </c>
      <c r="B405" s="245">
        <v>1</v>
      </c>
      <c r="C405" s="267" t="s">
        <v>802</v>
      </c>
      <c r="D405" s="266"/>
      <c r="E405" s="266"/>
      <c r="F405" s="266"/>
      <c r="G405" s="266"/>
      <c r="H405" s="266"/>
      <c r="I405" s="266"/>
      <c r="J405" s="248">
        <v>6010001052042</v>
      </c>
      <c r="K405" s="249"/>
      <c r="L405" s="249"/>
      <c r="M405" s="249"/>
      <c r="N405" s="249"/>
      <c r="O405" s="249"/>
      <c r="P405" s="250" t="s">
        <v>749</v>
      </c>
      <c r="Q405" s="250"/>
      <c r="R405" s="250"/>
      <c r="S405" s="250"/>
      <c r="T405" s="250"/>
      <c r="U405" s="250"/>
      <c r="V405" s="250"/>
      <c r="W405" s="250"/>
      <c r="X405" s="250"/>
      <c r="Y405" s="251">
        <v>457</v>
      </c>
      <c r="Z405" s="252"/>
      <c r="AA405" s="252"/>
      <c r="AB405" s="253"/>
      <c r="AC405" s="237" t="s">
        <v>334</v>
      </c>
      <c r="AD405" s="238"/>
      <c r="AE405" s="238"/>
      <c r="AF405" s="238"/>
      <c r="AG405" s="238"/>
      <c r="AH405" s="239">
        <v>6</v>
      </c>
      <c r="AI405" s="240"/>
      <c r="AJ405" s="240"/>
      <c r="AK405" s="240"/>
      <c r="AL405" s="241">
        <v>90.2</v>
      </c>
      <c r="AM405" s="242"/>
      <c r="AN405" s="242"/>
      <c r="AO405" s="243"/>
      <c r="AP405" s="244" t="s">
        <v>722</v>
      </c>
      <c r="AQ405" s="244"/>
      <c r="AR405" s="244"/>
      <c r="AS405" s="244"/>
      <c r="AT405" s="244"/>
      <c r="AU405" s="244"/>
      <c r="AV405" s="244"/>
      <c r="AW405" s="244"/>
      <c r="AX405" s="244"/>
      <c r="AY405">
        <f>COUNTA($C$405)</f>
        <v>1</v>
      </c>
    </row>
    <row r="406" spans="1:51" ht="30" customHeight="1" x14ac:dyDescent="0.15">
      <c r="A406" s="245">
        <v>8</v>
      </c>
      <c r="B406" s="245">
        <v>1</v>
      </c>
      <c r="C406" s="267" t="s">
        <v>803</v>
      </c>
      <c r="D406" s="266"/>
      <c r="E406" s="266"/>
      <c r="F406" s="266"/>
      <c r="G406" s="266"/>
      <c r="H406" s="266"/>
      <c r="I406" s="266"/>
      <c r="J406" s="248">
        <v>9010401006818</v>
      </c>
      <c r="K406" s="249"/>
      <c r="L406" s="249"/>
      <c r="M406" s="249"/>
      <c r="N406" s="249"/>
      <c r="O406" s="249"/>
      <c r="P406" s="250" t="s">
        <v>749</v>
      </c>
      <c r="Q406" s="250"/>
      <c r="R406" s="250"/>
      <c r="S406" s="250"/>
      <c r="T406" s="250"/>
      <c r="U406" s="250"/>
      <c r="V406" s="250"/>
      <c r="W406" s="250"/>
      <c r="X406" s="250"/>
      <c r="Y406" s="251">
        <v>274</v>
      </c>
      <c r="Z406" s="252"/>
      <c r="AA406" s="252"/>
      <c r="AB406" s="253"/>
      <c r="AC406" s="237" t="s">
        <v>334</v>
      </c>
      <c r="AD406" s="238"/>
      <c r="AE406" s="238"/>
      <c r="AF406" s="238"/>
      <c r="AG406" s="238"/>
      <c r="AH406" s="239">
        <v>7</v>
      </c>
      <c r="AI406" s="240"/>
      <c r="AJ406" s="240"/>
      <c r="AK406" s="240"/>
      <c r="AL406" s="241">
        <v>91.6</v>
      </c>
      <c r="AM406" s="242"/>
      <c r="AN406" s="242"/>
      <c r="AO406" s="243"/>
      <c r="AP406" s="244" t="s">
        <v>722</v>
      </c>
      <c r="AQ406" s="244"/>
      <c r="AR406" s="244"/>
      <c r="AS406" s="244"/>
      <c r="AT406" s="244"/>
      <c r="AU406" s="244"/>
      <c r="AV406" s="244"/>
      <c r="AW406" s="244"/>
      <c r="AX406" s="244"/>
      <c r="AY406">
        <f>COUNTA($C$406)</f>
        <v>1</v>
      </c>
    </row>
    <row r="407" spans="1:51" ht="30" customHeight="1" x14ac:dyDescent="0.15">
      <c r="A407" s="245">
        <v>9</v>
      </c>
      <c r="B407" s="245">
        <v>1</v>
      </c>
      <c r="C407" s="267" t="s">
        <v>804</v>
      </c>
      <c r="D407" s="266"/>
      <c r="E407" s="266"/>
      <c r="F407" s="266"/>
      <c r="G407" s="266"/>
      <c r="H407" s="266"/>
      <c r="I407" s="266"/>
      <c r="J407" s="248">
        <v>7010401020201</v>
      </c>
      <c r="K407" s="249"/>
      <c r="L407" s="249"/>
      <c r="M407" s="249"/>
      <c r="N407" s="249"/>
      <c r="O407" s="249"/>
      <c r="P407" s="250" t="s">
        <v>749</v>
      </c>
      <c r="Q407" s="250"/>
      <c r="R407" s="250"/>
      <c r="S407" s="250"/>
      <c r="T407" s="250"/>
      <c r="U407" s="250"/>
      <c r="V407" s="250"/>
      <c r="W407" s="250"/>
      <c r="X407" s="250"/>
      <c r="Y407" s="251">
        <v>269</v>
      </c>
      <c r="Z407" s="252"/>
      <c r="AA407" s="252"/>
      <c r="AB407" s="253"/>
      <c r="AC407" s="237" t="s">
        <v>334</v>
      </c>
      <c r="AD407" s="238"/>
      <c r="AE407" s="238"/>
      <c r="AF407" s="238"/>
      <c r="AG407" s="238"/>
      <c r="AH407" s="239">
        <v>8</v>
      </c>
      <c r="AI407" s="240"/>
      <c r="AJ407" s="240"/>
      <c r="AK407" s="240"/>
      <c r="AL407" s="241">
        <v>90.2</v>
      </c>
      <c r="AM407" s="242"/>
      <c r="AN407" s="242"/>
      <c r="AO407" s="243"/>
      <c r="AP407" s="244" t="s">
        <v>722</v>
      </c>
      <c r="AQ407" s="244"/>
      <c r="AR407" s="244"/>
      <c r="AS407" s="244"/>
      <c r="AT407" s="244"/>
      <c r="AU407" s="244"/>
      <c r="AV407" s="244"/>
      <c r="AW407" s="244"/>
      <c r="AX407" s="244"/>
      <c r="AY407">
        <f>COUNTA($C$407)</f>
        <v>1</v>
      </c>
    </row>
    <row r="408" spans="1:51" ht="30" customHeight="1" x14ac:dyDescent="0.15">
      <c r="A408" s="245">
        <v>10</v>
      </c>
      <c r="B408" s="245">
        <v>1</v>
      </c>
      <c r="C408" s="267" t="s">
        <v>805</v>
      </c>
      <c r="D408" s="266"/>
      <c r="E408" s="266"/>
      <c r="F408" s="266"/>
      <c r="G408" s="266"/>
      <c r="H408" s="266"/>
      <c r="I408" s="266"/>
      <c r="J408" s="248">
        <v>9010001034987</v>
      </c>
      <c r="K408" s="249"/>
      <c r="L408" s="249"/>
      <c r="M408" s="249"/>
      <c r="N408" s="249"/>
      <c r="O408" s="249"/>
      <c r="P408" s="250" t="s">
        <v>749</v>
      </c>
      <c r="Q408" s="250"/>
      <c r="R408" s="250"/>
      <c r="S408" s="250"/>
      <c r="T408" s="250"/>
      <c r="U408" s="250"/>
      <c r="V408" s="250"/>
      <c r="W408" s="250"/>
      <c r="X408" s="250"/>
      <c r="Y408" s="251">
        <v>240</v>
      </c>
      <c r="Z408" s="252"/>
      <c r="AA408" s="252"/>
      <c r="AB408" s="253"/>
      <c r="AC408" s="237" t="s">
        <v>334</v>
      </c>
      <c r="AD408" s="238"/>
      <c r="AE408" s="238"/>
      <c r="AF408" s="238"/>
      <c r="AG408" s="238"/>
      <c r="AH408" s="239">
        <v>5</v>
      </c>
      <c r="AI408" s="240"/>
      <c r="AJ408" s="240"/>
      <c r="AK408" s="240"/>
      <c r="AL408" s="241">
        <v>90.2</v>
      </c>
      <c r="AM408" s="242"/>
      <c r="AN408" s="242"/>
      <c r="AO408" s="243"/>
      <c r="AP408" s="244" t="s">
        <v>722</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308</v>
      </c>
      <c r="AD431" s="257"/>
      <c r="AE431" s="257"/>
      <c r="AF431" s="257"/>
      <c r="AG431" s="257"/>
      <c r="AH431" s="272" t="s">
        <v>328</v>
      </c>
      <c r="AI431" s="270"/>
      <c r="AJ431" s="270"/>
      <c r="AK431" s="270"/>
      <c r="AL431" s="270" t="s">
        <v>19</v>
      </c>
      <c r="AM431" s="270"/>
      <c r="AN431" s="270"/>
      <c r="AO431" s="274"/>
      <c r="AP431" s="260" t="s">
        <v>275</v>
      </c>
      <c r="AQ431" s="260"/>
      <c r="AR431" s="260"/>
      <c r="AS431" s="260"/>
      <c r="AT431" s="260"/>
      <c r="AU431" s="260"/>
      <c r="AV431" s="260"/>
      <c r="AW431" s="260"/>
      <c r="AX431" s="260"/>
      <c r="AY431">
        <f>$AY$429</f>
        <v>1</v>
      </c>
    </row>
    <row r="432" spans="1:51" ht="30" customHeight="1" x14ac:dyDescent="0.15">
      <c r="A432" s="245">
        <v>1</v>
      </c>
      <c r="B432" s="245">
        <v>1</v>
      </c>
      <c r="C432" s="267" t="s">
        <v>762</v>
      </c>
      <c r="D432" s="266"/>
      <c r="E432" s="266"/>
      <c r="F432" s="266"/>
      <c r="G432" s="266"/>
      <c r="H432" s="266"/>
      <c r="I432" s="266"/>
      <c r="J432" s="248" t="s">
        <v>722</v>
      </c>
      <c r="K432" s="249"/>
      <c r="L432" s="249"/>
      <c r="M432" s="249"/>
      <c r="N432" s="249"/>
      <c r="O432" s="249"/>
      <c r="P432" s="256" t="s">
        <v>772</v>
      </c>
      <c r="Q432" s="250"/>
      <c r="R432" s="250"/>
      <c r="S432" s="250"/>
      <c r="T432" s="250"/>
      <c r="U432" s="250"/>
      <c r="V432" s="250"/>
      <c r="W432" s="250"/>
      <c r="X432" s="250"/>
      <c r="Y432" s="251">
        <v>100</v>
      </c>
      <c r="Z432" s="252"/>
      <c r="AA432" s="252"/>
      <c r="AB432" s="253"/>
      <c r="AC432" s="237" t="s">
        <v>340</v>
      </c>
      <c r="AD432" s="238"/>
      <c r="AE432" s="238"/>
      <c r="AF432" s="238"/>
      <c r="AG432" s="238"/>
      <c r="AH432" s="268" t="s">
        <v>722</v>
      </c>
      <c r="AI432" s="269"/>
      <c r="AJ432" s="269"/>
      <c r="AK432" s="269"/>
      <c r="AL432" s="241" t="s">
        <v>698</v>
      </c>
      <c r="AM432" s="242"/>
      <c r="AN432" s="242"/>
      <c r="AO432" s="243"/>
      <c r="AP432" s="244" t="s">
        <v>722</v>
      </c>
      <c r="AQ432" s="244"/>
      <c r="AR432" s="244"/>
      <c r="AS432" s="244"/>
      <c r="AT432" s="244"/>
      <c r="AU432" s="244"/>
      <c r="AV432" s="244"/>
      <c r="AW432" s="244"/>
      <c r="AX432" s="244"/>
      <c r="AY432">
        <f>$AY$429</f>
        <v>1</v>
      </c>
    </row>
    <row r="433" spans="1:51" ht="30" customHeight="1" x14ac:dyDescent="0.15">
      <c r="A433" s="245">
        <v>2</v>
      </c>
      <c r="B433" s="245">
        <v>1</v>
      </c>
      <c r="C433" s="267" t="s">
        <v>763</v>
      </c>
      <c r="D433" s="266"/>
      <c r="E433" s="266"/>
      <c r="F433" s="266"/>
      <c r="G433" s="266"/>
      <c r="H433" s="266"/>
      <c r="I433" s="266"/>
      <c r="J433" s="248" t="s">
        <v>722</v>
      </c>
      <c r="K433" s="249"/>
      <c r="L433" s="249"/>
      <c r="M433" s="249"/>
      <c r="N433" s="249"/>
      <c r="O433" s="249"/>
      <c r="P433" s="250" t="s">
        <v>751</v>
      </c>
      <c r="Q433" s="250"/>
      <c r="R433" s="250"/>
      <c r="S433" s="250"/>
      <c r="T433" s="250"/>
      <c r="U433" s="250"/>
      <c r="V433" s="250"/>
      <c r="W433" s="250"/>
      <c r="X433" s="250"/>
      <c r="Y433" s="251">
        <v>51</v>
      </c>
      <c r="Z433" s="252"/>
      <c r="AA433" s="252"/>
      <c r="AB433" s="253"/>
      <c r="AC433" s="237" t="s">
        <v>773</v>
      </c>
      <c r="AD433" s="238"/>
      <c r="AE433" s="238"/>
      <c r="AF433" s="238"/>
      <c r="AG433" s="238"/>
      <c r="AH433" s="268" t="s">
        <v>698</v>
      </c>
      <c r="AI433" s="269"/>
      <c r="AJ433" s="269"/>
      <c r="AK433" s="269"/>
      <c r="AL433" s="241" t="s">
        <v>698</v>
      </c>
      <c r="AM433" s="242"/>
      <c r="AN433" s="242"/>
      <c r="AO433" s="243"/>
      <c r="AP433" s="244" t="s">
        <v>722</v>
      </c>
      <c r="AQ433" s="244"/>
      <c r="AR433" s="244"/>
      <c r="AS433" s="244"/>
      <c r="AT433" s="244"/>
      <c r="AU433" s="244"/>
      <c r="AV433" s="244"/>
      <c r="AW433" s="244"/>
      <c r="AX433" s="244"/>
      <c r="AY433">
        <f>COUNTA($C$433)</f>
        <v>1</v>
      </c>
    </row>
    <row r="434" spans="1:51" ht="30" customHeight="1" x14ac:dyDescent="0.15">
      <c r="A434" s="245">
        <v>3</v>
      </c>
      <c r="B434" s="245">
        <v>1</v>
      </c>
      <c r="C434" s="267" t="s">
        <v>764</v>
      </c>
      <c r="D434" s="266"/>
      <c r="E434" s="266"/>
      <c r="F434" s="266"/>
      <c r="G434" s="266"/>
      <c r="H434" s="266"/>
      <c r="I434" s="266"/>
      <c r="J434" s="248" t="s">
        <v>722</v>
      </c>
      <c r="K434" s="249"/>
      <c r="L434" s="249"/>
      <c r="M434" s="249"/>
      <c r="N434" s="249"/>
      <c r="O434" s="249"/>
      <c r="P434" s="256" t="s">
        <v>751</v>
      </c>
      <c r="Q434" s="250"/>
      <c r="R434" s="250"/>
      <c r="S434" s="250"/>
      <c r="T434" s="250"/>
      <c r="U434" s="250"/>
      <c r="V434" s="250"/>
      <c r="W434" s="250"/>
      <c r="X434" s="250"/>
      <c r="Y434" s="251">
        <v>44</v>
      </c>
      <c r="Z434" s="252"/>
      <c r="AA434" s="252"/>
      <c r="AB434" s="253"/>
      <c r="AC434" s="237" t="s">
        <v>773</v>
      </c>
      <c r="AD434" s="238"/>
      <c r="AE434" s="238"/>
      <c r="AF434" s="238"/>
      <c r="AG434" s="238"/>
      <c r="AH434" s="239" t="s">
        <v>698</v>
      </c>
      <c r="AI434" s="240"/>
      <c r="AJ434" s="240"/>
      <c r="AK434" s="240"/>
      <c r="AL434" s="241" t="s">
        <v>698</v>
      </c>
      <c r="AM434" s="242"/>
      <c r="AN434" s="242"/>
      <c r="AO434" s="243"/>
      <c r="AP434" s="244" t="s">
        <v>722</v>
      </c>
      <c r="AQ434" s="244"/>
      <c r="AR434" s="244"/>
      <c r="AS434" s="244"/>
      <c r="AT434" s="244"/>
      <c r="AU434" s="244"/>
      <c r="AV434" s="244"/>
      <c r="AW434" s="244"/>
      <c r="AX434" s="244"/>
      <c r="AY434">
        <f>COUNTA($C$434)</f>
        <v>1</v>
      </c>
    </row>
    <row r="435" spans="1:51" ht="30" customHeight="1" x14ac:dyDescent="0.15">
      <c r="A435" s="245">
        <v>4</v>
      </c>
      <c r="B435" s="245">
        <v>1</v>
      </c>
      <c r="C435" s="267" t="s">
        <v>765</v>
      </c>
      <c r="D435" s="266"/>
      <c r="E435" s="266"/>
      <c r="F435" s="266"/>
      <c r="G435" s="266"/>
      <c r="H435" s="266"/>
      <c r="I435" s="266"/>
      <c r="J435" s="248" t="s">
        <v>722</v>
      </c>
      <c r="K435" s="249"/>
      <c r="L435" s="249"/>
      <c r="M435" s="249"/>
      <c r="N435" s="249"/>
      <c r="O435" s="249"/>
      <c r="P435" s="256" t="s">
        <v>751</v>
      </c>
      <c r="Q435" s="250"/>
      <c r="R435" s="250"/>
      <c r="S435" s="250"/>
      <c r="T435" s="250"/>
      <c r="U435" s="250"/>
      <c r="V435" s="250"/>
      <c r="W435" s="250"/>
      <c r="X435" s="250"/>
      <c r="Y435" s="251">
        <v>32</v>
      </c>
      <c r="Z435" s="252"/>
      <c r="AA435" s="252"/>
      <c r="AB435" s="253"/>
      <c r="AC435" s="237" t="s">
        <v>773</v>
      </c>
      <c r="AD435" s="238"/>
      <c r="AE435" s="238"/>
      <c r="AF435" s="238"/>
      <c r="AG435" s="238"/>
      <c r="AH435" s="239" t="s">
        <v>698</v>
      </c>
      <c r="AI435" s="240"/>
      <c r="AJ435" s="240"/>
      <c r="AK435" s="240"/>
      <c r="AL435" s="241" t="s">
        <v>698</v>
      </c>
      <c r="AM435" s="242"/>
      <c r="AN435" s="242"/>
      <c r="AO435" s="243"/>
      <c r="AP435" s="244" t="s">
        <v>722</v>
      </c>
      <c r="AQ435" s="244"/>
      <c r="AR435" s="244"/>
      <c r="AS435" s="244"/>
      <c r="AT435" s="244"/>
      <c r="AU435" s="244"/>
      <c r="AV435" s="244"/>
      <c r="AW435" s="244"/>
      <c r="AX435" s="244"/>
      <c r="AY435">
        <f>COUNTA($C$435)</f>
        <v>1</v>
      </c>
    </row>
    <row r="436" spans="1:51" ht="30" customHeight="1" x14ac:dyDescent="0.15">
      <c r="A436" s="245">
        <v>5</v>
      </c>
      <c r="B436" s="245">
        <v>1</v>
      </c>
      <c r="C436" s="267" t="s">
        <v>766</v>
      </c>
      <c r="D436" s="266"/>
      <c r="E436" s="266"/>
      <c r="F436" s="266"/>
      <c r="G436" s="266"/>
      <c r="H436" s="266"/>
      <c r="I436" s="266"/>
      <c r="J436" s="248" t="s">
        <v>722</v>
      </c>
      <c r="K436" s="249"/>
      <c r="L436" s="249"/>
      <c r="M436" s="249"/>
      <c r="N436" s="249"/>
      <c r="O436" s="249"/>
      <c r="P436" s="250" t="s">
        <v>751</v>
      </c>
      <c r="Q436" s="250"/>
      <c r="R436" s="250"/>
      <c r="S436" s="250"/>
      <c r="T436" s="250"/>
      <c r="U436" s="250"/>
      <c r="V436" s="250"/>
      <c r="W436" s="250"/>
      <c r="X436" s="250"/>
      <c r="Y436" s="251">
        <v>26</v>
      </c>
      <c r="Z436" s="252"/>
      <c r="AA436" s="252"/>
      <c r="AB436" s="253"/>
      <c r="AC436" s="237" t="s">
        <v>773</v>
      </c>
      <c r="AD436" s="238"/>
      <c r="AE436" s="238"/>
      <c r="AF436" s="238"/>
      <c r="AG436" s="238"/>
      <c r="AH436" s="239" t="s">
        <v>698</v>
      </c>
      <c r="AI436" s="240"/>
      <c r="AJ436" s="240"/>
      <c r="AK436" s="240"/>
      <c r="AL436" s="241" t="s">
        <v>698</v>
      </c>
      <c r="AM436" s="242"/>
      <c r="AN436" s="242"/>
      <c r="AO436" s="243"/>
      <c r="AP436" s="244" t="s">
        <v>722</v>
      </c>
      <c r="AQ436" s="244"/>
      <c r="AR436" s="244"/>
      <c r="AS436" s="244"/>
      <c r="AT436" s="244"/>
      <c r="AU436" s="244"/>
      <c r="AV436" s="244"/>
      <c r="AW436" s="244"/>
      <c r="AX436" s="244"/>
      <c r="AY436">
        <f>COUNTA($C$436)</f>
        <v>1</v>
      </c>
    </row>
    <row r="437" spans="1:51" ht="30" customHeight="1" x14ac:dyDescent="0.15">
      <c r="A437" s="245">
        <v>6</v>
      </c>
      <c r="B437" s="245">
        <v>1</v>
      </c>
      <c r="C437" s="267" t="s">
        <v>767</v>
      </c>
      <c r="D437" s="266"/>
      <c r="E437" s="266"/>
      <c r="F437" s="266"/>
      <c r="G437" s="266"/>
      <c r="H437" s="266"/>
      <c r="I437" s="266"/>
      <c r="J437" s="248" t="s">
        <v>722</v>
      </c>
      <c r="K437" s="249"/>
      <c r="L437" s="249"/>
      <c r="M437" s="249"/>
      <c r="N437" s="249"/>
      <c r="O437" s="249"/>
      <c r="P437" s="250" t="s">
        <v>751</v>
      </c>
      <c r="Q437" s="250"/>
      <c r="R437" s="250"/>
      <c r="S437" s="250"/>
      <c r="T437" s="250"/>
      <c r="U437" s="250"/>
      <c r="V437" s="250"/>
      <c r="W437" s="250"/>
      <c r="X437" s="250"/>
      <c r="Y437" s="251">
        <v>24</v>
      </c>
      <c r="Z437" s="252"/>
      <c r="AA437" s="252"/>
      <c r="AB437" s="253"/>
      <c r="AC437" s="237" t="s">
        <v>773</v>
      </c>
      <c r="AD437" s="238"/>
      <c r="AE437" s="238"/>
      <c r="AF437" s="238"/>
      <c r="AG437" s="238"/>
      <c r="AH437" s="239" t="s">
        <v>698</v>
      </c>
      <c r="AI437" s="240"/>
      <c r="AJ437" s="240"/>
      <c r="AK437" s="240"/>
      <c r="AL437" s="241" t="s">
        <v>698</v>
      </c>
      <c r="AM437" s="242"/>
      <c r="AN437" s="242"/>
      <c r="AO437" s="243"/>
      <c r="AP437" s="244" t="s">
        <v>722</v>
      </c>
      <c r="AQ437" s="244"/>
      <c r="AR437" s="244"/>
      <c r="AS437" s="244"/>
      <c r="AT437" s="244"/>
      <c r="AU437" s="244"/>
      <c r="AV437" s="244"/>
      <c r="AW437" s="244"/>
      <c r="AX437" s="244"/>
      <c r="AY437">
        <f>COUNTA($C$437)</f>
        <v>1</v>
      </c>
    </row>
    <row r="438" spans="1:51" ht="30" customHeight="1" x14ac:dyDescent="0.15">
      <c r="A438" s="245">
        <v>7</v>
      </c>
      <c r="B438" s="245">
        <v>1</v>
      </c>
      <c r="C438" s="267" t="s">
        <v>768</v>
      </c>
      <c r="D438" s="266"/>
      <c r="E438" s="266"/>
      <c r="F438" s="266"/>
      <c r="G438" s="266"/>
      <c r="H438" s="266"/>
      <c r="I438" s="266"/>
      <c r="J438" s="248" t="s">
        <v>722</v>
      </c>
      <c r="K438" s="249"/>
      <c r="L438" s="249"/>
      <c r="M438" s="249"/>
      <c r="N438" s="249"/>
      <c r="O438" s="249"/>
      <c r="P438" s="250" t="s">
        <v>751</v>
      </c>
      <c r="Q438" s="250"/>
      <c r="R438" s="250"/>
      <c r="S438" s="250"/>
      <c r="T438" s="250"/>
      <c r="U438" s="250"/>
      <c r="V438" s="250"/>
      <c r="W438" s="250"/>
      <c r="X438" s="250"/>
      <c r="Y438" s="251">
        <v>21</v>
      </c>
      <c r="Z438" s="252"/>
      <c r="AA438" s="252"/>
      <c r="AB438" s="253"/>
      <c r="AC438" s="237" t="s">
        <v>773</v>
      </c>
      <c r="AD438" s="238"/>
      <c r="AE438" s="238"/>
      <c r="AF438" s="238"/>
      <c r="AG438" s="238"/>
      <c r="AH438" s="239" t="s">
        <v>698</v>
      </c>
      <c r="AI438" s="240"/>
      <c r="AJ438" s="240"/>
      <c r="AK438" s="240"/>
      <c r="AL438" s="241" t="s">
        <v>698</v>
      </c>
      <c r="AM438" s="242"/>
      <c r="AN438" s="242"/>
      <c r="AO438" s="243"/>
      <c r="AP438" s="244" t="s">
        <v>722</v>
      </c>
      <c r="AQ438" s="244"/>
      <c r="AR438" s="244"/>
      <c r="AS438" s="244"/>
      <c r="AT438" s="244"/>
      <c r="AU438" s="244"/>
      <c r="AV438" s="244"/>
      <c r="AW438" s="244"/>
      <c r="AX438" s="244"/>
      <c r="AY438">
        <f>COUNTA($C$438)</f>
        <v>1</v>
      </c>
    </row>
    <row r="439" spans="1:51" ht="30" customHeight="1" x14ac:dyDescent="0.15">
      <c r="A439" s="245">
        <v>8</v>
      </c>
      <c r="B439" s="245">
        <v>1</v>
      </c>
      <c r="C439" s="267" t="s">
        <v>769</v>
      </c>
      <c r="D439" s="266"/>
      <c r="E439" s="266"/>
      <c r="F439" s="266"/>
      <c r="G439" s="266"/>
      <c r="H439" s="266"/>
      <c r="I439" s="266"/>
      <c r="J439" s="248" t="s">
        <v>722</v>
      </c>
      <c r="K439" s="249"/>
      <c r="L439" s="249"/>
      <c r="M439" s="249"/>
      <c r="N439" s="249"/>
      <c r="O439" s="249"/>
      <c r="P439" s="250" t="s">
        <v>751</v>
      </c>
      <c r="Q439" s="250"/>
      <c r="R439" s="250"/>
      <c r="S439" s="250"/>
      <c r="T439" s="250"/>
      <c r="U439" s="250"/>
      <c r="V439" s="250"/>
      <c r="W439" s="250"/>
      <c r="X439" s="250"/>
      <c r="Y439" s="251">
        <v>18</v>
      </c>
      <c r="Z439" s="252"/>
      <c r="AA439" s="252"/>
      <c r="AB439" s="253"/>
      <c r="AC439" s="237" t="s">
        <v>773</v>
      </c>
      <c r="AD439" s="238"/>
      <c r="AE439" s="238"/>
      <c r="AF439" s="238"/>
      <c r="AG439" s="238"/>
      <c r="AH439" s="239" t="s">
        <v>698</v>
      </c>
      <c r="AI439" s="240"/>
      <c r="AJ439" s="240"/>
      <c r="AK439" s="240"/>
      <c r="AL439" s="241" t="s">
        <v>698</v>
      </c>
      <c r="AM439" s="242"/>
      <c r="AN439" s="242"/>
      <c r="AO439" s="243"/>
      <c r="AP439" s="244" t="s">
        <v>722</v>
      </c>
      <c r="AQ439" s="244"/>
      <c r="AR439" s="244"/>
      <c r="AS439" s="244"/>
      <c r="AT439" s="244"/>
      <c r="AU439" s="244"/>
      <c r="AV439" s="244"/>
      <c r="AW439" s="244"/>
      <c r="AX439" s="244"/>
      <c r="AY439">
        <f>COUNTA($C$439)</f>
        <v>1</v>
      </c>
    </row>
    <row r="440" spans="1:51" ht="30" customHeight="1" x14ac:dyDescent="0.15">
      <c r="A440" s="245">
        <v>9</v>
      </c>
      <c r="B440" s="245">
        <v>1</v>
      </c>
      <c r="C440" s="267" t="s">
        <v>770</v>
      </c>
      <c r="D440" s="266"/>
      <c r="E440" s="266"/>
      <c r="F440" s="266"/>
      <c r="G440" s="266"/>
      <c r="H440" s="266"/>
      <c r="I440" s="266"/>
      <c r="J440" s="248" t="s">
        <v>722</v>
      </c>
      <c r="K440" s="249"/>
      <c r="L440" s="249"/>
      <c r="M440" s="249"/>
      <c r="N440" s="249"/>
      <c r="O440" s="249"/>
      <c r="P440" s="250" t="s">
        <v>751</v>
      </c>
      <c r="Q440" s="250"/>
      <c r="R440" s="250"/>
      <c r="S440" s="250"/>
      <c r="T440" s="250"/>
      <c r="U440" s="250"/>
      <c r="V440" s="250"/>
      <c r="W440" s="250"/>
      <c r="X440" s="250"/>
      <c r="Y440" s="251">
        <v>15</v>
      </c>
      <c r="Z440" s="252"/>
      <c r="AA440" s="252"/>
      <c r="AB440" s="253"/>
      <c r="AC440" s="237" t="s">
        <v>773</v>
      </c>
      <c r="AD440" s="238"/>
      <c r="AE440" s="238"/>
      <c r="AF440" s="238"/>
      <c r="AG440" s="238"/>
      <c r="AH440" s="239" t="s">
        <v>698</v>
      </c>
      <c r="AI440" s="240"/>
      <c r="AJ440" s="240"/>
      <c r="AK440" s="240"/>
      <c r="AL440" s="241" t="s">
        <v>698</v>
      </c>
      <c r="AM440" s="242"/>
      <c r="AN440" s="242"/>
      <c r="AO440" s="243"/>
      <c r="AP440" s="244" t="s">
        <v>722</v>
      </c>
      <c r="AQ440" s="244"/>
      <c r="AR440" s="244"/>
      <c r="AS440" s="244"/>
      <c r="AT440" s="244"/>
      <c r="AU440" s="244"/>
      <c r="AV440" s="244"/>
      <c r="AW440" s="244"/>
      <c r="AX440" s="244"/>
      <c r="AY440">
        <f>COUNTA($C$440)</f>
        <v>1</v>
      </c>
    </row>
    <row r="441" spans="1:51" ht="30" customHeight="1" x14ac:dyDescent="0.15">
      <c r="A441" s="245">
        <v>10</v>
      </c>
      <c r="B441" s="245">
        <v>1</v>
      </c>
      <c r="C441" s="267" t="s">
        <v>771</v>
      </c>
      <c r="D441" s="266"/>
      <c r="E441" s="266"/>
      <c r="F441" s="266"/>
      <c r="G441" s="266"/>
      <c r="H441" s="266"/>
      <c r="I441" s="266"/>
      <c r="J441" s="248" t="s">
        <v>722</v>
      </c>
      <c r="K441" s="249"/>
      <c r="L441" s="249"/>
      <c r="M441" s="249"/>
      <c r="N441" s="249"/>
      <c r="O441" s="249"/>
      <c r="P441" s="250" t="s">
        <v>751</v>
      </c>
      <c r="Q441" s="250"/>
      <c r="R441" s="250"/>
      <c r="S441" s="250"/>
      <c r="T441" s="250"/>
      <c r="U441" s="250"/>
      <c r="V441" s="250"/>
      <c r="W441" s="250"/>
      <c r="X441" s="250"/>
      <c r="Y441" s="251">
        <v>13</v>
      </c>
      <c r="Z441" s="252"/>
      <c r="AA441" s="252"/>
      <c r="AB441" s="253"/>
      <c r="AC441" s="237" t="s">
        <v>773</v>
      </c>
      <c r="AD441" s="238"/>
      <c r="AE441" s="238"/>
      <c r="AF441" s="238"/>
      <c r="AG441" s="238"/>
      <c r="AH441" s="239" t="s">
        <v>698</v>
      </c>
      <c r="AI441" s="240"/>
      <c r="AJ441" s="240"/>
      <c r="AK441" s="240"/>
      <c r="AL441" s="241" t="s">
        <v>698</v>
      </c>
      <c r="AM441" s="242"/>
      <c r="AN441" s="242"/>
      <c r="AO441" s="243"/>
      <c r="AP441" s="244" t="s">
        <v>722</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308</v>
      </c>
      <c r="AD464" s="257"/>
      <c r="AE464" s="257"/>
      <c r="AF464" s="257"/>
      <c r="AG464" s="257"/>
      <c r="AH464" s="272" t="s">
        <v>328</v>
      </c>
      <c r="AI464" s="270"/>
      <c r="AJ464" s="270"/>
      <c r="AK464" s="270"/>
      <c r="AL464" s="270" t="s">
        <v>19</v>
      </c>
      <c r="AM464" s="270"/>
      <c r="AN464" s="270"/>
      <c r="AO464" s="274"/>
      <c r="AP464" s="260" t="s">
        <v>275</v>
      </c>
      <c r="AQ464" s="260"/>
      <c r="AR464" s="260"/>
      <c r="AS464" s="260"/>
      <c r="AT464" s="260"/>
      <c r="AU464" s="260"/>
      <c r="AV464" s="260"/>
      <c r="AW464" s="260"/>
      <c r="AX464" s="260"/>
      <c r="AY464">
        <f>$AY$462</f>
        <v>1</v>
      </c>
    </row>
    <row r="465" spans="1:51" ht="30" customHeight="1" x14ac:dyDescent="0.15">
      <c r="A465" s="245">
        <v>1</v>
      </c>
      <c r="B465" s="245">
        <v>1</v>
      </c>
      <c r="C465" s="267" t="s">
        <v>806</v>
      </c>
      <c r="D465" s="266"/>
      <c r="E465" s="266"/>
      <c r="F465" s="266"/>
      <c r="G465" s="266"/>
      <c r="H465" s="266"/>
      <c r="I465" s="266"/>
      <c r="J465" s="248">
        <v>1010005002667</v>
      </c>
      <c r="K465" s="249"/>
      <c r="L465" s="249"/>
      <c r="M465" s="249"/>
      <c r="N465" s="249"/>
      <c r="O465" s="249"/>
      <c r="P465" s="256" t="s">
        <v>775</v>
      </c>
      <c r="Q465" s="250"/>
      <c r="R465" s="250"/>
      <c r="S465" s="250"/>
      <c r="T465" s="250"/>
      <c r="U465" s="250"/>
      <c r="V465" s="250"/>
      <c r="W465" s="250"/>
      <c r="X465" s="250"/>
      <c r="Y465" s="251">
        <v>67</v>
      </c>
      <c r="Z465" s="252"/>
      <c r="AA465" s="252"/>
      <c r="AB465" s="253"/>
      <c r="AC465" s="237" t="s">
        <v>334</v>
      </c>
      <c r="AD465" s="238"/>
      <c r="AE465" s="238"/>
      <c r="AF465" s="238"/>
      <c r="AG465" s="238"/>
      <c r="AH465" s="268">
        <v>6</v>
      </c>
      <c r="AI465" s="269"/>
      <c r="AJ465" s="269"/>
      <c r="AK465" s="269"/>
      <c r="AL465" s="241">
        <v>94</v>
      </c>
      <c r="AM465" s="242"/>
      <c r="AN465" s="242"/>
      <c r="AO465" s="243"/>
      <c r="AP465" s="244" t="s">
        <v>722</v>
      </c>
      <c r="AQ465" s="244"/>
      <c r="AR465" s="244"/>
      <c r="AS465" s="244"/>
      <c r="AT465" s="244"/>
      <c r="AU465" s="244"/>
      <c r="AV465" s="244"/>
      <c r="AW465" s="244"/>
      <c r="AX465" s="244"/>
      <c r="AY465">
        <f>$AY$462</f>
        <v>1</v>
      </c>
    </row>
    <row r="466" spans="1:51" ht="30" customHeight="1" x14ac:dyDescent="0.15">
      <c r="A466" s="245">
        <v>2</v>
      </c>
      <c r="B466" s="245">
        <v>1</v>
      </c>
      <c r="C466" s="267" t="s">
        <v>807</v>
      </c>
      <c r="D466" s="266"/>
      <c r="E466" s="266"/>
      <c r="F466" s="266"/>
      <c r="G466" s="266"/>
      <c r="H466" s="266"/>
      <c r="I466" s="266"/>
      <c r="J466" s="248">
        <v>6010005018675</v>
      </c>
      <c r="K466" s="249"/>
      <c r="L466" s="249"/>
      <c r="M466" s="249"/>
      <c r="N466" s="249"/>
      <c r="O466" s="249"/>
      <c r="P466" s="256" t="s">
        <v>776</v>
      </c>
      <c r="Q466" s="250"/>
      <c r="R466" s="250"/>
      <c r="S466" s="250"/>
      <c r="T466" s="250"/>
      <c r="U466" s="250"/>
      <c r="V466" s="250"/>
      <c r="W466" s="250"/>
      <c r="X466" s="250"/>
      <c r="Y466" s="251">
        <v>11</v>
      </c>
      <c r="Z466" s="252"/>
      <c r="AA466" s="252"/>
      <c r="AB466" s="253"/>
      <c r="AC466" s="237" t="s">
        <v>334</v>
      </c>
      <c r="AD466" s="238"/>
      <c r="AE466" s="238"/>
      <c r="AF466" s="238"/>
      <c r="AG466" s="238"/>
      <c r="AH466" s="268">
        <v>4</v>
      </c>
      <c r="AI466" s="269"/>
      <c r="AJ466" s="269"/>
      <c r="AK466" s="269"/>
      <c r="AL466" s="241">
        <v>94.4</v>
      </c>
      <c r="AM466" s="242"/>
      <c r="AN466" s="242"/>
      <c r="AO466" s="243"/>
      <c r="AP466" s="244" t="s">
        <v>722</v>
      </c>
      <c r="AQ466" s="244"/>
      <c r="AR466" s="244"/>
      <c r="AS466" s="244"/>
      <c r="AT466" s="244"/>
      <c r="AU466" s="244"/>
      <c r="AV466" s="244"/>
      <c r="AW466" s="244"/>
      <c r="AX466" s="244"/>
      <c r="AY466">
        <f>COUNTA($C$466)</f>
        <v>1</v>
      </c>
    </row>
    <row r="467" spans="1:51" ht="42.75" customHeight="1" x14ac:dyDescent="0.15">
      <c r="A467" s="245">
        <v>3</v>
      </c>
      <c r="B467" s="245">
        <v>1</v>
      </c>
      <c r="C467" s="267" t="s">
        <v>808</v>
      </c>
      <c r="D467" s="266"/>
      <c r="E467" s="266"/>
      <c r="F467" s="266"/>
      <c r="G467" s="266"/>
      <c r="H467" s="266"/>
      <c r="I467" s="266"/>
      <c r="J467" s="248">
        <v>2010005018910</v>
      </c>
      <c r="K467" s="249"/>
      <c r="L467" s="249"/>
      <c r="M467" s="249"/>
      <c r="N467" s="249"/>
      <c r="O467" s="249"/>
      <c r="P467" s="256" t="s">
        <v>777</v>
      </c>
      <c r="Q467" s="250"/>
      <c r="R467" s="250"/>
      <c r="S467" s="250"/>
      <c r="T467" s="250"/>
      <c r="U467" s="250"/>
      <c r="V467" s="250"/>
      <c r="W467" s="250"/>
      <c r="X467" s="250"/>
      <c r="Y467" s="251">
        <v>4</v>
      </c>
      <c r="Z467" s="252"/>
      <c r="AA467" s="252"/>
      <c r="AB467" s="253"/>
      <c r="AC467" s="237" t="s">
        <v>340</v>
      </c>
      <c r="AD467" s="238"/>
      <c r="AE467" s="238"/>
      <c r="AF467" s="238"/>
      <c r="AG467" s="238"/>
      <c r="AH467" s="239">
        <v>1</v>
      </c>
      <c r="AI467" s="240"/>
      <c r="AJ467" s="240"/>
      <c r="AK467" s="240"/>
      <c r="AL467" s="241">
        <v>98</v>
      </c>
      <c r="AM467" s="242"/>
      <c r="AN467" s="242"/>
      <c r="AO467" s="243"/>
      <c r="AP467" s="244" t="s">
        <v>722</v>
      </c>
      <c r="AQ467" s="244"/>
      <c r="AR467" s="244"/>
      <c r="AS467" s="244"/>
      <c r="AT467" s="244"/>
      <c r="AU467" s="244"/>
      <c r="AV467" s="244"/>
      <c r="AW467" s="244"/>
      <c r="AX467" s="244"/>
      <c r="AY467">
        <f>COUNTA($C$467)</f>
        <v>1</v>
      </c>
    </row>
    <row r="468" spans="1:51" ht="82.5" customHeight="1" x14ac:dyDescent="0.15">
      <c r="A468" s="245">
        <v>4</v>
      </c>
      <c r="B468" s="245">
        <v>1</v>
      </c>
      <c r="C468" s="267" t="s">
        <v>774</v>
      </c>
      <c r="D468" s="266"/>
      <c r="E468" s="266"/>
      <c r="F468" s="266"/>
      <c r="G468" s="266"/>
      <c r="H468" s="266"/>
      <c r="I468" s="266"/>
      <c r="J468" s="248" t="s">
        <v>789</v>
      </c>
      <c r="K468" s="249"/>
      <c r="L468" s="249"/>
      <c r="M468" s="249"/>
      <c r="N468" s="249"/>
      <c r="O468" s="249"/>
      <c r="P468" s="256" t="s">
        <v>778</v>
      </c>
      <c r="Q468" s="250"/>
      <c r="R468" s="250"/>
      <c r="S468" s="250"/>
      <c r="T468" s="250"/>
      <c r="U468" s="250"/>
      <c r="V468" s="250"/>
      <c r="W468" s="250"/>
      <c r="X468" s="250"/>
      <c r="Y468" s="251">
        <v>4</v>
      </c>
      <c r="Z468" s="252"/>
      <c r="AA468" s="252"/>
      <c r="AB468" s="253"/>
      <c r="AC468" s="237" t="s">
        <v>337</v>
      </c>
      <c r="AD468" s="238"/>
      <c r="AE468" s="238"/>
      <c r="AF468" s="238"/>
      <c r="AG468" s="238"/>
      <c r="AH468" s="239">
        <v>3</v>
      </c>
      <c r="AI468" s="240"/>
      <c r="AJ468" s="240"/>
      <c r="AK468" s="240"/>
      <c r="AL468" s="241">
        <v>100</v>
      </c>
      <c r="AM468" s="242"/>
      <c r="AN468" s="242"/>
      <c r="AO468" s="243"/>
      <c r="AP468" s="244" t="s">
        <v>722</v>
      </c>
      <c r="AQ468" s="244"/>
      <c r="AR468" s="244"/>
      <c r="AS468" s="244"/>
      <c r="AT468" s="244"/>
      <c r="AU468" s="244"/>
      <c r="AV468" s="244"/>
      <c r="AW468" s="244"/>
      <c r="AX468" s="244"/>
      <c r="AY468">
        <f>COUNTA($C$468)</f>
        <v>1</v>
      </c>
    </row>
    <row r="469" spans="1:51" ht="30" customHeight="1" x14ac:dyDescent="0.15">
      <c r="A469" s="245">
        <v>5</v>
      </c>
      <c r="B469" s="245">
        <v>1</v>
      </c>
      <c r="C469" s="267" t="s">
        <v>809</v>
      </c>
      <c r="D469" s="266"/>
      <c r="E469" s="266"/>
      <c r="F469" s="266"/>
      <c r="G469" s="266"/>
      <c r="H469" s="266"/>
      <c r="I469" s="266"/>
      <c r="J469" s="248">
        <v>6010405010463</v>
      </c>
      <c r="K469" s="249"/>
      <c r="L469" s="249"/>
      <c r="M469" s="249"/>
      <c r="N469" s="249"/>
      <c r="O469" s="249"/>
      <c r="P469" s="256" t="s">
        <v>779</v>
      </c>
      <c r="Q469" s="250"/>
      <c r="R469" s="250"/>
      <c r="S469" s="250"/>
      <c r="T469" s="250"/>
      <c r="U469" s="250"/>
      <c r="V469" s="250"/>
      <c r="W469" s="250"/>
      <c r="X469" s="250"/>
      <c r="Y469" s="251">
        <v>3</v>
      </c>
      <c r="Z469" s="252"/>
      <c r="AA469" s="252"/>
      <c r="AB469" s="253"/>
      <c r="AC469" s="237" t="s">
        <v>340</v>
      </c>
      <c r="AD469" s="238"/>
      <c r="AE469" s="238"/>
      <c r="AF469" s="238"/>
      <c r="AG469" s="238"/>
      <c r="AH469" s="239">
        <v>1</v>
      </c>
      <c r="AI469" s="240"/>
      <c r="AJ469" s="240"/>
      <c r="AK469" s="240"/>
      <c r="AL469" s="241">
        <v>100</v>
      </c>
      <c r="AM469" s="242"/>
      <c r="AN469" s="242"/>
      <c r="AO469" s="243"/>
      <c r="AP469" s="244" t="s">
        <v>722</v>
      </c>
      <c r="AQ469" s="244"/>
      <c r="AR469" s="244"/>
      <c r="AS469" s="244"/>
      <c r="AT469" s="244"/>
      <c r="AU469" s="244"/>
      <c r="AV469" s="244"/>
      <c r="AW469" s="244"/>
      <c r="AX469" s="244"/>
      <c r="AY469">
        <f>COUNTA($C$469)</f>
        <v>1</v>
      </c>
    </row>
    <row r="470" spans="1:51" ht="50.25" customHeight="1" x14ac:dyDescent="0.15">
      <c r="A470" s="245">
        <v>6</v>
      </c>
      <c r="B470" s="245">
        <v>1</v>
      </c>
      <c r="C470" s="267" t="s">
        <v>810</v>
      </c>
      <c r="D470" s="266"/>
      <c r="E470" s="266"/>
      <c r="F470" s="266"/>
      <c r="G470" s="266"/>
      <c r="H470" s="266"/>
      <c r="I470" s="266"/>
      <c r="J470" s="248">
        <v>4010405010556</v>
      </c>
      <c r="K470" s="249"/>
      <c r="L470" s="249"/>
      <c r="M470" s="249"/>
      <c r="N470" s="249"/>
      <c r="O470" s="249"/>
      <c r="P470" s="256" t="s">
        <v>780</v>
      </c>
      <c r="Q470" s="250"/>
      <c r="R470" s="250"/>
      <c r="S470" s="250"/>
      <c r="T470" s="250"/>
      <c r="U470" s="250"/>
      <c r="V470" s="250"/>
      <c r="W470" s="250"/>
      <c r="X470" s="250"/>
      <c r="Y470" s="251">
        <v>2</v>
      </c>
      <c r="Z470" s="252"/>
      <c r="AA470" s="252"/>
      <c r="AB470" s="253"/>
      <c r="AC470" s="237" t="s">
        <v>334</v>
      </c>
      <c r="AD470" s="238"/>
      <c r="AE470" s="238"/>
      <c r="AF470" s="238"/>
      <c r="AG470" s="238"/>
      <c r="AH470" s="239">
        <v>1</v>
      </c>
      <c r="AI470" s="240"/>
      <c r="AJ470" s="240"/>
      <c r="AK470" s="240"/>
      <c r="AL470" s="241">
        <v>100</v>
      </c>
      <c r="AM470" s="242"/>
      <c r="AN470" s="242"/>
      <c r="AO470" s="243"/>
      <c r="AP470" s="244" t="s">
        <v>722</v>
      </c>
      <c r="AQ470" s="244"/>
      <c r="AR470" s="244"/>
      <c r="AS470" s="244"/>
      <c r="AT470" s="244"/>
      <c r="AU470" s="244"/>
      <c r="AV470" s="244"/>
      <c r="AW470" s="244"/>
      <c r="AX470" s="244"/>
      <c r="AY470">
        <f>COUNTA($C$470)</f>
        <v>1</v>
      </c>
    </row>
    <row r="471" spans="1:51" ht="30" customHeight="1" x14ac:dyDescent="0.15">
      <c r="A471" s="245">
        <v>7</v>
      </c>
      <c r="B471" s="245">
        <v>1</v>
      </c>
      <c r="C471" s="267" t="s">
        <v>811</v>
      </c>
      <c r="D471" s="266"/>
      <c r="E471" s="266"/>
      <c r="F471" s="266"/>
      <c r="G471" s="266"/>
      <c r="H471" s="266"/>
      <c r="I471" s="266"/>
      <c r="J471" s="248">
        <v>4010405000185</v>
      </c>
      <c r="K471" s="249"/>
      <c r="L471" s="249"/>
      <c r="M471" s="249"/>
      <c r="N471" s="249"/>
      <c r="O471" s="249"/>
      <c r="P471" s="256" t="s">
        <v>781</v>
      </c>
      <c r="Q471" s="250"/>
      <c r="R471" s="250"/>
      <c r="S471" s="250"/>
      <c r="T471" s="250"/>
      <c r="U471" s="250"/>
      <c r="V471" s="250"/>
      <c r="W471" s="250"/>
      <c r="X471" s="250"/>
      <c r="Y471" s="251">
        <v>2</v>
      </c>
      <c r="Z471" s="252"/>
      <c r="AA471" s="252"/>
      <c r="AB471" s="253"/>
      <c r="AC471" s="237" t="s">
        <v>340</v>
      </c>
      <c r="AD471" s="238"/>
      <c r="AE471" s="238"/>
      <c r="AF471" s="238"/>
      <c r="AG471" s="238"/>
      <c r="AH471" s="239">
        <v>3</v>
      </c>
      <c r="AI471" s="240"/>
      <c r="AJ471" s="240"/>
      <c r="AK471" s="240"/>
      <c r="AL471" s="241">
        <v>100</v>
      </c>
      <c r="AM471" s="242"/>
      <c r="AN471" s="242"/>
      <c r="AO471" s="243"/>
      <c r="AP471" s="244" t="s">
        <v>722</v>
      </c>
      <c r="AQ471" s="244"/>
      <c r="AR471" s="244"/>
      <c r="AS471" s="244"/>
      <c r="AT471" s="244"/>
      <c r="AU471" s="244"/>
      <c r="AV471" s="244"/>
      <c r="AW471" s="244"/>
      <c r="AX471" s="244"/>
      <c r="AY471">
        <f>COUNTA($C$471)</f>
        <v>1</v>
      </c>
    </row>
    <row r="472" spans="1:51" ht="30" hidden="1" customHeight="1" x14ac:dyDescent="0.15">
      <c r="A472" s="245">
        <v>8</v>
      </c>
      <c r="B472" s="245">
        <v>1</v>
      </c>
      <c r="C472" s="267"/>
      <c r="D472" s="266"/>
      <c r="E472" s="266"/>
      <c r="F472" s="266"/>
      <c r="G472" s="266"/>
      <c r="H472" s="266"/>
      <c r="I472" s="266"/>
      <c r="J472" s="248"/>
      <c r="K472" s="249"/>
      <c r="L472" s="249"/>
      <c r="M472" s="249"/>
      <c r="N472" s="249"/>
      <c r="O472" s="249"/>
      <c r="P472" s="256"/>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7"/>
      <c r="D473" s="266"/>
      <c r="E473" s="266"/>
      <c r="F473" s="266"/>
      <c r="G473" s="266"/>
      <c r="H473" s="266"/>
      <c r="I473" s="266"/>
      <c r="J473" s="248"/>
      <c r="K473" s="249"/>
      <c r="L473" s="249"/>
      <c r="M473" s="249"/>
      <c r="N473" s="249"/>
      <c r="O473" s="249"/>
      <c r="P473" s="256"/>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7"/>
      <c r="D474" s="266"/>
      <c r="E474" s="266"/>
      <c r="F474" s="266"/>
      <c r="G474" s="266"/>
      <c r="H474" s="266"/>
      <c r="I474" s="266"/>
      <c r="J474" s="248"/>
      <c r="K474" s="249"/>
      <c r="L474" s="249"/>
      <c r="M474" s="249"/>
      <c r="N474" s="249"/>
      <c r="O474" s="249"/>
      <c r="P474" s="256"/>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308</v>
      </c>
      <c r="AD497" s="257"/>
      <c r="AE497" s="257"/>
      <c r="AF497" s="257"/>
      <c r="AG497" s="257"/>
      <c r="AH497" s="272" t="s">
        <v>328</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308</v>
      </c>
      <c r="AD530" s="257"/>
      <c r="AE530" s="257"/>
      <c r="AF530" s="257"/>
      <c r="AG530" s="257"/>
      <c r="AH530" s="272" t="s">
        <v>328</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308</v>
      </c>
      <c r="AD563" s="257"/>
      <c r="AE563" s="257"/>
      <c r="AF563" s="257"/>
      <c r="AG563" s="257"/>
      <c r="AH563" s="272" t="s">
        <v>328</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308</v>
      </c>
      <c r="AD596" s="257"/>
      <c r="AE596" s="257"/>
      <c r="AF596" s="257"/>
      <c r="AG596" s="257"/>
      <c r="AH596" s="272" t="s">
        <v>328</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45.95" customHeight="1" x14ac:dyDescent="0.15">
      <c r="A631" s="245">
        <v>1</v>
      </c>
      <c r="B631" s="245">
        <v>1</v>
      </c>
      <c r="C631" s="246" t="s">
        <v>783</v>
      </c>
      <c r="D631" s="246"/>
      <c r="E631" s="255" t="s">
        <v>805</v>
      </c>
      <c r="F631" s="247"/>
      <c r="G631" s="247"/>
      <c r="H631" s="247"/>
      <c r="I631" s="247"/>
      <c r="J631" s="248">
        <v>9010001034987</v>
      </c>
      <c r="K631" s="249"/>
      <c r="L631" s="249"/>
      <c r="M631" s="249"/>
      <c r="N631" s="249"/>
      <c r="O631" s="249"/>
      <c r="P631" s="256" t="s">
        <v>784</v>
      </c>
      <c r="Q631" s="250"/>
      <c r="R631" s="250"/>
      <c r="S631" s="250"/>
      <c r="T631" s="250"/>
      <c r="U631" s="250"/>
      <c r="V631" s="250"/>
      <c r="W631" s="250"/>
      <c r="X631" s="250"/>
      <c r="Y631" s="251">
        <v>397</v>
      </c>
      <c r="Z631" s="252"/>
      <c r="AA631" s="252"/>
      <c r="AB631" s="253"/>
      <c r="AC631" s="237" t="s">
        <v>334</v>
      </c>
      <c r="AD631" s="238"/>
      <c r="AE631" s="238"/>
      <c r="AF631" s="238"/>
      <c r="AG631" s="238"/>
      <c r="AH631" s="239">
        <v>4</v>
      </c>
      <c r="AI631" s="240"/>
      <c r="AJ631" s="240"/>
      <c r="AK631" s="240"/>
      <c r="AL631" s="241">
        <v>90.9</v>
      </c>
      <c r="AM631" s="242"/>
      <c r="AN631" s="242"/>
      <c r="AO631" s="243"/>
      <c r="AP631" s="244" t="s">
        <v>722</v>
      </c>
      <c r="AQ631" s="244"/>
      <c r="AR631" s="244"/>
      <c r="AS631" s="244"/>
      <c r="AT631" s="244"/>
      <c r="AU631" s="244"/>
      <c r="AV631" s="244"/>
      <c r="AW631" s="244"/>
      <c r="AX631" s="244"/>
    </row>
    <row r="632" spans="1:51" ht="30" customHeight="1" x14ac:dyDescent="0.15">
      <c r="A632" s="245">
        <v>2</v>
      </c>
      <c r="B632" s="245">
        <v>1</v>
      </c>
      <c r="C632" s="246" t="s">
        <v>783</v>
      </c>
      <c r="D632" s="246"/>
      <c r="E632" s="255" t="s">
        <v>800</v>
      </c>
      <c r="F632" s="247"/>
      <c r="G632" s="247"/>
      <c r="H632" s="247"/>
      <c r="I632" s="247"/>
      <c r="J632" s="248">
        <v>9090001001749</v>
      </c>
      <c r="K632" s="249"/>
      <c r="L632" s="249"/>
      <c r="M632" s="249"/>
      <c r="N632" s="249"/>
      <c r="O632" s="249"/>
      <c r="P632" s="250" t="s">
        <v>749</v>
      </c>
      <c r="Q632" s="250"/>
      <c r="R632" s="250"/>
      <c r="S632" s="250"/>
      <c r="T632" s="250"/>
      <c r="U632" s="250"/>
      <c r="V632" s="250"/>
      <c r="W632" s="250"/>
      <c r="X632" s="250"/>
      <c r="Y632" s="251">
        <v>360</v>
      </c>
      <c r="Z632" s="252"/>
      <c r="AA632" s="252"/>
      <c r="AB632" s="253"/>
      <c r="AC632" s="237" t="s">
        <v>786</v>
      </c>
      <c r="AD632" s="238"/>
      <c r="AE632" s="238"/>
      <c r="AF632" s="238"/>
      <c r="AG632" s="238"/>
      <c r="AH632" s="239">
        <v>5</v>
      </c>
      <c r="AI632" s="240"/>
      <c r="AJ632" s="240"/>
      <c r="AK632" s="240"/>
      <c r="AL632" s="241">
        <v>93.4</v>
      </c>
      <c r="AM632" s="242"/>
      <c r="AN632" s="242"/>
      <c r="AO632" s="243"/>
      <c r="AP632" s="244" t="s">
        <v>722</v>
      </c>
      <c r="AQ632" s="244"/>
      <c r="AR632" s="244"/>
      <c r="AS632" s="244"/>
      <c r="AT632" s="244"/>
      <c r="AU632" s="244"/>
      <c r="AV632" s="244"/>
      <c r="AW632" s="244"/>
      <c r="AX632" s="244"/>
      <c r="AY632">
        <f>COUNTA($E$632)</f>
        <v>1</v>
      </c>
    </row>
    <row r="633" spans="1:51" ht="45.95" customHeight="1" x14ac:dyDescent="0.15">
      <c r="A633" s="245">
        <v>3</v>
      </c>
      <c r="B633" s="245">
        <v>1</v>
      </c>
      <c r="C633" s="246" t="s">
        <v>783</v>
      </c>
      <c r="D633" s="246"/>
      <c r="E633" s="255" t="s">
        <v>782</v>
      </c>
      <c r="F633" s="247"/>
      <c r="G633" s="247"/>
      <c r="H633" s="247"/>
      <c r="I633" s="247"/>
      <c r="J633" s="248">
        <v>9010001034987</v>
      </c>
      <c r="K633" s="249"/>
      <c r="L633" s="249"/>
      <c r="M633" s="249"/>
      <c r="N633" s="249"/>
      <c r="O633" s="249"/>
      <c r="P633" s="250" t="s">
        <v>749</v>
      </c>
      <c r="Q633" s="250"/>
      <c r="R633" s="250"/>
      <c r="S633" s="250"/>
      <c r="T633" s="250"/>
      <c r="U633" s="250"/>
      <c r="V633" s="250"/>
      <c r="W633" s="250"/>
      <c r="X633" s="250"/>
      <c r="Y633" s="251">
        <v>247</v>
      </c>
      <c r="Z633" s="252"/>
      <c r="AA633" s="252"/>
      <c r="AB633" s="253"/>
      <c r="AC633" s="237" t="s">
        <v>786</v>
      </c>
      <c r="AD633" s="238"/>
      <c r="AE633" s="238"/>
      <c r="AF633" s="238"/>
      <c r="AG633" s="238"/>
      <c r="AH633" s="239">
        <v>4</v>
      </c>
      <c r="AI633" s="240"/>
      <c r="AJ633" s="240"/>
      <c r="AK633" s="240"/>
      <c r="AL633" s="241">
        <v>90.4</v>
      </c>
      <c r="AM633" s="242"/>
      <c r="AN633" s="242"/>
      <c r="AO633" s="243"/>
      <c r="AP633" s="244" t="s">
        <v>722</v>
      </c>
      <c r="AQ633" s="244"/>
      <c r="AR633" s="244"/>
      <c r="AS633" s="244"/>
      <c r="AT633" s="244"/>
      <c r="AU633" s="244"/>
      <c r="AV633" s="244"/>
      <c r="AW633" s="244"/>
      <c r="AX633" s="244"/>
      <c r="AY633">
        <f>COUNTA($E$633)</f>
        <v>1</v>
      </c>
    </row>
    <row r="634" spans="1:51" ht="30" customHeight="1" x14ac:dyDescent="0.15">
      <c r="A634" s="245">
        <v>4</v>
      </c>
      <c r="B634" s="245">
        <v>1</v>
      </c>
      <c r="C634" s="246" t="s">
        <v>783</v>
      </c>
      <c r="D634" s="246"/>
      <c r="E634" s="255" t="s">
        <v>801</v>
      </c>
      <c r="F634" s="247"/>
      <c r="G634" s="247"/>
      <c r="H634" s="247"/>
      <c r="I634" s="247"/>
      <c r="J634" s="248">
        <v>7010001025591</v>
      </c>
      <c r="K634" s="249"/>
      <c r="L634" s="249"/>
      <c r="M634" s="249"/>
      <c r="N634" s="249"/>
      <c r="O634" s="249"/>
      <c r="P634" s="250" t="s">
        <v>749</v>
      </c>
      <c r="Q634" s="250"/>
      <c r="R634" s="250"/>
      <c r="S634" s="250"/>
      <c r="T634" s="250"/>
      <c r="U634" s="250"/>
      <c r="V634" s="250"/>
      <c r="W634" s="250"/>
      <c r="X634" s="250"/>
      <c r="Y634" s="251">
        <v>243</v>
      </c>
      <c r="Z634" s="252"/>
      <c r="AA634" s="252"/>
      <c r="AB634" s="253"/>
      <c r="AC634" s="237" t="s">
        <v>786</v>
      </c>
      <c r="AD634" s="238"/>
      <c r="AE634" s="238"/>
      <c r="AF634" s="238"/>
      <c r="AG634" s="238"/>
      <c r="AH634" s="239">
        <v>4</v>
      </c>
      <c r="AI634" s="240"/>
      <c r="AJ634" s="240"/>
      <c r="AK634" s="240"/>
      <c r="AL634" s="241">
        <v>99.1</v>
      </c>
      <c r="AM634" s="242"/>
      <c r="AN634" s="242"/>
      <c r="AO634" s="243"/>
      <c r="AP634" s="244" t="s">
        <v>722</v>
      </c>
      <c r="AQ634" s="244"/>
      <c r="AR634" s="244"/>
      <c r="AS634" s="244"/>
      <c r="AT634" s="244"/>
      <c r="AU634" s="244"/>
      <c r="AV634" s="244"/>
      <c r="AW634" s="244"/>
      <c r="AX634" s="244"/>
      <c r="AY634">
        <f>COUNTA($E$634)</f>
        <v>1</v>
      </c>
    </row>
    <row r="635" spans="1:51" ht="45.95" customHeight="1" x14ac:dyDescent="0.15">
      <c r="A635" s="245">
        <v>5</v>
      </c>
      <c r="B635" s="245">
        <v>1</v>
      </c>
      <c r="C635" s="246" t="s">
        <v>783</v>
      </c>
      <c r="D635" s="246"/>
      <c r="E635" s="255" t="s">
        <v>812</v>
      </c>
      <c r="F635" s="247"/>
      <c r="G635" s="247"/>
      <c r="H635" s="247"/>
      <c r="I635" s="247"/>
      <c r="J635" s="248">
        <v>1010401015438</v>
      </c>
      <c r="K635" s="249"/>
      <c r="L635" s="249"/>
      <c r="M635" s="249"/>
      <c r="N635" s="249"/>
      <c r="O635" s="249"/>
      <c r="P635" s="250" t="s">
        <v>749</v>
      </c>
      <c r="Q635" s="250"/>
      <c r="R635" s="250"/>
      <c r="S635" s="250"/>
      <c r="T635" s="250"/>
      <c r="U635" s="250"/>
      <c r="V635" s="250"/>
      <c r="W635" s="250"/>
      <c r="X635" s="250"/>
      <c r="Y635" s="251">
        <v>225</v>
      </c>
      <c r="Z635" s="252"/>
      <c r="AA635" s="252"/>
      <c r="AB635" s="253"/>
      <c r="AC635" s="237" t="s">
        <v>334</v>
      </c>
      <c r="AD635" s="238"/>
      <c r="AE635" s="238"/>
      <c r="AF635" s="238"/>
      <c r="AG635" s="238"/>
      <c r="AH635" s="239">
        <v>5</v>
      </c>
      <c r="AI635" s="240"/>
      <c r="AJ635" s="240"/>
      <c r="AK635" s="240"/>
      <c r="AL635" s="241">
        <v>89.8</v>
      </c>
      <c r="AM635" s="242"/>
      <c r="AN635" s="242"/>
      <c r="AO635" s="243"/>
      <c r="AP635" s="244" t="s">
        <v>722</v>
      </c>
      <c r="AQ635" s="244"/>
      <c r="AR635" s="244"/>
      <c r="AS635" s="244"/>
      <c r="AT635" s="244"/>
      <c r="AU635" s="244"/>
      <c r="AV635" s="244"/>
      <c r="AW635" s="244"/>
      <c r="AX635" s="244"/>
      <c r="AY635">
        <f>COUNTA($E$635)</f>
        <v>1</v>
      </c>
    </row>
    <row r="636" spans="1:51" ht="38.25" customHeight="1" x14ac:dyDescent="0.15">
      <c r="A636" s="245">
        <v>6</v>
      </c>
      <c r="B636" s="245">
        <v>1</v>
      </c>
      <c r="C636" s="246" t="s">
        <v>783</v>
      </c>
      <c r="D636" s="246"/>
      <c r="E636" s="255" t="s">
        <v>813</v>
      </c>
      <c r="F636" s="247"/>
      <c r="G636" s="247"/>
      <c r="H636" s="247"/>
      <c r="I636" s="247"/>
      <c r="J636" s="248">
        <v>9010601029783</v>
      </c>
      <c r="K636" s="249"/>
      <c r="L636" s="249"/>
      <c r="M636" s="249"/>
      <c r="N636" s="249"/>
      <c r="O636" s="249"/>
      <c r="P636" s="250" t="s">
        <v>749</v>
      </c>
      <c r="Q636" s="250"/>
      <c r="R636" s="250"/>
      <c r="S636" s="250"/>
      <c r="T636" s="250"/>
      <c r="U636" s="250"/>
      <c r="V636" s="250"/>
      <c r="W636" s="250"/>
      <c r="X636" s="250"/>
      <c r="Y636" s="251">
        <v>216</v>
      </c>
      <c r="Z636" s="252"/>
      <c r="AA636" s="252"/>
      <c r="AB636" s="253"/>
      <c r="AC636" s="237" t="s">
        <v>334</v>
      </c>
      <c r="AD636" s="238"/>
      <c r="AE636" s="238"/>
      <c r="AF636" s="238"/>
      <c r="AG636" s="238"/>
      <c r="AH636" s="239">
        <v>5</v>
      </c>
      <c r="AI636" s="240"/>
      <c r="AJ636" s="240"/>
      <c r="AK636" s="240"/>
      <c r="AL636" s="241">
        <v>91.1</v>
      </c>
      <c r="AM636" s="242"/>
      <c r="AN636" s="242"/>
      <c r="AO636" s="243"/>
      <c r="AP636" s="244" t="s">
        <v>722</v>
      </c>
      <c r="AQ636" s="244"/>
      <c r="AR636" s="244"/>
      <c r="AS636" s="244"/>
      <c r="AT636" s="244"/>
      <c r="AU636" s="244"/>
      <c r="AV636" s="244"/>
      <c r="AW636" s="244"/>
      <c r="AX636" s="244"/>
      <c r="AY636">
        <f>COUNTA($E$636)</f>
        <v>1</v>
      </c>
    </row>
    <row r="637" spans="1:51" ht="45.75" customHeight="1" x14ac:dyDescent="0.15">
      <c r="A637" s="245">
        <v>7</v>
      </c>
      <c r="B637" s="245">
        <v>1</v>
      </c>
      <c r="C637" s="246" t="s">
        <v>783</v>
      </c>
      <c r="D637" s="246"/>
      <c r="E637" s="255" t="s">
        <v>814</v>
      </c>
      <c r="F637" s="247"/>
      <c r="G637" s="247"/>
      <c r="H637" s="247"/>
      <c r="I637" s="247"/>
      <c r="J637" s="248">
        <v>2090001009583</v>
      </c>
      <c r="K637" s="249"/>
      <c r="L637" s="249"/>
      <c r="M637" s="249"/>
      <c r="N637" s="249"/>
      <c r="O637" s="249"/>
      <c r="P637" s="250" t="s">
        <v>749</v>
      </c>
      <c r="Q637" s="250"/>
      <c r="R637" s="250"/>
      <c r="S637" s="250"/>
      <c r="T637" s="250"/>
      <c r="U637" s="250"/>
      <c r="V637" s="250"/>
      <c r="W637" s="250"/>
      <c r="X637" s="250"/>
      <c r="Y637" s="251">
        <v>178</v>
      </c>
      <c r="Z637" s="252"/>
      <c r="AA637" s="252"/>
      <c r="AB637" s="253"/>
      <c r="AC637" s="237" t="s">
        <v>786</v>
      </c>
      <c r="AD637" s="238"/>
      <c r="AE637" s="238"/>
      <c r="AF637" s="238"/>
      <c r="AG637" s="238"/>
      <c r="AH637" s="239">
        <v>4</v>
      </c>
      <c r="AI637" s="240"/>
      <c r="AJ637" s="240"/>
      <c r="AK637" s="240"/>
      <c r="AL637" s="241">
        <v>91.6</v>
      </c>
      <c r="AM637" s="242"/>
      <c r="AN637" s="242"/>
      <c r="AO637" s="243"/>
      <c r="AP637" s="244" t="s">
        <v>722</v>
      </c>
      <c r="AQ637" s="244"/>
      <c r="AR637" s="244"/>
      <c r="AS637" s="244"/>
      <c r="AT637" s="244"/>
      <c r="AU637" s="244"/>
      <c r="AV637" s="244"/>
      <c r="AW637" s="244"/>
      <c r="AX637" s="244"/>
      <c r="AY637">
        <f>COUNTA($E$637)</f>
        <v>1</v>
      </c>
    </row>
    <row r="638" spans="1:51" ht="45.95" customHeight="1" x14ac:dyDescent="0.15">
      <c r="A638" s="245">
        <v>8</v>
      </c>
      <c r="B638" s="245">
        <v>1</v>
      </c>
      <c r="C638" s="246" t="s">
        <v>783</v>
      </c>
      <c r="D638" s="246"/>
      <c r="E638" s="255" t="s">
        <v>799</v>
      </c>
      <c r="F638" s="247"/>
      <c r="G638" s="247"/>
      <c r="H638" s="247"/>
      <c r="I638" s="247"/>
      <c r="J638" s="248">
        <v>1010401015438</v>
      </c>
      <c r="K638" s="249"/>
      <c r="L638" s="249"/>
      <c r="M638" s="249"/>
      <c r="N638" s="249"/>
      <c r="O638" s="249"/>
      <c r="P638" s="250" t="s">
        <v>749</v>
      </c>
      <c r="Q638" s="250"/>
      <c r="R638" s="250"/>
      <c r="S638" s="250"/>
      <c r="T638" s="250"/>
      <c r="U638" s="250"/>
      <c r="V638" s="250"/>
      <c r="W638" s="250"/>
      <c r="X638" s="250"/>
      <c r="Y638" s="251">
        <v>167</v>
      </c>
      <c r="Z638" s="252"/>
      <c r="AA638" s="252"/>
      <c r="AB638" s="253"/>
      <c r="AC638" s="237" t="s">
        <v>786</v>
      </c>
      <c r="AD638" s="238"/>
      <c r="AE638" s="238"/>
      <c r="AF638" s="238"/>
      <c r="AG638" s="238"/>
      <c r="AH638" s="239">
        <v>3</v>
      </c>
      <c r="AI638" s="240"/>
      <c r="AJ638" s="240"/>
      <c r="AK638" s="240"/>
      <c r="AL638" s="241">
        <v>89.8</v>
      </c>
      <c r="AM638" s="242"/>
      <c r="AN638" s="242"/>
      <c r="AO638" s="243"/>
      <c r="AP638" s="244" t="s">
        <v>722</v>
      </c>
      <c r="AQ638" s="244"/>
      <c r="AR638" s="244"/>
      <c r="AS638" s="244"/>
      <c r="AT638" s="244"/>
      <c r="AU638" s="244"/>
      <c r="AV638" s="244"/>
      <c r="AW638" s="244"/>
      <c r="AX638" s="244"/>
      <c r="AY638">
        <f>COUNTA($E$638)</f>
        <v>1</v>
      </c>
    </row>
    <row r="639" spans="1:51" ht="42" customHeight="1" x14ac:dyDescent="0.15">
      <c r="A639" s="245">
        <v>9</v>
      </c>
      <c r="B639" s="245">
        <v>1</v>
      </c>
      <c r="C639" s="246" t="s">
        <v>783</v>
      </c>
      <c r="D639" s="246"/>
      <c r="E639" s="255" t="s">
        <v>815</v>
      </c>
      <c r="F639" s="247"/>
      <c r="G639" s="247"/>
      <c r="H639" s="247"/>
      <c r="I639" s="247"/>
      <c r="J639" s="248">
        <v>5011501009391</v>
      </c>
      <c r="K639" s="249"/>
      <c r="L639" s="249"/>
      <c r="M639" s="249"/>
      <c r="N639" s="249"/>
      <c r="O639" s="249"/>
      <c r="P639" s="256" t="s">
        <v>785</v>
      </c>
      <c r="Q639" s="250"/>
      <c r="R639" s="250"/>
      <c r="S639" s="250"/>
      <c r="T639" s="250"/>
      <c r="U639" s="250"/>
      <c r="V639" s="250"/>
      <c r="W639" s="250"/>
      <c r="X639" s="250"/>
      <c r="Y639" s="251">
        <v>45</v>
      </c>
      <c r="Z639" s="252"/>
      <c r="AA639" s="252"/>
      <c r="AB639" s="253"/>
      <c r="AC639" s="237" t="s">
        <v>334</v>
      </c>
      <c r="AD639" s="238"/>
      <c r="AE639" s="238"/>
      <c r="AF639" s="238"/>
      <c r="AG639" s="238"/>
      <c r="AH639" s="239">
        <v>10</v>
      </c>
      <c r="AI639" s="240"/>
      <c r="AJ639" s="240"/>
      <c r="AK639" s="240"/>
      <c r="AL639" s="241">
        <v>80</v>
      </c>
      <c r="AM639" s="242"/>
      <c r="AN639" s="242"/>
      <c r="AO639" s="243"/>
      <c r="AP639" s="244" t="s">
        <v>722</v>
      </c>
      <c r="AQ639" s="244"/>
      <c r="AR639" s="244"/>
      <c r="AS639" s="244"/>
      <c r="AT639" s="244"/>
      <c r="AU639" s="244"/>
      <c r="AV639" s="244"/>
      <c r="AW639" s="244"/>
      <c r="AX639" s="244"/>
      <c r="AY639">
        <f>COUNTA($E$639)</f>
        <v>1</v>
      </c>
    </row>
    <row r="640" spans="1:51" ht="45.95" customHeight="1" x14ac:dyDescent="0.15">
      <c r="A640" s="245">
        <v>10</v>
      </c>
      <c r="B640" s="245">
        <v>1</v>
      </c>
      <c r="C640" s="246" t="s">
        <v>783</v>
      </c>
      <c r="D640" s="246"/>
      <c r="E640" s="255" t="s">
        <v>816</v>
      </c>
      <c r="F640" s="247"/>
      <c r="G640" s="247"/>
      <c r="H640" s="247"/>
      <c r="I640" s="247"/>
      <c r="J640" s="248">
        <v>6011801011848</v>
      </c>
      <c r="K640" s="249"/>
      <c r="L640" s="249"/>
      <c r="M640" s="249"/>
      <c r="N640" s="249"/>
      <c r="O640" s="249"/>
      <c r="P640" s="256" t="s">
        <v>785</v>
      </c>
      <c r="Q640" s="250"/>
      <c r="R640" s="250"/>
      <c r="S640" s="250"/>
      <c r="T640" s="250"/>
      <c r="U640" s="250"/>
      <c r="V640" s="250"/>
      <c r="W640" s="250"/>
      <c r="X640" s="250"/>
      <c r="Y640" s="251">
        <v>28</v>
      </c>
      <c r="Z640" s="252"/>
      <c r="AA640" s="252"/>
      <c r="AB640" s="253"/>
      <c r="AC640" s="237" t="s">
        <v>334</v>
      </c>
      <c r="AD640" s="238"/>
      <c r="AE640" s="238"/>
      <c r="AF640" s="238"/>
      <c r="AG640" s="238"/>
      <c r="AH640" s="239">
        <v>3</v>
      </c>
      <c r="AI640" s="240"/>
      <c r="AJ640" s="240"/>
      <c r="AK640" s="240"/>
      <c r="AL640" s="241">
        <v>80</v>
      </c>
      <c r="AM640" s="242"/>
      <c r="AN640" s="242"/>
      <c r="AO640" s="243"/>
      <c r="AP640" s="244" t="s">
        <v>722</v>
      </c>
      <c r="AQ640" s="244"/>
      <c r="AR640" s="244"/>
      <c r="AS640" s="244"/>
      <c r="AT640" s="244"/>
      <c r="AU640" s="244"/>
      <c r="AV640" s="244"/>
      <c r="AW640" s="244"/>
      <c r="AX640" s="244"/>
      <c r="AY640">
        <f>COUNTA($E$640)</f>
        <v>1</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2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cfRule type="expression" dxfId="1199" priority="539">
      <formula>IF(RIGHT(TEXT(AE36,"0.#"),1)=".",FALSE,TRUE)</formula>
    </cfRule>
    <cfRule type="expression" dxfId="1198" priority="540">
      <formula>IF(RIGHT(TEXT(AE36,"0.#"),1)=".",TRUE,FALSE)</formula>
    </cfRule>
  </conditionalFormatting>
  <conditionalFormatting sqref="AI36 AM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16383" man="1"/>
    <brk id="250" max="16383" man="1"/>
    <brk id="307" max="16383" man="1"/>
    <brk id="396"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713</v>
      </c>
      <c r="M6" s="13" t="str">
        <f t="shared" si="2"/>
        <v>公共事業</v>
      </c>
      <c r="N6" s="13" t="str">
        <f t="shared" si="6"/>
        <v>公共事業</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t="s">
        <v>713</v>
      </c>
      <c r="C10" s="13" t="str">
        <f t="shared" si="0"/>
        <v>国土強靱化施策</v>
      </c>
      <c r="D10" s="13" t="str">
        <f t="shared" si="8"/>
        <v>国土強靱化施策</v>
      </c>
      <c r="F10" s="18" t="s">
        <v>112</v>
      </c>
      <c r="G10" s="17"/>
      <c r="H10" s="13" t="str">
        <f t="shared" si="1"/>
        <v/>
      </c>
      <c r="I10" s="13" t="str">
        <f t="shared" si="5"/>
        <v>一般会計</v>
      </c>
      <c r="K10" s="14" t="s">
        <v>305</v>
      </c>
      <c r="L10" s="15"/>
      <c r="M10" s="13" t="str">
        <f t="shared" si="2"/>
        <v/>
      </c>
      <c r="N10" s="13" t="str">
        <f t="shared" si="6"/>
        <v>公共事業</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369</v>
      </c>
      <c r="AF2" s="925"/>
      <c r="AG2" s="925"/>
      <c r="AH2" s="128"/>
      <c r="AI2" s="925" t="s">
        <v>465</v>
      </c>
      <c r="AJ2" s="925"/>
      <c r="AK2" s="925"/>
      <c r="AL2" s="128"/>
      <c r="AM2" s="925" t="s">
        <v>466</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341</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369</v>
      </c>
      <c r="AF9" s="925"/>
      <c r="AG9" s="925"/>
      <c r="AH9" s="128"/>
      <c r="AI9" s="925" t="s">
        <v>465</v>
      </c>
      <c r="AJ9" s="925"/>
      <c r="AK9" s="925"/>
      <c r="AL9" s="128"/>
      <c r="AM9" s="925" t="s">
        <v>466</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341</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369</v>
      </c>
      <c r="AF16" s="925"/>
      <c r="AG16" s="925"/>
      <c r="AH16" s="128"/>
      <c r="AI16" s="925" t="s">
        <v>465</v>
      </c>
      <c r="AJ16" s="925"/>
      <c r="AK16" s="925"/>
      <c r="AL16" s="128"/>
      <c r="AM16" s="925" t="s">
        <v>466</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341</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369</v>
      </c>
      <c r="AF23" s="925"/>
      <c r="AG23" s="925"/>
      <c r="AH23" s="128"/>
      <c r="AI23" s="925" t="s">
        <v>465</v>
      </c>
      <c r="AJ23" s="925"/>
      <c r="AK23" s="925"/>
      <c r="AL23" s="128"/>
      <c r="AM23" s="925" t="s">
        <v>466</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341</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369</v>
      </c>
      <c r="AF30" s="925"/>
      <c r="AG30" s="925"/>
      <c r="AH30" s="128"/>
      <c r="AI30" s="925" t="s">
        <v>465</v>
      </c>
      <c r="AJ30" s="925"/>
      <c r="AK30" s="925"/>
      <c r="AL30" s="128"/>
      <c r="AM30" s="925" t="s">
        <v>466</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341</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369</v>
      </c>
      <c r="AF37" s="925"/>
      <c r="AG37" s="925"/>
      <c r="AH37" s="128"/>
      <c r="AI37" s="925" t="s">
        <v>465</v>
      </c>
      <c r="AJ37" s="925"/>
      <c r="AK37" s="925"/>
      <c r="AL37" s="128"/>
      <c r="AM37" s="925" t="s">
        <v>466</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341</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369</v>
      </c>
      <c r="AF44" s="925"/>
      <c r="AG44" s="925"/>
      <c r="AH44" s="128"/>
      <c r="AI44" s="925" t="s">
        <v>465</v>
      </c>
      <c r="AJ44" s="925"/>
      <c r="AK44" s="925"/>
      <c r="AL44" s="128"/>
      <c r="AM44" s="925" t="s">
        <v>466</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341</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369</v>
      </c>
      <c r="AF51" s="925"/>
      <c r="AG51" s="925"/>
      <c r="AH51" s="128"/>
      <c r="AI51" s="925" t="s">
        <v>465</v>
      </c>
      <c r="AJ51" s="925"/>
      <c r="AK51" s="925"/>
      <c r="AL51" s="128"/>
      <c r="AM51" s="925" t="s">
        <v>466</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341</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369</v>
      </c>
      <c r="AF58" s="925"/>
      <c r="AG58" s="925"/>
      <c r="AH58" s="128"/>
      <c r="AI58" s="925" t="s">
        <v>465</v>
      </c>
      <c r="AJ58" s="925"/>
      <c r="AK58" s="925"/>
      <c r="AL58" s="128"/>
      <c r="AM58" s="925" t="s">
        <v>466</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341</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369</v>
      </c>
      <c r="AF65" s="925"/>
      <c r="AG65" s="925"/>
      <c r="AH65" s="128"/>
      <c r="AI65" s="925" t="s">
        <v>465</v>
      </c>
      <c r="AJ65" s="925"/>
      <c r="AK65" s="925"/>
      <c r="AL65" s="128"/>
      <c r="AM65" s="925" t="s">
        <v>466</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341</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317</v>
      </c>
      <c r="Z3" s="273"/>
      <c r="AA3" s="273"/>
      <c r="AB3" s="273"/>
      <c r="AC3" s="989" t="s">
        <v>308</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317</v>
      </c>
      <c r="Z36" s="273"/>
      <c r="AA36" s="273"/>
      <c r="AB36" s="273"/>
      <c r="AC36" s="989" t="s">
        <v>308</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317</v>
      </c>
      <c r="Z69" s="273"/>
      <c r="AA69" s="273"/>
      <c r="AB69" s="273"/>
      <c r="AC69" s="989" t="s">
        <v>308</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317</v>
      </c>
      <c r="Z102" s="273"/>
      <c r="AA102" s="273"/>
      <c r="AB102" s="273"/>
      <c r="AC102" s="989" t="s">
        <v>308</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317</v>
      </c>
      <c r="Z135" s="273"/>
      <c r="AA135" s="273"/>
      <c r="AB135" s="273"/>
      <c r="AC135" s="989" t="s">
        <v>308</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317</v>
      </c>
      <c r="Z168" s="273"/>
      <c r="AA168" s="273"/>
      <c r="AB168" s="273"/>
      <c r="AC168" s="989" t="s">
        <v>308</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317</v>
      </c>
      <c r="Z201" s="273"/>
      <c r="AA201" s="273"/>
      <c r="AB201" s="273"/>
      <c r="AC201" s="989" t="s">
        <v>308</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317</v>
      </c>
      <c r="Z234" s="273"/>
      <c r="AA234" s="273"/>
      <c r="AB234" s="273"/>
      <c r="AC234" s="989" t="s">
        <v>308</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317</v>
      </c>
      <c r="Z267" s="273"/>
      <c r="AA267" s="273"/>
      <c r="AB267" s="273"/>
      <c r="AC267" s="989" t="s">
        <v>308</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317</v>
      </c>
      <c r="Z300" s="273"/>
      <c r="AA300" s="273"/>
      <c r="AB300" s="273"/>
      <c r="AC300" s="989" t="s">
        <v>308</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317</v>
      </c>
      <c r="Z333" s="273"/>
      <c r="AA333" s="273"/>
      <c r="AB333" s="273"/>
      <c r="AC333" s="989" t="s">
        <v>308</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317</v>
      </c>
      <c r="Z366" s="273"/>
      <c r="AA366" s="273"/>
      <c r="AB366" s="273"/>
      <c r="AC366" s="989" t="s">
        <v>308</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317</v>
      </c>
      <c r="Z399" s="273"/>
      <c r="AA399" s="273"/>
      <c r="AB399" s="273"/>
      <c r="AC399" s="989" t="s">
        <v>308</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317</v>
      </c>
      <c r="Z432" s="273"/>
      <c r="AA432" s="273"/>
      <c r="AB432" s="273"/>
      <c r="AC432" s="989" t="s">
        <v>308</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317</v>
      </c>
      <c r="Z465" s="273"/>
      <c r="AA465" s="273"/>
      <c r="AB465" s="273"/>
      <c r="AC465" s="989" t="s">
        <v>308</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317</v>
      </c>
      <c r="Z498" s="273"/>
      <c r="AA498" s="273"/>
      <c r="AB498" s="273"/>
      <c r="AC498" s="989" t="s">
        <v>308</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317</v>
      </c>
      <c r="Z531" s="273"/>
      <c r="AA531" s="273"/>
      <c r="AB531" s="273"/>
      <c r="AC531" s="989" t="s">
        <v>308</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317</v>
      </c>
      <c r="Z564" s="273"/>
      <c r="AA564" s="273"/>
      <c r="AB564" s="273"/>
      <c r="AC564" s="989" t="s">
        <v>308</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317</v>
      </c>
      <c r="Z597" s="273"/>
      <c r="AA597" s="273"/>
      <c r="AB597" s="273"/>
      <c r="AC597" s="989" t="s">
        <v>308</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317</v>
      </c>
      <c r="Z630" s="273"/>
      <c r="AA630" s="273"/>
      <c r="AB630" s="273"/>
      <c r="AC630" s="989" t="s">
        <v>308</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317</v>
      </c>
      <c r="Z663" s="273"/>
      <c r="AA663" s="273"/>
      <c r="AB663" s="273"/>
      <c r="AC663" s="989" t="s">
        <v>308</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317</v>
      </c>
      <c r="Z696" s="273"/>
      <c r="AA696" s="273"/>
      <c r="AB696" s="273"/>
      <c r="AC696" s="989" t="s">
        <v>308</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317</v>
      </c>
      <c r="Z729" s="273"/>
      <c r="AA729" s="273"/>
      <c r="AB729" s="273"/>
      <c r="AC729" s="989" t="s">
        <v>308</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317</v>
      </c>
      <c r="Z762" s="273"/>
      <c r="AA762" s="273"/>
      <c r="AB762" s="273"/>
      <c r="AC762" s="989" t="s">
        <v>308</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317</v>
      </c>
      <c r="Z795" s="273"/>
      <c r="AA795" s="273"/>
      <c r="AB795" s="273"/>
      <c r="AC795" s="989" t="s">
        <v>308</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317</v>
      </c>
      <c r="Z828" s="273"/>
      <c r="AA828" s="273"/>
      <c r="AB828" s="273"/>
      <c r="AC828" s="989" t="s">
        <v>308</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317</v>
      </c>
      <c r="Z861" s="273"/>
      <c r="AA861" s="273"/>
      <c r="AB861" s="273"/>
      <c r="AC861" s="989" t="s">
        <v>308</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317</v>
      </c>
      <c r="Z894" s="273"/>
      <c r="AA894" s="273"/>
      <c r="AB894" s="273"/>
      <c r="AC894" s="989" t="s">
        <v>308</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317</v>
      </c>
      <c r="Z927" s="273"/>
      <c r="AA927" s="273"/>
      <c r="AB927" s="273"/>
      <c r="AC927" s="989" t="s">
        <v>308</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317</v>
      </c>
      <c r="Z960" s="273"/>
      <c r="AA960" s="273"/>
      <c r="AB960" s="273"/>
      <c r="AC960" s="989" t="s">
        <v>308</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317</v>
      </c>
      <c r="Z993" s="273"/>
      <c r="AA993" s="273"/>
      <c r="AB993" s="273"/>
      <c r="AC993" s="989" t="s">
        <v>308</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317</v>
      </c>
      <c r="Z1026" s="273"/>
      <c r="AA1026" s="273"/>
      <c r="AB1026" s="273"/>
      <c r="AC1026" s="989" t="s">
        <v>308</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317</v>
      </c>
      <c r="Z1059" s="273"/>
      <c r="AA1059" s="273"/>
      <c r="AB1059" s="273"/>
      <c r="AC1059" s="989" t="s">
        <v>308</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317</v>
      </c>
      <c r="Z1092" s="273"/>
      <c r="AA1092" s="273"/>
      <c r="AB1092" s="273"/>
      <c r="AC1092" s="989" t="s">
        <v>308</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317</v>
      </c>
      <c r="Z1125" s="273"/>
      <c r="AA1125" s="273"/>
      <c r="AB1125" s="273"/>
      <c r="AC1125" s="989" t="s">
        <v>308</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317</v>
      </c>
      <c r="Z1158" s="273"/>
      <c r="AA1158" s="273"/>
      <c r="AB1158" s="273"/>
      <c r="AC1158" s="989" t="s">
        <v>308</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317</v>
      </c>
      <c r="Z1191" s="273"/>
      <c r="AA1191" s="273"/>
      <c r="AB1191" s="273"/>
      <c r="AC1191" s="989" t="s">
        <v>308</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317</v>
      </c>
      <c r="Z1224" s="273"/>
      <c r="AA1224" s="273"/>
      <c r="AB1224" s="273"/>
      <c r="AC1224" s="989" t="s">
        <v>308</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317</v>
      </c>
      <c r="Z1257" s="273"/>
      <c r="AA1257" s="273"/>
      <c r="AB1257" s="273"/>
      <c r="AC1257" s="989" t="s">
        <v>308</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317</v>
      </c>
      <c r="Z1290" s="273"/>
      <c r="AA1290" s="273"/>
      <c r="AB1290" s="273"/>
      <c r="AC1290" s="989" t="s">
        <v>308</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2022-09-05T13:34:04Z</cp:lastPrinted>
  <dcterms:created xsi:type="dcterms:W3CDTF">2012-03-13T00:50:25Z</dcterms:created>
  <dcterms:modified xsi:type="dcterms:W3CDTF">2022-09-05T13:34:12Z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