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1_公共\"/>
    </mc:Choice>
  </mc:AlternateContent>
  <bookViews>
    <workbookView xWindow="0" yWindow="0" windowWidth="20490" windowHeight="753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1" i="11" s="1"/>
  <c r="AY69" i="11" l="1"/>
  <c r="AY397" i="11"/>
  <c r="AY399" i="11"/>
  <c r="AY341" i="11"/>
  <c r="AY336" i="11"/>
  <c r="AY338" i="11"/>
  <c r="AY337" i="11"/>
  <c r="AY340" i="11"/>
  <c r="AY332" i="11"/>
  <c r="AY324" i="11"/>
  <c r="AY325" i="11"/>
  <c r="AY322" i="11"/>
  <c r="AY323" i="11"/>
  <c r="AY326" i="11"/>
  <c r="AY328" i="11"/>
  <c r="AY330" i="11"/>
  <c r="AY333" i="11"/>
  <c r="AY327" i="11"/>
  <c r="AY329" i="11"/>
  <c r="AY66" i="11"/>
  <c r="AY75" i="11"/>
  <c r="AY73" i="11"/>
  <c r="AY77" i="11"/>
  <c r="AY74" i="11"/>
  <c r="AY72" i="11"/>
  <c r="AY335" i="11"/>
  <c r="AY214" i="11"/>
  <c r="AY209" i="11"/>
  <c r="AY208" i="11"/>
  <c r="AY212" i="11" s="1"/>
  <c r="AY205" i="11"/>
  <c r="AY200" i="11"/>
  <c r="AY204" i="11" s="1"/>
  <c r="AY195" i="11"/>
  <c r="AY196" i="11" s="1"/>
  <c r="AY190" i="11"/>
  <c r="AY192" i="11" s="1"/>
  <c r="AY180" i="11"/>
  <c r="AY187" i="11" s="1"/>
  <c r="AY176" i="11"/>
  <c r="AY173" i="11"/>
  <c r="AY177"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5" i="11" s="1"/>
  <c r="AY112" i="11"/>
  <c r="AY117" i="11" s="1"/>
  <c r="AY101" i="11"/>
  <c r="AY100" i="11"/>
  <c r="AY99" i="11"/>
  <c r="AY98" i="11"/>
  <c r="AY102" i="11"/>
  <c r="AY104" i="11" s="1"/>
  <c r="AY201" i="11" l="1"/>
  <c r="AY210" i="11"/>
  <c r="AY118" i="11"/>
  <c r="AY174" i="11"/>
  <c r="AY202" i="11"/>
  <c r="AY211" i="11"/>
  <c r="AY119" i="11"/>
  <c r="AY175" i="11"/>
  <c r="AY203" i="11"/>
  <c r="AY213" i="11"/>
  <c r="AY206" i="11"/>
  <c r="AY137" i="11"/>
  <c r="AY207" i="11"/>
  <c r="AY126" i="11"/>
  <c r="AY153" i="11"/>
  <c r="AY155" i="11"/>
  <c r="AY152" i="11"/>
  <c r="AY154" i="11"/>
  <c r="AY179" i="11"/>
  <c r="AY178" i="11"/>
  <c r="AY171" i="11"/>
  <c r="AY135" i="11"/>
  <c r="AY120" i="11"/>
  <c r="AY128" i="11"/>
  <c r="AY140" i="11"/>
  <c r="AY113" i="11"/>
  <c r="AY121" i="11"/>
  <c r="AY129" i="11"/>
  <c r="AY141" i="11"/>
  <c r="AY114" i="11"/>
  <c r="AY130" i="11"/>
  <c r="AY142" i="11"/>
  <c r="AY193" i="11"/>
  <c r="AY144" i="11"/>
  <c r="AY115" i="11"/>
  <c r="AY123" i="11"/>
  <c r="AY143" i="11"/>
  <c r="AY116" i="11"/>
  <c r="AY124" i="11"/>
  <c r="AY163"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0" i="11" l="1"/>
  <c r="AY80" i="11"/>
  <c r="AY55" i="11"/>
  <c r="AY81" i="11"/>
  <c r="AY82" i="11"/>
  <c r="AY84" i="11"/>
  <c r="AY63" i="11"/>
  <c r="AY85" i="11"/>
  <c r="AY97" i="11"/>
  <c r="AY83" i="11"/>
  <c r="AY89" i="11"/>
  <c r="AY96" i="11"/>
  <c r="AY91"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<sst xmlns="http://schemas.openxmlformats.org/spreadsheetml/2006/main" count="2001" uniqueCount="753">
  <si>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</si>
  <si>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</si>
  <si>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</si>
  <si>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</si>
  <si>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</si>
  <si>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</si>
  <si>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</si>
  <si>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</si>
  <si>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</si>
  <si>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</si>
  <si>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</si>
  <si>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</si>
  <si>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</si>
  <si>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</si>
  <si>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</si>
  <si>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</si>
  <si>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</si>
  <si>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</si>
  <si>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</si>
  <si>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</si>
  <si>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</si>
  <si>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</si>
  <si>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</si>
  <si>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</si>
  <si>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</si>
  <si>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</si>
  <si>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</si>
  <si>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</si>
  <si>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</si>
  <si>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</si>
  <si>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</si>
  <si>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</si>
  <si>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</si>
  <si>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</si>
  <si>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</si>
  <si>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</si>
  <si>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</si>
  <si>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</si>
  <si>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</si>
  <si>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</si>
  <si>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</si>
  <si>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</si>
  <si>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</si>
  <si>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</si>
  <si>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</si>
  <si>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</si>
  <si>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</si>
  <si>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</si>
  <si>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</si>
  <si>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</si>
  <si>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</si>
  <si>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</si>
  <si>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</si>
  <si>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</si>
  <si>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</si>
  <si>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</si>
  <si>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</si>
  <si>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</si>
  <si>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</si>
  <si>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</si>
  <si>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</si>
  <si>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</si>
  <si>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</si>
  <si>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</si>
  <si>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</si>
  <si>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</si>
  <si>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</si>
  <si>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</si>
  <si>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</si>
  <si>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</si>
  <si>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</si>
  <si>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</si>
  <si>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</si>
  <si>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</si>
  <si>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</si>
  <si>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</si>
  <si>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</si>
  <si>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</si>
  <si>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</si>
  <si>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</si>
  <si>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</si>
  <si>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</si>
  <si>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</si>
  <si>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</si>
  <si>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</si>
  <si>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</si>
  <si>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</si>
  <si>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</si>
  <si>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</si>
  <si>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</si>
  <si>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</si>
  <si>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</si>
  <si>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</si>
  <si>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</si>
  <si>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</si>
  <si>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</si>
  <si>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</si>
  <si>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</si>
  <si>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</si>
  <si>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</si>
  <si>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</si>
  <si>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</si>
  <si>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</si>
  <si>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</si>
  <si>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</si>
  <si>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</si>
  <si>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</si>
  <si>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</si>
  <si>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</si>
  <si>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</si>
  <si>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</si>
  <si>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</si>
  <si>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</si>
  <si>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</si>
  <si>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</si>
  <si>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</si>
  <si>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</si>
  <si>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</si>
  <si>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</si>
  <si>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</si>
  <si>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</si>
  <si>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</si>
  <si>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</si>
  <si>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</si>
  <si>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</si>
  <si>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</si>
  <si>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</si>
  <si>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</si>
  <si>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</si>
  <si>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</si>
  <si>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</si>
  <si>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</si>
  <si>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</si>
  <si>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</si>
  <si>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</si>
  <si>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</si>
  <si>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</si>
  <si>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</si>
  <si>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</si>
  <si>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</si>
  <si>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</si>
  <si>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</si>
  <si>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</si>
  <si>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</si>
  <si>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</si>
  <si>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</si>
  <si>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</si>
  <si>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</si>
  <si>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</si>
  <si>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</si>
  <si>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</si>
  <si>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</si>
  <si>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</si>
  <si>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</si>
  <si>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</si>
  <si>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</si>
  <si>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</si>
  <si>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</si>
  <si>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</si>
  <si>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</si>
  <si>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</si>
  <si>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</si>
  <si>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</si>
  <si>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</si>
  <si>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</si>
  <si>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</si>
  <si>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</si>
  <si>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</si>
  <si>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</si>
  <si>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</si>
  <si>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</si>
  <si>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</si>
  <si>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</si>
  <si>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</si>
  <si>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</si>
  <si>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</si>
  <si>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</si>
  <si>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</si>
  <si>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</si>
  <si>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</si>
  <si>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</si>
  <si>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</si>
  <si>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</si>
  <si>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</si>
  <si>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</si>
  <si>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</si>
  <si>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</si>
  <si>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</si>
  <si>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</si>
  <si>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</si>
  <si>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</si>
  <si>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</si>
  <si>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</si>
  <si>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</si>
  <si>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</si>
  <si>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</si>
  <si>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</si>
  <si>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</si>
  <si>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</si>
  <si>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</si>
  <si>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</si>
  <si>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</si>
  <si>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</si>
  <si>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</si>
  <si>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</si>
  <si>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</si>
  <si>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</si>
  <si>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</si>
  <si>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</si>
  <si>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</si>
  <si>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</si>
  <si>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</si>
  <si>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</si>
  <si>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</si>
  <si>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</si>
  <si>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</si>
  <si>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</si>
  <si>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</si>
  <si>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</si>
  <si>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</si>
  <si>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</si>
  <si>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</si>
  <si>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</si>
  <si>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</si>
  <si>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</si>
  <si>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</si>
  <si>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</si>
  <si>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</si>
  <si>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</si>
  <si>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</si>
  <si>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</si>
  <si>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</si>
  <si>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</si>
  <si>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</si>
  <si>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</si>
  <si>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</si>
  <si>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</si>
  <si>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</si>
  <si>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</si>
  <si>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</si>
  <si>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</si>
  <si>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</si>
  <si>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</si>
  <si>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</si>
  <si>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</si>
  <si>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</si>
  <si>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</si>
  <si>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</si>
  <si>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</si>
  <si>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</si>
  <si>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</si>
  <si>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</si>
  <si>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</si>
  <si>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</si>
  <si>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</si>
  <si>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</si>
  <si>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</si>
  <si>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</si>
  <si>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</si>
  <si>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</si>
  <si>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</si>
  <si>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</si>
  <si>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</si>
  <si>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</si>
  <si>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</si>
  <si>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</si>
  <si>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</si>
  <si>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</si>
  <si>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</si>
  <si>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</si>
  <si>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</si>
  <si>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</si>
  <si>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</si>
  <si>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</si>
  <si>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</si>
  <si>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</si>
  <si>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</si>
  <si>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</si>
  <si>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</si>
  <si>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</si>
  <si>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</si>
  <si>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</si>
  <si>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</si>
  <si>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</si>
  <si>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</si>
  <si>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</si>
  <si>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</si>
  <si>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</si>
  <si>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</si>
  <si>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</si>
  <si>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</si>
  <si>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</si>
  <si>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</si>
  <si>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</si>
  <si>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</si>
  <si>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</si>
  <si>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</si>
  <si>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</si>
  <si>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</si>
  <si>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</si>
  <si>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</si>
  <si>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</si>
  <si>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</si>
  <si>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</si>
  <si>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</si>
  <si>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</si>
  <si>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</si>
  <si>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</si>
  <si>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</si>
  <si>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</si>
  <si>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</si>
  <si>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</si>
  <si>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</si>
  <si>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</si>
  <si>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</si>
  <si>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</si>
  <si>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</si>
  <si>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</si>
  <si>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</si>
  <si>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</si>
  <si>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</si>
  <si>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</si>
  <si>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</si>
  <si>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</si>
  <si>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</si>
  <si>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</si>
  <si>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</si>
  <si>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</si>
  <si>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</si>
  <si>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</si>
  <si>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</si>
  <si>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</si>
  <si>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</si>
  <si>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</si>
  <si>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</si>
  <si>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</si>
  <si>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</si>
  <si>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</si>
  <si>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</si>
  <si>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</si>
  <si>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</si>
  <si>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</si>
  <si>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</si>
  <si>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</si>
  <si>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</si>
  <si>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</si>
  <si>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</si>
  <si>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</si>
  <si>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</si>
  <si>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</si>
  <si>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</si>
  <si>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</si>
  <si>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</si>
  <si>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</si>
  <si>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</si>
  <si>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</si>
  <si>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</si>
  <si>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</si>
  <si>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</si>
  <si>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</si>
  <si>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</si>
  <si>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</si>
  <si>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</si>
  <si>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</si>
  <si>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</si>
  <si>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</si>
  <si>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</si>
  <si>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</si>
  <si>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</si>
  <si>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</si>
  <si>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</si>
  <si>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</si>
  <si>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</si>
  <si>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</si>
  <si>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</si>
  <si>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</si>
  <si>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</si>
  <si>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</si>
  <si>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</si>
  <si>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</si>
  <si>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</si>
  <si>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</si>
  <si>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</si>
  <si>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</si>
  <si>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</si>
  <si>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</si>
  <si>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</si>
  <si>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</si>
  <si>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</si>
  <si>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</si>
  <si>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</si>
  <si>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</si>
  <si>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</si>
  <si>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</si>
  <si>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</si>
  <si>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</si>
  <si>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</si>
  <si>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</si>
  <si>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</si>
  <si>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</si>
  <si>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</si>
  <si>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</si>
  <si>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</si>
  <si>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</si>
  <si>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</si>
  <si>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</si>
  <si>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</si>
  <si>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</si>
  <si>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</si>
  <si>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</si>
  <si>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</si>
  <si>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</si>
  <si>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</si>
  <si>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</si>
  <si>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</si>
  <si>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</si>
  <si>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</si>
  <si>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</si>
  <si>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</si>
  <si>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</si>
  <si>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</si>
  <si>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</si>
  <si>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</si>
  <si>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</si>
  <si>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</si>
  <si>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</si>
  <si>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</si>
  <si>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</si>
  <si>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</si>
  <si>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</si>
  <si>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</si>
  <si>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</si>
  <si>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</si>
  <si>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</si>
  <si>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</si>
  <si>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</si>
  <si>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</si>
  <si>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</si>
  <si>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</si>
  <si>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</si>
  <si>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</si>
  <si>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</si>
  <si>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</si>
  <si>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</si>
  <si>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</si>
  <si>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</si>
  <si>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</si>
  <si>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</si>
  <si>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</si>
  <si>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</si>
  <si>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</si>
  <si>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</si>
  <si>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</si>
  <si>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</si>
  <si>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</si>
  <si>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</si>
  <si>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</si>
  <si>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</si>
  <si>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</si>
  <si>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</si>
  <si>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</si>
  <si>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</si>
  <si>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</si>
  <si>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</si>
  <si>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</si>
  <si>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</si>
  <si>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</si>
  <si>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</si>
  <si>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</si>
  <si>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</si>
  <si>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</si>
  <si>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</si>
  <si>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</si>
  <si>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</si>
  <si>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</si>
  <si>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</si>
  <si>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</si>
  <si>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</si>
  <si>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</si>
  <si>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</si>
  <si>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</si>
  <si>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</si>
  <si>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</si>
  <si>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</si>
  <si>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</si>
  <si>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</si>
  <si>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</si>
  <si>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</si>
  <si>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</si>
  <si>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</si>
  <si>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</si>
  <si>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</si>
  <si>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</si>
  <si>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</si>
  <si>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</si>
  <si>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</si>
  <si>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</si>
  <si>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</si>
  <si>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</si>
  <si>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</si>
  <si>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</si>
  <si>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</si>
  <si>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</si>
  <si>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</si>
  <si>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</si>
  <si>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</si>
  <si>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</si>
  <si>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</si>
  <si>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</si>
  <si>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</si>
  <si>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</si>
  <si>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</si>
  <si>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</si>
  <si>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</si>
  <si>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</si>
  <si>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</si>
  <si>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</si>
  <si>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</si>
  <si>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</si>
  <si>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</si>
  <si>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</si>
  <si>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</si>
  <si>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</si>
  <si>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</si>
  <si>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</si>
  <si>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</si>
  <si>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</si>
  <si>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</si>
  <si>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</si>
  <si>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</si>
  <si>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</si>
  <si>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</si>
  <si>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</si>
  <si>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</si>
  <si>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</si>
  <si>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</si>
  <si>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</si>
  <si>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</si>
  <si>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</si>
  <si>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</si>
  <si>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</si>
  <si>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</si>
  <si>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</si>
  <si>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</si>
  <si>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</si>
  <si>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</si>
  <si>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</si>
  <si>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</si>
  <si>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</si>
  <si>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</si>
  <si>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</si>
  <si>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</si>
  <si>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</si>
  <si>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</si>
  <si>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</si>
  <si>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</si>
  <si>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</si>
  <si>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</si>
  <si>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</si>
  <si>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</si>
  <si>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</si>
  <si>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</si>
  <si>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</si>
  <si>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</si>
  <si>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</si>
  <si>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</si>
  <si>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</si>
  <si>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</si>
  <si>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</si>
  <si>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</si>
  <si>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</si>
  <si>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</si>
  <si>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</si>
  <si>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</si>
  <si>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</si>
  <si>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</si>
  <si>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</si>
  <si>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</si>
  <si>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</si>
  <si>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</si>
  <si>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</si>
  <si>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</si>
  <si>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</si>
  <si>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</si>
  <si>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</si>
  <si>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</si>
  <si>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</si>
  <si>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</si>
  <si>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</si>
  <si>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</si>
  <si>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</si>
  <si>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</si>
  <si>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</si>
  <si>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</si>
  <si>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</si>
  <si>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</si>
  <si>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水資源開発事業</t>
    <phoneticPr fontId="6"/>
  </si>
  <si>
    <t>水管理・国土保全局水資源部</t>
    <rPh sb="0" eb="1">
      <t>ミズ</t>
    </rPh>
    <rPh sb="1" eb="3">
      <t>カンリ</t>
    </rPh>
    <rPh sb="4" eb="6">
      <t>コクド</t>
    </rPh>
    <rPh sb="6" eb="8">
      <t>ホゼン</t>
    </rPh>
    <rPh sb="8" eb="9">
      <t>キョク</t>
    </rPh>
    <rPh sb="9" eb="12">
      <t>ミズシゲン</t>
    </rPh>
    <rPh sb="12" eb="13">
      <t>ブ</t>
    </rPh>
    <phoneticPr fontId="33"/>
  </si>
  <si>
    <t>水資源政策課</t>
    <rPh sb="0" eb="3">
      <t>ミズシゲン</t>
    </rPh>
    <rPh sb="3" eb="5">
      <t>セイサク</t>
    </rPh>
    <rPh sb="5" eb="6">
      <t>カ</t>
    </rPh>
    <phoneticPr fontId="33"/>
  </si>
  <si>
    <t>○</t>
  </si>
  <si>
    <t>独立行政法人水資源機構法第35条
水資源開発促進法第2条</t>
    <phoneticPr fontId="6"/>
  </si>
  <si>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水利用の安定性の確保、施設の計画的な更新・改築、新たなニーズへの対応等の観点から水資源開発基本計画の推進に必要な調査・検討を行い、水資源の総合的な開発と利用の合理化を促進する。</t>
    <phoneticPr fontId="33"/>
  </si>
  <si>
    <t>水資源開発事業調査費</t>
    <phoneticPr fontId="6"/>
  </si>
  <si>
    <t>水道水源開発施設整備費補助</t>
    <phoneticPr fontId="6"/>
  </si>
  <si>
    <t>工業用水道事業費補助</t>
    <phoneticPr fontId="6"/>
  </si>
  <si>
    <t>農業農村整備事業費補助</t>
    <phoneticPr fontId="6"/>
  </si>
  <si>
    <t>-</t>
  </si>
  <si>
    <t>管理施設数</t>
    <phoneticPr fontId="6"/>
  </si>
  <si>
    <t>単位当たりコスト＝X／Y
X＝管理業務費（百万円）
Y＝管理施設数（施設数）　　　　　　　　　　　　</t>
    <phoneticPr fontId="6"/>
  </si>
  <si>
    <t>41,072/52</t>
  </si>
  <si>
    <t>42,029/53</t>
    <phoneticPr fontId="6"/>
  </si>
  <si>
    <t>　各関係法令に基づき、公共の安全を保持し、かつ、公共の福祉を増進する事を目的に実施している重要な事業である。</t>
  </si>
  <si>
    <t xml:space="preserve">  地方自治体間の複雑な調整を公平･公正に行うこと、利益追求を目的としていないことから、地方自治体、民間には委ねることはできない。</t>
  </si>
  <si>
    <t xml:space="preserve"> 水資源開発基本計画で定められた水需給計画を達成するための事業であり、国民経済の成長と国民生活の向上に寄与するために必要、かつ、適切な事業である。</t>
    <rPh sb="1" eb="4">
      <t>ミズシゲン</t>
    </rPh>
    <rPh sb="4" eb="6">
      <t>カイハツ</t>
    </rPh>
    <rPh sb="6" eb="8">
      <t>キホン</t>
    </rPh>
    <rPh sb="8" eb="10">
      <t>ケイカク</t>
    </rPh>
    <rPh sb="11" eb="12">
      <t>サダ</t>
    </rPh>
    <rPh sb="16" eb="17">
      <t>ミズ</t>
    </rPh>
    <rPh sb="17" eb="19">
      <t>ジュキュウ</t>
    </rPh>
    <rPh sb="19" eb="21">
      <t>ケイカク</t>
    </rPh>
    <rPh sb="22" eb="24">
      <t>タッセイ</t>
    </rPh>
    <rPh sb="29" eb="31">
      <t>ジギョウ</t>
    </rPh>
    <rPh sb="35" eb="37">
      <t>コクミン</t>
    </rPh>
    <rPh sb="37" eb="39">
      <t>ケイザイ</t>
    </rPh>
    <rPh sb="40" eb="42">
      <t>セイチョウ</t>
    </rPh>
    <rPh sb="43" eb="45">
      <t>コクミン</t>
    </rPh>
    <rPh sb="45" eb="47">
      <t>セイカツ</t>
    </rPh>
    <rPh sb="48" eb="50">
      <t>コウジョウ</t>
    </rPh>
    <rPh sb="51" eb="53">
      <t>キヨ</t>
    </rPh>
    <rPh sb="58" eb="60">
      <t>ヒツヨウ</t>
    </rPh>
    <rPh sb="64" eb="66">
      <t>テキセツ</t>
    </rPh>
    <rPh sb="67" eb="69">
      <t>ジギョウ</t>
    </rPh>
    <phoneticPr fontId="33"/>
  </si>
  <si>
    <t>　補助金の交付先である水資源機構において、一者応札又は一者応募については、「一者応札の改善への取り組み」（平成21年公表）に基づき、「公告期間、公告方法の改善」、「入札参加条件等の緩和」、「準備期間の確保のための早期発注」等に取り組んでいる。また、競争性のない随意契約は、一般競争入札等に移行可能なものは全て移行済である。（契約の相手方が特定される電気・ガス等に係る契約や庁舎・宿舎の賃貸借契約等は除く。）
　加えて、監事及び外部有識者からなる契約監視委員会において、個々の契約について点検を行っている。</t>
    <rPh sb="146" eb="148">
      <t>カノウ</t>
    </rPh>
    <rPh sb="156" eb="157">
      <t>ズミ</t>
    </rPh>
    <rPh sb="205" eb="206">
      <t>クワ</t>
    </rPh>
    <phoneticPr fontId="33"/>
  </si>
  <si>
    <t>有</t>
  </si>
  <si>
    <t>　事業による効用を受ける受益者の同意に基づく適正な負担割合による負担を求めている。</t>
  </si>
  <si>
    <t>　新技術の活用、計画・設計・施工の最適化によるコスト縮減やストックマネジメントの展開及び既存施設を有効活用した再生可能エネルギーの利用による管理費の縮減に努めている。</t>
    <rPh sb="1" eb="4">
      <t>シンギジュツ</t>
    </rPh>
    <rPh sb="5" eb="7">
      <t>カツヨウ</t>
    </rPh>
    <rPh sb="8" eb="10">
      <t>ケイカク</t>
    </rPh>
    <rPh sb="11" eb="13">
      <t>セッケイ</t>
    </rPh>
    <rPh sb="14" eb="16">
      <t>セコウ</t>
    </rPh>
    <rPh sb="17" eb="20">
      <t>サイテキカ</t>
    </rPh>
    <rPh sb="26" eb="28">
      <t>シュクゲン</t>
    </rPh>
    <rPh sb="40" eb="42">
      <t>テンカイ</t>
    </rPh>
    <rPh sb="42" eb="43">
      <t>オヨ</t>
    </rPh>
    <rPh sb="44" eb="46">
      <t>キソン</t>
    </rPh>
    <rPh sb="46" eb="48">
      <t>シセツ</t>
    </rPh>
    <rPh sb="49" eb="51">
      <t>ユウコウ</t>
    </rPh>
    <rPh sb="51" eb="53">
      <t>カツヨウ</t>
    </rPh>
    <rPh sb="55" eb="57">
      <t>サイセイ</t>
    </rPh>
    <rPh sb="57" eb="59">
      <t>カノウ</t>
    </rPh>
    <rPh sb="65" eb="67">
      <t>リヨウ</t>
    </rPh>
    <rPh sb="70" eb="72">
      <t>カンリ</t>
    </rPh>
    <rPh sb="72" eb="73">
      <t>ヒ</t>
    </rPh>
    <rPh sb="74" eb="76">
      <t>シュクゲン</t>
    </rPh>
    <rPh sb="77" eb="78">
      <t>ツト</t>
    </rPh>
    <phoneticPr fontId="33"/>
  </si>
  <si>
    <t xml:space="preserve">   補助金の交付先である水資源機構が、一般競争入札を基本とする競争性･透明性のある契約手続きにより、監事、会計監査人及び外部有識者からの監視を受けて費用支出している。</t>
  </si>
  <si>
    <t>　補助金の交付先である水資源機構が、毎事業年度、関係利水者に対して事業費や実施内容を説明するなど、効果的な事業執行及び透明性の確保に努めており、事業目的に即した適切な予算執行を行っている。</t>
  </si>
  <si>
    <t>‐</t>
  </si>
  <si>
    <t>　計画･設計･施工の最適化によるコスト削減や効率化、ストックマネジメントの導入によるライフサイクルコストの縮減に取り組んでいる。</t>
  </si>
  <si>
    <t>　安定的な都市用水の確保に貢献しており、着実に成果実績を伸ばしている。</t>
  </si>
  <si>
    <t xml:space="preserve">  ダム検証を始めとする事業評価において、代替案との比較検討等により事業効果を確認するとともに、工法比較等によるコスト縮減を実施している。</t>
  </si>
  <si>
    <t xml:space="preserve">  当初見込みに見合った活動実績である。</t>
  </si>
  <si>
    <t>　整備した施設は、水の安定供給のほか、洪水時などに充分な機能を発揮している。</t>
  </si>
  <si>
    <t>　水道用水に関する部分は厚生労働省、農業用水に関する部分は農林水産省、工業用水に関する部分は経済産業省、治水に関する部分は国土交通省がそれぞれ所管しており、目的に応じた役割分担となっている。</t>
    <phoneticPr fontId="6"/>
  </si>
  <si>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組を推進しているところである。
・また、入札・契約の適正な実施について、監事監査においてチェックを受けるとともに、外部有識者から構成される入札等監視委員会等により監視を受け、透明性を図っている。</t>
    <phoneticPr fontId="6"/>
  </si>
  <si>
    <t>・「独立行政法人改革等に関する基本的な方針」を踏まえ、入札監視委員会等における一者応札等の審議の充実を図る。</t>
    <phoneticPr fontId="6"/>
  </si>
  <si>
    <t>請負工事費</t>
    <rPh sb="0" eb="5">
      <t>ウケオイコウジヒ</t>
    </rPh>
    <phoneticPr fontId="6"/>
  </si>
  <si>
    <t>工事</t>
    <rPh sb="0" eb="2">
      <t>コウジ</t>
    </rPh>
    <phoneticPr fontId="6"/>
  </si>
  <si>
    <t>施設管理費</t>
    <rPh sb="0" eb="5">
      <t>シセツカンリヒ</t>
    </rPh>
    <phoneticPr fontId="6"/>
  </si>
  <si>
    <t>施設管理</t>
    <rPh sb="0" eb="4">
      <t>シセツカンリ</t>
    </rPh>
    <phoneticPr fontId="6"/>
  </si>
  <si>
    <t>C.国立大学法人富山大学</t>
    <rPh sb="2" eb="8">
      <t>コクリツダイガクホウジン</t>
    </rPh>
    <rPh sb="8" eb="12">
      <t>トヤマダイガク</t>
    </rPh>
    <phoneticPr fontId="6"/>
  </si>
  <si>
    <t>研究費</t>
    <rPh sb="0" eb="3">
      <t>ケンキュウヒ</t>
    </rPh>
    <phoneticPr fontId="6"/>
  </si>
  <si>
    <t>技術的検討</t>
    <rPh sb="0" eb="5">
      <t>ギジュツテキケントウ</t>
    </rPh>
    <phoneticPr fontId="6"/>
  </si>
  <si>
    <t>D.地権者イ</t>
    <rPh sb="2" eb="5">
      <t>チケンシャ</t>
    </rPh>
    <phoneticPr fontId="6"/>
  </si>
  <si>
    <t>用地補償費</t>
    <rPh sb="0" eb="5">
      <t>ヨウチホショウヒ</t>
    </rPh>
    <phoneticPr fontId="6"/>
  </si>
  <si>
    <t>用地補償</t>
    <rPh sb="0" eb="4">
      <t>ヨウチホショウ</t>
    </rPh>
    <phoneticPr fontId="6"/>
  </si>
  <si>
    <t>E.国土交通省</t>
    <rPh sb="2" eb="7">
      <t>コクドコウツウショウ</t>
    </rPh>
    <phoneticPr fontId="6"/>
  </si>
  <si>
    <t>F. 伊賀森林組合</t>
    <rPh sb="3" eb="9">
      <t>イガシンリンクミアイ</t>
    </rPh>
    <phoneticPr fontId="6"/>
  </si>
  <si>
    <t>使用料等</t>
    <rPh sb="0" eb="3">
      <t>シヨウリョウ</t>
    </rPh>
    <rPh sb="3" eb="4">
      <t>トウ</t>
    </rPh>
    <phoneticPr fontId="6"/>
  </si>
  <si>
    <t>土地賃借・回線使用</t>
    <rPh sb="0" eb="4">
      <t>トチチンシャク</t>
    </rPh>
    <rPh sb="5" eb="9">
      <t>カイセンシヨウ</t>
    </rPh>
    <phoneticPr fontId="6"/>
  </si>
  <si>
    <t>A.民間企業</t>
    <rPh sb="2" eb="6">
      <t>ミンカンキギョウ</t>
    </rPh>
    <phoneticPr fontId="6"/>
  </si>
  <si>
    <t>土地賃借</t>
    <rPh sb="0" eb="4">
      <t>トチチンシャク</t>
    </rPh>
    <phoneticPr fontId="6"/>
  </si>
  <si>
    <t>積算等補助</t>
    <rPh sb="0" eb="5">
      <t>セキサントウホジョ</t>
    </rPh>
    <phoneticPr fontId="6"/>
  </si>
  <si>
    <t>施設点検</t>
    <rPh sb="0" eb="4">
      <t>シセツテンケン</t>
    </rPh>
    <phoneticPr fontId="6"/>
  </si>
  <si>
    <t>B.公益法人</t>
    <rPh sb="2" eb="4">
      <t>コウエキ</t>
    </rPh>
    <rPh sb="4" eb="6">
      <t>ホウジン</t>
    </rPh>
    <phoneticPr fontId="6"/>
  </si>
  <si>
    <t>調査・検討</t>
    <rPh sb="0" eb="2">
      <t>チョウサ</t>
    </rPh>
    <rPh sb="3" eb="5">
      <t>ケントウ</t>
    </rPh>
    <phoneticPr fontId="6"/>
  </si>
  <si>
    <t>回線使用</t>
    <rPh sb="0" eb="4">
      <t>カイセンシヨウ</t>
    </rPh>
    <phoneticPr fontId="6"/>
  </si>
  <si>
    <t>計画策定</t>
    <rPh sb="0" eb="4">
      <t>ケイカクサクテイ</t>
    </rPh>
    <phoneticPr fontId="6"/>
  </si>
  <si>
    <t>図書購入</t>
    <rPh sb="0" eb="4">
      <t>トショコウニュウ</t>
    </rPh>
    <phoneticPr fontId="6"/>
  </si>
  <si>
    <t>C.独立行政法人</t>
    <rPh sb="2" eb="8">
      <t>ドクリツギョウセイホウジン</t>
    </rPh>
    <phoneticPr fontId="6"/>
  </si>
  <si>
    <t>国立大学法人富山大学</t>
    <rPh sb="0" eb="6">
      <t>コクリツダイガクホウジン</t>
    </rPh>
    <rPh sb="6" eb="10">
      <t>トヤマダイガク</t>
    </rPh>
    <phoneticPr fontId="6"/>
  </si>
  <si>
    <t>国立大学法人山口大学</t>
    <rPh sb="0" eb="6">
      <t>コクリツダイガクホウジン</t>
    </rPh>
    <rPh sb="6" eb="10">
      <t>ヤマグチダイガク</t>
    </rPh>
    <phoneticPr fontId="6"/>
  </si>
  <si>
    <t>通信監視</t>
    <rPh sb="0" eb="4">
      <t>ツウシンカンシ</t>
    </rPh>
    <phoneticPr fontId="6"/>
  </si>
  <si>
    <t>宿舎賃貸</t>
    <rPh sb="0" eb="4">
      <t>シュクシャチンタイ</t>
    </rPh>
    <phoneticPr fontId="6"/>
  </si>
  <si>
    <t>国立大学法人京都大学</t>
    <rPh sb="0" eb="6">
      <t>コクリツダイガクホウジン</t>
    </rPh>
    <rPh sb="6" eb="10">
      <t>キョウトダイガク</t>
    </rPh>
    <phoneticPr fontId="6"/>
  </si>
  <si>
    <t>国立大学法人東京大学</t>
    <rPh sb="0" eb="6">
      <t>コクリツダイガクホウジン</t>
    </rPh>
    <rPh sb="6" eb="10">
      <t>トウキョウダイガク</t>
    </rPh>
    <phoneticPr fontId="6"/>
  </si>
  <si>
    <t>国立大学法人埼玉大学</t>
    <rPh sb="0" eb="6">
      <t>コクリツダイガクホウジン</t>
    </rPh>
    <rPh sb="6" eb="10">
      <t>サイタマダイガク</t>
    </rPh>
    <phoneticPr fontId="6"/>
  </si>
  <si>
    <t>国立大学法人東海国立大学機構</t>
    <rPh sb="0" eb="6">
      <t>コクリツダイガクホウジン</t>
    </rPh>
    <rPh sb="6" eb="14">
      <t>トウカイコクリツダイガクキコウ</t>
    </rPh>
    <phoneticPr fontId="6"/>
  </si>
  <si>
    <t>学校法人大阪電気通信大学</t>
    <rPh sb="0" eb="4">
      <t>ガッコウホウジン</t>
    </rPh>
    <rPh sb="4" eb="8">
      <t>オオサカデンキ</t>
    </rPh>
    <rPh sb="8" eb="12">
      <t>ツウシンダイガク</t>
    </rPh>
    <phoneticPr fontId="6"/>
  </si>
  <si>
    <t>国立大学法人宮崎大学</t>
    <rPh sb="0" eb="6">
      <t>コクリツダイガクホウジン</t>
    </rPh>
    <rPh sb="6" eb="10">
      <t>ミヤザキダイガク</t>
    </rPh>
    <phoneticPr fontId="6"/>
  </si>
  <si>
    <t>D.個人</t>
    <rPh sb="2" eb="4">
      <t>コジン</t>
    </rPh>
    <phoneticPr fontId="6"/>
  </si>
  <si>
    <t>地権者イ</t>
    <rPh sb="0" eb="3">
      <t>チケンシャ</t>
    </rPh>
    <phoneticPr fontId="6"/>
  </si>
  <si>
    <t>地権者ロ</t>
    <rPh sb="0" eb="3">
      <t>チケンシャ</t>
    </rPh>
    <phoneticPr fontId="6"/>
  </si>
  <si>
    <t>地権者ハ</t>
    <rPh sb="0" eb="3">
      <t>チケンシャ</t>
    </rPh>
    <phoneticPr fontId="6"/>
  </si>
  <si>
    <t>謝金</t>
    <rPh sb="0" eb="2">
      <t>シャキン</t>
    </rPh>
    <phoneticPr fontId="6"/>
  </si>
  <si>
    <t>E.地方公共団体</t>
    <rPh sb="2" eb="8">
      <t>チホウコウキョウダンタイ</t>
    </rPh>
    <phoneticPr fontId="6"/>
  </si>
  <si>
    <t>国土交通省</t>
    <rPh sb="0" eb="5">
      <t>コクドコウツウショウ</t>
    </rPh>
    <phoneticPr fontId="6"/>
  </si>
  <si>
    <t>地権者ニ</t>
    <rPh sb="0" eb="3">
      <t>チケンシャ</t>
    </rPh>
    <phoneticPr fontId="6"/>
  </si>
  <si>
    <t>地権者ホ</t>
    <rPh sb="0" eb="3">
      <t>チケンシャ</t>
    </rPh>
    <phoneticPr fontId="6"/>
  </si>
  <si>
    <t>地権者ヘ</t>
    <rPh sb="0" eb="3">
      <t>チケンシャ</t>
    </rPh>
    <phoneticPr fontId="6"/>
  </si>
  <si>
    <t>地権者ト</t>
    <rPh sb="0" eb="3">
      <t>チケンシャ</t>
    </rPh>
    <phoneticPr fontId="6"/>
  </si>
  <si>
    <t>地権者チ</t>
    <rPh sb="0" eb="3">
      <t>チケンシャ</t>
    </rPh>
    <phoneticPr fontId="6"/>
  </si>
  <si>
    <t>地権者リ</t>
    <rPh sb="0" eb="3">
      <t>チケンシャ</t>
    </rPh>
    <phoneticPr fontId="6"/>
  </si>
  <si>
    <t>地権者ヌ</t>
    <rPh sb="0" eb="3">
      <t>チケンシャ</t>
    </rPh>
    <phoneticPr fontId="6"/>
  </si>
  <si>
    <t>施設管理委託</t>
    <rPh sb="0" eb="6">
      <t>シセツカンリイタク</t>
    </rPh>
    <phoneticPr fontId="6"/>
  </si>
  <si>
    <t>光熱水料</t>
    <rPh sb="0" eb="3">
      <t>コウネツスイ</t>
    </rPh>
    <rPh sb="3" eb="4">
      <t>リョウ</t>
    </rPh>
    <phoneticPr fontId="6"/>
  </si>
  <si>
    <t>愛知県</t>
    <rPh sb="0" eb="3">
      <t>アイチケン</t>
    </rPh>
    <phoneticPr fontId="6"/>
  </si>
  <si>
    <t>工事委託</t>
    <rPh sb="0" eb="4">
      <t>コウジイタク</t>
    </rPh>
    <phoneticPr fontId="6"/>
  </si>
  <si>
    <t>光熱水料</t>
    <rPh sb="0" eb="4">
      <t>コウネツスイリョウ</t>
    </rPh>
    <phoneticPr fontId="6"/>
  </si>
  <si>
    <t>千葉県</t>
    <rPh sb="0" eb="3">
      <t>チバケン</t>
    </rPh>
    <phoneticPr fontId="6"/>
  </si>
  <si>
    <t>F.その他</t>
    <rPh sb="4" eb="5">
      <t>タ</t>
    </rPh>
    <phoneticPr fontId="6"/>
  </si>
  <si>
    <t>伊賀森林組合</t>
    <rPh sb="0" eb="6">
      <t>イガシンリンクミアイ</t>
    </rPh>
    <phoneticPr fontId="6"/>
  </si>
  <si>
    <t>愛知用水土地改良区</t>
    <rPh sb="0" eb="4">
      <t>アイチヨウスイ</t>
    </rPh>
    <rPh sb="4" eb="9">
      <t>トチカイリョウク</t>
    </rPh>
    <phoneticPr fontId="6"/>
  </si>
  <si>
    <t>調査委託</t>
    <rPh sb="0" eb="4">
      <t>チョウサイタク</t>
    </rPh>
    <phoneticPr fontId="6"/>
  </si>
  <si>
    <t>北総東部土地改良区</t>
    <rPh sb="0" eb="2">
      <t>ホクソウ</t>
    </rPh>
    <rPh sb="2" eb="4">
      <t>トウブ</t>
    </rPh>
    <rPh sb="4" eb="9">
      <t>トチカイリョウク</t>
    </rPh>
    <phoneticPr fontId="6"/>
  </si>
  <si>
    <t>施設管理委託</t>
    <rPh sb="0" eb="2">
      <t>シセツ</t>
    </rPh>
    <rPh sb="2" eb="4">
      <t>カンリ</t>
    </rPh>
    <rPh sb="4" eb="6">
      <t>イタク</t>
    </rPh>
    <phoneticPr fontId="6"/>
  </si>
  <si>
    <t>群馬用水土地改良区</t>
    <rPh sb="0" eb="4">
      <t>グンマヨウスイ</t>
    </rPh>
    <rPh sb="4" eb="9">
      <t>トチカイリョウク</t>
    </rPh>
    <phoneticPr fontId="6"/>
  </si>
  <si>
    <t>成田用水土地改良区</t>
    <rPh sb="0" eb="2">
      <t>ナリタ</t>
    </rPh>
    <rPh sb="2" eb="4">
      <t>ヨウスイ</t>
    </rPh>
    <rPh sb="4" eb="6">
      <t>トチ</t>
    </rPh>
    <rPh sb="6" eb="8">
      <t>カイリョウ</t>
    </rPh>
    <rPh sb="8" eb="9">
      <t>ク</t>
    </rPh>
    <phoneticPr fontId="6"/>
  </si>
  <si>
    <t>見沼代用水土地改良区</t>
    <rPh sb="0" eb="2">
      <t>ミヌマ</t>
    </rPh>
    <rPh sb="2" eb="3">
      <t>ダイ</t>
    </rPh>
    <rPh sb="3" eb="5">
      <t>ヨウスイ</t>
    </rPh>
    <rPh sb="5" eb="10">
      <t>トチカイリョウク</t>
    </rPh>
    <phoneticPr fontId="6"/>
  </si>
  <si>
    <t>有限責任あずさ監査法人</t>
    <rPh sb="0" eb="4">
      <t>ユウゲンセキニン</t>
    </rPh>
    <rPh sb="7" eb="11">
      <t>カンサホウジン</t>
    </rPh>
    <phoneticPr fontId="6"/>
  </si>
  <si>
    <t>会計監査業務</t>
    <rPh sb="0" eb="4">
      <t>カイケイカンサ</t>
    </rPh>
    <rPh sb="4" eb="6">
      <t>ギョウム</t>
    </rPh>
    <phoneticPr fontId="6"/>
  </si>
  <si>
    <t>筑後川土地改良区</t>
    <rPh sb="0" eb="3">
      <t>チクゴガワ</t>
    </rPh>
    <rPh sb="3" eb="8">
      <t>トチカイリョウク</t>
    </rPh>
    <phoneticPr fontId="6"/>
  </si>
  <si>
    <t>豊川総合用水土地改良区</t>
    <rPh sb="0" eb="2">
      <t>トヨカワ</t>
    </rPh>
    <rPh sb="2" eb="4">
      <t>ソウゴウ</t>
    </rPh>
    <rPh sb="4" eb="6">
      <t>ヨウスイ</t>
    </rPh>
    <rPh sb="6" eb="8">
      <t>トチ</t>
    </rPh>
    <rPh sb="8" eb="10">
      <t>カイリョウ</t>
    </rPh>
    <rPh sb="10" eb="11">
      <t>ク</t>
    </rPh>
    <phoneticPr fontId="6"/>
  </si>
  <si>
    <t>全国引越専門協同組合連合会</t>
    <rPh sb="0" eb="4">
      <t>ゼンコクヒッコシ</t>
    </rPh>
    <rPh sb="4" eb="6">
      <t>センモン</t>
    </rPh>
    <rPh sb="6" eb="8">
      <t>キョウドウ</t>
    </rPh>
    <rPh sb="8" eb="10">
      <t>クミアイ</t>
    </rPh>
    <rPh sb="10" eb="13">
      <t>レンゴウカイ</t>
    </rPh>
    <phoneticPr fontId="6"/>
  </si>
  <si>
    <t>引越荷物移転料</t>
    <rPh sb="0" eb="2">
      <t>ヒッコシ</t>
    </rPh>
    <rPh sb="2" eb="4">
      <t>ニモツ</t>
    </rPh>
    <rPh sb="4" eb="7">
      <t>イテンリョウ</t>
    </rPh>
    <phoneticPr fontId="6"/>
  </si>
  <si>
    <t>-</t>
    <phoneticPr fontId="6"/>
  </si>
  <si>
    <t>-</t>
    <phoneticPr fontId="6"/>
  </si>
  <si>
    <t>-</t>
    <phoneticPr fontId="6"/>
  </si>
  <si>
    <t>43,583/53</t>
    <phoneticPr fontId="6"/>
  </si>
  <si>
    <t>42,326/53</t>
    <phoneticPr fontId="6"/>
  </si>
  <si>
    <t>※「資金の流れ」、「費目・使途」、「支出先上位10者リスト」には、水資源開発事業交付金（国費）が含まれる。</t>
    <rPh sb="2" eb="4">
      <t>シキン</t>
    </rPh>
    <rPh sb="5" eb="6">
      <t>ナガ</t>
    </rPh>
    <rPh sb="10" eb="12">
      <t>ヒモク</t>
    </rPh>
    <rPh sb="13" eb="15">
      <t>シト</t>
    </rPh>
    <rPh sb="18" eb="21">
      <t>シシュツサキ</t>
    </rPh>
    <rPh sb="21" eb="23">
      <t>ジョウイ</t>
    </rPh>
    <rPh sb="25" eb="26">
      <t>シャ</t>
    </rPh>
    <rPh sb="33" eb="36">
      <t>ミズシゲン</t>
    </rPh>
    <rPh sb="36" eb="38">
      <t>カイハツ</t>
    </rPh>
    <rPh sb="38" eb="40">
      <t>ジギョウ</t>
    </rPh>
    <rPh sb="40" eb="43">
      <t>コウフキン</t>
    </rPh>
    <rPh sb="44" eb="46">
      <t>コクヒ</t>
    </rPh>
    <rPh sb="48" eb="49">
      <t>フク</t>
    </rPh>
    <phoneticPr fontId="5"/>
  </si>
  <si>
    <t>［水資源開発事業交付金：治水関係（河川整備事業費）］</t>
  </si>
  <si>
    <t>国土交通省</t>
  </si>
  <si>
    <t>　水資源開発基本計画に基づき、利水・治水を目的とするダム、用水路等の施設の新築（水の供給量を増大させるものは、水資源機構移行時に着手済の事業等に限る。）又は改築を行う。新築又は改築したダム、用水路等の施設については、操作、維持、修繕その他の管理を行う。
　水資源開発基本計画における計画の達成度の確認及び今後の計画策定に必要な情報を得るため、水需給の動向の把握等の基礎調査を行う。
○水道水源開発施設整備費補助
【概要】独立行政法人水資源機構が施行する水資源開発施設のうち水道事業の負担に係る部分に必要な事業費の一部補助（補助率：1/3、1/2）
○工業用水道事業費補助
【概要】独立行政法人水資源機構が施行する水資源開発施設のうち工業用水道事業の負担に係る部分に必要な事業費の一部補助（補助率：3/10、2.25/10、1.5/10）
○農業農村整備事業費補助
【概要】独立行政法人水資源機構が施行する水資源開発施設のうち農業農村整備事業の負担に係る部分に必要な事業費の一部補助（補助率：2/3、1/2、5.5/10、7/10、10/10）</t>
    <rPh sb="414" eb="416">
      <t>ノウソン</t>
    </rPh>
    <phoneticPr fontId="6"/>
  </si>
  <si>
    <t>水資源開発基本計画【利根川・荒川（当初：Ｓ37.8.17、全部変更：R3.5.28）、豊川（当初：Ｈ2.5.15、直近一部変更：Ｈ27.12.18）、木曽川（当初：Ｓ43.10.15、直近一部変更：Ｈ30.3.27）、淀川（当初：Ｓ37.8.17、全部変更：R4.5.27）、吉野川（当初：Ｓ42.3.14、全部変更：Ｈ31.4.19）、筑後川（当初：Ｓ41.2.1、直近一部変更：R3.8.31）】</t>
    <rPh sb="29" eb="31">
      <t>ゼンブ</t>
    </rPh>
    <rPh sb="124" eb="126">
      <t>ゼンブ</t>
    </rPh>
    <rPh sb="154" eb="156">
      <t>ゼンブ</t>
    </rPh>
    <rPh sb="156" eb="158">
      <t>ヘンコウ</t>
    </rPh>
    <rPh sb="184" eb="186">
      <t>チョッキン</t>
    </rPh>
    <rPh sb="186" eb="188">
      <t>イチブ</t>
    </rPh>
    <phoneticPr fontId="33"/>
  </si>
  <si>
    <t>4</t>
    <phoneticPr fontId="6"/>
  </si>
  <si>
    <t>201</t>
    <phoneticPr fontId="6"/>
  </si>
  <si>
    <t>42の1</t>
    <phoneticPr fontId="6"/>
  </si>
  <si>
    <t>39</t>
    <phoneticPr fontId="6"/>
  </si>
  <si>
    <t>41</t>
    <phoneticPr fontId="6"/>
  </si>
  <si>
    <t>50</t>
    <phoneticPr fontId="6"/>
  </si>
  <si>
    <t>0048</t>
    <phoneticPr fontId="6"/>
  </si>
  <si>
    <t>0050</t>
    <phoneticPr fontId="6"/>
  </si>
  <si>
    <t>国交</t>
  </si>
  <si>
    <t>調査費</t>
    <rPh sb="0" eb="3">
      <t>チョウサヒ</t>
    </rPh>
    <phoneticPr fontId="33"/>
  </si>
  <si>
    <t>調査検討業務等</t>
    <rPh sb="0" eb="2">
      <t>チョウサ</t>
    </rPh>
    <rPh sb="2" eb="4">
      <t>ケントウ</t>
    </rPh>
    <rPh sb="4" eb="6">
      <t>ギョウム</t>
    </rPh>
    <rPh sb="6" eb="7">
      <t>トウ</t>
    </rPh>
    <phoneticPr fontId="33"/>
  </si>
  <si>
    <t>随意契約
（企画競争）</t>
    <rPh sb="2" eb="4">
      <t>ケイヤク</t>
    </rPh>
    <rPh sb="6" eb="8">
      <t>キカク</t>
    </rPh>
    <rPh sb="8" eb="10">
      <t>キョウソウ</t>
    </rPh>
    <phoneticPr fontId="33"/>
  </si>
  <si>
    <t>　建設事業等の実施に当たり、令和３年８月の大雨による被災箇所の復旧工事に不測の日数を要したことに伴い、事業の執行が見込みを下回ったこと等のため。</t>
    <rPh sb="1" eb="3">
      <t>ケンセツ</t>
    </rPh>
    <rPh sb="3" eb="5">
      <t>ジギョウ</t>
    </rPh>
    <rPh sb="5" eb="6">
      <t>トウ</t>
    </rPh>
    <rPh sb="7" eb="9">
      <t>ジッシ</t>
    </rPh>
    <rPh sb="10" eb="11">
      <t>ア</t>
    </rPh>
    <rPh sb="14" eb="16">
      <t>レイワ</t>
    </rPh>
    <rPh sb="17" eb="18">
      <t>ネン</t>
    </rPh>
    <rPh sb="19" eb="20">
      <t>ガツ</t>
    </rPh>
    <rPh sb="21" eb="23">
      <t>オオアメ</t>
    </rPh>
    <rPh sb="26" eb="28">
      <t>ヒサイ</t>
    </rPh>
    <rPh sb="28" eb="30">
      <t>カショ</t>
    </rPh>
    <rPh sb="31" eb="33">
      <t>フッキュウ</t>
    </rPh>
    <rPh sb="33" eb="35">
      <t>コウジ</t>
    </rPh>
    <rPh sb="36" eb="38">
      <t>フソク</t>
    </rPh>
    <rPh sb="39" eb="41">
      <t>ニッスウ</t>
    </rPh>
    <rPh sb="42" eb="43">
      <t>ヨウ</t>
    </rPh>
    <rPh sb="48" eb="49">
      <t>トモナ</t>
    </rPh>
    <rPh sb="51" eb="53">
      <t>ジギョウ</t>
    </rPh>
    <rPh sb="54" eb="56">
      <t>シッコウ</t>
    </rPh>
    <rPh sb="57" eb="59">
      <t>ミコ</t>
    </rPh>
    <rPh sb="61" eb="63">
      <t>シタマワ</t>
    </rPh>
    <rPh sb="67" eb="68">
      <t>トウ</t>
    </rPh>
    <phoneticPr fontId="33"/>
  </si>
  <si>
    <t>-</t>
    <phoneticPr fontId="6"/>
  </si>
  <si>
    <t>今後新たに都市用水が必要となる地域の水資源開発施設による都市用水開発水量の確保率30%</t>
    <rPh sb="0" eb="2">
      <t>コンゴ</t>
    </rPh>
    <rPh sb="2" eb="3">
      <t>アラ</t>
    </rPh>
    <rPh sb="5" eb="7">
      <t>トシ</t>
    </rPh>
    <rPh sb="7" eb="9">
      <t>ヨウスイ</t>
    </rPh>
    <rPh sb="10" eb="12">
      <t>ヒツヨウ</t>
    </rPh>
    <rPh sb="15" eb="17">
      <t>チイキ</t>
    </rPh>
    <rPh sb="18" eb="21">
      <t>ミズシゲン</t>
    </rPh>
    <rPh sb="21" eb="23">
      <t>カイハツ</t>
    </rPh>
    <rPh sb="23" eb="25">
      <t>シセツ</t>
    </rPh>
    <rPh sb="28" eb="30">
      <t>トシ</t>
    </rPh>
    <rPh sb="30" eb="32">
      <t>ヨウスイ</t>
    </rPh>
    <rPh sb="32" eb="34">
      <t>カイハツ</t>
    </rPh>
    <rPh sb="34" eb="36">
      <t>スイリョウ</t>
    </rPh>
    <rPh sb="37" eb="39">
      <t>カクホ</t>
    </rPh>
    <rPh sb="39" eb="40">
      <t>リツ</t>
    </rPh>
    <phoneticPr fontId="33"/>
  </si>
  <si>
    <t>水資源開発施設における都市用水の開発水量において、水資源開発施設の計画水量を分母、完成水量を分子とし開発水量の確保率を指標とする。(単位：％）</t>
    <phoneticPr fontId="6"/>
  </si>
  <si>
    <t>水需給動態調査(供給安定度を算出するための計画水量等の最新データは１年前のデータである。）</t>
    <rPh sb="21" eb="23">
      <t>ケイカク</t>
    </rPh>
    <phoneticPr fontId="6"/>
  </si>
  <si>
    <t>-</t>
    <phoneticPr fontId="6"/>
  </si>
  <si>
    <t>「E.国土交通省（地方公共団体）」の支出金額を対象とした適切性をどのように確保・検証しているのか、説明を加えていただきたい（個々の施設毎との契約であるから随意契約になるのは当然のこととしても、金額の適切さの検証は必要であると思われるため）。</t>
    <rPh sb="3" eb="5">
      <t>コクド</t>
    </rPh>
    <rPh sb="5" eb="8">
      <t>コウツウショウ</t>
    </rPh>
    <rPh sb="9" eb="11">
      <t>チホウ</t>
    </rPh>
    <rPh sb="11" eb="13">
      <t>コウキョウ</t>
    </rPh>
    <rPh sb="13" eb="15">
      <t>ダンタイ</t>
    </rPh>
    <rPh sb="18" eb="20">
      <t>シシュツ</t>
    </rPh>
    <rPh sb="20" eb="22">
      <t>キンガク</t>
    </rPh>
    <rPh sb="23" eb="25">
      <t>タイショウ</t>
    </rPh>
    <rPh sb="28" eb="31">
      <t>テキセツセイ</t>
    </rPh>
    <rPh sb="37" eb="39">
      <t>カクホ</t>
    </rPh>
    <rPh sb="40" eb="42">
      <t>ケンショウ</t>
    </rPh>
    <rPh sb="49" eb="51">
      <t>セツメイ</t>
    </rPh>
    <rPh sb="52" eb="53">
      <t>クワ</t>
    </rPh>
    <rPh sb="62" eb="64">
      <t>ココ</t>
    </rPh>
    <rPh sb="65" eb="67">
      <t>シセツ</t>
    </rPh>
    <rPh sb="67" eb="68">
      <t>ゴト</t>
    </rPh>
    <rPh sb="70" eb="72">
      <t>ケイヤク</t>
    </rPh>
    <rPh sb="77" eb="79">
      <t>ズイイ</t>
    </rPh>
    <rPh sb="79" eb="81">
      <t>ケイヤク</t>
    </rPh>
    <rPh sb="86" eb="88">
      <t>トウゼン</t>
    </rPh>
    <rPh sb="96" eb="98">
      <t>キンガク</t>
    </rPh>
    <rPh sb="99" eb="101">
      <t>テキセツ</t>
    </rPh>
    <rPh sb="103" eb="105">
      <t>ケンショウ</t>
    </rPh>
    <rPh sb="106" eb="108">
      <t>ヒツヨウ</t>
    </rPh>
    <rPh sb="112" eb="113">
      <t>オモ</t>
    </rPh>
    <phoneticPr fontId="6"/>
  </si>
  <si>
    <t>気候変動による影響について、渇水対策という観点のみならず、洪水対策という観点も踏まえながら、引き続き、水資源開発基本計画に基づき、事業の効率性の向上と透明性の確保に努めるともに、各事業費の適切性についても丁寧な説明を行うべき。</t>
    <rPh sb="89" eb="92">
      <t>カクジギョウ</t>
    </rPh>
    <phoneticPr fontId="6"/>
  </si>
  <si>
    <t>重要政策推進枠　524百万円</t>
    <rPh sb="11" eb="13">
      <t>ヒャクマン</t>
    </rPh>
    <rPh sb="13" eb="14">
      <t>エン</t>
    </rPh>
    <phoneticPr fontId="6"/>
  </si>
  <si>
    <t>中川　雅章</t>
    <rPh sb="0" eb="2">
      <t>ナカガワ</t>
    </rPh>
    <rPh sb="3" eb="5">
      <t>マサアキ</t>
    </rPh>
    <phoneticPr fontId="6"/>
  </si>
  <si>
    <t>○</t>
    <phoneticPr fontId="6"/>
  </si>
  <si>
    <t>鹿島建設株式会社</t>
    <rPh sb="0" eb="4">
      <t>カシマケンセツ</t>
    </rPh>
    <rPh sb="4" eb="8">
      <t>カブシキガイシャ</t>
    </rPh>
    <phoneticPr fontId="6"/>
  </si>
  <si>
    <t>大成建設株式会社</t>
    <rPh sb="0" eb="4">
      <t>タイセイケンセツ</t>
    </rPh>
    <rPh sb="4" eb="8">
      <t>カブシキガイシャ</t>
    </rPh>
    <phoneticPr fontId="6"/>
  </si>
  <si>
    <t>株式会社大林組</t>
    <rPh sb="0" eb="4">
      <t>カブシキガイシャ</t>
    </rPh>
    <rPh sb="4" eb="7">
      <t>オオバヤシグミ</t>
    </rPh>
    <phoneticPr fontId="6"/>
  </si>
  <si>
    <t>株式会社アクアテルス</t>
    <rPh sb="0" eb="4">
      <t>カブシキガイシャ</t>
    </rPh>
    <phoneticPr fontId="6"/>
  </si>
  <si>
    <t>公益財団法人愛知・豊川用水振興協会</t>
    <rPh sb="0" eb="2">
      <t>コウエキ</t>
    </rPh>
    <rPh sb="2" eb="6">
      <t>ザイダンホウジン</t>
    </rPh>
    <rPh sb="6" eb="8">
      <t>アイチ</t>
    </rPh>
    <rPh sb="9" eb="11">
      <t>トヨカワ</t>
    </rPh>
    <rPh sb="11" eb="13">
      <t>ヨウスイ</t>
    </rPh>
    <rPh sb="13" eb="17">
      <t>シンコウキョウカイ</t>
    </rPh>
    <phoneticPr fontId="6"/>
  </si>
  <si>
    <t>一般財団法人日本気象協会</t>
    <rPh sb="0" eb="2">
      <t>イッパン</t>
    </rPh>
    <rPh sb="2" eb="6">
      <t>ザイダンホウジン</t>
    </rPh>
    <rPh sb="6" eb="12">
      <t>ニホンキショウキョウカイ</t>
    </rPh>
    <phoneticPr fontId="6"/>
  </si>
  <si>
    <t>一般社団法人淡水生物研究所</t>
    <rPh sb="0" eb="2">
      <t>イッパン</t>
    </rPh>
    <rPh sb="2" eb="6">
      <t>シャダンホウジン</t>
    </rPh>
    <rPh sb="6" eb="10">
      <t>タンスイセイブツ</t>
    </rPh>
    <rPh sb="10" eb="13">
      <t>ケンキュウジョ</t>
    </rPh>
    <phoneticPr fontId="6"/>
  </si>
  <si>
    <t>一般財団法人九州電気保安協会</t>
    <rPh sb="0" eb="2">
      <t>イッパン</t>
    </rPh>
    <rPh sb="2" eb="6">
      <t>ザイダンホウジン</t>
    </rPh>
    <rPh sb="6" eb="8">
      <t>キュウシュウ</t>
    </rPh>
    <rPh sb="8" eb="10">
      <t>デンキ</t>
    </rPh>
    <rPh sb="10" eb="12">
      <t>ホアン</t>
    </rPh>
    <rPh sb="12" eb="14">
      <t>キョウカイ</t>
    </rPh>
    <phoneticPr fontId="6"/>
  </si>
  <si>
    <t>一般財団法人九州環境管理協会</t>
    <rPh sb="0" eb="2">
      <t>イッパン</t>
    </rPh>
    <rPh sb="2" eb="6">
      <t>ザイダンホウジン</t>
    </rPh>
    <rPh sb="6" eb="10">
      <t>キュウシュウカンキョウ</t>
    </rPh>
    <rPh sb="10" eb="12">
      <t>カンリ</t>
    </rPh>
    <rPh sb="12" eb="14">
      <t>キョウカイ</t>
    </rPh>
    <phoneticPr fontId="6"/>
  </si>
  <si>
    <t>一般財団法人建設物価調査会</t>
    <rPh sb="0" eb="2">
      <t>イッパン</t>
    </rPh>
    <rPh sb="2" eb="6">
      <t>ザイダンホウジン</t>
    </rPh>
    <rPh sb="6" eb="8">
      <t>ケンセツ</t>
    </rPh>
    <rPh sb="8" eb="10">
      <t>ブッカ</t>
    </rPh>
    <rPh sb="10" eb="13">
      <t>チョウサカイ</t>
    </rPh>
    <phoneticPr fontId="6"/>
  </si>
  <si>
    <t>独立行政法人情報処理推進機構</t>
    <rPh sb="0" eb="2">
      <t>ドクリツ</t>
    </rPh>
    <rPh sb="2" eb="4">
      <t>ギョウセイ</t>
    </rPh>
    <rPh sb="4" eb="6">
      <t>ホウジン</t>
    </rPh>
    <rPh sb="6" eb="10">
      <t>ジョウホウショリ</t>
    </rPh>
    <rPh sb="10" eb="14">
      <t>スイシンキコウ</t>
    </rPh>
    <phoneticPr fontId="6"/>
  </si>
  <si>
    <t>独立行政法人都市再生機構</t>
    <rPh sb="0" eb="2">
      <t>ドクリツ</t>
    </rPh>
    <rPh sb="2" eb="4">
      <t>ギョウセイ</t>
    </rPh>
    <rPh sb="4" eb="6">
      <t>ホウジン</t>
    </rPh>
    <rPh sb="6" eb="10">
      <t>トシサイセイ</t>
    </rPh>
    <rPh sb="10" eb="12">
      <t>キコウ</t>
    </rPh>
    <phoneticPr fontId="6"/>
  </si>
  <si>
    <t>株式会社建設技術研究所</t>
    <rPh sb="0" eb="4">
      <t>カブシキガイシャ</t>
    </rPh>
    <rPh sb="4" eb="6">
      <t>ケンセツ</t>
    </rPh>
    <rPh sb="6" eb="8">
      <t>ギジュツ</t>
    </rPh>
    <rPh sb="8" eb="11">
      <t>ケンキュウジョ</t>
    </rPh>
    <phoneticPr fontId="35"/>
  </si>
  <si>
    <t>A.鹿島建設株式会社</t>
    <rPh sb="2" eb="6">
      <t>カシマケンセツ</t>
    </rPh>
    <rPh sb="6" eb="10">
      <t>カブシキガイシャ</t>
    </rPh>
    <phoneticPr fontId="6"/>
  </si>
  <si>
    <t>B.公益財団法人愛知・豊川用水振興協会</t>
    <rPh sb="2" eb="4">
      <t>コウエキ</t>
    </rPh>
    <rPh sb="4" eb="8">
      <t>ザイダンホウジン</t>
    </rPh>
    <rPh sb="8" eb="10">
      <t>アイチ</t>
    </rPh>
    <rPh sb="11" eb="13">
      <t>トヨカワ</t>
    </rPh>
    <rPh sb="13" eb="15">
      <t>ヨウスイ</t>
    </rPh>
    <rPh sb="15" eb="19">
      <t>シンコウキョウカイ</t>
    </rPh>
    <phoneticPr fontId="6"/>
  </si>
  <si>
    <t>H.株式会社建設技術研究所</t>
    <rPh sb="2" eb="6">
      <t>カブシキガイシャ</t>
    </rPh>
    <phoneticPr fontId="6"/>
  </si>
  <si>
    <t>執行等改善</t>
  </si>
  <si>
    <t>関係機関との連携強化、適時的確な施設操作、情報発信等に努めつつ、水資源開発基本計画に基づき整備した施設を効果的に活用することで、渇水リスクの低減や的確な洪水調節等に努めるとともに、入札・契約の適正化を図るなど、事業の効率性の向上及び透明性の確保に努め、各事業費の適切性についても丁寧な説明を行う。
なお、支出金額の適切性については、実施計画書を元に金額の根拠を聞き取るなどにより、適切な金額的であることを確認している。</t>
    <rPh sb="11" eb="13">
      <t>テキジ</t>
    </rPh>
    <rPh sb="13" eb="15">
      <t>テキカク</t>
    </rPh>
    <rPh sb="190" eb="192">
      <t>テキセツ</t>
    </rPh>
    <phoneticPr fontId="6"/>
  </si>
  <si>
    <t>６　水資源の確保、水源地域活性化等を推進する</t>
    <phoneticPr fontId="6"/>
  </si>
  <si>
    <t>２　良好な生活環境、自然環境の形成、バリアフリー社会の実現</t>
    <rPh sb="2" eb="3">
      <t>イ</t>
    </rPh>
    <phoneticPr fontId="6"/>
  </si>
  <si>
    <t>https://www.mlit.go.jp/seisakutokatsu/hyouka/seisakutokatsu_hyouka_tk_000037.html</t>
    <phoneticPr fontId="6"/>
  </si>
  <si>
    <t>P9（全体版）</t>
    <rPh sb="3" eb="6">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</si>
</sst>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name val="ＭＳ 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164013</xdr:colOff>
      <xdr:row>269</xdr:row>
      <xdr:rowOff>35655</xdr:rowOff>
    </xdr:from>
    <xdr:to>
      <xdr:col>51</xdr:col>
      <xdr:colOff>51955</xdr:colOff>
      <xdr:row>304</xdr:row>
      <xdr:rowOff>214643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2195" y="44699246"/>
          <a:ext cx="8495078" cy="12907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5">
        <v>2022</v>
      </c>
      <c r="AE2" s="855"/>
      <c r="AF2" s="855"/>
      <c r="AG2" s="855"/>
      <c r="AH2" s="855"/>
      <c r="AI2" s="75" t="s">
        <v>273</v>
      </c>
      <c r="AJ2" s="855" t="s">
        <v>716</v>
      </c>
      <c r="AK2" s="855"/>
      <c r="AL2" s="855"/>
      <c r="AM2" s="855"/>
      <c r="AN2" s="75" t="s">
        <v>273</v>
      </c>
      <c r="AO2" s="855">
        <v>21</v>
      </c>
      <c r="AP2" s="855"/>
      <c r="AQ2" s="855"/>
      <c r="AR2" s="76" t="s">
        <v>273</v>
      </c>
      <c r="AS2" s="856">
        <v>48</v>
      </c>
      <c r="AT2" s="856"/>
      <c r="AU2" s="856"/>
      <c r="AV2" s="75" t="str">
        <f>IF(AW2="","","-")</f>
        <v/>
      </c>
      <c r="AW2" s="857"/>
      <c r="AX2" s="857"/>
    </row>
    <row r="3" spans="1:50" ht="21" customHeight="1" thickBot="1" x14ac:dyDescent="0.2">
      <c r="A3" s="858" t="s">
        <v>586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705</v>
      </c>
      <c r="AK3" s="860"/>
      <c r="AL3" s="860"/>
      <c r="AM3" s="860"/>
      <c r="AN3" s="860"/>
      <c r="AO3" s="860"/>
      <c r="AP3" s="860"/>
      <c r="AQ3" s="860"/>
      <c r="AR3" s="860"/>
      <c r="AS3" s="860"/>
      <c r="AT3" s="860"/>
      <c r="AU3" s="860"/>
      <c r="AV3" s="860"/>
      <c r="AW3" s="860"/>
      <c r="AX3" s="24" t="s">
        <v>60</v>
      </c>
    </row>
    <row r="4" spans="1:50" ht="24.75" customHeight="1" x14ac:dyDescent="0.15">
      <c r="A4" s="830" t="s">
        <v>23</v>
      </c>
      <c r="B4" s="831"/>
      <c r="C4" s="831"/>
      <c r="D4" s="831"/>
      <c r="E4" s="831"/>
      <c r="F4" s="831"/>
      <c r="G4" s="832" t="s">
        <v>596</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597</v>
      </c>
      <c r="AF4" s="833"/>
      <c r="AG4" s="833"/>
      <c r="AH4" s="833"/>
      <c r="AI4" s="833"/>
      <c r="AJ4" s="833"/>
      <c r="AK4" s="833"/>
      <c r="AL4" s="833"/>
      <c r="AM4" s="833"/>
      <c r="AN4" s="833"/>
      <c r="AO4" s="833"/>
      <c r="AP4" s="838"/>
      <c r="AQ4" s="839" t="s">
        <v>2</v>
      </c>
      <c r="AR4" s="835"/>
      <c r="AS4" s="835"/>
      <c r="AT4" s="835"/>
      <c r="AU4" s="835"/>
      <c r="AV4" s="835"/>
      <c r="AW4" s="835"/>
      <c r="AX4" s="840"/>
    </row>
    <row r="5" spans="1:50" ht="30" customHeight="1" x14ac:dyDescent="0.15">
      <c r="A5" s="841" t="s">
        <v>62</v>
      </c>
      <c r="B5" s="842"/>
      <c r="C5" s="842"/>
      <c r="D5" s="842"/>
      <c r="E5" s="842"/>
      <c r="F5" s="843"/>
      <c r="G5" s="844" t="s">
        <v>316</v>
      </c>
      <c r="H5" s="845"/>
      <c r="I5" s="845"/>
      <c r="J5" s="845"/>
      <c r="K5" s="845"/>
      <c r="L5" s="845"/>
      <c r="M5" s="846" t="s">
        <v>61</v>
      </c>
      <c r="N5" s="847"/>
      <c r="O5" s="847"/>
      <c r="P5" s="847"/>
      <c r="Q5" s="847"/>
      <c r="R5" s="848"/>
      <c r="S5" s="849" t="s">
        <v>65</v>
      </c>
      <c r="T5" s="850"/>
      <c r="U5" s="850"/>
      <c r="V5" s="850"/>
      <c r="W5" s="850"/>
      <c r="X5" s="851"/>
      <c r="Y5" s="852" t="s">
        <v>3</v>
      </c>
      <c r="Z5" s="853"/>
      <c r="AA5" s="853"/>
      <c r="AB5" s="853"/>
      <c r="AC5" s="853"/>
      <c r="AD5" s="854"/>
      <c r="AE5" s="875" t="s">
        <v>598</v>
      </c>
      <c r="AF5" s="875"/>
      <c r="AG5" s="875"/>
      <c r="AH5" s="875"/>
      <c r="AI5" s="875"/>
      <c r="AJ5" s="875"/>
      <c r="AK5" s="875"/>
      <c r="AL5" s="875"/>
      <c r="AM5" s="875"/>
      <c r="AN5" s="875"/>
      <c r="AO5" s="875"/>
      <c r="AP5" s="876"/>
      <c r="AQ5" s="877" t="s">
        <v>729</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4.25" customHeight="1" x14ac:dyDescent="0.15">
      <c r="A7" s="861" t="s">
        <v>20</v>
      </c>
      <c r="B7" s="862"/>
      <c r="C7" s="862"/>
      <c r="D7" s="862"/>
      <c r="E7" s="862"/>
      <c r="F7" s="863"/>
      <c r="G7" s="885" t="s">
        <v>600</v>
      </c>
      <c r="H7" s="886"/>
      <c r="I7" s="886"/>
      <c r="J7" s="886"/>
      <c r="K7" s="886"/>
      <c r="L7" s="886"/>
      <c r="M7" s="886"/>
      <c r="N7" s="886"/>
      <c r="O7" s="886"/>
      <c r="P7" s="886"/>
      <c r="Q7" s="886"/>
      <c r="R7" s="886"/>
      <c r="S7" s="886"/>
      <c r="T7" s="886"/>
      <c r="U7" s="886"/>
      <c r="V7" s="886"/>
      <c r="W7" s="886"/>
      <c r="X7" s="887"/>
      <c r="Y7" s="888" t="s">
        <v>258</v>
      </c>
      <c r="Z7" s="707"/>
      <c r="AA7" s="707"/>
      <c r="AB7" s="707"/>
      <c r="AC7" s="707"/>
      <c r="AD7" s="889"/>
      <c r="AE7" s="817" t="s">
        <v>707</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180</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181</v>
      </c>
      <c r="Z8" s="868"/>
      <c r="AA8" s="868"/>
      <c r="AB8" s="868"/>
      <c r="AC8" s="868"/>
      <c r="AD8" s="869"/>
      <c r="AE8" s="870" t="str">
        <f>入力規則等!K13</f>
        <v>公共事業</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601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32.75" customHeight="1" x14ac:dyDescent="0.15">
      <c r="A10" s="778" t="s">
        <v>27</v>
      </c>
      <c r="B10" s="779"/>
      <c r="C10" s="779"/>
      <c r="D10" s="779"/>
      <c r="E10" s="779"/>
      <c r="F10" s="779"/>
      <c r="G10" s="780" t="s">
        <v>706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委託・請負、補助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75" t="s">
        <v>405</v>
      </c>
      <c r="Q12" s="176"/>
      <c r="R12" s="176"/>
      <c r="S12" s="176"/>
      <c r="T12" s="176"/>
      <c r="U12" s="176"/>
      <c r="V12" s="177"/>
      <c r="W12" s="175" t="s">
        <v>557</v>
      </c>
      <c r="X12" s="176"/>
      <c r="Y12" s="176"/>
      <c r="Z12" s="176"/>
      <c r="AA12" s="176"/>
      <c r="AB12" s="176"/>
      <c r="AC12" s="177"/>
      <c r="AD12" s="175" t="s">
        <v>559</v>
      </c>
      <c r="AE12" s="176"/>
      <c r="AF12" s="176"/>
      <c r="AG12" s="176"/>
      <c r="AH12" s="176"/>
      <c r="AI12" s="176"/>
      <c r="AJ12" s="177"/>
      <c r="AK12" s="175" t="s">
        <v>577</v>
      </c>
      <c r="AL12" s="176"/>
      <c r="AM12" s="176"/>
      <c r="AN12" s="176"/>
      <c r="AO12" s="176"/>
      <c r="AP12" s="176"/>
      <c r="AQ12" s="177"/>
      <c r="AR12" s="175" t="s">
        <v>578</v>
      </c>
      <c r="AS12" s="176"/>
      <c r="AT12" s="176"/>
      <c r="AU12" s="176"/>
      <c r="AV12" s="176"/>
      <c r="AW12" s="176"/>
      <c r="AX12" s="823"/>
    </row>
    <row r="13" spans="1:50" ht="21" customHeight="1" x14ac:dyDescent="0.15">
      <c r="A13" s="327"/>
      <c r="B13" s="328"/>
      <c r="C13" s="328"/>
      <c r="D13" s="328"/>
      <c r="E13" s="328"/>
      <c r="F13" s="329"/>
      <c r="G13" s="807" t="s">
        <v>6</v>
      </c>
      <c r="H13" s="808"/>
      <c r="I13" s="824" t="s">
        <v>7</v>
      </c>
      <c r="J13" s="825"/>
      <c r="K13" s="825"/>
      <c r="L13" s="825"/>
      <c r="M13" s="825"/>
      <c r="N13" s="825"/>
      <c r="O13" s="826"/>
      <c r="P13" s="719">
        <v>11741</v>
      </c>
      <c r="Q13" s="720"/>
      <c r="R13" s="720"/>
      <c r="S13" s="720"/>
      <c r="T13" s="720"/>
      <c r="U13" s="720"/>
      <c r="V13" s="721"/>
      <c r="W13" s="719">
        <v>11829</v>
      </c>
      <c r="X13" s="720"/>
      <c r="Y13" s="720"/>
      <c r="Z13" s="720"/>
      <c r="AA13" s="720"/>
      <c r="AB13" s="720"/>
      <c r="AC13" s="721"/>
      <c r="AD13" s="719">
        <v>11200</v>
      </c>
      <c r="AE13" s="720"/>
      <c r="AF13" s="720"/>
      <c r="AG13" s="720"/>
      <c r="AH13" s="720"/>
      <c r="AI13" s="720"/>
      <c r="AJ13" s="721"/>
      <c r="AK13" s="719">
        <v>14111</v>
      </c>
      <c r="AL13" s="720"/>
      <c r="AM13" s="720"/>
      <c r="AN13" s="720"/>
      <c r="AO13" s="720"/>
      <c r="AP13" s="720"/>
      <c r="AQ13" s="721"/>
      <c r="AR13" s="755">
        <v>15163</v>
      </c>
      <c r="AS13" s="756"/>
      <c r="AT13" s="756"/>
      <c r="AU13" s="756"/>
      <c r="AV13" s="756"/>
      <c r="AW13" s="756"/>
      <c r="AX13" s="827"/>
    </row>
    <row r="14" spans="1:50" ht="21" customHeight="1" x14ac:dyDescent="0.15">
      <c r="A14" s="327"/>
      <c r="B14" s="328"/>
      <c r="C14" s="328"/>
      <c r="D14" s="328"/>
      <c r="E14" s="328"/>
      <c r="F14" s="329"/>
      <c r="G14" s="809"/>
      <c r="H14" s="810"/>
      <c r="I14" s="802" t="s">
        <v>8</v>
      </c>
      <c r="J14" s="803"/>
      <c r="K14" s="803"/>
      <c r="L14" s="803"/>
      <c r="M14" s="803"/>
      <c r="N14" s="803"/>
      <c r="O14" s="804"/>
      <c r="P14" s="719">
        <v>590</v>
      </c>
      <c r="Q14" s="720"/>
      <c r="R14" s="720"/>
      <c r="S14" s="720"/>
      <c r="T14" s="720"/>
      <c r="U14" s="720"/>
      <c r="V14" s="721"/>
      <c r="W14" s="719">
        <v>1273</v>
      </c>
      <c r="X14" s="720"/>
      <c r="Y14" s="720"/>
      <c r="Z14" s="720"/>
      <c r="AA14" s="720"/>
      <c r="AB14" s="720"/>
      <c r="AC14" s="721"/>
      <c r="AD14" s="719">
        <v>300</v>
      </c>
      <c r="AE14" s="720"/>
      <c r="AF14" s="720"/>
      <c r="AG14" s="720"/>
      <c r="AH14" s="720"/>
      <c r="AI14" s="720"/>
      <c r="AJ14" s="721"/>
      <c r="AK14" s="719"/>
      <c r="AL14" s="720"/>
      <c r="AM14" s="720"/>
      <c r="AN14" s="720"/>
      <c r="AO14" s="720"/>
      <c r="AP14" s="720"/>
      <c r="AQ14" s="721"/>
      <c r="AR14" s="813"/>
      <c r="AS14" s="813"/>
      <c r="AT14" s="813"/>
      <c r="AU14" s="813"/>
      <c r="AV14" s="813"/>
      <c r="AW14" s="813"/>
      <c r="AX14" s="814"/>
    </row>
    <row r="15" spans="1:50" ht="21" customHeight="1" x14ac:dyDescent="0.15">
      <c r="A15" s="327"/>
      <c r="B15" s="328"/>
      <c r="C15" s="328"/>
      <c r="D15" s="328"/>
      <c r="E15" s="328"/>
      <c r="F15" s="329"/>
      <c r="G15" s="809"/>
      <c r="H15" s="810"/>
      <c r="I15" s="802" t="s">
        <v>47</v>
      </c>
      <c r="J15" s="815"/>
      <c r="K15" s="815"/>
      <c r="L15" s="815"/>
      <c r="M15" s="815"/>
      <c r="N15" s="815"/>
      <c r="O15" s="816"/>
      <c r="P15" s="719">
        <v>4053</v>
      </c>
      <c r="Q15" s="720"/>
      <c r="R15" s="720"/>
      <c r="S15" s="720"/>
      <c r="T15" s="720"/>
      <c r="U15" s="720"/>
      <c r="V15" s="721"/>
      <c r="W15" s="719">
        <v>3748</v>
      </c>
      <c r="X15" s="720"/>
      <c r="Y15" s="720"/>
      <c r="Z15" s="720"/>
      <c r="AA15" s="720"/>
      <c r="AB15" s="720"/>
      <c r="AC15" s="721"/>
      <c r="AD15" s="719">
        <v>3269</v>
      </c>
      <c r="AE15" s="720"/>
      <c r="AF15" s="720"/>
      <c r="AG15" s="720"/>
      <c r="AH15" s="720"/>
      <c r="AI15" s="720"/>
      <c r="AJ15" s="721"/>
      <c r="AK15" s="719">
        <v>2132</v>
      </c>
      <c r="AL15" s="720"/>
      <c r="AM15" s="720"/>
      <c r="AN15" s="720"/>
      <c r="AO15" s="720"/>
      <c r="AP15" s="720"/>
      <c r="AQ15" s="721"/>
      <c r="AR15" s="719"/>
      <c r="AS15" s="720"/>
      <c r="AT15" s="720"/>
      <c r="AU15" s="720"/>
      <c r="AV15" s="720"/>
      <c r="AW15" s="720"/>
      <c r="AX15" s="828"/>
    </row>
    <row r="16" spans="1:50" ht="21" customHeight="1" x14ac:dyDescent="0.15">
      <c r="A16" s="327"/>
      <c r="B16" s="328"/>
      <c r="C16" s="328"/>
      <c r="D16" s="328"/>
      <c r="E16" s="328"/>
      <c r="F16" s="329"/>
      <c r="G16" s="809"/>
      <c r="H16" s="810"/>
      <c r="I16" s="802" t="s">
        <v>48</v>
      </c>
      <c r="J16" s="815"/>
      <c r="K16" s="815"/>
      <c r="L16" s="815"/>
      <c r="M16" s="815"/>
      <c r="N16" s="815"/>
      <c r="O16" s="816"/>
      <c r="P16" s="719">
        <v>-3748</v>
      </c>
      <c r="Q16" s="720"/>
      <c r="R16" s="720"/>
      <c r="S16" s="720"/>
      <c r="T16" s="720"/>
      <c r="U16" s="720"/>
      <c r="V16" s="721"/>
      <c r="W16" s="719">
        <v>-3269</v>
      </c>
      <c r="X16" s="720"/>
      <c r="Y16" s="720"/>
      <c r="Z16" s="720"/>
      <c r="AA16" s="720"/>
      <c r="AB16" s="720"/>
      <c r="AC16" s="721"/>
      <c r="AD16" s="719">
        <v>-2132</v>
      </c>
      <c r="AE16" s="720"/>
      <c r="AF16" s="720"/>
      <c r="AG16" s="720"/>
      <c r="AH16" s="720"/>
      <c r="AI16" s="720"/>
      <c r="AJ16" s="721"/>
      <c r="AK16" s="719"/>
      <c r="AL16" s="720"/>
      <c r="AM16" s="720"/>
      <c r="AN16" s="720"/>
      <c r="AO16" s="720"/>
      <c r="AP16" s="720"/>
      <c r="AQ16" s="721"/>
      <c r="AR16" s="820"/>
      <c r="AS16" s="821"/>
      <c r="AT16" s="821"/>
      <c r="AU16" s="821"/>
      <c r="AV16" s="821"/>
      <c r="AW16" s="821"/>
      <c r="AX16" s="822"/>
    </row>
    <row r="17" spans="1:50" ht="24.75" customHeight="1" x14ac:dyDescent="0.15">
      <c r="A17" s="327"/>
      <c r="B17" s="328"/>
      <c r="C17" s="328"/>
      <c r="D17" s="328"/>
      <c r="E17" s="328"/>
      <c r="F17" s="329"/>
      <c r="G17" s="809"/>
      <c r="H17" s="810"/>
      <c r="I17" s="802" t="s">
        <v>46</v>
      </c>
      <c r="J17" s="803"/>
      <c r="K17" s="803"/>
      <c r="L17" s="803"/>
      <c r="M17" s="803"/>
      <c r="N17" s="803"/>
      <c r="O17" s="804"/>
      <c r="P17" s="719"/>
      <c r="Q17" s="720"/>
      <c r="R17" s="720"/>
      <c r="S17" s="720"/>
      <c r="T17" s="720"/>
      <c r="U17" s="720"/>
      <c r="V17" s="721"/>
      <c r="W17" s="719"/>
      <c r="X17" s="720"/>
      <c r="Y17" s="720"/>
      <c r="Z17" s="720"/>
      <c r="AA17" s="720"/>
      <c r="AB17" s="720"/>
      <c r="AC17" s="721"/>
      <c r="AD17" s="719"/>
      <c r="AE17" s="720"/>
      <c r="AF17" s="720"/>
      <c r="AG17" s="720"/>
      <c r="AH17" s="720"/>
      <c r="AI17" s="720"/>
      <c r="AJ17" s="721"/>
      <c r="AK17" s="719"/>
      <c r="AL17" s="720"/>
      <c r="AM17" s="720"/>
      <c r="AN17" s="720"/>
      <c r="AO17" s="720"/>
      <c r="AP17" s="720"/>
      <c r="AQ17" s="721"/>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12636</v>
      </c>
      <c r="Q18" s="799"/>
      <c r="R18" s="799"/>
      <c r="S18" s="799"/>
      <c r="T18" s="799"/>
      <c r="U18" s="799"/>
      <c r="V18" s="800"/>
      <c r="W18" s="798">
        <f>SUM(W13:AC17)</f>
        <v>13581</v>
      </c>
      <c r="X18" s="799"/>
      <c r="Y18" s="799"/>
      <c r="Z18" s="799"/>
      <c r="AA18" s="799"/>
      <c r="AB18" s="799"/>
      <c r="AC18" s="800"/>
      <c r="AD18" s="798">
        <f>SUM(AD13:AJ17)</f>
        <v>12637</v>
      </c>
      <c r="AE18" s="799"/>
      <c r="AF18" s="799"/>
      <c r="AG18" s="799"/>
      <c r="AH18" s="799"/>
      <c r="AI18" s="799"/>
      <c r="AJ18" s="800"/>
      <c r="AK18" s="798">
        <f>SUM(AK13:AQ17)</f>
        <v>16243</v>
      </c>
      <c r="AL18" s="799"/>
      <c r="AM18" s="799"/>
      <c r="AN18" s="799"/>
      <c r="AO18" s="799"/>
      <c r="AP18" s="799"/>
      <c r="AQ18" s="800"/>
      <c r="AR18" s="798">
        <f>SUM(AR13:AX17)</f>
        <v>15163</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19">
        <v>12636</v>
      </c>
      <c r="Q19" s="720"/>
      <c r="R19" s="720"/>
      <c r="S19" s="720"/>
      <c r="T19" s="720"/>
      <c r="U19" s="720"/>
      <c r="V19" s="721"/>
      <c r="W19" s="719">
        <v>13581</v>
      </c>
      <c r="X19" s="720"/>
      <c r="Y19" s="720"/>
      <c r="Z19" s="720"/>
      <c r="AA19" s="720"/>
      <c r="AB19" s="720"/>
      <c r="AC19" s="721"/>
      <c r="AD19" s="719">
        <v>12637</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1</v>
      </c>
      <c r="Q20" s="766"/>
      <c r="R20" s="766"/>
      <c r="S20" s="766"/>
      <c r="T20" s="766"/>
      <c r="U20" s="766"/>
      <c r="V20" s="766"/>
      <c r="W20" s="766">
        <f>IF(W18=0, "-", SUM(W19)/W18)</f>
        <v>1</v>
      </c>
      <c r="X20" s="766"/>
      <c r="Y20" s="766"/>
      <c r="Z20" s="766"/>
      <c r="AA20" s="766"/>
      <c r="AB20" s="766"/>
      <c r="AC20" s="766"/>
      <c r="AD20" s="766">
        <f>IF(AD18=0, "-", SUM(AD19)/AD18)</f>
        <v>1</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229</v>
      </c>
      <c r="H21" s="765"/>
      <c r="I21" s="765"/>
      <c r="J21" s="765"/>
      <c r="K21" s="765"/>
      <c r="L21" s="765"/>
      <c r="M21" s="765"/>
      <c r="N21" s="765"/>
      <c r="O21" s="765"/>
      <c r="P21" s="766">
        <f>IF(P19=0, "-", SUM(P19)/SUM(P13,P14))</f>
        <v>1.0247344092125537</v>
      </c>
      <c r="Q21" s="766"/>
      <c r="R21" s="766"/>
      <c r="S21" s="766"/>
      <c r="T21" s="766"/>
      <c r="U21" s="766"/>
      <c r="V21" s="766"/>
      <c r="W21" s="766">
        <f>IF(W19=0, "-", SUM(W19)/SUM(W13,W14))</f>
        <v>1.0365593039230652</v>
      </c>
      <c r="X21" s="766"/>
      <c r="Y21" s="766"/>
      <c r="Z21" s="766"/>
      <c r="AA21" s="766"/>
      <c r="AB21" s="766"/>
      <c r="AC21" s="766"/>
      <c r="AD21" s="766">
        <f>IF(AD19=0, "-", SUM(AD19)/SUM(AD13,AD14))</f>
        <v>1.0988695652173912</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5" t="s">
        <v>581</v>
      </c>
      <c r="B22" s="726"/>
      <c r="C22" s="726"/>
      <c r="D22" s="726"/>
      <c r="E22" s="726"/>
      <c r="F22" s="727"/>
      <c r="G22" s="731" t="s">
        <v>219</v>
      </c>
      <c r="H22" s="570"/>
      <c r="I22" s="570"/>
      <c r="J22" s="570"/>
      <c r="K22" s="570"/>
      <c r="L22" s="570"/>
      <c r="M22" s="570"/>
      <c r="N22" s="570"/>
      <c r="O22" s="571"/>
      <c r="P22" s="732" t="s">
        <v>579</v>
      </c>
      <c r="Q22" s="570"/>
      <c r="R22" s="570"/>
      <c r="S22" s="570"/>
      <c r="T22" s="570"/>
      <c r="U22" s="570"/>
      <c r="V22" s="571"/>
      <c r="W22" s="732" t="s">
        <v>580</v>
      </c>
      <c r="X22" s="570"/>
      <c r="Y22" s="570"/>
      <c r="Z22" s="570"/>
      <c r="AA22" s="570"/>
      <c r="AB22" s="570"/>
      <c r="AC22" s="571"/>
      <c r="AD22" s="732" t="s">
        <v>218</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25.5" customHeight="1" x14ac:dyDescent="0.15">
      <c r="A23" s="728"/>
      <c r="B23" s="729"/>
      <c r="C23" s="729"/>
      <c r="D23" s="729"/>
      <c r="E23" s="729"/>
      <c r="F23" s="730"/>
      <c r="G23" s="752" t="s">
        <v>602</v>
      </c>
      <c r="H23" s="753"/>
      <c r="I23" s="753"/>
      <c r="J23" s="753"/>
      <c r="K23" s="753"/>
      <c r="L23" s="753"/>
      <c r="M23" s="753"/>
      <c r="N23" s="753"/>
      <c r="O23" s="754"/>
      <c r="P23" s="755">
        <v>21</v>
      </c>
      <c r="Q23" s="756"/>
      <c r="R23" s="756"/>
      <c r="S23" s="756"/>
      <c r="T23" s="756"/>
      <c r="U23" s="756"/>
      <c r="V23" s="757"/>
      <c r="W23" s="755">
        <v>21</v>
      </c>
      <c r="X23" s="756"/>
      <c r="Y23" s="756"/>
      <c r="Z23" s="756"/>
      <c r="AA23" s="756"/>
      <c r="AB23" s="756"/>
      <c r="AC23" s="757"/>
      <c r="AD23" s="758" t="s">
        <v>728</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28"/>
      <c r="B24" s="729"/>
      <c r="C24" s="729"/>
      <c r="D24" s="729"/>
      <c r="E24" s="729"/>
      <c r="F24" s="730"/>
      <c r="G24" s="722" t="s">
        <v>603</v>
      </c>
      <c r="H24" s="723"/>
      <c r="I24" s="723"/>
      <c r="J24" s="723"/>
      <c r="K24" s="723"/>
      <c r="L24" s="723"/>
      <c r="M24" s="723"/>
      <c r="N24" s="723"/>
      <c r="O24" s="724"/>
      <c r="P24" s="719">
        <v>5942</v>
      </c>
      <c r="Q24" s="720"/>
      <c r="R24" s="720"/>
      <c r="S24" s="720"/>
      <c r="T24" s="720"/>
      <c r="U24" s="720"/>
      <c r="V24" s="721"/>
      <c r="W24" s="719">
        <v>5650</v>
      </c>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x14ac:dyDescent="0.15">
      <c r="A25" s="728"/>
      <c r="B25" s="729"/>
      <c r="C25" s="729"/>
      <c r="D25" s="729"/>
      <c r="E25" s="729"/>
      <c r="F25" s="730"/>
      <c r="G25" s="722" t="s">
        <v>604</v>
      </c>
      <c r="H25" s="723"/>
      <c r="I25" s="723"/>
      <c r="J25" s="723"/>
      <c r="K25" s="723"/>
      <c r="L25" s="723"/>
      <c r="M25" s="723"/>
      <c r="N25" s="723"/>
      <c r="O25" s="724"/>
      <c r="P25" s="719">
        <v>138</v>
      </c>
      <c r="Q25" s="720"/>
      <c r="R25" s="720"/>
      <c r="S25" s="720"/>
      <c r="T25" s="720"/>
      <c r="U25" s="720"/>
      <c r="V25" s="721"/>
      <c r="W25" s="719">
        <v>157</v>
      </c>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28"/>
      <c r="B26" s="729"/>
      <c r="C26" s="729"/>
      <c r="D26" s="729"/>
      <c r="E26" s="729"/>
      <c r="F26" s="730"/>
      <c r="G26" s="722" t="s">
        <v>605</v>
      </c>
      <c r="H26" s="723"/>
      <c r="I26" s="723"/>
      <c r="J26" s="723"/>
      <c r="K26" s="723"/>
      <c r="L26" s="723"/>
      <c r="M26" s="723"/>
      <c r="N26" s="723"/>
      <c r="O26" s="724"/>
      <c r="P26" s="719">
        <v>8010</v>
      </c>
      <c r="Q26" s="720"/>
      <c r="R26" s="720"/>
      <c r="S26" s="720"/>
      <c r="T26" s="720"/>
      <c r="U26" s="720"/>
      <c r="V26" s="721"/>
      <c r="W26" s="719">
        <v>9335</v>
      </c>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x14ac:dyDescent="0.15">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8"/>
      <c r="B29" s="729"/>
      <c r="C29" s="729"/>
      <c r="D29" s="729"/>
      <c r="E29" s="729"/>
      <c r="F29" s="730"/>
      <c r="G29" s="318" t="s">
        <v>18</v>
      </c>
      <c r="H29" s="739"/>
      <c r="I29" s="739"/>
      <c r="J29" s="739"/>
      <c r="K29" s="739"/>
      <c r="L29" s="739"/>
      <c r="M29" s="739"/>
      <c r="N29" s="739"/>
      <c r="O29" s="740"/>
      <c r="P29" s="741">
        <f>AK13</f>
        <v>14111</v>
      </c>
      <c r="Q29" s="742"/>
      <c r="R29" s="742"/>
      <c r="S29" s="742"/>
      <c r="T29" s="742"/>
      <c r="U29" s="742"/>
      <c r="V29" s="743"/>
      <c r="W29" s="744">
        <f>AR13</f>
        <v>15163</v>
      </c>
      <c r="X29" s="745"/>
      <c r="Y29" s="745"/>
      <c r="Z29" s="745"/>
      <c r="AA29" s="745"/>
      <c r="AB29" s="745"/>
      <c r="AC29" s="746"/>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7" t="s">
        <v>568</v>
      </c>
      <c r="B30" s="748"/>
      <c r="C30" s="748"/>
      <c r="D30" s="748"/>
      <c r="E30" s="748"/>
      <c r="F30" s="749"/>
      <c r="G30" s="736"/>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8" t="s">
        <v>569</v>
      </c>
      <c r="B31" s="153"/>
      <c r="C31" s="153"/>
      <c r="D31" s="153"/>
      <c r="E31" s="153"/>
      <c r="F31" s="154"/>
      <c r="G31" s="709" t="s">
        <v>561</v>
      </c>
      <c r="H31" s="710"/>
      <c r="I31" s="710"/>
      <c r="J31" s="710"/>
      <c r="K31" s="710"/>
      <c r="L31" s="710"/>
      <c r="M31" s="710"/>
      <c r="N31" s="710"/>
      <c r="O31" s="710"/>
      <c r="P31" s="711" t="s">
        <v>560</v>
      </c>
      <c r="Q31" s="710"/>
      <c r="R31" s="710"/>
      <c r="S31" s="710"/>
      <c r="T31" s="710"/>
      <c r="U31" s="710"/>
      <c r="V31" s="710"/>
      <c r="W31" s="710"/>
      <c r="X31" s="712"/>
      <c r="Y31" s="713"/>
      <c r="Z31" s="714"/>
      <c r="AA31" s="715"/>
      <c r="AB31" s="646" t="s">
        <v>11</v>
      </c>
      <c r="AC31" s="646"/>
      <c r="AD31" s="646"/>
      <c r="AE31" s="116" t="s">
        <v>405</v>
      </c>
      <c r="AF31" s="716"/>
      <c r="AG31" s="716"/>
      <c r="AH31" s="717"/>
      <c r="AI31" s="116" t="s">
        <v>557</v>
      </c>
      <c r="AJ31" s="716"/>
      <c r="AK31" s="716"/>
      <c r="AL31" s="717"/>
      <c r="AM31" s="116" t="s">
        <v>373</v>
      </c>
      <c r="AN31" s="716"/>
      <c r="AO31" s="716"/>
      <c r="AP31" s="717"/>
      <c r="AQ31" s="643" t="s">
        <v>404</v>
      </c>
      <c r="AR31" s="644"/>
      <c r="AS31" s="644"/>
      <c r="AT31" s="645"/>
      <c r="AU31" s="643" t="s">
        <v>582</v>
      </c>
      <c r="AV31" s="644"/>
      <c r="AW31" s="644"/>
      <c r="AX31" s="653"/>
    </row>
    <row r="32" spans="1:50" ht="23.25" customHeight="1" x14ac:dyDescent="0.15">
      <c r="A32" s="668"/>
      <c r="B32" s="153"/>
      <c r="C32" s="153"/>
      <c r="D32" s="153"/>
      <c r="E32" s="153"/>
      <c r="F32" s="154"/>
      <c r="G32" s="750" t="s">
        <v>607</v>
      </c>
      <c r="H32" s="655"/>
      <c r="I32" s="655"/>
      <c r="J32" s="655"/>
      <c r="K32" s="655"/>
      <c r="L32" s="655"/>
      <c r="M32" s="655"/>
      <c r="N32" s="655"/>
      <c r="O32" s="655"/>
      <c r="P32" s="658"/>
      <c r="Q32" s="659"/>
      <c r="R32" s="659"/>
      <c r="S32" s="659"/>
      <c r="T32" s="659"/>
      <c r="U32" s="659"/>
      <c r="V32" s="659"/>
      <c r="W32" s="659"/>
      <c r="X32" s="660"/>
      <c r="Y32" s="664" t="s">
        <v>51</v>
      </c>
      <c r="Z32" s="665"/>
      <c r="AA32" s="666"/>
      <c r="AB32" s="667"/>
      <c r="AC32" s="667"/>
      <c r="AD32" s="667"/>
      <c r="AE32" s="93">
        <v>52</v>
      </c>
      <c r="AF32" s="87"/>
      <c r="AG32" s="87"/>
      <c r="AH32" s="523"/>
      <c r="AI32" s="682">
        <v>53</v>
      </c>
      <c r="AJ32" s="682"/>
      <c r="AK32" s="682"/>
      <c r="AL32" s="682"/>
      <c r="AM32" s="682">
        <v>53</v>
      </c>
      <c r="AN32" s="682"/>
      <c r="AO32" s="682"/>
      <c r="AP32" s="682"/>
      <c r="AQ32" s="682" t="s">
        <v>700</v>
      </c>
      <c r="AR32" s="636"/>
      <c r="AS32" s="636"/>
      <c r="AT32" s="636"/>
      <c r="AU32" s="93" t="s">
        <v>700</v>
      </c>
      <c r="AV32" s="638"/>
      <c r="AW32" s="638"/>
      <c r="AX32" s="639"/>
    </row>
    <row r="33" spans="1:51" ht="23.25" customHeight="1" x14ac:dyDescent="0.15">
      <c r="A33" s="188"/>
      <c r="B33" s="158"/>
      <c r="C33" s="158"/>
      <c r="D33" s="158"/>
      <c r="E33" s="158"/>
      <c r="F33" s="159"/>
      <c r="G33" s="656"/>
      <c r="H33" s="657"/>
      <c r="I33" s="657"/>
      <c r="J33" s="657"/>
      <c r="K33" s="657"/>
      <c r="L33" s="657"/>
      <c r="M33" s="657"/>
      <c r="N33" s="657"/>
      <c r="O33" s="657"/>
      <c r="P33" s="661"/>
      <c r="Q33" s="662"/>
      <c r="R33" s="662"/>
      <c r="S33" s="662"/>
      <c r="T33" s="662"/>
      <c r="U33" s="662"/>
      <c r="V33" s="662"/>
      <c r="W33" s="662"/>
      <c r="X33" s="663"/>
      <c r="Y33" s="640" t="s">
        <v>52</v>
      </c>
      <c r="Z33" s="641"/>
      <c r="AA33" s="642"/>
      <c r="AB33" s="667"/>
      <c r="AC33" s="667"/>
      <c r="AD33" s="667"/>
      <c r="AE33" s="98">
        <v>52</v>
      </c>
      <c r="AF33" s="99"/>
      <c r="AG33" s="99"/>
      <c r="AH33" s="576"/>
      <c r="AI33" s="682">
        <v>53</v>
      </c>
      <c r="AJ33" s="682"/>
      <c r="AK33" s="682"/>
      <c r="AL33" s="682"/>
      <c r="AM33" s="682">
        <v>53</v>
      </c>
      <c r="AN33" s="682"/>
      <c r="AO33" s="682"/>
      <c r="AP33" s="682"/>
      <c r="AQ33" s="636">
        <v>53</v>
      </c>
      <c r="AR33" s="636"/>
      <c r="AS33" s="636"/>
      <c r="AT33" s="636"/>
      <c r="AU33" s="637">
        <v>54</v>
      </c>
      <c r="AV33" s="638"/>
      <c r="AW33" s="638"/>
      <c r="AX33" s="639"/>
    </row>
    <row r="34" spans="1:51" ht="23.25" customHeight="1" x14ac:dyDescent="0.15">
      <c r="A34" s="700" t="s">
        <v>570</v>
      </c>
      <c r="B34" s="701"/>
      <c r="C34" s="701"/>
      <c r="D34" s="701"/>
      <c r="E34" s="701"/>
      <c r="F34" s="702"/>
      <c r="G34" s="176" t="s">
        <v>571</v>
      </c>
      <c r="H34" s="176"/>
      <c r="I34" s="176"/>
      <c r="J34" s="176"/>
      <c r="K34" s="176"/>
      <c r="L34" s="176"/>
      <c r="M34" s="176"/>
      <c r="N34" s="176"/>
      <c r="O34" s="176"/>
      <c r="P34" s="176"/>
      <c r="Q34" s="176"/>
      <c r="R34" s="176"/>
      <c r="S34" s="176"/>
      <c r="T34" s="176"/>
      <c r="U34" s="176"/>
      <c r="V34" s="176"/>
      <c r="W34" s="176"/>
      <c r="X34" s="177"/>
      <c r="Y34" s="650"/>
      <c r="Z34" s="651"/>
      <c r="AA34" s="652"/>
      <c r="AB34" s="175" t="s">
        <v>11</v>
      </c>
      <c r="AC34" s="176"/>
      <c r="AD34" s="177"/>
      <c r="AE34" s="175" t="s">
        <v>405</v>
      </c>
      <c r="AF34" s="176"/>
      <c r="AG34" s="176"/>
      <c r="AH34" s="177"/>
      <c r="AI34" s="175" t="s">
        <v>557</v>
      </c>
      <c r="AJ34" s="176"/>
      <c r="AK34" s="176"/>
      <c r="AL34" s="177"/>
      <c r="AM34" s="175" t="s">
        <v>373</v>
      </c>
      <c r="AN34" s="176"/>
      <c r="AO34" s="176"/>
      <c r="AP34" s="177"/>
      <c r="AQ34" s="647" t="s">
        <v>583</v>
      </c>
      <c r="AR34" s="648"/>
      <c r="AS34" s="648"/>
      <c r="AT34" s="648"/>
      <c r="AU34" s="648"/>
      <c r="AV34" s="648"/>
      <c r="AW34" s="648"/>
      <c r="AX34" s="649"/>
    </row>
    <row r="35" spans="1:51" ht="23.25" customHeight="1" x14ac:dyDescent="0.15">
      <c r="A35" s="703"/>
      <c r="B35" s="704"/>
      <c r="C35" s="704"/>
      <c r="D35" s="704"/>
      <c r="E35" s="704"/>
      <c r="F35" s="705"/>
      <c r="G35" s="672" t="s">
        <v>608</v>
      </c>
      <c r="H35" s="673"/>
      <c r="I35" s="673"/>
      <c r="J35" s="673"/>
      <c r="K35" s="673"/>
      <c r="L35" s="673"/>
      <c r="M35" s="673"/>
      <c r="N35" s="673"/>
      <c r="O35" s="673"/>
      <c r="P35" s="673"/>
      <c r="Q35" s="673"/>
      <c r="R35" s="673"/>
      <c r="S35" s="673"/>
      <c r="T35" s="673"/>
      <c r="U35" s="673"/>
      <c r="V35" s="673"/>
      <c r="W35" s="673"/>
      <c r="X35" s="673"/>
      <c r="Y35" s="676" t="s">
        <v>570</v>
      </c>
      <c r="Z35" s="677"/>
      <c r="AA35" s="678"/>
      <c r="AB35" s="679"/>
      <c r="AC35" s="680"/>
      <c r="AD35" s="681"/>
      <c r="AE35" s="682">
        <v>790</v>
      </c>
      <c r="AF35" s="682"/>
      <c r="AG35" s="682"/>
      <c r="AH35" s="682"/>
      <c r="AI35" s="682">
        <v>793</v>
      </c>
      <c r="AJ35" s="682"/>
      <c r="AK35" s="682"/>
      <c r="AL35" s="682"/>
      <c r="AM35" s="682">
        <v>822</v>
      </c>
      <c r="AN35" s="682"/>
      <c r="AO35" s="682"/>
      <c r="AP35" s="682"/>
      <c r="AQ35" s="93">
        <v>799</v>
      </c>
      <c r="AR35" s="87"/>
      <c r="AS35" s="87"/>
      <c r="AT35" s="87"/>
      <c r="AU35" s="87"/>
      <c r="AV35" s="87"/>
      <c r="AW35" s="87"/>
      <c r="AX35" s="88"/>
    </row>
    <row r="36" spans="1:51" ht="46.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19" t="s">
        <v>573</v>
      </c>
      <c r="Z36" s="669"/>
      <c r="AA36" s="670"/>
      <c r="AB36" s="632" t="s">
        <v>574</v>
      </c>
      <c r="AC36" s="633"/>
      <c r="AD36" s="634"/>
      <c r="AE36" s="635" t="s">
        <v>609</v>
      </c>
      <c r="AF36" s="635"/>
      <c r="AG36" s="635"/>
      <c r="AH36" s="635"/>
      <c r="AI36" s="635" t="s">
        <v>610</v>
      </c>
      <c r="AJ36" s="635"/>
      <c r="AK36" s="635"/>
      <c r="AL36" s="635"/>
      <c r="AM36" s="635" t="s">
        <v>701</v>
      </c>
      <c r="AN36" s="635"/>
      <c r="AO36" s="635"/>
      <c r="AP36" s="635"/>
      <c r="AQ36" s="635" t="s">
        <v>702</v>
      </c>
      <c r="AR36" s="635"/>
      <c r="AS36" s="635"/>
      <c r="AT36" s="635"/>
      <c r="AU36" s="635"/>
      <c r="AV36" s="635"/>
      <c r="AW36" s="635"/>
      <c r="AX36" s="671"/>
    </row>
    <row r="37" spans="1:51" ht="18.75" customHeight="1" x14ac:dyDescent="0.15">
      <c r="A37" s="688" t="s">
        <v>226</v>
      </c>
      <c r="B37" s="689"/>
      <c r="C37" s="689"/>
      <c r="D37" s="689"/>
      <c r="E37" s="689"/>
      <c r="F37" s="690"/>
      <c r="G37" s="622" t="s">
        <v>139</v>
      </c>
      <c r="H37" s="197"/>
      <c r="I37" s="197"/>
      <c r="J37" s="197"/>
      <c r="K37" s="197"/>
      <c r="L37" s="197"/>
      <c r="M37" s="197"/>
      <c r="N37" s="197"/>
      <c r="O37" s="198"/>
      <c r="P37" s="199" t="s">
        <v>55</v>
      </c>
      <c r="Q37" s="197"/>
      <c r="R37" s="197"/>
      <c r="S37" s="197"/>
      <c r="T37" s="197"/>
      <c r="U37" s="197"/>
      <c r="V37" s="197"/>
      <c r="W37" s="197"/>
      <c r="X37" s="198"/>
      <c r="Y37" s="623"/>
      <c r="Z37" s="624"/>
      <c r="AA37" s="625"/>
      <c r="AB37" s="629" t="s">
        <v>11</v>
      </c>
      <c r="AC37" s="630"/>
      <c r="AD37" s="631"/>
      <c r="AE37" s="629" t="s">
        <v>405</v>
      </c>
      <c r="AF37" s="630"/>
      <c r="AG37" s="630"/>
      <c r="AH37" s="631"/>
      <c r="AI37" s="698" t="s">
        <v>557</v>
      </c>
      <c r="AJ37" s="698"/>
      <c r="AK37" s="698"/>
      <c r="AL37" s="629"/>
      <c r="AM37" s="698" t="s">
        <v>373</v>
      </c>
      <c r="AN37" s="698"/>
      <c r="AO37" s="698"/>
      <c r="AP37" s="629"/>
      <c r="AQ37" s="216" t="s">
        <v>169</v>
      </c>
      <c r="AR37" s="217"/>
      <c r="AS37" s="217"/>
      <c r="AT37" s="218"/>
      <c r="AU37" s="197" t="s">
        <v>128</v>
      </c>
      <c r="AV37" s="197"/>
      <c r="AW37" s="197"/>
      <c r="AX37" s="200"/>
    </row>
    <row r="38" spans="1:51" ht="18.75" customHeight="1" x14ac:dyDescent="0.15">
      <c r="A38" s="691"/>
      <c r="B38" s="692"/>
      <c r="C38" s="692"/>
      <c r="D38" s="692"/>
      <c r="E38" s="692"/>
      <c r="F38" s="693"/>
      <c r="G38" s="156"/>
      <c r="H38" s="108"/>
      <c r="I38" s="108"/>
      <c r="J38" s="108"/>
      <c r="K38" s="108"/>
      <c r="L38" s="108"/>
      <c r="M38" s="108"/>
      <c r="N38" s="108"/>
      <c r="O38" s="109"/>
      <c r="P38" s="107"/>
      <c r="Q38" s="108"/>
      <c r="R38" s="108"/>
      <c r="S38" s="108"/>
      <c r="T38" s="108"/>
      <c r="U38" s="108"/>
      <c r="V38" s="108"/>
      <c r="W38" s="108"/>
      <c r="X38" s="109"/>
      <c r="Y38" s="626"/>
      <c r="Z38" s="627"/>
      <c r="AA38" s="628"/>
      <c r="AB38" s="116"/>
      <c r="AC38" s="117"/>
      <c r="AD38" s="118"/>
      <c r="AE38" s="116"/>
      <c r="AF38" s="117"/>
      <c r="AG38" s="117"/>
      <c r="AH38" s="118"/>
      <c r="AI38" s="699"/>
      <c r="AJ38" s="699"/>
      <c r="AK38" s="699"/>
      <c r="AL38" s="116"/>
      <c r="AM38" s="699"/>
      <c r="AN38" s="699"/>
      <c r="AO38" s="699"/>
      <c r="AP38" s="116"/>
      <c r="AQ38" s="527"/>
      <c r="AR38" s="528"/>
      <c r="AS38" s="127" t="s">
        <v>170</v>
      </c>
      <c r="AT38" s="128"/>
      <c r="AU38" s="126">
        <v>8</v>
      </c>
      <c r="AV38" s="126"/>
      <c r="AW38" s="108" t="s">
        <v>166</v>
      </c>
      <c r="AX38" s="129"/>
    </row>
    <row r="39" spans="1:51" ht="30" customHeight="1" x14ac:dyDescent="0.15">
      <c r="A39" s="694"/>
      <c r="B39" s="692"/>
      <c r="C39" s="692"/>
      <c r="D39" s="692"/>
      <c r="E39" s="692"/>
      <c r="F39" s="693"/>
      <c r="G39" s="178" t="s">
        <v>722</v>
      </c>
      <c r="H39" s="718"/>
      <c r="I39" s="718"/>
      <c r="J39" s="718"/>
      <c r="K39" s="718"/>
      <c r="L39" s="718"/>
      <c r="M39" s="718"/>
      <c r="N39" s="718"/>
      <c r="O39" s="180"/>
      <c r="P39" s="131" t="s">
        <v>723</v>
      </c>
      <c r="Q39" s="131"/>
      <c r="R39" s="131"/>
      <c r="S39" s="131"/>
      <c r="T39" s="131"/>
      <c r="U39" s="131"/>
      <c r="V39" s="131"/>
      <c r="W39" s="131"/>
      <c r="X39" s="132"/>
      <c r="Y39" s="219" t="s">
        <v>12</v>
      </c>
      <c r="Z39" s="220"/>
      <c r="AA39" s="221"/>
      <c r="AB39" s="148"/>
      <c r="AC39" s="148"/>
      <c r="AD39" s="148"/>
      <c r="AE39" s="93" t="s">
        <v>721</v>
      </c>
      <c r="AF39" s="87"/>
      <c r="AG39" s="87"/>
      <c r="AH39" s="87"/>
      <c r="AI39" s="93" t="s">
        <v>721</v>
      </c>
      <c r="AJ39" s="87"/>
      <c r="AK39" s="87"/>
      <c r="AL39" s="87"/>
      <c r="AM39" s="93">
        <v>0</v>
      </c>
      <c r="AN39" s="87"/>
      <c r="AO39" s="87"/>
      <c r="AP39" s="87"/>
      <c r="AQ39" s="94"/>
      <c r="AR39" s="95"/>
      <c r="AS39" s="95"/>
      <c r="AT39" s="96"/>
      <c r="AU39" s="87">
        <v>0</v>
      </c>
      <c r="AV39" s="87"/>
      <c r="AW39" s="87"/>
      <c r="AX39" s="88"/>
    </row>
    <row r="40" spans="1:51" ht="30" customHeight="1" x14ac:dyDescent="0.15">
      <c r="A40" s="695"/>
      <c r="B40" s="696"/>
      <c r="C40" s="696"/>
      <c r="D40" s="696"/>
      <c r="E40" s="696"/>
      <c r="F40" s="697"/>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t="s">
        <v>606</v>
      </c>
      <c r="AF40" s="87"/>
      <c r="AG40" s="87"/>
      <c r="AH40" s="87"/>
      <c r="AI40" s="93" t="s">
        <v>606</v>
      </c>
      <c r="AJ40" s="87"/>
      <c r="AK40" s="87"/>
      <c r="AL40" s="87"/>
      <c r="AM40" s="93" t="s">
        <v>721</v>
      </c>
      <c r="AN40" s="87"/>
      <c r="AO40" s="87"/>
      <c r="AP40" s="87"/>
      <c r="AQ40" s="94"/>
      <c r="AR40" s="95"/>
      <c r="AS40" s="95"/>
      <c r="AT40" s="96"/>
      <c r="AU40" s="87">
        <v>30</v>
      </c>
      <c r="AV40" s="87"/>
      <c r="AW40" s="87"/>
      <c r="AX40" s="88"/>
    </row>
    <row r="41" spans="1:51" ht="30" customHeight="1" x14ac:dyDescent="0.15">
      <c r="A41" s="694"/>
      <c r="B41" s="692"/>
      <c r="C41" s="692"/>
      <c r="D41" s="692"/>
      <c r="E41" s="692"/>
      <c r="F41" s="693"/>
      <c r="G41" s="184"/>
      <c r="H41" s="185"/>
      <c r="I41" s="185"/>
      <c r="J41" s="185"/>
      <c r="K41" s="185"/>
      <c r="L41" s="185"/>
      <c r="M41" s="185"/>
      <c r="N41" s="185"/>
      <c r="O41" s="186"/>
      <c r="P41" s="137"/>
      <c r="Q41" s="137"/>
      <c r="R41" s="137"/>
      <c r="S41" s="137"/>
      <c r="T41" s="137"/>
      <c r="U41" s="137"/>
      <c r="V41" s="137"/>
      <c r="W41" s="137"/>
      <c r="X41" s="138"/>
      <c r="Y41" s="175" t="s">
        <v>13</v>
      </c>
      <c r="Z41" s="176"/>
      <c r="AA41" s="177"/>
      <c r="AB41" s="612" t="s">
        <v>14</v>
      </c>
      <c r="AC41" s="612"/>
      <c r="AD41" s="612"/>
      <c r="AE41" s="93" t="s">
        <v>721</v>
      </c>
      <c r="AF41" s="87"/>
      <c r="AG41" s="87"/>
      <c r="AH41" s="87"/>
      <c r="AI41" s="93" t="s">
        <v>721</v>
      </c>
      <c r="AJ41" s="87"/>
      <c r="AK41" s="87"/>
      <c r="AL41" s="87"/>
      <c r="AM41" s="93">
        <v>0</v>
      </c>
      <c r="AN41" s="87"/>
      <c r="AO41" s="87"/>
      <c r="AP41" s="87"/>
      <c r="AQ41" s="94"/>
      <c r="AR41" s="95"/>
      <c r="AS41" s="95"/>
      <c r="AT41" s="96"/>
      <c r="AU41" s="87" t="s">
        <v>725</v>
      </c>
      <c r="AV41" s="87"/>
      <c r="AW41" s="87"/>
      <c r="AX41" s="88"/>
    </row>
    <row r="42" spans="1:51" ht="23.25" customHeight="1" x14ac:dyDescent="0.15">
      <c r="A42" s="187" t="s">
        <v>249</v>
      </c>
      <c r="B42" s="150"/>
      <c r="C42" s="150"/>
      <c r="D42" s="150"/>
      <c r="E42" s="150"/>
      <c r="F42" s="151"/>
      <c r="G42" s="189" t="s">
        <v>724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562</v>
      </c>
      <c r="B44" s="152" t="s">
        <v>563</v>
      </c>
      <c r="C44" s="153"/>
      <c r="D44" s="153"/>
      <c r="E44" s="153"/>
      <c r="F44" s="154"/>
      <c r="G44" s="197" t="s">
        <v>564</v>
      </c>
      <c r="H44" s="197"/>
      <c r="I44" s="197"/>
      <c r="J44" s="197"/>
      <c r="K44" s="197"/>
      <c r="L44" s="197"/>
      <c r="M44" s="197"/>
      <c r="N44" s="197"/>
      <c r="O44" s="197"/>
      <c r="P44" s="197"/>
      <c r="Q44" s="197"/>
      <c r="R44" s="197"/>
      <c r="S44" s="197"/>
      <c r="T44" s="197"/>
      <c r="U44" s="197"/>
      <c r="V44" s="197"/>
      <c r="W44" s="197"/>
      <c r="X44" s="197"/>
      <c r="Y44" s="197"/>
      <c r="Z44" s="197"/>
      <c r="AA44" s="198"/>
      <c r="AB44" s="199" t="s">
        <v>584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405</v>
      </c>
      <c r="AF49" s="119"/>
      <c r="AG49" s="119"/>
      <c r="AH49" s="119"/>
      <c r="AI49" s="119" t="s">
        <v>557</v>
      </c>
      <c r="AJ49" s="119"/>
      <c r="AK49" s="119"/>
      <c r="AL49" s="119"/>
      <c r="AM49" s="119" t="s">
        <v>373</v>
      </c>
      <c r="AN49" s="119"/>
      <c r="AO49" s="119"/>
      <c r="AP49" s="119"/>
      <c r="AQ49" s="120" t="s">
        <v>169</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170</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405</v>
      </c>
      <c r="AF54" s="119"/>
      <c r="AG54" s="119"/>
      <c r="AH54" s="119"/>
      <c r="AI54" s="119" t="s">
        <v>557</v>
      </c>
      <c r="AJ54" s="119"/>
      <c r="AK54" s="119"/>
      <c r="AL54" s="119"/>
      <c r="AM54" s="119" t="s">
        <v>373</v>
      </c>
      <c r="AN54" s="119"/>
      <c r="AO54" s="119"/>
      <c r="AP54" s="119"/>
      <c r="AQ54" s="120" t="s">
        <v>169</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170</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405</v>
      </c>
      <c r="AF59" s="119"/>
      <c r="AG59" s="119"/>
      <c r="AH59" s="119"/>
      <c r="AI59" s="119" t="s">
        <v>557</v>
      </c>
      <c r="AJ59" s="119"/>
      <c r="AK59" s="119"/>
      <c r="AL59" s="119"/>
      <c r="AM59" s="119" t="s">
        <v>373</v>
      </c>
      <c r="AN59" s="119"/>
      <c r="AO59" s="119"/>
      <c r="AP59" s="119"/>
      <c r="AQ59" s="120" t="s">
        <v>169</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170</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7" t="s">
        <v>568</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8" t="s">
        <v>569</v>
      </c>
      <c r="B65" s="153"/>
      <c r="C65" s="153"/>
      <c r="D65" s="153"/>
      <c r="E65" s="153"/>
      <c r="F65" s="154"/>
      <c r="G65" s="709" t="s">
        <v>561</v>
      </c>
      <c r="H65" s="710"/>
      <c r="I65" s="710"/>
      <c r="J65" s="710"/>
      <c r="K65" s="710"/>
      <c r="L65" s="710"/>
      <c r="M65" s="710"/>
      <c r="N65" s="710"/>
      <c r="O65" s="710"/>
      <c r="P65" s="711" t="s">
        <v>560</v>
      </c>
      <c r="Q65" s="710"/>
      <c r="R65" s="710"/>
      <c r="S65" s="710"/>
      <c r="T65" s="710"/>
      <c r="U65" s="710"/>
      <c r="V65" s="710"/>
      <c r="W65" s="710"/>
      <c r="X65" s="712"/>
      <c r="Y65" s="713"/>
      <c r="Z65" s="714"/>
      <c r="AA65" s="715"/>
      <c r="AB65" s="646" t="s">
        <v>11</v>
      </c>
      <c r="AC65" s="646"/>
      <c r="AD65" s="646"/>
      <c r="AE65" s="116" t="s">
        <v>405</v>
      </c>
      <c r="AF65" s="716"/>
      <c r="AG65" s="716"/>
      <c r="AH65" s="717"/>
      <c r="AI65" s="116" t="s">
        <v>557</v>
      </c>
      <c r="AJ65" s="716"/>
      <c r="AK65" s="716"/>
      <c r="AL65" s="717"/>
      <c r="AM65" s="116" t="s">
        <v>373</v>
      </c>
      <c r="AN65" s="716"/>
      <c r="AO65" s="716"/>
      <c r="AP65" s="717"/>
      <c r="AQ65" s="643" t="s">
        <v>404</v>
      </c>
      <c r="AR65" s="644"/>
      <c r="AS65" s="644"/>
      <c r="AT65" s="645"/>
      <c r="AU65" s="643" t="s">
        <v>582</v>
      </c>
      <c r="AV65" s="644"/>
      <c r="AW65" s="644"/>
      <c r="AX65" s="653"/>
      <c r="AY65">
        <f>COUNTA($G$66)</f>
        <v>0</v>
      </c>
    </row>
    <row r="66" spans="1:51" ht="23.25" hidden="1" customHeight="1" x14ac:dyDescent="0.15">
      <c r="A66" s="668"/>
      <c r="B66" s="153"/>
      <c r="C66" s="153"/>
      <c r="D66" s="153"/>
      <c r="E66" s="153"/>
      <c r="F66" s="154"/>
      <c r="G66" s="654"/>
      <c r="H66" s="655"/>
      <c r="I66" s="655"/>
      <c r="J66" s="655"/>
      <c r="K66" s="655"/>
      <c r="L66" s="655"/>
      <c r="M66" s="655"/>
      <c r="N66" s="655"/>
      <c r="O66" s="655"/>
      <c r="P66" s="658"/>
      <c r="Q66" s="659"/>
      <c r="R66" s="659"/>
      <c r="S66" s="659"/>
      <c r="T66" s="659"/>
      <c r="U66" s="659"/>
      <c r="V66" s="659"/>
      <c r="W66" s="659"/>
      <c r="X66" s="660"/>
      <c r="Y66" s="664" t="s">
        <v>51</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188"/>
      <c r="B67" s="158"/>
      <c r="C67" s="158"/>
      <c r="D67" s="158"/>
      <c r="E67" s="158"/>
      <c r="F67" s="159"/>
      <c r="G67" s="656"/>
      <c r="H67" s="657"/>
      <c r="I67" s="657"/>
      <c r="J67" s="657"/>
      <c r="K67" s="657"/>
      <c r="L67" s="657"/>
      <c r="M67" s="657"/>
      <c r="N67" s="657"/>
      <c r="O67" s="657"/>
      <c r="P67" s="661"/>
      <c r="Q67" s="662"/>
      <c r="R67" s="662"/>
      <c r="S67" s="662"/>
      <c r="T67" s="662"/>
      <c r="U67" s="662"/>
      <c r="V67" s="662"/>
      <c r="W67" s="662"/>
      <c r="X67" s="663"/>
      <c r="Y67" s="640" t="s">
        <v>52</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700" t="s">
        <v>570</v>
      </c>
      <c r="B68" s="701"/>
      <c r="C68" s="701"/>
      <c r="D68" s="701"/>
      <c r="E68" s="701"/>
      <c r="F68" s="702"/>
      <c r="G68" s="176" t="s">
        <v>571</v>
      </c>
      <c r="H68" s="176"/>
      <c r="I68" s="176"/>
      <c r="J68" s="176"/>
      <c r="K68" s="176"/>
      <c r="L68" s="176"/>
      <c r="M68" s="176"/>
      <c r="N68" s="176"/>
      <c r="O68" s="176"/>
      <c r="P68" s="176"/>
      <c r="Q68" s="176"/>
      <c r="R68" s="176"/>
      <c r="S68" s="176"/>
      <c r="T68" s="176"/>
      <c r="U68" s="176"/>
      <c r="V68" s="176"/>
      <c r="W68" s="176"/>
      <c r="X68" s="177"/>
      <c r="Y68" s="650"/>
      <c r="Z68" s="651"/>
      <c r="AA68" s="652"/>
      <c r="AB68" s="175" t="s">
        <v>11</v>
      </c>
      <c r="AC68" s="176"/>
      <c r="AD68" s="177"/>
      <c r="AE68" s="119" t="s">
        <v>405</v>
      </c>
      <c r="AF68" s="119"/>
      <c r="AG68" s="119"/>
      <c r="AH68" s="119"/>
      <c r="AI68" s="119" t="s">
        <v>557</v>
      </c>
      <c r="AJ68" s="119"/>
      <c r="AK68" s="119"/>
      <c r="AL68" s="119"/>
      <c r="AM68" s="119" t="s">
        <v>373</v>
      </c>
      <c r="AN68" s="119"/>
      <c r="AO68" s="119"/>
      <c r="AP68" s="119"/>
      <c r="AQ68" s="647" t="s">
        <v>583</v>
      </c>
      <c r="AR68" s="648"/>
      <c r="AS68" s="648"/>
      <c r="AT68" s="648"/>
      <c r="AU68" s="648"/>
      <c r="AV68" s="648"/>
      <c r="AW68" s="648"/>
      <c r="AX68" s="649"/>
      <c r="AY68">
        <f>IF(SUBSTITUTE(SUBSTITUTE($G$69,"／",""),"　","")="",0,1)</f>
        <v>0</v>
      </c>
    </row>
    <row r="69" spans="1:51" ht="23.25" hidden="1" customHeight="1" x14ac:dyDescent="0.15">
      <c r="A69" s="703"/>
      <c r="B69" s="704"/>
      <c r="C69" s="704"/>
      <c r="D69" s="704"/>
      <c r="E69" s="704"/>
      <c r="F69" s="705"/>
      <c r="G69" s="672" t="s">
        <v>572</v>
      </c>
      <c r="H69" s="673"/>
      <c r="I69" s="673"/>
      <c r="J69" s="673"/>
      <c r="K69" s="673"/>
      <c r="L69" s="673"/>
      <c r="M69" s="673"/>
      <c r="N69" s="673"/>
      <c r="O69" s="673"/>
      <c r="P69" s="673"/>
      <c r="Q69" s="673"/>
      <c r="R69" s="673"/>
      <c r="S69" s="673"/>
      <c r="T69" s="673"/>
      <c r="U69" s="673"/>
      <c r="V69" s="673"/>
      <c r="W69" s="673"/>
      <c r="X69" s="673"/>
      <c r="Y69" s="676" t="s">
        <v>570</v>
      </c>
      <c r="Z69" s="677"/>
      <c r="AA69" s="678"/>
      <c r="AB69" s="679"/>
      <c r="AC69" s="680"/>
      <c r="AD69" s="681"/>
      <c r="AE69" s="682"/>
      <c r="AF69" s="682"/>
      <c r="AG69" s="682"/>
      <c r="AH69" s="682"/>
      <c r="AI69" s="682"/>
      <c r="AJ69" s="682"/>
      <c r="AK69" s="682"/>
      <c r="AL69" s="682"/>
      <c r="AM69" s="682"/>
      <c r="AN69" s="682"/>
      <c r="AO69" s="682"/>
      <c r="AP69" s="682"/>
      <c r="AQ69" s="93"/>
      <c r="AR69" s="87"/>
      <c r="AS69" s="87"/>
      <c r="AT69" s="87"/>
      <c r="AU69" s="87"/>
      <c r="AV69" s="87"/>
      <c r="AW69" s="87"/>
      <c r="AX69" s="88"/>
      <c r="AY69">
        <f>$AY$68</f>
        <v>0</v>
      </c>
    </row>
    <row r="70" spans="1:51" ht="46.5" hidden="1"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19" t="s">
        <v>573</v>
      </c>
      <c r="Z70" s="669"/>
      <c r="AA70" s="670"/>
      <c r="AB70" s="632" t="s">
        <v>574</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15">
      <c r="A71" s="437" t="s">
        <v>226</v>
      </c>
      <c r="B71" s="613"/>
      <c r="C71" s="613"/>
      <c r="D71" s="613"/>
      <c r="E71" s="613"/>
      <c r="F71" s="614"/>
      <c r="G71" s="622" t="s">
        <v>139</v>
      </c>
      <c r="H71" s="197"/>
      <c r="I71" s="197"/>
      <c r="J71" s="197"/>
      <c r="K71" s="197"/>
      <c r="L71" s="197"/>
      <c r="M71" s="197"/>
      <c r="N71" s="197"/>
      <c r="O71" s="198"/>
      <c r="P71" s="199" t="s">
        <v>55</v>
      </c>
      <c r="Q71" s="197"/>
      <c r="R71" s="197"/>
      <c r="S71" s="197"/>
      <c r="T71" s="197"/>
      <c r="U71" s="197"/>
      <c r="V71" s="197"/>
      <c r="W71" s="197"/>
      <c r="X71" s="198"/>
      <c r="Y71" s="623"/>
      <c r="Z71" s="624"/>
      <c r="AA71" s="625"/>
      <c r="AB71" s="629" t="s">
        <v>11</v>
      </c>
      <c r="AC71" s="630"/>
      <c r="AD71" s="631"/>
      <c r="AE71" s="119" t="s">
        <v>405</v>
      </c>
      <c r="AF71" s="119"/>
      <c r="AG71" s="119"/>
      <c r="AH71" s="119"/>
      <c r="AI71" s="119" t="s">
        <v>557</v>
      </c>
      <c r="AJ71" s="119"/>
      <c r="AK71" s="119"/>
      <c r="AL71" s="119"/>
      <c r="AM71" s="119" t="s">
        <v>373</v>
      </c>
      <c r="AN71" s="119"/>
      <c r="AO71" s="119"/>
      <c r="AP71" s="119"/>
      <c r="AQ71" s="216" t="s">
        <v>169</v>
      </c>
      <c r="AR71" s="217"/>
      <c r="AS71" s="217"/>
      <c r="AT71" s="218"/>
      <c r="AU71" s="197" t="s">
        <v>128</v>
      </c>
      <c r="AV71" s="197"/>
      <c r="AW71" s="197"/>
      <c r="AX71" s="200"/>
      <c r="AY71">
        <f>COUNTA($G$73)</f>
        <v>0</v>
      </c>
    </row>
    <row r="72" spans="1:51" ht="18.75" hidden="1" customHeight="1" x14ac:dyDescent="0.15">
      <c r="A72" s="615"/>
      <c r="B72" s="616"/>
      <c r="C72" s="616"/>
      <c r="D72" s="616"/>
      <c r="E72" s="616"/>
      <c r="F72" s="617"/>
      <c r="G72" s="156"/>
      <c r="H72" s="108"/>
      <c r="I72" s="108"/>
      <c r="J72" s="108"/>
      <c r="K72" s="108"/>
      <c r="L72" s="108"/>
      <c r="M72" s="108"/>
      <c r="N72" s="108"/>
      <c r="O72" s="109"/>
      <c r="P72" s="107"/>
      <c r="Q72" s="108"/>
      <c r="R72" s="108"/>
      <c r="S72" s="108"/>
      <c r="T72" s="108"/>
      <c r="U72" s="108"/>
      <c r="V72" s="108"/>
      <c r="W72" s="108"/>
      <c r="X72" s="109"/>
      <c r="Y72" s="626"/>
      <c r="Z72" s="627"/>
      <c r="AA72" s="628"/>
      <c r="AB72" s="116"/>
      <c r="AC72" s="117"/>
      <c r="AD72" s="118"/>
      <c r="AE72" s="119"/>
      <c r="AF72" s="119"/>
      <c r="AG72" s="119"/>
      <c r="AH72" s="119"/>
      <c r="AI72" s="119"/>
      <c r="AJ72" s="119"/>
      <c r="AK72" s="119"/>
      <c r="AL72" s="119"/>
      <c r="AM72" s="119"/>
      <c r="AN72" s="119"/>
      <c r="AO72" s="119"/>
      <c r="AP72" s="119"/>
      <c r="AQ72" s="527"/>
      <c r="AR72" s="528"/>
      <c r="AS72" s="127" t="s">
        <v>170</v>
      </c>
      <c r="AT72" s="128"/>
      <c r="AU72" s="126"/>
      <c r="AV72" s="126"/>
      <c r="AW72" s="108" t="s">
        <v>166</v>
      </c>
      <c r="AX72" s="129"/>
      <c r="AY72">
        <f t="shared" ref="AY72:AY77" si="1">$AY$71</f>
        <v>0</v>
      </c>
    </row>
    <row r="73" spans="1:51" ht="23.25" hidden="1" customHeight="1" x14ac:dyDescent="0.15">
      <c r="A73" s="618"/>
      <c r="B73" s="616"/>
      <c r="C73" s="616"/>
      <c r="D73" s="616"/>
      <c r="E73" s="616"/>
      <c r="F73" s="61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9"/>
      <c r="B74" s="620"/>
      <c r="C74" s="620"/>
      <c r="D74" s="620"/>
      <c r="E74" s="620"/>
      <c r="F74" s="62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8"/>
      <c r="B75" s="616"/>
      <c r="C75" s="616"/>
      <c r="D75" s="616"/>
      <c r="E75" s="616"/>
      <c r="F75" s="617"/>
      <c r="G75" s="184"/>
      <c r="H75" s="185"/>
      <c r="I75" s="185"/>
      <c r="J75" s="185"/>
      <c r="K75" s="185"/>
      <c r="L75" s="185"/>
      <c r="M75" s="185"/>
      <c r="N75" s="185"/>
      <c r="O75" s="186"/>
      <c r="P75" s="137"/>
      <c r="Q75" s="137"/>
      <c r="R75" s="137"/>
      <c r="S75" s="137"/>
      <c r="T75" s="137"/>
      <c r="U75" s="137"/>
      <c r="V75" s="137"/>
      <c r="W75" s="137"/>
      <c r="X75" s="138"/>
      <c r="Y75" s="175" t="s">
        <v>13</v>
      </c>
      <c r="Z75" s="176"/>
      <c r="AA75" s="177"/>
      <c r="AB75" s="612" t="s">
        <v>14</v>
      </c>
      <c r="AC75" s="612"/>
      <c r="AD75" s="61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249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562</v>
      </c>
      <c r="B78" s="152" t="s">
        <v>563</v>
      </c>
      <c r="C78" s="153"/>
      <c r="D78" s="153"/>
      <c r="E78" s="153"/>
      <c r="F78" s="154"/>
      <c r="G78" s="197" t="s">
        <v>564</v>
      </c>
      <c r="H78" s="197"/>
      <c r="I78" s="197"/>
      <c r="J78" s="197"/>
      <c r="K78" s="197"/>
      <c r="L78" s="197"/>
      <c r="M78" s="197"/>
      <c r="N78" s="197"/>
      <c r="O78" s="197"/>
      <c r="P78" s="197"/>
      <c r="Q78" s="197"/>
      <c r="R78" s="197"/>
      <c r="S78" s="197"/>
      <c r="T78" s="197"/>
      <c r="U78" s="197"/>
      <c r="V78" s="197"/>
      <c r="W78" s="197"/>
      <c r="X78" s="197"/>
      <c r="Y78" s="197"/>
      <c r="Z78" s="197"/>
      <c r="AA78" s="198"/>
      <c r="AB78" s="199" t="s">
        <v>584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405</v>
      </c>
      <c r="AF83" s="119"/>
      <c r="AG83" s="119"/>
      <c r="AH83" s="119"/>
      <c r="AI83" s="119" t="s">
        <v>557</v>
      </c>
      <c r="AJ83" s="119"/>
      <c r="AK83" s="119"/>
      <c r="AL83" s="119"/>
      <c r="AM83" s="119" t="s">
        <v>373</v>
      </c>
      <c r="AN83" s="119"/>
      <c r="AO83" s="119"/>
      <c r="AP83" s="119"/>
      <c r="AQ83" s="120" t="s">
        <v>169</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170</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405</v>
      </c>
      <c r="AF88" s="119"/>
      <c r="AG88" s="119"/>
      <c r="AH88" s="119"/>
      <c r="AI88" s="119" t="s">
        <v>557</v>
      </c>
      <c r="AJ88" s="119"/>
      <c r="AK88" s="119"/>
      <c r="AL88" s="119"/>
      <c r="AM88" s="119" t="s">
        <v>373</v>
      </c>
      <c r="AN88" s="119"/>
      <c r="AO88" s="119"/>
      <c r="AP88" s="119"/>
      <c r="AQ88" s="120" t="s">
        <v>169</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170</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405</v>
      </c>
      <c r="AF93" s="119"/>
      <c r="AG93" s="119"/>
      <c r="AH93" s="119"/>
      <c r="AI93" s="119" t="s">
        <v>557</v>
      </c>
      <c r="AJ93" s="119"/>
      <c r="AK93" s="119"/>
      <c r="AL93" s="119"/>
      <c r="AM93" s="119" t="s">
        <v>373</v>
      </c>
      <c r="AN93" s="119"/>
      <c r="AO93" s="119"/>
      <c r="AP93" s="119"/>
      <c r="AQ93" s="120" t="s">
        <v>169</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170</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3" t="s">
        <v>568</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8" t="s">
        <v>569</v>
      </c>
      <c r="B99" s="153"/>
      <c r="C99" s="153"/>
      <c r="D99" s="153"/>
      <c r="E99" s="153"/>
      <c r="F99" s="154"/>
      <c r="G99" s="709" t="s">
        <v>561</v>
      </c>
      <c r="H99" s="710"/>
      <c r="I99" s="710"/>
      <c r="J99" s="710"/>
      <c r="K99" s="710"/>
      <c r="L99" s="710"/>
      <c r="M99" s="710"/>
      <c r="N99" s="710"/>
      <c r="O99" s="710"/>
      <c r="P99" s="711" t="s">
        <v>560</v>
      </c>
      <c r="Q99" s="710"/>
      <c r="R99" s="710"/>
      <c r="S99" s="710"/>
      <c r="T99" s="710"/>
      <c r="U99" s="710"/>
      <c r="V99" s="710"/>
      <c r="W99" s="710"/>
      <c r="X99" s="712"/>
      <c r="Y99" s="713"/>
      <c r="Z99" s="714"/>
      <c r="AA99" s="715"/>
      <c r="AB99" s="646" t="s">
        <v>11</v>
      </c>
      <c r="AC99" s="646"/>
      <c r="AD99" s="646"/>
      <c r="AE99" s="119" t="s">
        <v>405</v>
      </c>
      <c r="AF99" s="119"/>
      <c r="AG99" s="119"/>
      <c r="AH99" s="119"/>
      <c r="AI99" s="119" t="s">
        <v>557</v>
      </c>
      <c r="AJ99" s="119"/>
      <c r="AK99" s="119"/>
      <c r="AL99" s="119"/>
      <c r="AM99" s="119" t="s">
        <v>373</v>
      </c>
      <c r="AN99" s="119"/>
      <c r="AO99" s="119"/>
      <c r="AP99" s="119"/>
      <c r="AQ99" s="643" t="s">
        <v>404</v>
      </c>
      <c r="AR99" s="644"/>
      <c r="AS99" s="644"/>
      <c r="AT99" s="645"/>
      <c r="AU99" s="643" t="s">
        <v>582</v>
      </c>
      <c r="AV99" s="644"/>
      <c r="AW99" s="644"/>
      <c r="AX99" s="653"/>
      <c r="AY99">
        <f>COUNTA($G$100)</f>
        <v>0</v>
      </c>
    </row>
    <row r="100" spans="1:60" ht="23.25" hidden="1" customHeight="1" x14ac:dyDescent="0.15">
      <c r="A100" s="668"/>
      <c r="B100" s="153"/>
      <c r="C100" s="153"/>
      <c r="D100" s="153"/>
      <c r="E100" s="153"/>
      <c r="F100" s="154"/>
      <c r="G100" s="654"/>
      <c r="H100" s="655"/>
      <c r="I100" s="655"/>
      <c r="J100" s="655"/>
      <c r="K100" s="655"/>
      <c r="L100" s="655"/>
      <c r="M100" s="655"/>
      <c r="N100" s="655"/>
      <c r="O100" s="655"/>
      <c r="P100" s="658"/>
      <c r="Q100" s="659"/>
      <c r="R100" s="659"/>
      <c r="S100" s="659"/>
      <c r="T100" s="659"/>
      <c r="U100" s="659"/>
      <c r="V100" s="659"/>
      <c r="W100" s="659"/>
      <c r="X100" s="660"/>
      <c r="Y100" s="664" t="s">
        <v>51</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188"/>
      <c r="B101" s="158"/>
      <c r="C101" s="158"/>
      <c r="D101" s="158"/>
      <c r="E101" s="158"/>
      <c r="F101" s="159"/>
      <c r="G101" s="656"/>
      <c r="H101" s="657"/>
      <c r="I101" s="657"/>
      <c r="J101" s="657"/>
      <c r="K101" s="657"/>
      <c r="L101" s="657"/>
      <c r="M101" s="657"/>
      <c r="N101" s="657"/>
      <c r="O101" s="657"/>
      <c r="P101" s="661"/>
      <c r="Q101" s="662"/>
      <c r="R101" s="662"/>
      <c r="S101" s="662"/>
      <c r="T101" s="662"/>
      <c r="U101" s="662"/>
      <c r="V101" s="662"/>
      <c r="W101" s="662"/>
      <c r="X101" s="663"/>
      <c r="Y101" s="640" t="s">
        <v>52</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187" t="s">
        <v>570</v>
      </c>
      <c r="B102" s="105"/>
      <c r="C102" s="105"/>
      <c r="D102" s="105"/>
      <c r="E102" s="105"/>
      <c r="F102" s="683"/>
      <c r="G102" s="176" t="s">
        <v>571</v>
      </c>
      <c r="H102" s="176"/>
      <c r="I102" s="176"/>
      <c r="J102" s="176"/>
      <c r="K102" s="176"/>
      <c r="L102" s="176"/>
      <c r="M102" s="176"/>
      <c r="N102" s="176"/>
      <c r="O102" s="176"/>
      <c r="P102" s="176"/>
      <c r="Q102" s="176"/>
      <c r="R102" s="176"/>
      <c r="S102" s="176"/>
      <c r="T102" s="176"/>
      <c r="U102" s="176"/>
      <c r="V102" s="176"/>
      <c r="W102" s="176"/>
      <c r="X102" s="177"/>
      <c r="Y102" s="650"/>
      <c r="Z102" s="651"/>
      <c r="AA102" s="652"/>
      <c r="AB102" s="175" t="s">
        <v>11</v>
      </c>
      <c r="AC102" s="176"/>
      <c r="AD102" s="177"/>
      <c r="AE102" s="119" t="s">
        <v>405</v>
      </c>
      <c r="AF102" s="119"/>
      <c r="AG102" s="119"/>
      <c r="AH102" s="119"/>
      <c r="AI102" s="119" t="s">
        <v>557</v>
      </c>
      <c r="AJ102" s="119"/>
      <c r="AK102" s="119"/>
      <c r="AL102" s="119"/>
      <c r="AM102" s="119" t="s">
        <v>373</v>
      </c>
      <c r="AN102" s="119"/>
      <c r="AO102" s="119"/>
      <c r="AP102" s="119"/>
      <c r="AQ102" s="647" t="s">
        <v>583</v>
      </c>
      <c r="AR102" s="648"/>
      <c r="AS102" s="648"/>
      <c r="AT102" s="648"/>
      <c r="AU102" s="648"/>
      <c r="AV102" s="648"/>
      <c r="AW102" s="648"/>
      <c r="AX102" s="649"/>
      <c r="AY102">
        <f>IF(SUBSTITUTE(SUBSTITUTE($G$103,"／",""),"　","")="",0,1)</f>
        <v>0</v>
      </c>
    </row>
    <row r="103" spans="1:60" ht="23.25" hidden="1" customHeight="1" x14ac:dyDescent="0.15">
      <c r="A103" s="684"/>
      <c r="B103" s="197"/>
      <c r="C103" s="197"/>
      <c r="D103" s="197"/>
      <c r="E103" s="197"/>
      <c r="F103" s="685"/>
      <c r="G103" s="672" t="s">
        <v>572</v>
      </c>
      <c r="H103" s="673"/>
      <c r="I103" s="673"/>
      <c r="J103" s="673"/>
      <c r="K103" s="673"/>
      <c r="L103" s="673"/>
      <c r="M103" s="673"/>
      <c r="N103" s="673"/>
      <c r="O103" s="673"/>
      <c r="P103" s="673"/>
      <c r="Q103" s="673"/>
      <c r="R103" s="673"/>
      <c r="S103" s="673"/>
      <c r="T103" s="673"/>
      <c r="U103" s="673"/>
      <c r="V103" s="673"/>
      <c r="W103" s="673"/>
      <c r="X103" s="673"/>
      <c r="Y103" s="676" t="s">
        <v>570</v>
      </c>
      <c r="Z103" s="677"/>
      <c r="AA103" s="678"/>
      <c r="AB103" s="679"/>
      <c r="AC103" s="680"/>
      <c r="AD103" s="681"/>
      <c r="AE103" s="682"/>
      <c r="AF103" s="682"/>
      <c r="AG103" s="682"/>
      <c r="AH103" s="682"/>
      <c r="AI103" s="682"/>
      <c r="AJ103" s="682"/>
      <c r="AK103" s="682"/>
      <c r="AL103" s="682"/>
      <c r="AM103" s="682"/>
      <c r="AN103" s="682"/>
      <c r="AO103" s="682"/>
      <c r="AP103" s="682"/>
      <c r="AQ103" s="93"/>
      <c r="AR103" s="87"/>
      <c r="AS103" s="87"/>
      <c r="AT103" s="87"/>
      <c r="AU103" s="87"/>
      <c r="AV103" s="87"/>
      <c r="AW103" s="87"/>
      <c r="AX103" s="88"/>
      <c r="AY103">
        <f>$AY$102</f>
        <v>0</v>
      </c>
    </row>
    <row r="104" spans="1:60" ht="46.5" hidden="1" customHeight="1" x14ac:dyDescent="0.15">
      <c r="A104" s="686"/>
      <c r="B104" s="108"/>
      <c r="C104" s="108"/>
      <c r="D104" s="108"/>
      <c r="E104" s="108"/>
      <c r="F104" s="687"/>
      <c r="G104" s="674"/>
      <c r="H104" s="675"/>
      <c r="I104" s="675"/>
      <c r="J104" s="675"/>
      <c r="K104" s="675"/>
      <c r="L104" s="675"/>
      <c r="M104" s="675"/>
      <c r="N104" s="675"/>
      <c r="O104" s="675"/>
      <c r="P104" s="675"/>
      <c r="Q104" s="675"/>
      <c r="R104" s="675"/>
      <c r="S104" s="675"/>
      <c r="T104" s="675"/>
      <c r="U104" s="675"/>
      <c r="V104" s="675"/>
      <c r="W104" s="675"/>
      <c r="X104" s="675"/>
      <c r="Y104" s="219" t="s">
        <v>573</v>
      </c>
      <c r="Z104" s="669"/>
      <c r="AA104" s="670"/>
      <c r="AB104" s="632" t="s">
        <v>574</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15">
      <c r="A105" s="437" t="s">
        <v>226</v>
      </c>
      <c r="B105" s="613"/>
      <c r="C105" s="613"/>
      <c r="D105" s="613"/>
      <c r="E105" s="613"/>
      <c r="F105" s="614"/>
      <c r="G105" s="622" t="s">
        <v>139</v>
      </c>
      <c r="H105" s="197"/>
      <c r="I105" s="197"/>
      <c r="J105" s="197"/>
      <c r="K105" s="197"/>
      <c r="L105" s="197"/>
      <c r="M105" s="197"/>
      <c r="N105" s="197"/>
      <c r="O105" s="198"/>
      <c r="P105" s="199" t="s">
        <v>55</v>
      </c>
      <c r="Q105" s="197"/>
      <c r="R105" s="197"/>
      <c r="S105" s="197"/>
      <c r="T105" s="197"/>
      <c r="U105" s="197"/>
      <c r="V105" s="197"/>
      <c r="W105" s="197"/>
      <c r="X105" s="198"/>
      <c r="Y105" s="623"/>
      <c r="Z105" s="624"/>
      <c r="AA105" s="625"/>
      <c r="AB105" s="629" t="s">
        <v>11</v>
      </c>
      <c r="AC105" s="630"/>
      <c r="AD105" s="631"/>
      <c r="AE105" s="119" t="s">
        <v>405</v>
      </c>
      <c r="AF105" s="119"/>
      <c r="AG105" s="119"/>
      <c r="AH105" s="119"/>
      <c r="AI105" s="119" t="s">
        <v>557</v>
      </c>
      <c r="AJ105" s="119"/>
      <c r="AK105" s="119"/>
      <c r="AL105" s="119"/>
      <c r="AM105" s="119" t="s">
        <v>373</v>
      </c>
      <c r="AN105" s="119"/>
      <c r="AO105" s="119"/>
      <c r="AP105" s="119"/>
      <c r="AQ105" s="216" t="s">
        <v>169</v>
      </c>
      <c r="AR105" s="217"/>
      <c r="AS105" s="217"/>
      <c r="AT105" s="218"/>
      <c r="AU105" s="197" t="s">
        <v>128</v>
      </c>
      <c r="AV105" s="197"/>
      <c r="AW105" s="197"/>
      <c r="AX105" s="200"/>
      <c r="AY105">
        <f>COUNTA($G$107)</f>
        <v>0</v>
      </c>
    </row>
    <row r="106" spans="1:60" ht="18.75" hidden="1" customHeight="1" x14ac:dyDescent="0.15">
      <c r="A106" s="615"/>
      <c r="B106" s="616"/>
      <c r="C106" s="616"/>
      <c r="D106" s="616"/>
      <c r="E106" s="616"/>
      <c r="F106" s="617"/>
      <c r="G106" s="156"/>
      <c r="H106" s="108"/>
      <c r="I106" s="108"/>
      <c r="J106" s="108"/>
      <c r="K106" s="108"/>
      <c r="L106" s="108"/>
      <c r="M106" s="108"/>
      <c r="N106" s="108"/>
      <c r="O106" s="109"/>
      <c r="P106" s="107"/>
      <c r="Q106" s="108"/>
      <c r="R106" s="108"/>
      <c r="S106" s="108"/>
      <c r="T106" s="108"/>
      <c r="U106" s="108"/>
      <c r="V106" s="108"/>
      <c r="W106" s="108"/>
      <c r="X106" s="109"/>
      <c r="Y106" s="626"/>
      <c r="Z106" s="627"/>
      <c r="AA106" s="628"/>
      <c r="AB106" s="116"/>
      <c r="AC106" s="117"/>
      <c r="AD106" s="118"/>
      <c r="AE106" s="119"/>
      <c r="AF106" s="119"/>
      <c r="AG106" s="119"/>
      <c r="AH106" s="119"/>
      <c r="AI106" s="119"/>
      <c r="AJ106" s="119"/>
      <c r="AK106" s="119"/>
      <c r="AL106" s="119"/>
      <c r="AM106" s="119"/>
      <c r="AN106" s="119"/>
      <c r="AO106" s="119"/>
      <c r="AP106" s="119"/>
      <c r="AQ106" s="527"/>
      <c r="AR106" s="528"/>
      <c r="AS106" s="127" t="s">
        <v>170</v>
      </c>
      <c r="AT106" s="128"/>
      <c r="AU106" s="126"/>
      <c r="AV106" s="126"/>
      <c r="AW106" s="108" t="s">
        <v>166</v>
      </c>
      <c r="AX106" s="129"/>
      <c r="AY106">
        <f t="shared" ref="AY106:AY111" si="3">$AY$105</f>
        <v>0</v>
      </c>
    </row>
    <row r="107" spans="1:60" ht="23.25" hidden="1" customHeight="1" x14ac:dyDescent="0.15">
      <c r="A107" s="618"/>
      <c r="B107" s="616"/>
      <c r="C107" s="616"/>
      <c r="D107" s="616"/>
      <c r="E107" s="616"/>
      <c r="F107" s="61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9"/>
      <c r="B108" s="620"/>
      <c r="C108" s="620"/>
      <c r="D108" s="620"/>
      <c r="E108" s="620"/>
      <c r="F108" s="62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8"/>
      <c r="B109" s="616"/>
      <c r="C109" s="616"/>
      <c r="D109" s="616"/>
      <c r="E109" s="616"/>
      <c r="F109" s="61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2" t="s">
        <v>14</v>
      </c>
      <c r="AC109" s="612"/>
      <c r="AD109" s="61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249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562</v>
      </c>
      <c r="B112" s="152" t="s">
        <v>563</v>
      </c>
      <c r="C112" s="153"/>
      <c r="D112" s="153"/>
      <c r="E112" s="153"/>
      <c r="F112" s="154"/>
      <c r="G112" s="197" t="s">
        <v>564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405</v>
      </c>
      <c r="AF117" s="119"/>
      <c r="AG117" s="119"/>
      <c r="AH117" s="119"/>
      <c r="AI117" s="119" t="s">
        <v>557</v>
      </c>
      <c r="AJ117" s="119"/>
      <c r="AK117" s="119"/>
      <c r="AL117" s="119"/>
      <c r="AM117" s="119" t="s">
        <v>373</v>
      </c>
      <c r="AN117" s="119"/>
      <c r="AO117" s="119"/>
      <c r="AP117" s="119"/>
      <c r="AQ117" s="120" t="s">
        <v>169</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170</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405</v>
      </c>
      <c r="AF122" s="119"/>
      <c r="AG122" s="119"/>
      <c r="AH122" s="119"/>
      <c r="AI122" s="119" t="s">
        <v>557</v>
      </c>
      <c r="AJ122" s="119"/>
      <c r="AK122" s="119"/>
      <c r="AL122" s="119"/>
      <c r="AM122" s="119" t="s">
        <v>373</v>
      </c>
      <c r="AN122" s="119"/>
      <c r="AO122" s="119"/>
      <c r="AP122" s="119"/>
      <c r="AQ122" s="120" t="s">
        <v>169</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170</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405</v>
      </c>
      <c r="AF127" s="119"/>
      <c r="AG127" s="119"/>
      <c r="AH127" s="119"/>
      <c r="AI127" s="119" t="s">
        <v>557</v>
      </c>
      <c r="AJ127" s="119"/>
      <c r="AK127" s="119"/>
      <c r="AL127" s="119"/>
      <c r="AM127" s="119" t="s">
        <v>373</v>
      </c>
      <c r="AN127" s="119"/>
      <c r="AO127" s="119"/>
      <c r="AP127" s="119"/>
      <c r="AQ127" s="120" t="s">
        <v>169</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170</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3" t="s">
        <v>568</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8" t="s">
        <v>569</v>
      </c>
      <c r="B133" s="153"/>
      <c r="C133" s="153"/>
      <c r="D133" s="153"/>
      <c r="E133" s="153"/>
      <c r="F133" s="154"/>
      <c r="G133" s="709" t="s">
        <v>561</v>
      </c>
      <c r="H133" s="710"/>
      <c r="I133" s="710"/>
      <c r="J133" s="710"/>
      <c r="K133" s="710"/>
      <c r="L133" s="710"/>
      <c r="M133" s="710"/>
      <c r="N133" s="710"/>
      <c r="O133" s="710"/>
      <c r="P133" s="711" t="s">
        <v>560</v>
      </c>
      <c r="Q133" s="710"/>
      <c r="R133" s="710"/>
      <c r="S133" s="710"/>
      <c r="T133" s="710"/>
      <c r="U133" s="710"/>
      <c r="V133" s="710"/>
      <c r="W133" s="710"/>
      <c r="X133" s="712"/>
      <c r="Y133" s="713"/>
      <c r="Z133" s="714"/>
      <c r="AA133" s="715"/>
      <c r="AB133" s="646" t="s">
        <v>11</v>
      </c>
      <c r="AC133" s="646"/>
      <c r="AD133" s="646"/>
      <c r="AE133" s="119" t="s">
        <v>405</v>
      </c>
      <c r="AF133" s="119"/>
      <c r="AG133" s="119"/>
      <c r="AH133" s="119"/>
      <c r="AI133" s="119" t="s">
        <v>557</v>
      </c>
      <c r="AJ133" s="119"/>
      <c r="AK133" s="119"/>
      <c r="AL133" s="119"/>
      <c r="AM133" s="119" t="s">
        <v>373</v>
      </c>
      <c r="AN133" s="119"/>
      <c r="AO133" s="119"/>
      <c r="AP133" s="119"/>
      <c r="AQ133" s="643" t="s">
        <v>404</v>
      </c>
      <c r="AR133" s="644"/>
      <c r="AS133" s="644"/>
      <c r="AT133" s="645"/>
      <c r="AU133" s="643" t="s">
        <v>582</v>
      </c>
      <c r="AV133" s="644"/>
      <c r="AW133" s="644"/>
      <c r="AX133" s="653"/>
      <c r="AY133">
        <f>COUNTA($G$134)</f>
        <v>0</v>
      </c>
    </row>
    <row r="134" spans="1:60" ht="23.25" hidden="1" customHeight="1" x14ac:dyDescent="0.15">
      <c r="A134" s="668"/>
      <c r="B134" s="153"/>
      <c r="C134" s="153"/>
      <c r="D134" s="153"/>
      <c r="E134" s="153"/>
      <c r="F134" s="154"/>
      <c r="G134" s="654"/>
      <c r="H134" s="655"/>
      <c r="I134" s="655"/>
      <c r="J134" s="655"/>
      <c r="K134" s="655"/>
      <c r="L134" s="655"/>
      <c r="M134" s="655"/>
      <c r="N134" s="655"/>
      <c r="O134" s="655"/>
      <c r="P134" s="658"/>
      <c r="Q134" s="659"/>
      <c r="R134" s="659"/>
      <c r="S134" s="659"/>
      <c r="T134" s="659"/>
      <c r="U134" s="659"/>
      <c r="V134" s="659"/>
      <c r="W134" s="659"/>
      <c r="X134" s="660"/>
      <c r="Y134" s="664" t="s">
        <v>51</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188"/>
      <c r="B135" s="158"/>
      <c r="C135" s="158"/>
      <c r="D135" s="158"/>
      <c r="E135" s="158"/>
      <c r="F135" s="159"/>
      <c r="G135" s="656"/>
      <c r="H135" s="657"/>
      <c r="I135" s="657"/>
      <c r="J135" s="657"/>
      <c r="K135" s="657"/>
      <c r="L135" s="657"/>
      <c r="M135" s="657"/>
      <c r="N135" s="657"/>
      <c r="O135" s="657"/>
      <c r="P135" s="661"/>
      <c r="Q135" s="662"/>
      <c r="R135" s="662"/>
      <c r="S135" s="662"/>
      <c r="T135" s="662"/>
      <c r="U135" s="662"/>
      <c r="V135" s="662"/>
      <c r="W135" s="662"/>
      <c r="X135" s="663"/>
      <c r="Y135" s="640" t="s">
        <v>52</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187" t="s">
        <v>570</v>
      </c>
      <c r="B136" s="105"/>
      <c r="C136" s="105"/>
      <c r="D136" s="105"/>
      <c r="E136" s="105"/>
      <c r="F136" s="683"/>
      <c r="G136" s="176" t="s">
        <v>571</v>
      </c>
      <c r="H136" s="176"/>
      <c r="I136" s="176"/>
      <c r="J136" s="176"/>
      <c r="K136" s="176"/>
      <c r="L136" s="176"/>
      <c r="M136" s="176"/>
      <c r="N136" s="176"/>
      <c r="O136" s="176"/>
      <c r="P136" s="176"/>
      <c r="Q136" s="176"/>
      <c r="R136" s="176"/>
      <c r="S136" s="176"/>
      <c r="T136" s="176"/>
      <c r="U136" s="176"/>
      <c r="V136" s="176"/>
      <c r="W136" s="176"/>
      <c r="X136" s="177"/>
      <c r="Y136" s="650"/>
      <c r="Z136" s="651"/>
      <c r="AA136" s="652"/>
      <c r="AB136" s="175" t="s">
        <v>11</v>
      </c>
      <c r="AC136" s="176"/>
      <c r="AD136" s="177"/>
      <c r="AE136" s="119" t="s">
        <v>405</v>
      </c>
      <c r="AF136" s="119"/>
      <c r="AG136" s="119"/>
      <c r="AH136" s="119"/>
      <c r="AI136" s="119" t="s">
        <v>557</v>
      </c>
      <c r="AJ136" s="119"/>
      <c r="AK136" s="119"/>
      <c r="AL136" s="119"/>
      <c r="AM136" s="119" t="s">
        <v>373</v>
      </c>
      <c r="AN136" s="119"/>
      <c r="AO136" s="119"/>
      <c r="AP136" s="119"/>
      <c r="AQ136" s="647" t="s">
        <v>583</v>
      </c>
      <c r="AR136" s="648"/>
      <c r="AS136" s="648"/>
      <c r="AT136" s="648"/>
      <c r="AU136" s="648"/>
      <c r="AV136" s="648"/>
      <c r="AW136" s="648"/>
      <c r="AX136" s="649"/>
      <c r="AY136">
        <f>IF(SUBSTITUTE(SUBSTITUTE($G$137,"／",""),"　","")="",0,1)</f>
        <v>0</v>
      </c>
    </row>
    <row r="137" spans="1:60" ht="23.25" hidden="1" customHeight="1" x14ac:dyDescent="0.15">
      <c r="A137" s="684"/>
      <c r="B137" s="197"/>
      <c r="C137" s="197"/>
      <c r="D137" s="197"/>
      <c r="E137" s="197"/>
      <c r="F137" s="685"/>
      <c r="G137" s="672" t="s">
        <v>572</v>
      </c>
      <c r="H137" s="673"/>
      <c r="I137" s="673"/>
      <c r="J137" s="673"/>
      <c r="K137" s="673"/>
      <c r="L137" s="673"/>
      <c r="M137" s="673"/>
      <c r="N137" s="673"/>
      <c r="O137" s="673"/>
      <c r="P137" s="673"/>
      <c r="Q137" s="673"/>
      <c r="R137" s="673"/>
      <c r="S137" s="673"/>
      <c r="T137" s="673"/>
      <c r="U137" s="673"/>
      <c r="V137" s="673"/>
      <c r="W137" s="673"/>
      <c r="X137" s="673"/>
      <c r="Y137" s="676" t="s">
        <v>570</v>
      </c>
      <c r="Z137" s="677"/>
      <c r="AA137" s="678"/>
      <c r="AB137" s="679"/>
      <c r="AC137" s="680"/>
      <c r="AD137" s="681"/>
      <c r="AE137" s="682"/>
      <c r="AF137" s="682"/>
      <c r="AG137" s="682"/>
      <c r="AH137" s="682"/>
      <c r="AI137" s="682"/>
      <c r="AJ137" s="682"/>
      <c r="AK137" s="682"/>
      <c r="AL137" s="682"/>
      <c r="AM137" s="682"/>
      <c r="AN137" s="682"/>
      <c r="AO137" s="682"/>
      <c r="AP137" s="682"/>
      <c r="AQ137" s="93"/>
      <c r="AR137" s="87"/>
      <c r="AS137" s="87"/>
      <c r="AT137" s="87"/>
      <c r="AU137" s="87"/>
      <c r="AV137" s="87"/>
      <c r="AW137" s="87"/>
      <c r="AX137" s="88"/>
      <c r="AY137">
        <f>$AY$136</f>
        <v>0</v>
      </c>
    </row>
    <row r="138" spans="1:60" ht="46.5" hidden="1" customHeight="1" x14ac:dyDescent="0.15">
      <c r="A138" s="686"/>
      <c r="B138" s="108"/>
      <c r="C138" s="108"/>
      <c r="D138" s="108"/>
      <c r="E138" s="108"/>
      <c r="F138" s="687"/>
      <c r="G138" s="674"/>
      <c r="H138" s="675"/>
      <c r="I138" s="675"/>
      <c r="J138" s="675"/>
      <c r="K138" s="675"/>
      <c r="L138" s="675"/>
      <c r="M138" s="675"/>
      <c r="N138" s="675"/>
      <c r="O138" s="675"/>
      <c r="P138" s="675"/>
      <c r="Q138" s="675"/>
      <c r="R138" s="675"/>
      <c r="S138" s="675"/>
      <c r="T138" s="675"/>
      <c r="U138" s="675"/>
      <c r="V138" s="675"/>
      <c r="W138" s="675"/>
      <c r="X138" s="675"/>
      <c r="Y138" s="219" t="s">
        <v>573</v>
      </c>
      <c r="Z138" s="669"/>
      <c r="AA138" s="670"/>
      <c r="AB138" s="632" t="s">
        <v>574</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15">
      <c r="A139" s="437" t="s">
        <v>226</v>
      </c>
      <c r="B139" s="613"/>
      <c r="C139" s="613"/>
      <c r="D139" s="613"/>
      <c r="E139" s="613"/>
      <c r="F139" s="614"/>
      <c r="G139" s="622" t="s">
        <v>139</v>
      </c>
      <c r="H139" s="197"/>
      <c r="I139" s="197"/>
      <c r="J139" s="197"/>
      <c r="K139" s="197"/>
      <c r="L139" s="197"/>
      <c r="M139" s="197"/>
      <c r="N139" s="197"/>
      <c r="O139" s="198"/>
      <c r="P139" s="199" t="s">
        <v>55</v>
      </c>
      <c r="Q139" s="197"/>
      <c r="R139" s="197"/>
      <c r="S139" s="197"/>
      <c r="T139" s="197"/>
      <c r="U139" s="197"/>
      <c r="V139" s="197"/>
      <c r="W139" s="197"/>
      <c r="X139" s="198"/>
      <c r="Y139" s="623"/>
      <c r="Z139" s="624"/>
      <c r="AA139" s="625"/>
      <c r="AB139" s="629" t="s">
        <v>11</v>
      </c>
      <c r="AC139" s="630"/>
      <c r="AD139" s="631"/>
      <c r="AE139" s="119" t="s">
        <v>405</v>
      </c>
      <c r="AF139" s="119"/>
      <c r="AG139" s="119"/>
      <c r="AH139" s="119"/>
      <c r="AI139" s="119" t="s">
        <v>557</v>
      </c>
      <c r="AJ139" s="119"/>
      <c r="AK139" s="119"/>
      <c r="AL139" s="119"/>
      <c r="AM139" s="119" t="s">
        <v>373</v>
      </c>
      <c r="AN139" s="119"/>
      <c r="AO139" s="119"/>
      <c r="AP139" s="119"/>
      <c r="AQ139" s="216" t="s">
        <v>169</v>
      </c>
      <c r="AR139" s="217"/>
      <c r="AS139" s="217"/>
      <c r="AT139" s="218"/>
      <c r="AU139" s="197" t="s">
        <v>128</v>
      </c>
      <c r="AV139" s="197"/>
      <c r="AW139" s="197"/>
      <c r="AX139" s="200"/>
      <c r="AY139">
        <f>COUNTA($G$141)</f>
        <v>0</v>
      </c>
    </row>
    <row r="140" spans="1:60" ht="18.75" hidden="1" customHeight="1" x14ac:dyDescent="0.15">
      <c r="A140" s="615"/>
      <c r="B140" s="616"/>
      <c r="C140" s="616"/>
      <c r="D140" s="616"/>
      <c r="E140" s="616"/>
      <c r="F140" s="617"/>
      <c r="G140" s="156"/>
      <c r="H140" s="108"/>
      <c r="I140" s="108"/>
      <c r="J140" s="108"/>
      <c r="K140" s="108"/>
      <c r="L140" s="108"/>
      <c r="M140" s="108"/>
      <c r="N140" s="108"/>
      <c r="O140" s="109"/>
      <c r="P140" s="107"/>
      <c r="Q140" s="108"/>
      <c r="R140" s="108"/>
      <c r="S140" s="108"/>
      <c r="T140" s="108"/>
      <c r="U140" s="108"/>
      <c r="V140" s="108"/>
      <c r="W140" s="108"/>
      <c r="X140" s="109"/>
      <c r="Y140" s="626"/>
      <c r="Z140" s="627"/>
      <c r="AA140" s="628"/>
      <c r="AB140" s="116"/>
      <c r="AC140" s="117"/>
      <c r="AD140" s="118"/>
      <c r="AE140" s="119"/>
      <c r="AF140" s="119"/>
      <c r="AG140" s="119"/>
      <c r="AH140" s="119"/>
      <c r="AI140" s="119"/>
      <c r="AJ140" s="119"/>
      <c r="AK140" s="119"/>
      <c r="AL140" s="119"/>
      <c r="AM140" s="119"/>
      <c r="AN140" s="119"/>
      <c r="AO140" s="119"/>
      <c r="AP140" s="119"/>
      <c r="AQ140" s="527"/>
      <c r="AR140" s="528"/>
      <c r="AS140" s="127" t="s">
        <v>170</v>
      </c>
      <c r="AT140" s="128"/>
      <c r="AU140" s="126"/>
      <c r="AV140" s="126"/>
      <c r="AW140" s="108" t="s">
        <v>166</v>
      </c>
      <c r="AX140" s="129"/>
      <c r="AY140">
        <f t="shared" ref="AY140:AY145" si="5">$AY$139</f>
        <v>0</v>
      </c>
    </row>
    <row r="141" spans="1:60" ht="23.25" hidden="1" customHeight="1" x14ac:dyDescent="0.15">
      <c r="A141" s="618"/>
      <c r="B141" s="616"/>
      <c r="C141" s="616"/>
      <c r="D141" s="616"/>
      <c r="E141" s="616"/>
      <c r="F141" s="61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9"/>
      <c r="B142" s="620"/>
      <c r="C142" s="620"/>
      <c r="D142" s="620"/>
      <c r="E142" s="620"/>
      <c r="F142" s="62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8"/>
      <c r="B143" s="616"/>
      <c r="C143" s="616"/>
      <c r="D143" s="616"/>
      <c r="E143" s="616"/>
      <c r="F143" s="61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2" t="s">
        <v>14</v>
      </c>
      <c r="AC143" s="612"/>
      <c r="AD143" s="61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249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562</v>
      </c>
      <c r="B146" s="152" t="s">
        <v>563</v>
      </c>
      <c r="C146" s="153"/>
      <c r="D146" s="153"/>
      <c r="E146" s="153"/>
      <c r="F146" s="154"/>
      <c r="G146" s="197" t="s">
        <v>564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405</v>
      </c>
      <c r="AF151" s="119"/>
      <c r="AG151" s="119"/>
      <c r="AH151" s="119"/>
      <c r="AI151" s="119" t="s">
        <v>557</v>
      </c>
      <c r="AJ151" s="119"/>
      <c r="AK151" s="119"/>
      <c r="AL151" s="119"/>
      <c r="AM151" s="119" t="s">
        <v>373</v>
      </c>
      <c r="AN151" s="119"/>
      <c r="AO151" s="119"/>
      <c r="AP151" s="119"/>
      <c r="AQ151" s="120" t="s">
        <v>169</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170</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405</v>
      </c>
      <c r="AF156" s="119"/>
      <c r="AG156" s="119"/>
      <c r="AH156" s="119"/>
      <c r="AI156" s="119" t="s">
        <v>557</v>
      </c>
      <c r="AJ156" s="119"/>
      <c r="AK156" s="119"/>
      <c r="AL156" s="119"/>
      <c r="AM156" s="119" t="s">
        <v>373</v>
      </c>
      <c r="AN156" s="119"/>
      <c r="AO156" s="119"/>
      <c r="AP156" s="119"/>
      <c r="AQ156" s="120" t="s">
        <v>169</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170</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405</v>
      </c>
      <c r="AF161" s="119"/>
      <c r="AG161" s="119"/>
      <c r="AH161" s="119"/>
      <c r="AI161" s="119" t="s">
        <v>557</v>
      </c>
      <c r="AJ161" s="119"/>
      <c r="AK161" s="119"/>
      <c r="AL161" s="119"/>
      <c r="AM161" s="119" t="s">
        <v>373</v>
      </c>
      <c r="AN161" s="119"/>
      <c r="AO161" s="119"/>
      <c r="AP161" s="119"/>
      <c r="AQ161" s="120" t="s">
        <v>169</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170</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3" t="s">
        <v>568</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8" t="s">
        <v>569</v>
      </c>
      <c r="B167" s="153"/>
      <c r="C167" s="153"/>
      <c r="D167" s="153"/>
      <c r="E167" s="153"/>
      <c r="F167" s="154"/>
      <c r="G167" s="709" t="s">
        <v>561</v>
      </c>
      <c r="H167" s="710"/>
      <c r="I167" s="710"/>
      <c r="J167" s="710"/>
      <c r="K167" s="710"/>
      <c r="L167" s="710"/>
      <c r="M167" s="710"/>
      <c r="N167" s="710"/>
      <c r="O167" s="710"/>
      <c r="P167" s="711" t="s">
        <v>560</v>
      </c>
      <c r="Q167" s="710"/>
      <c r="R167" s="710"/>
      <c r="S167" s="710"/>
      <c r="T167" s="710"/>
      <c r="U167" s="710"/>
      <c r="V167" s="710"/>
      <c r="W167" s="710"/>
      <c r="X167" s="712"/>
      <c r="Y167" s="713"/>
      <c r="Z167" s="714"/>
      <c r="AA167" s="715"/>
      <c r="AB167" s="646" t="s">
        <v>11</v>
      </c>
      <c r="AC167" s="646"/>
      <c r="AD167" s="646"/>
      <c r="AE167" s="119" t="s">
        <v>405</v>
      </c>
      <c r="AF167" s="119"/>
      <c r="AG167" s="119"/>
      <c r="AH167" s="119"/>
      <c r="AI167" s="119" t="s">
        <v>557</v>
      </c>
      <c r="AJ167" s="119"/>
      <c r="AK167" s="119"/>
      <c r="AL167" s="119"/>
      <c r="AM167" s="119" t="s">
        <v>373</v>
      </c>
      <c r="AN167" s="119"/>
      <c r="AO167" s="119"/>
      <c r="AP167" s="119"/>
      <c r="AQ167" s="643" t="s">
        <v>404</v>
      </c>
      <c r="AR167" s="644"/>
      <c r="AS167" s="644"/>
      <c r="AT167" s="645"/>
      <c r="AU167" s="643" t="s">
        <v>582</v>
      </c>
      <c r="AV167" s="644"/>
      <c r="AW167" s="644"/>
      <c r="AX167" s="653"/>
      <c r="AY167">
        <f>COUNTA($G$168)</f>
        <v>0</v>
      </c>
    </row>
    <row r="168" spans="1:60" ht="23.25" hidden="1" customHeight="1" x14ac:dyDescent="0.15">
      <c r="A168" s="668"/>
      <c r="B168" s="153"/>
      <c r="C168" s="153"/>
      <c r="D168" s="153"/>
      <c r="E168" s="153"/>
      <c r="F168" s="154"/>
      <c r="G168" s="654"/>
      <c r="H168" s="655"/>
      <c r="I168" s="655"/>
      <c r="J168" s="655"/>
      <c r="K168" s="655"/>
      <c r="L168" s="655"/>
      <c r="M168" s="655"/>
      <c r="N168" s="655"/>
      <c r="O168" s="655"/>
      <c r="P168" s="658"/>
      <c r="Q168" s="659"/>
      <c r="R168" s="659"/>
      <c r="S168" s="659"/>
      <c r="T168" s="659"/>
      <c r="U168" s="659"/>
      <c r="V168" s="659"/>
      <c r="W168" s="659"/>
      <c r="X168" s="660"/>
      <c r="Y168" s="664" t="s">
        <v>51</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188"/>
      <c r="B169" s="158"/>
      <c r="C169" s="158"/>
      <c r="D169" s="158"/>
      <c r="E169" s="158"/>
      <c r="F169" s="159"/>
      <c r="G169" s="656"/>
      <c r="H169" s="657"/>
      <c r="I169" s="657"/>
      <c r="J169" s="657"/>
      <c r="K169" s="657"/>
      <c r="L169" s="657"/>
      <c r="M169" s="657"/>
      <c r="N169" s="657"/>
      <c r="O169" s="657"/>
      <c r="P169" s="661"/>
      <c r="Q169" s="662"/>
      <c r="R169" s="662"/>
      <c r="S169" s="662"/>
      <c r="T169" s="662"/>
      <c r="U169" s="662"/>
      <c r="V169" s="662"/>
      <c r="W169" s="662"/>
      <c r="X169" s="663"/>
      <c r="Y169" s="640" t="s">
        <v>52</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187" t="s">
        <v>570</v>
      </c>
      <c r="B170" s="105"/>
      <c r="C170" s="105"/>
      <c r="D170" s="105"/>
      <c r="E170" s="105"/>
      <c r="F170" s="683"/>
      <c r="G170" s="176" t="s">
        <v>571</v>
      </c>
      <c r="H170" s="176"/>
      <c r="I170" s="176"/>
      <c r="J170" s="176"/>
      <c r="K170" s="176"/>
      <c r="L170" s="176"/>
      <c r="M170" s="176"/>
      <c r="N170" s="176"/>
      <c r="O170" s="176"/>
      <c r="P170" s="176"/>
      <c r="Q170" s="176"/>
      <c r="R170" s="176"/>
      <c r="S170" s="176"/>
      <c r="T170" s="176"/>
      <c r="U170" s="176"/>
      <c r="V170" s="176"/>
      <c r="W170" s="176"/>
      <c r="X170" s="177"/>
      <c r="Y170" s="650"/>
      <c r="Z170" s="651"/>
      <c r="AA170" s="652"/>
      <c r="AB170" s="175" t="s">
        <v>11</v>
      </c>
      <c r="AC170" s="176"/>
      <c r="AD170" s="177"/>
      <c r="AE170" s="119" t="s">
        <v>405</v>
      </c>
      <c r="AF170" s="119"/>
      <c r="AG170" s="119"/>
      <c r="AH170" s="119"/>
      <c r="AI170" s="119" t="s">
        <v>557</v>
      </c>
      <c r="AJ170" s="119"/>
      <c r="AK170" s="119"/>
      <c r="AL170" s="119"/>
      <c r="AM170" s="119" t="s">
        <v>373</v>
      </c>
      <c r="AN170" s="119"/>
      <c r="AO170" s="119"/>
      <c r="AP170" s="119"/>
      <c r="AQ170" s="647" t="s">
        <v>583</v>
      </c>
      <c r="AR170" s="648"/>
      <c r="AS170" s="648"/>
      <c r="AT170" s="648"/>
      <c r="AU170" s="648"/>
      <c r="AV170" s="648"/>
      <c r="AW170" s="648"/>
      <c r="AX170" s="649"/>
      <c r="AY170">
        <f>IF(SUBSTITUTE(SUBSTITUTE($G$171,"／",""),"　","")="",0,1)</f>
        <v>0</v>
      </c>
    </row>
    <row r="171" spans="1:60" ht="23.25" hidden="1" customHeight="1" x14ac:dyDescent="0.15">
      <c r="A171" s="684"/>
      <c r="B171" s="197"/>
      <c r="C171" s="197"/>
      <c r="D171" s="197"/>
      <c r="E171" s="197"/>
      <c r="F171" s="685"/>
      <c r="G171" s="672" t="s">
        <v>572</v>
      </c>
      <c r="H171" s="673"/>
      <c r="I171" s="673"/>
      <c r="J171" s="673"/>
      <c r="K171" s="673"/>
      <c r="L171" s="673"/>
      <c r="M171" s="673"/>
      <c r="N171" s="673"/>
      <c r="O171" s="673"/>
      <c r="P171" s="673"/>
      <c r="Q171" s="673"/>
      <c r="R171" s="673"/>
      <c r="S171" s="673"/>
      <c r="T171" s="673"/>
      <c r="U171" s="673"/>
      <c r="V171" s="673"/>
      <c r="W171" s="673"/>
      <c r="X171" s="673"/>
      <c r="Y171" s="676" t="s">
        <v>570</v>
      </c>
      <c r="Z171" s="677"/>
      <c r="AA171" s="678"/>
      <c r="AB171" s="679"/>
      <c r="AC171" s="680"/>
      <c r="AD171" s="681"/>
      <c r="AE171" s="682"/>
      <c r="AF171" s="682"/>
      <c r="AG171" s="682"/>
      <c r="AH171" s="682"/>
      <c r="AI171" s="682"/>
      <c r="AJ171" s="682"/>
      <c r="AK171" s="682"/>
      <c r="AL171" s="682"/>
      <c r="AM171" s="682"/>
      <c r="AN171" s="682"/>
      <c r="AO171" s="682"/>
      <c r="AP171" s="682"/>
      <c r="AQ171" s="93"/>
      <c r="AR171" s="87"/>
      <c r="AS171" s="87"/>
      <c r="AT171" s="87"/>
      <c r="AU171" s="87"/>
      <c r="AV171" s="87"/>
      <c r="AW171" s="87"/>
      <c r="AX171" s="88"/>
      <c r="AY171">
        <f>$AY$170</f>
        <v>0</v>
      </c>
    </row>
    <row r="172" spans="1:60" ht="46.5" hidden="1" customHeight="1" x14ac:dyDescent="0.15">
      <c r="A172" s="686"/>
      <c r="B172" s="108"/>
      <c r="C172" s="108"/>
      <c r="D172" s="108"/>
      <c r="E172" s="108"/>
      <c r="F172" s="687"/>
      <c r="G172" s="674"/>
      <c r="H172" s="675"/>
      <c r="I172" s="675"/>
      <c r="J172" s="675"/>
      <c r="K172" s="675"/>
      <c r="L172" s="675"/>
      <c r="M172" s="675"/>
      <c r="N172" s="675"/>
      <c r="O172" s="675"/>
      <c r="P172" s="675"/>
      <c r="Q172" s="675"/>
      <c r="R172" s="675"/>
      <c r="S172" s="675"/>
      <c r="T172" s="675"/>
      <c r="U172" s="675"/>
      <c r="V172" s="675"/>
      <c r="W172" s="675"/>
      <c r="X172" s="675"/>
      <c r="Y172" s="219" t="s">
        <v>573</v>
      </c>
      <c r="Z172" s="669"/>
      <c r="AA172" s="670"/>
      <c r="AB172" s="632" t="s">
        <v>574</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15">
      <c r="A173" s="437" t="s">
        <v>226</v>
      </c>
      <c r="B173" s="613"/>
      <c r="C173" s="613"/>
      <c r="D173" s="613"/>
      <c r="E173" s="613"/>
      <c r="F173" s="614"/>
      <c r="G173" s="622" t="s">
        <v>139</v>
      </c>
      <c r="H173" s="197"/>
      <c r="I173" s="197"/>
      <c r="J173" s="197"/>
      <c r="K173" s="197"/>
      <c r="L173" s="197"/>
      <c r="M173" s="197"/>
      <c r="N173" s="197"/>
      <c r="O173" s="198"/>
      <c r="P173" s="199" t="s">
        <v>55</v>
      </c>
      <c r="Q173" s="197"/>
      <c r="R173" s="197"/>
      <c r="S173" s="197"/>
      <c r="T173" s="197"/>
      <c r="U173" s="197"/>
      <c r="V173" s="197"/>
      <c r="W173" s="197"/>
      <c r="X173" s="198"/>
      <c r="Y173" s="623"/>
      <c r="Z173" s="624"/>
      <c r="AA173" s="625"/>
      <c r="AB173" s="629" t="s">
        <v>11</v>
      </c>
      <c r="AC173" s="630"/>
      <c r="AD173" s="631"/>
      <c r="AE173" s="119" t="s">
        <v>405</v>
      </c>
      <c r="AF173" s="119"/>
      <c r="AG173" s="119"/>
      <c r="AH173" s="119"/>
      <c r="AI173" s="119" t="s">
        <v>557</v>
      </c>
      <c r="AJ173" s="119"/>
      <c r="AK173" s="119"/>
      <c r="AL173" s="119"/>
      <c r="AM173" s="119" t="s">
        <v>373</v>
      </c>
      <c r="AN173" s="119"/>
      <c r="AO173" s="119"/>
      <c r="AP173" s="119"/>
      <c r="AQ173" s="216" t="s">
        <v>169</v>
      </c>
      <c r="AR173" s="217"/>
      <c r="AS173" s="217"/>
      <c r="AT173" s="218"/>
      <c r="AU173" s="197" t="s">
        <v>128</v>
      </c>
      <c r="AV173" s="197"/>
      <c r="AW173" s="197"/>
      <c r="AX173" s="200"/>
      <c r="AY173">
        <f>COUNTA($G$175)</f>
        <v>0</v>
      </c>
    </row>
    <row r="174" spans="1:60" ht="18.75" hidden="1" customHeight="1" x14ac:dyDescent="0.15">
      <c r="A174" s="615"/>
      <c r="B174" s="616"/>
      <c r="C174" s="616"/>
      <c r="D174" s="616"/>
      <c r="E174" s="616"/>
      <c r="F174" s="617"/>
      <c r="G174" s="156"/>
      <c r="H174" s="108"/>
      <c r="I174" s="108"/>
      <c r="J174" s="108"/>
      <c r="K174" s="108"/>
      <c r="L174" s="108"/>
      <c r="M174" s="108"/>
      <c r="N174" s="108"/>
      <c r="O174" s="109"/>
      <c r="P174" s="107"/>
      <c r="Q174" s="108"/>
      <c r="R174" s="108"/>
      <c r="S174" s="108"/>
      <c r="T174" s="108"/>
      <c r="U174" s="108"/>
      <c r="V174" s="108"/>
      <c r="W174" s="108"/>
      <c r="X174" s="109"/>
      <c r="Y174" s="626"/>
      <c r="Z174" s="627"/>
      <c r="AA174" s="628"/>
      <c r="AB174" s="116"/>
      <c r="AC174" s="117"/>
      <c r="AD174" s="118"/>
      <c r="AE174" s="119"/>
      <c r="AF174" s="119"/>
      <c r="AG174" s="119"/>
      <c r="AH174" s="119"/>
      <c r="AI174" s="119"/>
      <c r="AJ174" s="119"/>
      <c r="AK174" s="119"/>
      <c r="AL174" s="119"/>
      <c r="AM174" s="119"/>
      <c r="AN174" s="119"/>
      <c r="AO174" s="119"/>
      <c r="AP174" s="119"/>
      <c r="AQ174" s="527"/>
      <c r="AR174" s="528"/>
      <c r="AS174" s="127" t="s">
        <v>170</v>
      </c>
      <c r="AT174" s="128"/>
      <c r="AU174" s="126"/>
      <c r="AV174" s="126"/>
      <c r="AW174" s="108" t="s">
        <v>166</v>
      </c>
      <c r="AX174" s="129"/>
      <c r="AY174">
        <f t="shared" ref="AY174:AY179" si="7">$AY$173</f>
        <v>0</v>
      </c>
    </row>
    <row r="175" spans="1:60" ht="23.25" hidden="1" customHeight="1" x14ac:dyDescent="0.15">
      <c r="A175" s="618"/>
      <c r="B175" s="616"/>
      <c r="C175" s="616"/>
      <c r="D175" s="616"/>
      <c r="E175" s="616"/>
      <c r="F175" s="61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9"/>
      <c r="B176" s="620"/>
      <c r="C176" s="620"/>
      <c r="D176" s="620"/>
      <c r="E176" s="620"/>
      <c r="F176" s="62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8"/>
      <c r="B177" s="616"/>
      <c r="C177" s="616"/>
      <c r="D177" s="616"/>
      <c r="E177" s="616"/>
      <c r="F177" s="61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2" t="s">
        <v>14</v>
      </c>
      <c r="AC177" s="612"/>
      <c r="AD177" s="61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249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562</v>
      </c>
      <c r="B180" s="152" t="s">
        <v>563</v>
      </c>
      <c r="C180" s="153"/>
      <c r="D180" s="153"/>
      <c r="E180" s="153"/>
      <c r="F180" s="154"/>
      <c r="G180" s="197" t="s">
        <v>564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405</v>
      </c>
      <c r="AF185" s="119"/>
      <c r="AG185" s="119"/>
      <c r="AH185" s="119"/>
      <c r="AI185" s="119" t="s">
        <v>557</v>
      </c>
      <c r="AJ185" s="119"/>
      <c r="AK185" s="119"/>
      <c r="AL185" s="119"/>
      <c r="AM185" s="119" t="s">
        <v>373</v>
      </c>
      <c r="AN185" s="119"/>
      <c r="AO185" s="119"/>
      <c r="AP185" s="119"/>
      <c r="AQ185" s="120" t="s">
        <v>169</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170</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405</v>
      </c>
      <c r="AF190" s="119"/>
      <c r="AG190" s="119"/>
      <c r="AH190" s="119"/>
      <c r="AI190" s="119" t="s">
        <v>557</v>
      </c>
      <c r="AJ190" s="119"/>
      <c r="AK190" s="119"/>
      <c r="AL190" s="119"/>
      <c r="AM190" s="119" t="s">
        <v>373</v>
      </c>
      <c r="AN190" s="119"/>
      <c r="AO190" s="119"/>
      <c r="AP190" s="119"/>
      <c r="AQ190" s="120" t="s">
        <v>169</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170</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405</v>
      </c>
      <c r="AF195" s="119"/>
      <c r="AG195" s="119"/>
      <c r="AH195" s="119"/>
      <c r="AI195" s="119" t="s">
        <v>557</v>
      </c>
      <c r="AJ195" s="119"/>
      <c r="AK195" s="119"/>
      <c r="AL195" s="119"/>
      <c r="AM195" s="119" t="s">
        <v>373</v>
      </c>
      <c r="AN195" s="119"/>
      <c r="AO195" s="119"/>
      <c r="AP195" s="119"/>
      <c r="AQ195" s="120" t="s">
        <v>169</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170</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2" t="s">
        <v>227</v>
      </c>
      <c r="B200" s="573"/>
      <c r="C200" s="573"/>
      <c r="D200" s="573"/>
      <c r="E200" s="573"/>
      <c r="F200" s="574"/>
      <c r="G200" s="597"/>
      <c r="H200" s="599" t="s">
        <v>139</v>
      </c>
      <c r="I200" s="599"/>
      <c r="J200" s="599"/>
      <c r="K200" s="599"/>
      <c r="L200" s="599"/>
      <c r="M200" s="599"/>
      <c r="N200" s="599"/>
      <c r="O200" s="600"/>
      <c r="P200" s="602" t="s">
        <v>55</v>
      </c>
      <c r="Q200" s="599"/>
      <c r="R200" s="599"/>
      <c r="S200" s="599"/>
      <c r="T200" s="599"/>
      <c r="U200" s="599"/>
      <c r="V200" s="600"/>
      <c r="W200" s="604" t="s">
        <v>223</v>
      </c>
      <c r="X200" s="605"/>
      <c r="Y200" s="608"/>
      <c r="Z200" s="608"/>
      <c r="AA200" s="609"/>
      <c r="AB200" s="602" t="s">
        <v>11</v>
      </c>
      <c r="AC200" s="599"/>
      <c r="AD200" s="600"/>
      <c r="AE200" s="119" t="s">
        <v>405</v>
      </c>
      <c r="AF200" s="119"/>
      <c r="AG200" s="119"/>
      <c r="AH200" s="119"/>
      <c r="AI200" s="119" t="s">
        <v>557</v>
      </c>
      <c r="AJ200" s="119"/>
      <c r="AK200" s="119"/>
      <c r="AL200" s="119"/>
      <c r="AM200" s="119" t="s">
        <v>373</v>
      </c>
      <c r="AN200" s="119"/>
      <c r="AO200" s="119"/>
      <c r="AP200" s="119"/>
      <c r="AQ200" s="120" t="s">
        <v>169</v>
      </c>
      <c r="AR200" s="121"/>
      <c r="AS200" s="121"/>
      <c r="AT200" s="122"/>
      <c r="AU200" s="593" t="s">
        <v>128</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19"/>
      <c r="AF201" s="119"/>
      <c r="AG201" s="119"/>
      <c r="AH201" s="119"/>
      <c r="AI201" s="119"/>
      <c r="AJ201" s="119"/>
      <c r="AK201" s="119"/>
      <c r="AL201" s="119"/>
      <c r="AM201" s="119"/>
      <c r="AN201" s="119"/>
      <c r="AO201" s="119"/>
      <c r="AP201" s="119"/>
      <c r="AQ201" s="527"/>
      <c r="AR201" s="528"/>
      <c r="AS201" s="127" t="s">
        <v>170</v>
      </c>
      <c r="AT201" s="128"/>
      <c r="AU201" s="126"/>
      <c r="AV201" s="126"/>
      <c r="AW201" s="595" t="s">
        <v>166</v>
      </c>
      <c r="AX201" s="596"/>
      <c r="AY201">
        <f t="shared" ref="AY201:AY207" si="10">$AY$200</f>
        <v>0</v>
      </c>
    </row>
    <row r="202" spans="1:60" ht="23.25" hidden="1" customHeight="1" x14ac:dyDescent="0.15">
      <c r="A202" s="533"/>
      <c r="B202" s="534"/>
      <c r="C202" s="534"/>
      <c r="D202" s="534"/>
      <c r="E202" s="534"/>
      <c r="F202" s="535"/>
      <c r="G202" s="579" t="s">
        <v>171</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239</v>
      </c>
      <c r="AC202" s="578"/>
      <c r="AD202" s="578"/>
      <c r="AE202" s="93"/>
      <c r="AF202" s="87"/>
      <c r="AG202" s="87"/>
      <c r="AH202" s="87"/>
      <c r="AI202" s="93"/>
      <c r="AJ202" s="87"/>
      <c r="AK202" s="87"/>
      <c r="AL202" s="87"/>
      <c r="AM202" s="93"/>
      <c r="AN202" s="87"/>
      <c r="AO202" s="87"/>
      <c r="AP202" s="87"/>
      <c r="AQ202" s="93"/>
      <c r="AR202" s="87"/>
      <c r="AS202" s="87"/>
      <c r="AT202" s="523"/>
      <c r="AU202" s="87"/>
      <c r="AV202" s="87"/>
      <c r="AW202" s="87"/>
      <c r="AX202" s="88"/>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50</v>
      </c>
      <c r="Z203" s="570"/>
      <c r="AA203" s="571"/>
      <c r="AB203" s="577" t="s">
        <v>239</v>
      </c>
      <c r="AC203" s="577"/>
      <c r="AD203" s="577"/>
      <c r="AE203" s="93"/>
      <c r="AF203" s="87"/>
      <c r="AG203" s="87"/>
      <c r="AH203" s="87"/>
      <c r="AI203" s="93"/>
      <c r="AJ203" s="87"/>
      <c r="AK203" s="87"/>
      <c r="AL203" s="87"/>
      <c r="AM203" s="93"/>
      <c r="AN203" s="87"/>
      <c r="AO203" s="87"/>
      <c r="AP203" s="87"/>
      <c r="AQ203" s="93"/>
      <c r="AR203" s="87"/>
      <c r="AS203" s="87"/>
      <c r="AT203" s="523"/>
      <c r="AU203" s="87"/>
      <c r="AV203" s="87"/>
      <c r="AW203" s="87"/>
      <c r="AX203" s="88"/>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240</v>
      </c>
      <c r="AC204" s="575"/>
      <c r="AD204" s="575"/>
      <c r="AE204" s="98"/>
      <c r="AF204" s="99"/>
      <c r="AG204" s="99"/>
      <c r="AH204" s="99"/>
      <c r="AI204" s="98"/>
      <c r="AJ204" s="99"/>
      <c r="AK204" s="99"/>
      <c r="AL204" s="99"/>
      <c r="AM204" s="98"/>
      <c r="AN204" s="99"/>
      <c r="AO204" s="99"/>
      <c r="AP204" s="99"/>
      <c r="AQ204" s="93"/>
      <c r="AR204" s="87"/>
      <c r="AS204" s="87"/>
      <c r="AT204" s="523"/>
      <c r="AU204" s="87"/>
      <c r="AV204" s="87"/>
      <c r="AW204" s="87"/>
      <c r="AX204" s="88"/>
      <c r="AY204">
        <f t="shared" si="10"/>
        <v>0</v>
      </c>
    </row>
    <row r="205" spans="1:60" ht="23.25" hidden="1" customHeight="1" x14ac:dyDescent="0.15">
      <c r="A205" s="533" t="s">
        <v>230</v>
      </c>
      <c r="B205" s="534"/>
      <c r="C205" s="534"/>
      <c r="D205" s="534"/>
      <c r="E205" s="534"/>
      <c r="F205" s="535"/>
      <c r="G205" s="558" t="s">
        <v>172</v>
      </c>
      <c r="H205" s="559"/>
      <c r="I205" s="559"/>
      <c r="J205" s="559"/>
      <c r="K205" s="559"/>
      <c r="L205" s="559"/>
      <c r="M205" s="559"/>
      <c r="N205" s="559"/>
      <c r="O205" s="559"/>
      <c r="P205" s="559"/>
      <c r="Q205" s="559"/>
      <c r="R205" s="559"/>
      <c r="S205" s="559"/>
      <c r="T205" s="559"/>
      <c r="U205" s="559"/>
      <c r="V205" s="559"/>
      <c r="W205" s="562" t="s">
        <v>238</v>
      </c>
      <c r="X205" s="563"/>
      <c r="Y205" s="568" t="s">
        <v>12</v>
      </c>
      <c r="Z205" s="568"/>
      <c r="AA205" s="569"/>
      <c r="AB205" s="578" t="s">
        <v>239</v>
      </c>
      <c r="AC205" s="578"/>
      <c r="AD205" s="578"/>
      <c r="AE205" s="93"/>
      <c r="AF205" s="87"/>
      <c r="AG205" s="87"/>
      <c r="AH205" s="87"/>
      <c r="AI205" s="93"/>
      <c r="AJ205" s="87"/>
      <c r="AK205" s="87"/>
      <c r="AL205" s="87"/>
      <c r="AM205" s="93"/>
      <c r="AN205" s="87"/>
      <c r="AO205" s="87"/>
      <c r="AP205" s="87"/>
      <c r="AQ205" s="93"/>
      <c r="AR205" s="87"/>
      <c r="AS205" s="87"/>
      <c r="AT205" s="523"/>
      <c r="AU205" s="87"/>
      <c r="AV205" s="87"/>
      <c r="AW205" s="87"/>
      <c r="AX205" s="88"/>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50</v>
      </c>
      <c r="Z206" s="570"/>
      <c r="AA206" s="571"/>
      <c r="AB206" s="577" t="s">
        <v>239</v>
      </c>
      <c r="AC206" s="577"/>
      <c r="AD206" s="577"/>
      <c r="AE206" s="93"/>
      <c r="AF206" s="87"/>
      <c r="AG206" s="87"/>
      <c r="AH206" s="87"/>
      <c r="AI206" s="93"/>
      <c r="AJ206" s="87"/>
      <c r="AK206" s="87"/>
      <c r="AL206" s="87"/>
      <c r="AM206" s="93"/>
      <c r="AN206" s="87"/>
      <c r="AO206" s="87"/>
      <c r="AP206" s="87"/>
      <c r="AQ206" s="93"/>
      <c r="AR206" s="87"/>
      <c r="AS206" s="87"/>
      <c r="AT206" s="523"/>
      <c r="AU206" s="87"/>
      <c r="AV206" s="87"/>
      <c r="AW206" s="87"/>
      <c r="AX206" s="88"/>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240</v>
      </c>
      <c r="AC207" s="575"/>
      <c r="AD207" s="575"/>
      <c r="AE207" s="98"/>
      <c r="AF207" s="99"/>
      <c r="AG207" s="99"/>
      <c r="AH207" s="99"/>
      <c r="AI207" s="98"/>
      <c r="AJ207" s="99"/>
      <c r="AK207" s="99"/>
      <c r="AL207" s="99"/>
      <c r="AM207" s="98"/>
      <c r="AN207" s="99"/>
      <c r="AO207" s="99"/>
      <c r="AP207" s="576"/>
      <c r="AQ207" s="93"/>
      <c r="AR207" s="87"/>
      <c r="AS207" s="87"/>
      <c r="AT207" s="523"/>
      <c r="AU207" s="87"/>
      <c r="AV207" s="87"/>
      <c r="AW207" s="87"/>
      <c r="AX207" s="88"/>
      <c r="AY207">
        <f t="shared" si="10"/>
        <v>0</v>
      </c>
    </row>
    <row r="208" spans="1:60" ht="18.75" hidden="1" customHeight="1" x14ac:dyDescent="0.15">
      <c r="A208" s="530" t="s">
        <v>227</v>
      </c>
      <c r="B208" s="531"/>
      <c r="C208" s="531"/>
      <c r="D208" s="531"/>
      <c r="E208" s="531"/>
      <c r="F208" s="532"/>
      <c r="G208" s="536"/>
      <c r="H208" s="121" t="s">
        <v>139</v>
      </c>
      <c r="I208" s="121"/>
      <c r="J208" s="121"/>
      <c r="K208" s="121"/>
      <c r="L208" s="121"/>
      <c r="M208" s="121"/>
      <c r="N208" s="121"/>
      <c r="O208" s="122"/>
      <c r="P208" s="120" t="s">
        <v>55</v>
      </c>
      <c r="Q208" s="121"/>
      <c r="R208" s="121"/>
      <c r="S208" s="121"/>
      <c r="T208" s="121"/>
      <c r="U208" s="121"/>
      <c r="V208" s="121"/>
      <c r="W208" s="121"/>
      <c r="X208" s="122"/>
      <c r="Y208" s="539"/>
      <c r="Z208" s="540"/>
      <c r="AA208" s="541"/>
      <c r="AB208" s="104" t="s">
        <v>11</v>
      </c>
      <c r="AC208" s="105"/>
      <c r="AD208" s="106"/>
      <c r="AE208" s="259" t="s">
        <v>405</v>
      </c>
      <c r="AF208" s="259"/>
      <c r="AG208" s="259"/>
      <c r="AH208" s="259"/>
      <c r="AI208" s="119" t="s">
        <v>557</v>
      </c>
      <c r="AJ208" s="119"/>
      <c r="AK208" s="119"/>
      <c r="AL208" s="119"/>
      <c r="AM208" s="119" t="s">
        <v>373</v>
      </c>
      <c r="AN208" s="119"/>
      <c r="AO208" s="119"/>
      <c r="AP208" s="119"/>
      <c r="AQ208" s="120" t="s">
        <v>169</v>
      </c>
      <c r="AR208" s="121"/>
      <c r="AS208" s="121"/>
      <c r="AT208" s="122"/>
      <c r="AU208" s="524" t="s">
        <v>128</v>
      </c>
      <c r="AV208" s="525"/>
      <c r="AW208" s="525"/>
      <c r="AX208" s="526"/>
      <c r="AY208">
        <f>COUNTA($H$210)</f>
        <v>0</v>
      </c>
    </row>
    <row r="209" spans="1:51" ht="18.75" hidden="1" customHeight="1" x14ac:dyDescent="0.15">
      <c r="A209" s="533"/>
      <c r="B209" s="534"/>
      <c r="C209" s="534"/>
      <c r="D209" s="534"/>
      <c r="E209" s="534"/>
      <c r="F209" s="535"/>
      <c r="G209" s="537"/>
      <c r="H209" s="127"/>
      <c r="I209" s="127"/>
      <c r="J209" s="127"/>
      <c r="K209" s="127"/>
      <c r="L209" s="127"/>
      <c r="M209" s="127"/>
      <c r="N209" s="127"/>
      <c r="O209" s="128"/>
      <c r="P209" s="538"/>
      <c r="Q209" s="127"/>
      <c r="R209" s="127"/>
      <c r="S209" s="127"/>
      <c r="T209" s="127"/>
      <c r="U209" s="127"/>
      <c r="V209" s="127"/>
      <c r="W209" s="127"/>
      <c r="X209" s="128"/>
      <c r="Y209" s="542"/>
      <c r="Z209" s="543"/>
      <c r="AA209" s="544"/>
      <c r="AB209" s="107"/>
      <c r="AC209" s="108"/>
      <c r="AD209" s="109"/>
      <c r="AE209" s="259"/>
      <c r="AF209" s="259"/>
      <c r="AG209" s="259"/>
      <c r="AH209" s="259"/>
      <c r="AI209" s="119"/>
      <c r="AJ209" s="119"/>
      <c r="AK209" s="119"/>
      <c r="AL209" s="119"/>
      <c r="AM209" s="119"/>
      <c r="AN209" s="119"/>
      <c r="AO209" s="119"/>
      <c r="AP209" s="119"/>
      <c r="AQ209" s="527"/>
      <c r="AR209" s="528"/>
      <c r="AS209" s="127" t="s">
        <v>170</v>
      </c>
      <c r="AT209" s="128"/>
      <c r="AU209" s="527"/>
      <c r="AV209" s="528"/>
      <c r="AW209" s="127" t="s">
        <v>166</v>
      </c>
      <c r="AX209" s="529"/>
      <c r="AY209">
        <f>$AY$208</f>
        <v>0</v>
      </c>
    </row>
    <row r="210" spans="1:51" ht="23.25" hidden="1" customHeight="1" x14ac:dyDescent="0.15">
      <c r="A210" s="533"/>
      <c r="B210" s="534"/>
      <c r="C210" s="534"/>
      <c r="D210" s="534"/>
      <c r="E210" s="534"/>
      <c r="F210" s="535"/>
      <c r="G210" s="545" t="s">
        <v>171</v>
      </c>
      <c r="H210" s="131"/>
      <c r="I210" s="131"/>
      <c r="J210" s="131"/>
      <c r="K210" s="131"/>
      <c r="L210" s="131"/>
      <c r="M210" s="131"/>
      <c r="N210" s="131"/>
      <c r="O210" s="132"/>
      <c r="P210" s="131"/>
      <c r="Q210" s="131"/>
      <c r="R210" s="131"/>
      <c r="S210" s="131"/>
      <c r="T210" s="131"/>
      <c r="U210" s="131"/>
      <c r="V210" s="131"/>
      <c r="W210" s="131"/>
      <c r="X210" s="132"/>
      <c r="Y210" s="548" t="s">
        <v>12</v>
      </c>
      <c r="Z210" s="549"/>
      <c r="AA210" s="550"/>
      <c r="AB210" s="488"/>
      <c r="AC210" s="488"/>
      <c r="AD210" s="48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3"/>
      <c r="B211" s="534"/>
      <c r="C211" s="534"/>
      <c r="D211" s="534"/>
      <c r="E211" s="534"/>
      <c r="F211" s="535"/>
      <c r="G211" s="546"/>
      <c r="H211" s="134"/>
      <c r="I211" s="134"/>
      <c r="J211" s="134"/>
      <c r="K211" s="134"/>
      <c r="L211" s="134"/>
      <c r="M211" s="134"/>
      <c r="N211" s="134"/>
      <c r="O211" s="135"/>
      <c r="P211" s="134"/>
      <c r="Q211" s="134"/>
      <c r="R211" s="134"/>
      <c r="S211" s="134"/>
      <c r="T211" s="134"/>
      <c r="U211" s="134"/>
      <c r="V211" s="134"/>
      <c r="W211" s="134"/>
      <c r="X211" s="135"/>
      <c r="Y211" s="554" t="s">
        <v>50</v>
      </c>
      <c r="Z211" s="555"/>
      <c r="AA211" s="556"/>
      <c r="AB211" s="487"/>
      <c r="AC211" s="487"/>
      <c r="AD211" s="48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3"/>
      <c r="B212" s="534"/>
      <c r="C212" s="534"/>
      <c r="D212" s="534"/>
      <c r="E212" s="534"/>
      <c r="F212" s="535"/>
      <c r="G212" s="54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1" t="s">
        <v>14</v>
      </c>
      <c r="AC212" s="551"/>
      <c r="AD212" s="551"/>
      <c r="AE212" s="552"/>
      <c r="AF212" s="553"/>
      <c r="AG212" s="553"/>
      <c r="AH212" s="553"/>
      <c r="AI212" s="552"/>
      <c r="AJ212" s="553"/>
      <c r="AK212" s="553"/>
      <c r="AL212" s="553"/>
      <c r="AM212" s="552"/>
      <c r="AN212" s="553"/>
      <c r="AO212" s="553"/>
      <c r="AP212" s="553"/>
      <c r="AQ212" s="94"/>
      <c r="AR212" s="95"/>
      <c r="AS212" s="95"/>
      <c r="AT212" s="96"/>
      <c r="AU212" s="87"/>
      <c r="AV212" s="87"/>
      <c r="AW212" s="87"/>
      <c r="AX212" s="88"/>
      <c r="AY212">
        <f>$AY$208</f>
        <v>0</v>
      </c>
    </row>
    <row r="213" spans="1:51" ht="69.75" hidden="1" customHeight="1" x14ac:dyDescent="0.15">
      <c r="A213" s="516" t="s">
        <v>252</v>
      </c>
      <c r="B213" s="517"/>
      <c r="C213" s="517"/>
      <c r="D213" s="517"/>
      <c r="E213" s="518" t="s">
        <v>215</v>
      </c>
      <c r="F213" s="519"/>
      <c r="G213" s="82" t="s">
        <v>172</v>
      </c>
      <c r="H213" s="489"/>
      <c r="I213" s="490"/>
      <c r="J213" s="490"/>
      <c r="K213" s="490"/>
      <c r="L213" s="490"/>
      <c r="M213" s="490"/>
      <c r="N213" s="490"/>
      <c r="O213" s="520"/>
      <c r="P213" s="240"/>
      <c r="Q213" s="240"/>
      <c r="R213" s="240"/>
      <c r="S213" s="240"/>
      <c r="T213" s="240"/>
      <c r="U213" s="240"/>
      <c r="V213" s="240"/>
      <c r="W213" s="240"/>
      <c r="X213" s="240"/>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7" t="s">
        <v>565</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222</v>
      </c>
      <c r="AP214" s="440"/>
      <c r="AQ214" s="440"/>
      <c r="AR214" s="81"/>
      <c r="AS214" s="439"/>
      <c r="AT214" s="440"/>
      <c r="AU214" s="440"/>
      <c r="AV214" s="440"/>
      <c r="AW214" s="440"/>
      <c r="AX214" s="441"/>
      <c r="AY214">
        <f>COUNTIF($AR$214,"☑")</f>
        <v>0</v>
      </c>
    </row>
    <row r="215" spans="1:51" ht="78.75" customHeight="1" x14ac:dyDescent="0.15">
      <c r="A215" s="426" t="s">
        <v>272</v>
      </c>
      <c r="B215" s="427"/>
      <c r="C215" s="430" t="s">
        <v>173</v>
      </c>
      <c r="D215" s="427"/>
      <c r="E215" s="432" t="s">
        <v>189</v>
      </c>
      <c r="F215" s="433"/>
      <c r="G215" s="434" t="s">
        <v>750</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49" t="s">
        <v>188</v>
      </c>
      <c r="F216" s="151"/>
      <c r="G216" s="130" t="s">
        <v>749</v>
      </c>
      <c r="H216" s="131"/>
      <c r="I216" s="131"/>
      <c r="J216" s="131"/>
      <c r="K216" s="131"/>
      <c r="L216" s="131"/>
      <c r="M216" s="131"/>
      <c r="N216" s="131"/>
      <c r="O216" s="131"/>
      <c r="P216" s="131"/>
      <c r="Q216" s="131"/>
      <c r="R216" s="131"/>
      <c r="S216" s="131"/>
      <c r="T216" s="131"/>
      <c r="U216" s="131"/>
      <c r="V216" s="132"/>
      <c r="W216" s="502" t="s">
        <v>575</v>
      </c>
      <c r="X216" s="503"/>
      <c r="Y216" s="503"/>
      <c r="Z216" s="503"/>
      <c r="AA216" s="504"/>
      <c r="AB216" s="505" t="s">
        <v>751</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57"/>
      <c r="F217" s="159"/>
      <c r="G217" s="136"/>
      <c r="H217" s="137"/>
      <c r="I217" s="137"/>
      <c r="J217" s="137"/>
      <c r="K217" s="137"/>
      <c r="L217" s="137"/>
      <c r="M217" s="137"/>
      <c r="N217" s="137"/>
      <c r="O217" s="137"/>
      <c r="P217" s="137"/>
      <c r="Q217" s="137"/>
      <c r="R217" s="137"/>
      <c r="S217" s="137"/>
      <c r="T217" s="137"/>
      <c r="U217" s="137"/>
      <c r="V217" s="138"/>
      <c r="W217" s="508" t="s">
        <v>576</v>
      </c>
      <c r="X217" s="509"/>
      <c r="Y217" s="509"/>
      <c r="Z217" s="509"/>
      <c r="AA217" s="510"/>
      <c r="AB217" s="505" t="s">
        <v>752</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588</v>
      </c>
      <c r="D218" s="512"/>
      <c r="E218" s="149" t="s">
        <v>268</v>
      </c>
      <c r="F218" s="151"/>
      <c r="G218" s="492" t="s">
        <v>176</v>
      </c>
      <c r="H218" s="493"/>
      <c r="I218" s="493"/>
      <c r="J218" s="513"/>
      <c r="K218" s="514"/>
      <c r="L218" s="514"/>
      <c r="M218" s="514"/>
      <c r="N218" s="514"/>
      <c r="O218" s="514"/>
      <c r="P218" s="514"/>
      <c r="Q218" s="514"/>
      <c r="R218" s="514"/>
      <c r="S218" s="514"/>
      <c r="T218" s="515"/>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70"/>
    </row>
    <row r="219" spans="1:51" ht="34.5" customHeight="1" x14ac:dyDescent="0.15">
      <c r="A219" s="428"/>
      <c r="B219" s="429"/>
      <c r="C219" s="431"/>
      <c r="D219" s="429"/>
      <c r="E219" s="152"/>
      <c r="F219" s="154"/>
      <c r="G219" s="492" t="s">
        <v>589</v>
      </c>
      <c r="H219" s="493"/>
      <c r="I219" s="493"/>
      <c r="J219" s="493"/>
      <c r="K219" s="493"/>
      <c r="L219" s="493"/>
      <c r="M219" s="493"/>
      <c r="N219" s="493"/>
      <c r="O219" s="493"/>
      <c r="P219" s="493"/>
      <c r="Q219" s="493"/>
      <c r="R219" s="493"/>
      <c r="S219" s="493"/>
      <c r="T219" s="493"/>
      <c r="U219" s="489"/>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70"/>
    </row>
    <row r="220" spans="1:51" ht="34.5" customHeight="1" thickBot="1" x14ac:dyDescent="0.2">
      <c r="A220" s="428"/>
      <c r="B220" s="429"/>
      <c r="C220" s="431"/>
      <c r="D220" s="429"/>
      <c r="E220" s="157"/>
      <c r="F220" s="159"/>
      <c r="G220" s="492" t="s">
        <v>576</v>
      </c>
      <c r="H220" s="493"/>
      <c r="I220" s="493"/>
      <c r="J220" s="493"/>
      <c r="K220" s="493"/>
      <c r="L220" s="493"/>
      <c r="M220" s="493"/>
      <c r="N220" s="493"/>
      <c r="O220" s="493"/>
      <c r="P220" s="493"/>
      <c r="Q220" s="493"/>
      <c r="R220" s="493"/>
      <c r="S220" s="493"/>
      <c r="T220" s="493"/>
      <c r="U220" s="829"/>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70"/>
    </row>
    <row r="221" spans="1:51" ht="27" customHeight="1" x14ac:dyDescent="0.15">
      <c r="A221" s="494" t="s">
        <v>44</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29</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33</v>
      </c>
      <c r="AE222" s="498"/>
      <c r="AF222" s="498"/>
      <c r="AG222" s="500" t="s">
        <v>28</v>
      </c>
      <c r="AH222" s="498"/>
      <c r="AI222" s="498"/>
      <c r="AJ222" s="498"/>
      <c r="AK222" s="498"/>
      <c r="AL222" s="498"/>
      <c r="AM222" s="498"/>
      <c r="AN222" s="498"/>
      <c r="AO222" s="498"/>
      <c r="AP222" s="498"/>
      <c r="AQ222" s="498"/>
      <c r="AR222" s="498"/>
      <c r="AS222" s="498"/>
      <c r="AT222" s="498"/>
      <c r="AU222" s="498"/>
      <c r="AV222" s="498"/>
      <c r="AW222" s="498"/>
      <c r="AX222" s="501"/>
    </row>
    <row r="223" spans="1:51" ht="46.5" customHeight="1" x14ac:dyDescent="0.15">
      <c r="A223" s="462" t="s">
        <v>133</v>
      </c>
      <c r="B223" s="463"/>
      <c r="C223" s="468" t="s">
        <v>134</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599</v>
      </c>
      <c r="AE223" s="472"/>
      <c r="AF223" s="472"/>
      <c r="AG223" s="473" t="s">
        <v>611</v>
      </c>
      <c r="AH223" s="474"/>
      <c r="AI223" s="474"/>
      <c r="AJ223" s="474"/>
      <c r="AK223" s="474"/>
      <c r="AL223" s="474"/>
      <c r="AM223" s="474"/>
      <c r="AN223" s="474"/>
      <c r="AO223" s="474"/>
      <c r="AP223" s="474"/>
      <c r="AQ223" s="474"/>
      <c r="AR223" s="474"/>
      <c r="AS223" s="474"/>
      <c r="AT223" s="474"/>
      <c r="AU223" s="474"/>
      <c r="AV223" s="474"/>
      <c r="AW223" s="474"/>
      <c r="AX223" s="475"/>
    </row>
    <row r="224" spans="1:51" ht="46.5" customHeight="1" x14ac:dyDescent="0.15">
      <c r="A224" s="464"/>
      <c r="B224" s="465"/>
      <c r="C224" s="476" t="s">
        <v>34</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599</v>
      </c>
      <c r="AE224" s="385"/>
      <c r="AF224" s="385"/>
      <c r="AG224" s="379" t="s">
        <v>612</v>
      </c>
      <c r="AH224" s="380"/>
      <c r="AI224" s="380"/>
      <c r="AJ224" s="380"/>
      <c r="AK224" s="380"/>
      <c r="AL224" s="380"/>
      <c r="AM224" s="380"/>
      <c r="AN224" s="380"/>
      <c r="AO224" s="380"/>
      <c r="AP224" s="380"/>
      <c r="AQ224" s="380"/>
      <c r="AR224" s="380"/>
      <c r="AS224" s="380"/>
      <c r="AT224" s="380"/>
      <c r="AU224" s="380"/>
      <c r="AV224" s="380"/>
      <c r="AW224" s="380"/>
      <c r="AX224" s="381"/>
    </row>
    <row r="225" spans="1:50" ht="46.5" customHeight="1" x14ac:dyDescent="0.15">
      <c r="A225" s="466"/>
      <c r="B225" s="467"/>
      <c r="C225" s="478" t="s">
        <v>135</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599</v>
      </c>
      <c r="AE225" s="422"/>
      <c r="AF225" s="422"/>
      <c r="AG225" s="407" t="s">
        <v>613</v>
      </c>
      <c r="AH225" s="134"/>
      <c r="AI225" s="134"/>
      <c r="AJ225" s="134"/>
      <c r="AK225" s="134"/>
      <c r="AL225" s="134"/>
      <c r="AM225" s="134"/>
      <c r="AN225" s="134"/>
      <c r="AO225" s="134"/>
      <c r="AP225" s="134"/>
      <c r="AQ225" s="134"/>
      <c r="AR225" s="134"/>
      <c r="AS225" s="134"/>
      <c r="AT225" s="134"/>
      <c r="AU225" s="134"/>
      <c r="AV225" s="134"/>
      <c r="AW225" s="134"/>
      <c r="AX225" s="408"/>
    </row>
    <row r="226" spans="1:50" ht="46.5" customHeight="1" x14ac:dyDescent="0.15">
      <c r="A226" s="359" t="s">
        <v>36</v>
      </c>
      <c r="B226" s="442"/>
      <c r="C226" s="444" t="s">
        <v>38</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599</v>
      </c>
      <c r="AE226" s="403"/>
      <c r="AF226" s="403"/>
      <c r="AG226" s="405" t="s">
        <v>614</v>
      </c>
      <c r="AH226" s="131"/>
      <c r="AI226" s="131"/>
      <c r="AJ226" s="131"/>
      <c r="AK226" s="131"/>
      <c r="AL226" s="131"/>
      <c r="AM226" s="131"/>
      <c r="AN226" s="131"/>
      <c r="AO226" s="131"/>
      <c r="AP226" s="131"/>
      <c r="AQ226" s="131"/>
      <c r="AR226" s="131"/>
      <c r="AS226" s="131"/>
      <c r="AT226" s="131"/>
      <c r="AU226" s="131"/>
      <c r="AV226" s="131"/>
      <c r="AW226" s="131"/>
      <c r="AX226" s="406"/>
    </row>
    <row r="227" spans="1:50" ht="46.5" customHeight="1" x14ac:dyDescent="0.15">
      <c r="A227" s="361"/>
      <c r="B227" s="443"/>
      <c r="C227" s="447"/>
      <c r="D227" s="448"/>
      <c r="E227" s="451" t="s">
        <v>250</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615</v>
      </c>
      <c r="AE227" s="385"/>
      <c r="AF227" s="454"/>
      <c r="AG227" s="407"/>
      <c r="AH227" s="134"/>
      <c r="AI227" s="134"/>
      <c r="AJ227" s="134"/>
      <c r="AK227" s="134"/>
      <c r="AL227" s="134"/>
      <c r="AM227" s="134"/>
      <c r="AN227" s="134"/>
      <c r="AO227" s="134"/>
      <c r="AP227" s="134"/>
      <c r="AQ227" s="134"/>
      <c r="AR227" s="134"/>
      <c r="AS227" s="134"/>
      <c r="AT227" s="134"/>
      <c r="AU227" s="134"/>
      <c r="AV227" s="134"/>
      <c r="AW227" s="134"/>
      <c r="AX227" s="408"/>
    </row>
    <row r="228" spans="1:50" ht="46.5" customHeight="1" x14ac:dyDescent="0.15">
      <c r="A228" s="361"/>
      <c r="B228" s="443"/>
      <c r="C228" s="449"/>
      <c r="D228" s="450"/>
      <c r="E228" s="455" t="s">
        <v>210</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615</v>
      </c>
      <c r="AE228" s="459"/>
      <c r="AF228" s="459"/>
      <c r="AG228" s="407"/>
      <c r="AH228" s="134"/>
      <c r="AI228" s="134"/>
      <c r="AJ228" s="134"/>
      <c r="AK228" s="134"/>
      <c r="AL228" s="134"/>
      <c r="AM228" s="134"/>
      <c r="AN228" s="134"/>
      <c r="AO228" s="134"/>
      <c r="AP228" s="134"/>
      <c r="AQ228" s="134"/>
      <c r="AR228" s="134"/>
      <c r="AS228" s="134"/>
      <c r="AT228" s="134"/>
      <c r="AU228" s="134"/>
      <c r="AV228" s="134"/>
      <c r="AW228" s="134"/>
      <c r="AX228" s="408"/>
    </row>
    <row r="229" spans="1:50" ht="63" customHeight="1" x14ac:dyDescent="0.15">
      <c r="A229" s="361"/>
      <c r="B229" s="362"/>
      <c r="C229" s="460" t="s">
        <v>39</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599</v>
      </c>
      <c r="AE229" s="369"/>
      <c r="AF229" s="369"/>
      <c r="AG229" s="371" t="s">
        <v>616</v>
      </c>
      <c r="AH229" s="372"/>
      <c r="AI229" s="372"/>
      <c r="AJ229" s="372"/>
      <c r="AK229" s="372"/>
      <c r="AL229" s="372"/>
      <c r="AM229" s="372"/>
      <c r="AN229" s="372"/>
      <c r="AO229" s="372"/>
      <c r="AP229" s="372"/>
      <c r="AQ229" s="372"/>
      <c r="AR229" s="372"/>
      <c r="AS229" s="372"/>
      <c r="AT229" s="372"/>
      <c r="AU229" s="372"/>
      <c r="AV229" s="372"/>
      <c r="AW229" s="372"/>
      <c r="AX229" s="373"/>
    </row>
    <row r="230" spans="1:50" ht="63" customHeight="1" x14ac:dyDescent="0.15">
      <c r="A230" s="361"/>
      <c r="B230" s="362"/>
      <c r="C230" s="382" t="s">
        <v>136</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599</v>
      </c>
      <c r="AE230" s="385"/>
      <c r="AF230" s="385"/>
      <c r="AG230" s="379" t="s">
        <v>617</v>
      </c>
      <c r="AH230" s="380"/>
      <c r="AI230" s="380"/>
      <c r="AJ230" s="380"/>
      <c r="AK230" s="380"/>
      <c r="AL230" s="380"/>
      <c r="AM230" s="380"/>
      <c r="AN230" s="380"/>
      <c r="AO230" s="380"/>
      <c r="AP230" s="380"/>
      <c r="AQ230" s="380"/>
      <c r="AR230" s="380"/>
      <c r="AS230" s="380"/>
      <c r="AT230" s="380"/>
      <c r="AU230" s="380"/>
      <c r="AV230" s="380"/>
      <c r="AW230" s="380"/>
      <c r="AX230" s="381"/>
    </row>
    <row r="231" spans="1:50" ht="63" customHeight="1" x14ac:dyDescent="0.15">
      <c r="A231" s="361"/>
      <c r="B231" s="362"/>
      <c r="C231" s="382" t="s">
        <v>35</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599</v>
      </c>
      <c r="AE231" s="385"/>
      <c r="AF231" s="385"/>
      <c r="AG231" s="379" t="s">
        <v>618</v>
      </c>
      <c r="AH231" s="380"/>
      <c r="AI231" s="380"/>
      <c r="AJ231" s="380"/>
      <c r="AK231" s="380"/>
      <c r="AL231" s="380"/>
      <c r="AM231" s="380"/>
      <c r="AN231" s="380"/>
      <c r="AO231" s="380"/>
      <c r="AP231" s="380"/>
      <c r="AQ231" s="380"/>
      <c r="AR231" s="380"/>
      <c r="AS231" s="380"/>
      <c r="AT231" s="380"/>
      <c r="AU231" s="380"/>
      <c r="AV231" s="380"/>
      <c r="AW231" s="380"/>
      <c r="AX231" s="381"/>
    </row>
    <row r="232" spans="1:50" ht="63" customHeight="1" x14ac:dyDescent="0.15">
      <c r="A232" s="361"/>
      <c r="B232" s="362"/>
      <c r="C232" s="382" t="s">
        <v>40</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599</v>
      </c>
      <c r="AE232" s="385"/>
      <c r="AF232" s="385"/>
      <c r="AG232" s="379" t="s">
        <v>619</v>
      </c>
      <c r="AH232" s="380"/>
      <c r="AI232" s="380"/>
      <c r="AJ232" s="380"/>
      <c r="AK232" s="380"/>
      <c r="AL232" s="380"/>
      <c r="AM232" s="380"/>
      <c r="AN232" s="380"/>
      <c r="AO232" s="380"/>
      <c r="AP232" s="380"/>
      <c r="AQ232" s="380"/>
      <c r="AR232" s="380"/>
      <c r="AS232" s="380"/>
      <c r="AT232" s="380"/>
      <c r="AU232" s="380"/>
      <c r="AV232" s="380"/>
      <c r="AW232" s="380"/>
      <c r="AX232" s="381"/>
    </row>
    <row r="233" spans="1:50" x14ac:dyDescent="0.15">
      <c r="A233" s="361"/>
      <c r="B233" s="362"/>
      <c r="C233" s="382" t="s">
        <v>224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620</v>
      </c>
      <c r="AE233" s="422"/>
      <c r="AF233" s="422"/>
      <c r="AG233" s="423" t="s">
        <v>606</v>
      </c>
      <c r="AH233" s="424"/>
      <c r="AI233" s="424"/>
      <c r="AJ233" s="424"/>
      <c r="AK233" s="424"/>
      <c r="AL233" s="424"/>
      <c r="AM233" s="424"/>
      <c r="AN233" s="424"/>
      <c r="AO233" s="424"/>
      <c r="AP233" s="424"/>
      <c r="AQ233" s="424"/>
      <c r="AR233" s="424"/>
      <c r="AS233" s="424"/>
      <c r="AT233" s="424"/>
      <c r="AU233" s="424"/>
      <c r="AV233" s="424"/>
      <c r="AW233" s="424"/>
      <c r="AX233" s="425"/>
    </row>
    <row r="234" spans="1:50" ht="63" customHeight="1" x14ac:dyDescent="0.15">
      <c r="A234" s="361"/>
      <c r="B234" s="362"/>
      <c r="C234" s="481" t="s">
        <v>225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599</v>
      </c>
      <c r="AE234" s="385"/>
      <c r="AF234" s="454"/>
      <c r="AG234" s="379" t="s">
        <v>720</v>
      </c>
      <c r="AH234" s="380"/>
      <c r="AI234" s="380"/>
      <c r="AJ234" s="380"/>
      <c r="AK234" s="380"/>
      <c r="AL234" s="380"/>
      <c r="AM234" s="380"/>
      <c r="AN234" s="380"/>
      <c r="AO234" s="380"/>
      <c r="AP234" s="380"/>
      <c r="AQ234" s="380"/>
      <c r="AR234" s="380"/>
      <c r="AS234" s="380"/>
      <c r="AT234" s="380"/>
      <c r="AU234" s="380"/>
      <c r="AV234" s="380"/>
      <c r="AW234" s="380"/>
      <c r="AX234" s="381"/>
    </row>
    <row r="235" spans="1:50" ht="63" customHeight="1" x14ac:dyDescent="0.15">
      <c r="A235" s="363"/>
      <c r="B235" s="364"/>
      <c r="C235" s="484" t="s">
        <v>212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599</v>
      </c>
      <c r="AE235" s="415"/>
      <c r="AF235" s="416"/>
      <c r="AG235" s="417" t="s">
        <v>621</v>
      </c>
      <c r="AH235" s="418"/>
      <c r="AI235" s="418"/>
      <c r="AJ235" s="418"/>
      <c r="AK235" s="418"/>
      <c r="AL235" s="418"/>
      <c r="AM235" s="418"/>
      <c r="AN235" s="418"/>
      <c r="AO235" s="418"/>
      <c r="AP235" s="418"/>
      <c r="AQ235" s="418"/>
      <c r="AR235" s="418"/>
      <c r="AS235" s="418"/>
      <c r="AT235" s="418"/>
      <c r="AU235" s="418"/>
      <c r="AV235" s="418"/>
      <c r="AW235" s="418"/>
      <c r="AX235" s="419"/>
    </row>
    <row r="236" spans="1:50" ht="63" customHeight="1" x14ac:dyDescent="0.15">
      <c r="A236" s="359" t="s">
        <v>37</v>
      </c>
      <c r="B236" s="360"/>
      <c r="C236" s="365" t="s">
        <v>213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599</v>
      </c>
      <c r="AE236" s="369"/>
      <c r="AF236" s="370"/>
      <c r="AG236" s="371" t="s">
        <v>622</v>
      </c>
      <c r="AH236" s="372"/>
      <c r="AI236" s="372"/>
      <c r="AJ236" s="372"/>
      <c r="AK236" s="372"/>
      <c r="AL236" s="372"/>
      <c r="AM236" s="372"/>
      <c r="AN236" s="372"/>
      <c r="AO236" s="372"/>
      <c r="AP236" s="372"/>
      <c r="AQ236" s="372"/>
      <c r="AR236" s="372"/>
      <c r="AS236" s="372"/>
      <c r="AT236" s="372"/>
      <c r="AU236" s="372"/>
      <c r="AV236" s="372"/>
      <c r="AW236" s="372"/>
      <c r="AX236" s="373"/>
    </row>
    <row r="237" spans="1:50" ht="63" customHeight="1" x14ac:dyDescent="0.15">
      <c r="A237" s="361"/>
      <c r="B237" s="362"/>
      <c r="C237" s="374" t="s">
        <v>42</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599</v>
      </c>
      <c r="AE237" s="378"/>
      <c r="AF237" s="378"/>
      <c r="AG237" s="379" t="s">
        <v>623</v>
      </c>
      <c r="AH237" s="380"/>
      <c r="AI237" s="380"/>
      <c r="AJ237" s="380"/>
      <c r="AK237" s="380"/>
      <c r="AL237" s="380"/>
      <c r="AM237" s="380"/>
      <c r="AN237" s="380"/>
      <c r="AO237" s="380"/>
      <c r="AP237" s="380"/>
      <c r="AQ237" s="380"/>
      <c r="AR237" s="380"/>
      <c r="AS237" s="380"/>
      <c r="AT237" s="380"/>
      <c r="AU237" s="380"/>
      <c r="AV237" s="380"/>
      <c r="AW237" s="380"/>
      <c r="AX237" s="381"/>
    </row>
    <row r="238" spans="1:50" x14ac:dyDescent="0.15">
      <c r="A238" s="361"/>
      <c r="B238" s="362"/>
      <c r="C238" s="382" t="s">
        <v>174</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599</v>
      </c>
      <c r="AE238" s="385"/>
      <c r="AF238" s="385"/>
      <c r="AG238" s="379" t="s">
        <v>624</v>
      </c>
      <c r="AH238" s="380"/>
      <c r="AI238" s="380"/>
      <c r="AJ238" s="380"/>
      <c r="AK238" s="380"/>
      <c r="AL238" s="380"/>
      <c r="AM238" s="380"/>
      <c r="AN238" s="380"/>
      <c r="AO238" s="380"/>
      <c r="AP238" s="380"/>
      <c r="AQ238" s="380"/>
      <c r="AR238" s="380"/>
      <c r="AS238" s="380"/>
      <c r="AT238" s="380"/>
      <c r="AU238" s="380"/>
      <c r="AV238" s="380"/>
      <c r="AW238" s="380"/>
      <c r="AX238" s="381"/>
    </row>
    <row r="239" spans="1:50" ht="63" customHeight="1" x14ac:dyDescent="0.15">
      <c r="A239" s="363"/>
      <c r="B239" s="364"/>
      <c r="C239" s="382" t="s">
        <v>41</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599</v>
      </c>
      <c r="AE239" s="385"/>
      <c r="AF239" s="385"/>
      <c r="AG239" s="409" t="s">
        <v>625</v>
      </c>
      <c r="AH239" s="137"/>
      <c r="AI239" s="137"/>
      <c r="AJ239" s="137"/>
      <c r="AK239" s="137"/>
      <c r="AL239" s="137"/>
      <c r="AM239" s="137"/>
      <c r="AN239" s="137"/>
      <c r="AO239" s="137"/>
      <c r="AP239" s="137"/>
      <c r="AQ239" s="137"/>
      <c r="AR239" s="137"/>
      <c r="AS239" s="137"/>
      <c r="AT239" s="137"/>
      <c r="AU239" s="137"/>
      <c r="AV239" s="137"/>
      <c r="AW239" s="137"/>
      <c r="AX239" s="410"/>
    </row>
    <row r="240" spans="1:50" ht="41.25" customHeight="1" x14ac:dyDescent="0.15">
      <c r="A240" s="393" t="s">
        <v>54</v>
      </c>
      <c r="B240" s="394"/>
      <c r="C240" s="399" t="s">
        <v>137</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c r="AE240" s="403"/>
      <c r="AF240" s="404"/>
      <c r="AG240" s="405" t="s">
        <v>626</v>
      </c>
      <c r="AH240" s="131"/>
      <c r="AI240" s="131"/>
      <c r="AJ240" s="131"/>
      <c r="AK240" s="131"/>
      <c r="AL240" s="131"/>
      <c r="AM240" s="131"/>
      <c r="AN240" s="131"/>
      <c r="AO240" s="131"/>
      <c r="AP240" s="131"/>
      <c r="AQ240" s="131"/>
      <c r="AR240" s="131"/>
      <c r="AS240" s="131"/>
      <c r="AT240" s="131"/>
      <c r="AU240" s="131"/>
      <c r="AV240" s="131"/>
      <c r="AW240" s="131"/>
      <c r="AX240" s="406"/>
    </row>
    <row r="241" spans="1:50" ht="19.7" customHeight="1" x14ac:dyDescent="0.15">
      <c r="A241" s="395"/>
      <c r="B241" s="396"/>
      <c r="C241" s="908" t="s">
        <v>0</v>
      </c>
      <c r="D241" s="909"/>
      <c r="E241" s="909"/>
      <c r="F241" s="909"/>
      <c r="G241" s="909"/>
      <c r="H241" s="909"/>
      <c r="I241" s="909"/>
      <c r="J241" s="909"/>
      <c r="K241" s="909"/>
      <c r="L241" s="909"/>
      <c r="M241" s="909"/>
      <c r="N241" s="909"/>
      <c r="O241" s="905" t="s">
        <v>594</v>
      </c>
      <c r="P241" s="906"/>
      <c r="Q241" s="906"/>
      <c r="R241" s="906"/>
      <c r="S241" s="906"/>
      <c r="T241" s="906"/>
      <c r="U241" s="906"/>
      <c r="V241" s="906"/>
      <c r="W241" s="906"/>
      <c r="X241" s="906"/>
      <c r="Y241" s="906"/>
      <c r="Z241" s="906"/>
      <c r="AA241" s="906"/>
      <c r="AB241" s="906"/>
      <c r="AC241" s="906"/>
      <c r="AD241" s="906"/>
      <c r="AE241" s="906"/>
      <c r="AF241" s="907"/>
      <c r="AG241" s="407"/>
      <c r="AH241" s="134"/>
      <c r="AI241" s="134"/>
      <c r="AJ241" s="134"/>
      <c r="AK241" s="134"/>
      <c r="AL241" s="134"/>
      <c r="AM241" s="134"/>
      <c r="AN241" s="134"/>
      <c r="AO241" s="134"/>
      <c r="AP241" s="134"/>
      <c r="AQ241" s="134"/>
      <c r="AR241" s="134"/>
      <c r="AS241" s="134"/>
      <c r="AT241" s="134"/>
      <c r="AU241" s="134"/>
      <c r="AV241" s="134"/>
      <c r="AW241" s="134"/>
      <c r="AX241" s="408"/>
    </row>
    <row r="242" spans="1:50" ht="24.75" customHeight="1" x14ac:dyDescent="0.15">
      <c r="A242" s="395"/>
      <c r="B242" s="396"/>
      <c r="C242" s="892"/>
      <c r="D242" s="893"/>
      <c r="E242" s="388"/>
      <c r="F242" s="388"/>
      <c r="G242" s="388"/>
      <c r="H242" s="389"/>
      <c r="I242" s="389"/>
      <c r="J242" s="894"/>
      <c r="K242" s="894"/>
      <c r="L242" s="894"/>
      <c r="M242" s="389"/>
      <c r="N242" s="895"/>
      <c r="O242" s="896"/>
      <c r="P242" s="897"/>
      <c r="Q242" s="897"/>
      <c r="R242" s="897"/>
      <c r="S242" s="897"/>
      <c r="T242" s="897"/>
      <c r="U242" s="897"/>
      <c r="V242" s="897"/>
      <c r="W242" s="897"/>
      <c r="X242" s="897"/>
      <c r="Y242" s="897"/>
      <c r="Z242" s="897"/>
      <c r="AA242" s="897"/>
      <c r="AB242" s="897"/>
      <c r="AC242" s="897"/>
      <c r="AD242" s="897"/>
      <c r="AE242" s="897"/>
      <c r="AF242" s="898"/>
      <c r="AG242" s="407"/>
      <c r="AH242" s="134"/>
      <c r="AI242" s="134"/>
      <c r="AJ242" s="134"/>
      <c r="AK242" s="134"/>
      <c r="AL242" s="134"/>
      <c r="AM242" s="134"/>
      <c r="AN242" s="134"/>
      <c r="AO242" s="134"/>
      <c r="AP242" s="134"/>
      <c r="AQ242" s="134"/>
      <c r="AR242" s="134"/>
      <c r="AS242" s="134"/>
      <c r="AT242" s="134"/>
      <c r="AU242" s="134"/>
      <c r="AV242" s="134"/>
      <c r="AW242" s="134"/>
      <c r="AX242" s="408"/>
    </row>
    <row r="243" spans="1:50" ht="24.75" customHeight="1" x14ac:dyDescent="0.15">
      <c r="A243" s="395"/>
      <c r="B243" s="396"/>
      <c r="C243" s="386"/>
      <c r="D243" s="387"/>
      <c r="E243" s="388"/>
      <c r="F243" s="388"/>
      <c r="G243" s="388"/>
      <c r="H243" s="389"/>
      <c r="I243" s="389"/>
      <c r="J243" s="390"/>
      <c r="K243" s="390"/>
      <c r="L243" s="390"/>
      <c r="M243" s="391"/>
      <c r="N243" s="392"/>
      <c r="O243" s="899"/>
      <c r="P243" s="900"/>
      <c r="Q243" s="900"/>
      <c r="R243" s="900"/>
      <c r="S243" s="900"/>
      <c r="T243" s="900"/>
      <c r="U243" s="900"/>
      <c r="V243" s="900"/>
      <c r="W243" s="900"/>
      <c r="X243" s="900"/>
      <c r="Y243" s="900"/>
      <c r="Z243" s="900"/>
      <c r="AA243" s="900"/>
      <c r="AB243" s="900"/>
      <c r="AC243" s="900"/>
      <c r="AD243" s="900"/>
      <c r="AE243" s="900"/>
      <c r="AF243" s="901"/>
      <c r="AG243" s="407"/>
      <c r="AH243" s="134"/>
      <c r="AI243" s="134"/>
      <c r="AJ243" s="134"/>
      <c r="AK243" s="134"/>
      <c r="AL243" s="134"/>
      <c r="AM243" s="134"/>
      <c r="AN243" s="134"/>
      <c r="AO243" s="134"/>
      <c r="AP243" s="134"/>
      <c r="AQ243" s="134"/>
      <c r="AR243" s="134"/>
      <c r="AS243" s="134"/>
      <c r="AT243" s="134"/>
      <c r="AU243" s="134"/>
      <c r="AV243" s="134"/>
      <c r="AW243" s="134"/>
      <c r="AX243" s="408"/>
    </row>
    <row r="244" spans="1:50" ht="24.75" customHeight="1" x14ac:dyDescent="0.15">
      <c r="A244" s="395"/>
      <c r="B244" s="396"/>
      <c r="C244" s="386"/>
      <c r="D244" s="387"/>
      <c r="E244" s="388"/>
      <c r="F244" s="388"/>
      <c r="G244" s="388"/>
      <c r="H244" s="389"/>
      <c r="I244" s="389"/>
      <c r="J244" s="390"/>
      <c r="K244" s="390"/>
      <c r="L244" s="390"/>
      <c r="M244" s="391"/>
      <c r="N244" s="392"/>
      <c r="O244" s="899"/>
      <c r="P244" s="900"/>
      <c r="Q244" s="900"/>
      <c r="R244" s="900"/>
      <c r="S244" s="900"/>
      <c r="T244" s="900"/>
      <c r="U244" s="900"/>
      <c r="V244" s="900"/>
      <c r="W244" s="900"/>
      <c r="X244" s="900"/>
      <c r="Y244" s="900"/>
      <c r="Z244" s="900"/>
      <c r="AA244" s="900"/>
      <c r="AB244" s="900"/>
      <c r="AC244" s="900"/>
      <c r="AD244" s="900"/>
      <c r="AE244" s="900"/>
      <c r="AF244" s="901"/>
      <c r="AG244" s="407"/>
      <c r="AH244" s="134"/>
      <c r="AI244" s="134"/>
      <c r="AJ244" s="134"/>
      <c r="AK244" s="134"/>
      <c r="AL244" s="134"/>
      <c r="AM244" s="134"/>
      <c r="AN244" s="134"/>
      <c r="AO244" s="134"/>
      <c r="AP244" s="134"/>
      <c r="AQ244" s="134"/>
      <c r="AR244" s="134"/>
      <c r="AS244" s="134"/>
      <c r="AT244" s="134"/>
      <c r="AU244" s="134"/>
      <c r="AV244" s="134"/>
      <c r="AW244" s="134"/>
      <c r="AX244" s="408"/>
    </row>
    <row r="245" spans="1:50" ht="24.75" customHeight="1" x14ac:dyDescent="0.15">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7"/>
      <c r="AH245" s="134"/>
      <c r="AI245" s="134"/>
      <c r="AJ245" s="134"/>
      <c r="AK245" s="134"/>
      <c r="AL245" s="134"/>
      <c r="AM245" s="134"/>
      <c r="AN245" s="134"/>
      <c r="AO245" s="134"/>
      <c r="AP245" s="134"/>
      <c r="AQ245" s="134"/>
      <c r="AR245" s="134"/>
      <c r="AS245" s="134"/>
      <c r="AT245" s="134"/>
      <c r="AU245" s="134"/>
      <c r="AV245" s="134"/>
      <c r="AW245" s="134"/>
      <c r="AX245" s="408"/>
    </row>
    <row r="246" spans="1:50" ht="24.75" customHeight="1" x14ac:dyDescent="0.15">
      <c r="A246" s="397"/>
      <c r="B246" s="398"/>
      <c r="C246" s="411"/>
      <c r="D246" s="412"/>
      <c r="E246" s="388"/>
      <c r="F246" s="388"/>
      <c r="G246" s="388"/>
      <c r="H246" s="389"/>
      <c r="I246" s="389"/>
      <c r="J246" s="413"/>
      <c r="K246" s="413"/>
      <c r="L246" s="413"/>
      <c r="M246" s="890"/>
      <c r="N246" s="891"/>
      <c r="O246" s="902"/>
      <c r="P246" s="903"/>
      <c r="Q246" s="903"/>
      <c r="R246" s="903"/>
      <c r="S246" s="903"/>
      <c r="T246" s="903"/>
      <c r="U246" s="903"/>
      <c r="V246" s="903"/>
      <c r="W246" s="903"/>
      <c r="X246" s="903"/>
      <c r="Y246" s="903"/>
      <c r="Z246" s="903"/>
      <c r="AA246" s="903"/>
      <c r="AB246" s="903"/>
      <c r="AC246" s="903"/>
      <c r="AD246" s="903"/>
      <c r="AE246" s="903"/>
      <c r="AF246" s="904"/>
      <c r="AG246" s="409"/>
      <c r="AH246" s="137"/>
      <c r="AI246" s="137"/>
      <c r="AJ246" s="137"/>
      <c r="AK246" s="137"/>
      <c r="AL246" s="137"/>
      <c r="AM246" s="137"/>
      <c r="AN246" s="137"/>
      <c r="AO246" s="137"/>
      <c r="AP246" s="137"/>
      <c r="AQ246" s="137"/>
      <c r="AR246" s="137"/>
      <c r="AS246" s="137"/>
      <c r="AT246" s="137"/>
      <c r="AU246" s="137"/>
      <c r="AV246" s="137"/>
      <c r="AW246" s="137"/>
      <c r="AX246" s="410"/>
    </row>
    <row r="247" spans="1:50" ht="67.5" customHeight="1" x14ac:dyDescent="0.15">
      <c r="A247" s="359" t="s">
        <v>45</v>
      </c>
      <c r="B247" s="920"/>
      <c r="C247" s="318" t="s">
        <v>49</v>
      </c>
      <c r="D247" s="739"/>
      <c r="E247" s="739"/>
      <c r="F247" s="740"/>
      <c r="G247" s="718" t="s">
        <v>627</v>
      </c>
      <c r="H247" s="718"/>
      <c r="I247" s="718"/>
      <c r="J247" s="718"/>
      <c r="K247" s="718"/>
      <c r="L247" s="718"/>
      <c r="M247" s="718"/>
      <c r="N247" s="718"/>
      <c r="O247" s="718"/>
      <c r="P247" s="718"/>
      <c r="Q247" s="718"/>
      <c r="R247" s="718"/>
      <c r="S247" s="718"/>
      <c r="T247" s="718"/>
      <c r="U247" s="718"/>
      <c r="V247" s="718"/>
      <c r="W247" s="718"/>
      <c r="X247" s="718"/>
      <c r="Y247" s="718"/>
      <c r="Z247" s="718"/>
      <c r="AA247" s="718"/>
      <c r="AB247" s="718"/>
      <c r="AC247" s="718"/>
      <c r="AD247" s="718"/>
      <c r="AE247" s="718"/>
      <c r="AF247" s="718"/>
      <c r="AG247" s="718"/>
      <c r="AH247" s="718"/>
      <c r="AI247" s="718"/>
      <c r="AJ247" s="718"/>
      <c r="AK247" s="718"/>
      <c r="AL247" s="718"/>
      <c r="AM247" s="718"/>
      <c r="AN247" s="718"/>
      <c r="AO247" s="718"/>
      <c r="AP247" s="718"/>
      <c r="AQ247" s="718"/>
      <c r="AR247" s="718"/>
      <c r="AS247" s="718"/>
      <c r="AT247" s="718"/>
      <c r="AU247" s="718"/>
      <c r="AV247" s="718"/>
      <c r="AW247" s="718"/>
      <c r="AX247" s="923"/>
    </row>
    <row r="248" spans="1:50" ht="67.5" customHeight="1" thickBot="1" x14ac:dyDescent="0.2">
      <c r="A248" s="921"/>
      <c r="B248" s="922"/>
      <c r="C248" s="924" t="s">
        <v>53</v>
      </c>
      <c r="D248" s="925"/>
      <c r="E248" s="925"/>
      <c r="F248" s="926"/>
      <c r="G248" s="927" t="s">
        <v>628</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726</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3" t="s">
        <v>131</v>
      </c>
      <c r="B252" s="344"/>
      <c r="C252" s="344"/>
      <c r="D252" s="344"/>
      <c r="E252" s="345"/>
      <c r="F252" s="919" t="s">
        <v>727</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3" t="s">
        <v>747</v>
      </c>
      <c r="B254" s="344"/>
      <c r="C254" s="344"/>
      <c r="D254" s="344"/>
      <c r="E254" s="345"/>
      <c r="F254" s="346" t="s">
        <v>748</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32</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228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266</v>
      </c>
      <c r="B258" s="90"/>
      <c r="C258" s="90"/>
      <c r="D258" s="91"/>
      <c r="E258" s="339" t="s">
        <v>708</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4"/>
    </row>
    <row r="259" spans="1:52" ht="24.75" customHeight="1" x14ac:dyDescent="0.15">
      <c r="A259" s="259" t="s">
        <v>265</v>
      </c>
      <c r="B259" s="259"/>
      <c r="C259" s="259"/>
      <c r="D259" s="259"/>
      <c r="E259" s="339" t="s">
        <v>709</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59" t="s">
        <v>264</v>
      </c>
      <c r="B260" s="259"/>
      <c r="C260" s="259"/>
      <c r="D260" s="259"/>
      <c r="E260" s="339" t="s">
        <v>710</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59" t="s">
        <v>263</v>
      </c>
      <c r="B261" s="259"/>
      <c r="C261" s="259"/>
      <c r="D261" s="259"/>
      <c r="E261" s="339" t="s">
        <v>711</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59" t="s">
        <v>262</v>
      </c>
      <c r="B262" s="259"/>
      <c r="C262" s="259"/>
      <c r="D262" s="259"/>
      <c r="E262" s="339" t="s">
        <v>712</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59" t="s">
        <v>261</v>
      </c>
      <c r="B263" s="259"/>
      <c r="C263" s="259"/>
      <c r="D263" s="259"/>
      <c r="E263" s="339" t="s">
        <v>713</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59" t="s">
        <v>260</v>
      </c>
      <c r="B264" s="259"/>
      <c r="C264" s="259"/>
      <c r="D264" s="259"/>
      <c r="E264" s="339" t="s">
        <v>714</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59" t="s">
        <v>259</v>
      </c>
      <c r="B265" s="259"/>
      <c r="C265" s="259"/>
      <c r="D265" s="259"/>
      <c r="E265" s="339" t="s">
        <v>715</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59" t="s">
        <v>405</v>
      </c>
      <c r="B266" s="259"/>
      <c r="C266" s="259"/>
      <c r="D266" s="259"/>
      <c r="E266" s="100" t="s">
        <v>705</v>
      </c>
      <c r="F266" s="86"/>
      <c r="G266" s="86"/>
      <c r="H266" s="77" t="str">
        <f>IF(E266="","","-")</f>
        <v>-</v>
      </c>
      <c r="I266" s="86"/>
      <c r="J266" s="86"/>
      <c r="K266" s="77" t="str">
        <f>IF(I266="","","-")</f>
        <v/>
      </c>
      <c r="L266" s="101">
        <v>45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585</v>
      </c>
      <c r="B267" s="259"/>
      <c r="C267" s="259"/>
      <c r="D267" s="259"/>
      <c r="E267" s="100" t="s">
        <v>705</v>
      </c>
      <c r="F267" s="86"/>
      <c r="G267" s="86"/>
      <c r="H267" s="77"/>
      <c r="I267" s="86"/>
      <c r="J267" s="86"/>
      <c r="K267" s="77"/>
      <c r="L267" s="101">
        <v>46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373</v>
      </c>
      <c r="B268" s="259"/>
      <c r="C268" s="259"/>
      <c r="D268" s="259"/>
      <c r="E268" s="84">
        <v>2021</v>
      </c>
      <c r="F268" s="85"/>
      <c r="G268" s="86" t="s">
        <v>716</v>
      </c>
      <c r="H268" s="86"/>
      <c r="I268" s="86"/>
      <c r="J268" s="85">
        <v>20</v>
      </c>
      <c r="K268" s="85"/>
      <c r="L268" s="101">
        <v>46</v>
      </c>
      <c r="M268" s="101"/>
      <c r="N268" s="101"/>
      <c r="O268" s="85"/>
      <c r="P268" s="85"/>
      <c r="Q268" s="84"/>
      <c r="R268" s="85"/>
      <c r="S268" s="86"/>
      <c r="T268" s="86"/>
      <c r="U268" s="86"/>
      <c r="V268" s="85"/>
      <c r="W268" s="85"/>
      <c r="X268" s="101"/>
      <c r="Y268" s="101"/>
      <c r="Z268" s="101"/>
      <c r="AA268" s="85"/>
      <c r="AB268" s="326"/>
      <c r="AC268" s="84"/>
      <c r="AD268" s="85"/>
      <c r="AE268" s="86"/>
      <c r="AF268" s="86"/>
      <c r="AG268" s="86"/>
      <c r="AH268" s="85"/>
      <c r="AI268" s="85"/>
      <c r="AJ268" s="101"/>
      <c r="AK268" s="101"/>
      <c r="AL268" s="101"/>
      <c r="AM268" s="85"/>
      <c r="AN268" s="326"/>
      <c r="AO268" s="84"/>
      <c r="AP268" s="85"/>
      <c r="AQ268" s="86"/>
      <c r="AR268" s="86"/>
      <c r="AS268" s="86"/>
      <c r="AT268" s="85"/>
      <c r="AU268" s="85"/>
      <c r="AV268" s="101"/>
      <c r="AW268" s="101"/>
      <c r="AX268" s="80"/>
    </row>
    <row r="269" spans="1:52" ht="28.35" customHeight="1" x14ac:dyDescent="0.15">
      <c r="A269" s="327" t="s">
        <v>253</v>
      </c>
      <c r="B269" s="328"/>
      <c r="C269" s="328"/>
      <c r="D269" s="328"/>
      <c r="E269" s="328"/>
      <c r="F269" s="329"/>
      <c r="G269" s="64" t="s">
        <v>587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7"/>
      <c r="B270" s="328"/>
      <c r="C270" s="328"/>
      <c r="D270" s="328"/>
      <c r="E270" s="328"/>
      <c r="F270" s="3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7"/>
      <c r="B271" s="328"/>
      <c r="C271" s="328"/>
      <c r="D271" s="328"/>
      <c r="E271" s="328"/>
      <c r="F271" s="3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7"/>
      <c r="B272" s="328"/>
      <c r="C272" s="328"/>
      <c r="D272" s="328"/>
      <c r="E272" s="328"/>
      <c r="F272" s="3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7"/>
      <c r="B273" s="328"/>
      <c r="C273" s="328"/>
      <c r="D273" s="328"/>
      <c r="E273" s="328"/>
      <c r="F273" s="3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7"/>
      <c r="B274" s="328"/>
      <c r="C274" s="328"/>
      <c r="D274" s="328"/>
      <c r="E274" s="328"/>
      <c r="F274" s="3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7"/>
      <c r="B275" s="328"/>
      <c r="C275" s="328"/>
      <c r="D275" s="328"/>
      <c r="E275" s="328"/>
      <c r="F275" s="3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7"/>
      <c r="B276" s="328"/>
      <c r="C276" s="328"/>
      <c r="D276" s="328"/>
      <c r="E276" s="328"/>
      <c r="F276" s="3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7"/>
      <c r="B277" s="328"/>
      <c r="C277" s="328"/>
      <c r="D277" s="328"/>
      <c r="E277" s="328"/>
      <c r="F277" s="3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7"/>
      <c r="B278" s="328"/>
      <c r="C278" s="328"/>
      <c r="D278" s="328"/>
      <c r="E278" s="328"/>
      <c r="F278" s="3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7"/>
      <c r="B279" s="328"/>
      <c r="C279" s="328"/>
      <c r="D279" s="328"/>
      <c r="E279" s="328"/>
      <c r="F279" s="3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7"/>
      <c r="B280" s="328"/>
      <c r="C280" s="328"/>
      <c r="D280" s="328"/>
      <c r="E280" s="328"/>
      <c r="F280" s="3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7"/>
      <c r="B281" s="328"/>
      <c r="C281" s="328"/>
      <c r="D281" s="328"/>
      <c r="E281" s="328"/>
      <c r="F281" s="3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7"/>
      <c r="B282" s="328"/>
      <c r="C282" s="328"/>
      <c r="D282" s="328"/>
      <c r="E282" s="328"/>
      <c r="F282" s="3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7"/>
      <c r="B283" s="328"/>
      <c r="C283" s="328"/>
      <c r="D283" s="328"/>
      <c r="E283" s="328"/>
      <c r="F283" s="3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7"/>
      <c r="B284" s="328"/>
      <c r="C284" s="328"/>
      <c r="D284" s="328"/>
      <c r="E284" s="328"/>
      <c r="F284" s="3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7"/>
      <c r="B285" s="328"/>
      <c r="C285" s="328"/>
      <c r="D285" s="328"/>
      <c r="E285" s="328"/>
      <c r="F285" s="3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7"/>
      <c r="B286" s="328"/>
      <c r="C286" s="328"/>
      <c r="D286" s="328"/>
      <c r="E286" s="328"/>
      <c r="F286" s="3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7"/>
      <c r="B287" s="328"/>
      <c r="C287" s="328"/>
      <c r="D287" s="328"/>
      <c r="E287" s="328"/>
      <c r="F287" s="3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7"/>
      <c r="B288" s="328"/>
      <c r="C288" s="328"/>
      <c r="D288" s="328"/>
      <c r="E288" s="328"/>
      <c r="F288" s="3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7"/>
      <c r="B289" s="328"/>
      <c r="C289" s="328"/>
      <c r="D289" s="328"/>
      <c r="E289" s="328"/>
      <c r="F289" s="3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7"/>
      <c r="B290" s="328"/>
      <c r="C290" s="328"/>
      <c r="D290" s="328"/>
      <c r="E290" s="328"/>
      <c r="F290" s="3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7"/>
      <c r="B291" s="328"/>
      <c r="C291" s="328"/>
      <c r="D291" s="328"/>
      <c r="E291" s="328"/>
      <c r="F291" s="3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7"/>
      <c r="B292" s="328"/>
      <c r="C292" s="328"/>
      <c r="D292" s="328"/>
      <c r="E292" s="328"/>
      <c r="F292" s="3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7"/>
      <c r="B293" s="328"/>
      <c r="C293" s="328"/>
      <c r="D293" s="328"/>
      <c r="E293" s="328"/>
      <c r="F293" s="3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7"/>
      <c r="B294" s="328"/>
      <c r="C294" s="328"/>
      <c r="D294" s="328"/>
      <c r="E294" s="328"/>
      <c r="F294" s="3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7"/>
      <c r="B295" s="328"/>
      <c r="C295" s="328"/>
      <c r="D295" s="328"/>
      <c r="E295" s="328"/>
      <c r="F295" s="3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27"/>
      <c r="B296" s="328"/>
      <c r="C296" s="328"/>
      <c r="D296" s="328"/>
      <c r="E296" s="328"/>
      <c r="F296" s="3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27"/>
      <c r="B297" s="328"/>
      <c r="C297" s="328"/>
      <c r="D297" s="328"/>
      <c r="E297" s="328"/>
      <c r="F297" s="3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27"/>
      <c r="B298" s="328"/>
      <c r="C298" s="328"/>
      <c r="D298" s="328"/>
      <c r="E298" s="328"/>
      <c r="F298" s="3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27"/>
      <c r="B299" s="328"/>
      <c r="C299" s="328"/>
      <c r="D299" s="328"/>
      <c r="E299" s="328"/>
      <c r="F299" s="3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27"/>
      <c r="B300" s="328"/>
      <c r="C300" s="328"/>
      <c r="D300" s="328"/>
      <c r="E300" s="328"/>
      <c r="F300" s="32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27"/>
      <c r="B301" s="328"/>
      <c r="C301" s="328"/>
      <c r="D301" s="328"/>
      <c r="E301" s="328"/>
      <c r="F301" s="32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27"/>
      <c r="B302" s="328"/>
      <c r="C302" s="328"/>
      <c r="D302" s="328"/>
      <c r="E302" s="328"/>
      <c r="F302" s="32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27"/>
      <c r="B303" s="328"/>
      <c r="C303" s="328"/>
      <c r="D303" s="328"/>
      <c r="E303" s="328"/>
      <c r="F303" s="32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27"/>
      <c r="B304" s="328"/>
      <c r="C304" s="328"/>
      <c r="D304" s="328"/>
      <c r="E304" s="328"/>
      <c r="F304" s="32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27"/>
      <c r="B305" s="328"/>
      <c r="C305" s="328"/>
      <c r="D305" s="328"/>
      <c r="E305" s="328"/>
      <c r="F305" s="32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27"/>
      <c r="B306" s="328"/>
      <c r="C306" s="328"/>
      <c r="D306" s="328"/>
      <c r="E306" s="328"/>
      <c r="F306" s="329"/>
      <c r="G306" s="35"/>
      <c r="H306" s="36" t="s">
        <v>703</v>
      </c>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0"/>
      <c r="B307" s="331"/>
      <c r="C307" s="331"/>
      <c r="D307" s="331"/>
      <c r="E307" s="331"/>
      <c r="F307" s="332"/>
      <c r="G307" s="38"/>
      <c r="H307" s="39"/>
      <c r="I307" s="39" t="s">
        <v>704</v>
      </c>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3" t="s">
        <v>255</v>
      </c>
      <c r="B308" s="334"/>
      <c r="C308" s="334"/>
      <c r="D308" s="334"/>
      <c r="E308" s="334"/>
      <c r="F308" s="335"/>
      <c r="G308" s="314" t="s">
        <v>744</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745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299" t="s">
        <v>629</v>
      </c>
      <c r="H310" s="300"/>
      <c r="I310" s="300"/>
      <c r="J310" s="300"/>
      <c r="K310" s="301"/>
      <c r="L310" s="302" t="s">
        <v>630</v>
      </c>
      <c r="M310" s="303"/>
      <c r="N310" s="303"/>
      <c r="O310" s="303"/>
      <c r="P310" s="303"/>
      <c r="Q310" s="303"/>
      <c r="R310" s="303"/>
      <c r="S310" s="303"/>
      <c r="T310" s="303"/>
      <c r="U310" s="303"/>
      <c r="V310" s="303"/>
      <c r="W310" s="303"/>
      <c r="X310" s="304"/>
      <c r="Y310" s="305">
        <v>6183</v>
      </c>
      <c r="Z310" s="306"/>
      <c r="AA310" s="306"/>
      <c r="AB310" s="307"/>
      <c r="AC310" s="299" t="s">
        <v>631</v>
      </c>
      <c r="AD310" s="300"/>
      <c r="AE310" s="300"/>
      <c r="AF310" s="300"/>
      <c r="AG310" s="301"/>
      <c r="AH310" s="302" t="s">
        <v>632</v>
      </c>
      <c r="AI310" s="303"/>
      <c r="AJ310" s="303"/>
      <c r="AK310" s="303"/>
      <c r="AL310" s="303"/>
      <c r="AM310" s="303"/>
      <c r="AN310" s="303"/>
      <c r="AO310" s="303"/>
      <c r="AP310" s="303"/>
      <c r="AQ310" s="303"/>
      <c r="AR310" s="303"/>
      <c r="AS310" s="303"/>
      <c r="AT310" s="304"/>
      <c r="AU310" s="305">
        <v>159</v>
      </c>
      <c r="AV310" s="306"/>
      <c r="AW310" s="306"/>
      <c r="AX310" s="313"/>
    </row>
    <row r="311" spans="1:50" ht="24.75" hidden="1" customHeight="1" x14ac:dyDescent="0.15">
      <c r="A311" s="336"/>
      <c r="B311" s="337"/>
      <c r="C311" s="337"/>
      <c r="D311" s="337"/>
      <c r="E311" s="337"/>
      <c r="F311" s="338"/>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6"/>
      <c r="B312" s="337"/>
      <c r="C312" s="337"/>
      <c r="D312" s="337"/>
      <c r="E312" s="337"/>
      <c r="F312" s="338"/>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6"/>
      <c r="B313" s="337"/>
      <c r="C313" s="337"/>
      <c r="D313" s="337"/>
      <c r="E313" s="337"/>
      <c r="F313" s="338"/>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6"/>
      <c r="B314" s="337"/>
      <c r="C314" s="337"/>
      <c r="D314" s="337"/>
      <c r="E314" s="337"/>
      <c r="F314" s="338"/>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6"/>
      <c r="B315" s="337"/>
      <c r="C315" s="337"/>
      <c r="D315" s="337"/>
      <c r="E315" s="337"/>
      <c r="F315" s="338"/>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6"/>
      <c r="B316" s="337"/>
      <c r="C316" s="337"/>
      <c r="D316" s="337"/>
      <c r="E316" s="337"/>
      <c r="F316" s="338"/>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6"/>
      <c r="B317" s="337"/>
      <c r="C317" s="337"/>
      <c r="D317" s="337"/>
      <c r="E317" s="337"/>
      <c r="F317" s="338"/>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6"/>
      <c r="B318" s="337"/>
      <c r="C318" s="337"/>
      <c r="D318" s="337"/>
      <c r="E318" s="337"/>
      <c r="F318" s="338"/>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6"/>
      <c r="B319" s="337"/>
      <c r="C319" s="337"/>
      <c r="D319" s="337"/>
      <c r="E319" s="337"/>
      <c r="F319" s="338"/>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6"/>
      <c r="B320" s="337"/>
      <c r="C320" s="337"/>
      <c r="D320" s="337"/>
      <c r="E320" s="337"/>
      <c r="F320" s="338"/>
      <c r="G320" s="280" t="s">
        <v>18</v>
      </c>
      <c r="H320" s="281"/>
      <c r="I320" s="281"/>
      <c r="J320" s="281"/>
      <c r="K320" s="281"/>
      <c r="L320" s="282"/>
      <c r="M320" s="283"/>
      <c r="N320" s="283"/>
      <c r="O320" s="283"/>
      <c r="P320" s="283"/>
      <c r="Q320" s="283"/>
      <c r="R320" s="283"/>
      <c r="S320" s="283"/>
      <c r="T320" s="283"/>
      <c r="U320" s="283"/>
      <c r="V320" s="283"/>
      <c r="W320" s="283"/>
      <c r="X320" s="284"/>
      <c r="Y320" s="285">
        <f>SUM(Y310:AB319)</f>
        <v>6183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159</v>
      </c>
      <c r="AV320" s="286"/>
      <c r="AW320" s="286"/>
      <c r="AX320" s="288"/>
    </row>
    <row r="321" spans="1:51" ht="24.75" customHeight="1" x14ac:dyDescent="0.15">
      <c r="A321" s="336"/>
      <c r="B321" s="337"/>
      <c r="C321" s="337"/>
      <c r="D321" s="337"/>
      <c r="E321" s="337"/>
      <c r="F321" s="338"/>
      <c r="G321" s="314" t="s">
        <v>633</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636</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2</v>
      </c>
    </row>
    <row r="323" spans="1:51" ht="24.75" customHeight="1" x14ac:dyDescent="0.15">
      <c r="A323" s="336"/>
      <c r="B323" s="337"/>
      <c r="C323" s="337"/>
      <c r="D323" s="337"/>
      <c r="E323" s="337"/>
      <c r="F323" s="338"/>
      <c r="G323" s="299" t="s">
        <v>634</v>
      </c>
      <c r="H323" s="300"/>
      <c r="I323" s="300"/>
      <c r="J323" s="300"/>
      <c r="K323" s="301"/>
      <c r="L323" s="302" t="s">
        <v>635</v>
      </c>
      <c r="M323" s="303"/>
      <c r="N323" s="303"/>
      <c r="O323" s="303"/>
      <c r="P323" s="303"/>
      <c r="Q323" s="303"/>
      <c r="R323" s="303"/>
      <c r="S323" s="303"/>
      <c r="T323" s="303"/>
      <c r="U323" s="303"/>
      <c r="V323" s="303"/>
      <c r="W323" s="303"/>
      <c r="X323" s="304"/>
      <c r="Y323" s="305">
        <v>11</v>
      </c>
      <c r="Z323" s="306"/>
      <c r="AA323" s="306"/>
      <c r="AB323" s="307"/>
      <c r="AC323" s="299" t="s">
        <v>637</v>
      </c>
      <c r="AD323" s="300"/>
      <c r="AE323" s="300"/>
      <c r="AF323" s="300"/>
      <c r="AG323" s="301"/>
      <c r="AH323" s="302" t="s">
        <v>638</v>
      </c>
      <c r="AI323" s="303"/>
      <c r="AJ323" s="303"/>
      <c r="AK323" s="303"/>
      <c r="AL323" s="303"/>
      <c r="AM323" s="303"/>
      <c r="AN323" s="303"/>
      <c r="AO323" s="303"/>
      <c r="AP323" s="303"/>
      <c r="AQ323" s="303"/>
      <c r="AR323" s="303"/>
      <c r="AS323" s="303"/>
      <c r="AT323" s="304"/>
      <c r="AU323" s="305">
        <v>24</v>
      </c>
      <c r="AV323" s="306"/>
      <c r="AW323" s="306"/>
      <c r="AX323" s="313"/>
      <c r="AY323">
        <f t="shared" si="11"/>
        <v>2</v>
      </c>
    </row>
    <row r="324" spans="1:51" ht="24.75" hidden="1" customHeight="1" x14ac:dyDescent="0.15">
      <c r="A324" s="336"/>
      <c r="B324" s="337"/>
      <c r="C324" s="337"/>
      <c r="D324" s="337"/>
      <c r="E324" s="337"/>
      <c r="F324" s="338"/>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15">
      <c r="A325" s="336"/>
      <c r="B325" s="337"/>
      <c r="C325" s="337"/>
      <c r="D325" s="337"/>
      <c r="E325" s="337"/>
      <c r="F325" s="338"/>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15">
      <c r="A326" s="336"/>
      <c r="B326" s="337"/>
      <c r="C326" s="337"/>
      <c r="D326" s="337"/>
      <c r="E326" s="337"/>
      <c r="F326" s="338"/>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15">
      <c r="A327" s="336"/>
      <c r="B327" s="337"/>
      <c r="C327" s="337"/>
      <c r="D327" s="337"/>
      <c r="E327" s="337"/>
      <c r="F327" s="338"/>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36"/>
      <c r="B328" s="337"/>
      <c r="C328" s="337"/>
      <c r="D328" s="337"/>
      <c r="E328" s="337"/>
      <c r="F328" s="338"/>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36"/>
      <c r="B329" s="337"/>
      <c r="C329" s="337"/>
      <c r="D329" s="337"/>
      <c r="E329" s="337"/>
      <c r="F329" s="338"/>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36"/>
      <c r="B330" s="337"/>
      <c r="C330" s="337"/>
      <c r="D330" s="337"/>
      <c r="E330" s="337"/>
      <c r="F330" s="338"/>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36"/>
      <c r="B331" s="337"/>
      <c r="C331" s="337"/>
      <c r="D331" s="337"/>
      <c r="E331" s="337"/>
      <c r="F331" s="338"/>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15">
      <c r="A332" s="336"/>
      <c r="B332" s="337"/>
      <c r="C332" s="337"/>
      <c r="D332" s="337"/>
      <c r="E332" s="337"/>
      <c r="F332" s="338"/>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
      <c r="A333" s="336"/>
      <c r="B333" s="337"/>
      <c r="C333" s="337"/>
      <c r="D333" s="337"/>
      <c r="E333" s="337"/>
      <c r="F333" s="338"/>
      <c r="G333" s="280" t="s">
        <v>18</v>
      </c>
      <c r="H333" s="281"/>
      <c r="I333" s="281"/>
      <c r="J333" s="281"/>
      <c r="K333" s="281"/>
      <c r="L333" s="282"/>
      <c r="M333" s="283"/>
      <c r="N333" s="283"/>
      <c r="O333" s="283"/>
      <c r="P333" s="283"/>
      <c r="Q333" s="283"/>
      <c r="R333" s="283"/>
      <c r="S333" s="283"/>
      <c r="T333" s="283"/>
      <c r="U333" s="283"/>
      <c r="V333" s="283"/>
      <c r="W333" s="283"/>
      <c r="X333" s="284"/>
      <c r="Y333" s="285">
        <f>SUM(Y323:AB332)</f>
        <v>11</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24</v>
      </c>
      <c r="AV333" s="286"/>
      <c r="AW333" s="286"/>
      <c r="AX333" s="288"/>
      <c r="AY333">
        <f t="shared" si="11"/>
        <v>2</v>
      </c>
    </row>
    <row r="334" spans="1:51" ht="24.75" customHeight="1" x14ac:dyDescent="0.15">
      <c r="A334" s="336"/>
      <c r="B334" s="337"/>
      <c r="C334" s="337"/>
      <c r="D334" s="337"/>
      <c r="E334" s="337"/>
      <c r="F334" s="338"/>
      <c r="G334" s="314" t="s">
        <v>639</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640</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4.75"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2</v>
      </c>
    </row>
    <row r="336" spans="1:51" ht="24.75" customHeight="1" x14ac:dyDescent="0.15">
      <c r="A336" s="336"/>
      <c r="B336" s="337"/>
      <c r="C336" s="337"/>
      <c r="D336" s="337"/>
      <c r="E336" s="337"/>
      <c r="F336" s="338"/>
      <c r="G336" s="299" t="s">
        <v>631</v>
      </c>
      <c r="H336" s="300"/>
      <c r="I336" s="300"/>
      <c r="J336" s="300"/>
      <c r="K336" s="301"/>
      <c r="L336" s="302" t="s">
        <v>632</v>
      </c>
      <c r="M336" s="303"/>
      <c r="N336" s="303"/>
      <c r="O336" s="303"/>
      <c r="P336" s="303"/>
      <c r="Q336" s="303"/>
      <c r="R336" s="303"/>
      <c r="S336" s="303"/>
      <c r="T336" s="303"/>
      <c r="U336" s="303"/>
      <c r="V336" s="303"/>
      <c r="W336" s="303"/>
      <c r="X336" s="304"/>
      <c r="Y336" s="305">
        <v>1984</v>
      </c>
      <c r="Z336" s="306"/>
      <c r="AA336" s="306"/>
      <c r="AB336" s="307"/>
      <c r="AC336" s="299" t="s">
        <v>629</v>
      </c>
      <c r="AD336" s="300"/>
      <c r="AE336" s="300"/>
      <c r="AF336" s="300"/>
      <c r="AG336" s="301"/>
      <c r="AH336" s="302" t="s">
        <v>630</v>
      </c>
      <c r="AI336" s="303"/>
      <c r="AJ336" s="303"/>
      <c r="AK336" s="303"/>
      <c r="AL336" s="303"/>
      <c r="AM336" s="303"/>
      <c r="AN336" s="303"/>
      <c r="AO336" s="303"/>
      <c r="AP336" s="303"/>
      <c r="AQ336" s="303"/>
      <c r="AR336" s="303"/>
      <c r="AS336" s="303"/>
      <c r="AT336" s="304"/>
      <c r="AU336" s="305">
        <v>88</v>
      </c>
      <c r="AV336" s="306"/>
      <c r="AW336" s="306"/>
      <c r="AX336" s="313"/>
      <c r="AY336">
        <f t="shared" si="12"/>
        <v>2</v>
      </c>
    </row>
    <row r="337" spans="1:51" ht="24.75" customHeight="1" x14ac:dyDescent="0.15">
      <c r="A337" s="336"/>
      <c r="B337" s="337"/>
      <c r="C337" s="337"/>
      <c r="D337" s="337"/>
      <c r="E337" s="337"/>
      <c r="F337" s="338"/>
      <c r="G337" s="289" t="s">
        <v>641</v>
      </c>
      <c r="H337" s="290"/>
      <c r="I337" s="290"/>
      <c r="J337" s="290"/>
      <c r="K337" s="291"/>
      <c r="L337" s="292" t="s">
        <v>642</v>
      </c>
      <c r="M337" s="293"/>
      <c r="N337" s="293"/>
      <c r="O337" s="293"/>
      <c r="P337" s="293"/>
      <c r="Q337" s="293"/>
      <c r="R337" s="293"/>
      <c r="S337" s="293"/>
      <c r="T337" s="293"/>
      <c r="U337" s="293"/>
      <c r="V337" s="293"/>
      <c r="W337" s="293"/>
      <c r="X337" s="294"/>
      <c r="Y337" s="295">
        <v>17</v>
      </c>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2</v>
      </c>
    </row>
    <row r="338" spans="1:51" ht="24.75" hidden="1" customHeight="1" x14ac:dyDescent="0.15">
      <c r="A338" s="336"/>
      <c r="B338" s="337"/>
      <c r="C338" s="337"/>
      <c r="D338" s="337"/>
      <c r="E338" s="337"/>
      <c r="F338" s="338"/>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2</v>
      </c>
    </row>
    <row r="339" spans="1:51" ht="24.75" hidden="1" customHeight="1" x14ac:dyDescent="0.15">
      <c r="A339" s="336"/>
      <c r="B339" s="337"/>
      <c r="C339" s="337"/>
      <c r="D339" s="337"/>
      <c r="E339" s="337"/>
      <c r="F339" s="338"/>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15">
      <c r="A340" s="336"/>
      <c r="B340" s="337"/>
      <c r="C340" s="337"/>
      <c r="D340" s="337"/>
      <c r="E340" s="337"/>
      <c r="F340" s="338"/>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15">
      <c r="A341" s="336"/>
      <c r="B341" s="337"/>
      <c r="C341" s="337"/>
      <c r="D341" s="337"/>
      <c r="E341" s="337"/>
      <c r="F341" s="338"/>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15">
      <c r="A342" s="336"/>
      <c r="B342" s="337"/>
      <c r="C342" s="337"/>
      <c r="D342" s="337"/>
      <c r="E342" s="337"/>
      <c r="F342" s="338"/>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15">
      <c r="A343" s="336"/>
      <c r="B343" s="337"/>
      <c r="C343" s="337"/>
      <c r="D343" s="337"/>
      <c r="E343" s="337"/>
      <c r="F343" s="338"/>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15">
      <c r="A344" s="336"/>
      <c r="B344" s="337"/>
      <c r="C344" s="337"/>
      <c r="D344" s="337"/>
      <c r="E344" s="337"/>
      <c r="F344" s="338"/>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15">
      <c r="A345" s="336"/>
      <c r="B345" s="337"/>
      <c r="C345" s="337"/>
      <c r="D345" s="337"/>
      <c r="E345" s="337"/>
      <c r="F345" s="338"/>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
      <c r="A346" s="336"/>
      <c r="B346" s="337"/>
      <c r="C346" s="337"/>
      <c r="D346" s="337"/>
      <c r="E346" s="337"/>
      <c r="F346" s="338"/>
      <c r="G346" s="280" t="s">
        <v>18</v>
      </c>
      <c r="H346" s="281"/>
      <c r="I346" s="281"/>
      <c r="J346" s="281"/>
      <c r="K346" s="281"/>
      <c r="L346" s="282"/>
      <c r="M346" s="283"/>
      <c r="N346" s="283"/>
      <c r="O346" s="283"/>
      <c r="P346" s="283"/>
      <c r="Q346" s="283"/>
      <c r="R346" s="283"/>
      <c r="S346" s="283"/>
      <c r="T346" s="283"/>
      <c r="U346" s="283"/>
      <c r="V346" s="283"/>
      <c r="W346" s="283"/>
      <c r="X346" s="284"/>
      <c r="Y346" s="285">
        <f>SUM(Y336:AB345)</f>
        <v>2001</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88</v>
      </c>
      <c r="AV346" s="286"/>
      <c r="AW346" s="286"/>
      <c r="AX346" s="288"/>
      <c r="AY346">
        <f t="shared" si="13"/>
        <v>2</v>
      </c>
    </row>
    <row r="347" spans="1:51" ht="24.75" customHeight="1" x14ac:dyDescent="0.15">
      <c r="A347" s="336"/>
      <c r="B347" s="337"/>
      <c r="C347" s="337"/>
      <c r="D347" s="337"/>
      <c r="E347" s="337"/>
      <c r="F347" s="338"/>
      <c r="G347" s="314" t="s">
        <v>190</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746</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1</v>
      </c>
    </row>
    <row r="348" spans="1:51" ht="24.75"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1</v>
      </c>
    </row>
    <row r="349" spans="1:51" s="16" customFormat="1" ht="24.75" customHeight="1" x14ac:dyDescent="0.15">
      <c r="A349" s="336"/>
      <c r="B349" s="337"/>
      <c r="C349" s="337"/>
      <c r="D349" s="337"/>
      <c r="E349" s="337"/>
      <c r="F349" s="338"/>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t="s">
        <v>717</v>
      </c>
      <c r="AD349" s="308"/>
      <c r="AE349" s="308"/>
      <c r="AF349" s="308"/>
      <c r="AG349" s="309"/>
      <c r="AH349" s="310" t="s">
        <v>718</v>
      </c>
      <c r="AI349" s="311"/>
      <c r="AJ349" s="311"/>
      <c r="AK349" s="311"/>
      <c r="AL349" s="311"/>
      <c r="AM349" s="311"/>
      <c r="AN349" s="311"/>
      <c r="AO349" s="311"/>
      <c r="AP349" s="311"/>
      <c r="AQ349" s="311"/>
      <c r="AR349" s="311"/>
      <c r="AS349" s="311"/>
      <c r="AT349" s="312"/>
      <c r="AU349" s="305">
        <v>21</v>
      </c>
      <c r="AV349" s="306"/>
      <c r="AW349" s="306"/>
      <c r="AX349" s="313"/>
      <c r="AY349">
        <f t="shared" ref="AY349:AY359" si="14">$AY$347</f>
        <v>1</v>
      </c>
    </row>
    <row r="350" spans="1:51" ht="24.75" hidden="1" customHeight="1" x14ac:dyDescent="0.15">
      <c r="A350" s="336"/>
      <c r="B350" s="337"/>
      <c r="C350" s="337"/>
      <c r="D350" s="337"/>
      <c r="E350" s="337"/>
      <c r="F350" s="338"/>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1</v>
      </c>
    </row>
    <row r="351" spans="1:51" ht="24.75" hidden="1" customHeight="1" x14ac:dyDescent="0.15">
      <c r="A351" s="336"/>
      <c r="B351" s="337"/>
      <c r="C351" s="337"/>
      <c r="D351" s="337"/>
      <c r="E351" s="337"/>
      <c r="F351" s="338"/>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1</v>
      </c>
    </row>
    <row r="352" spans="1:51" ht="24.75" hidden="1" customHeight="1" x14ac:dyDescent="0.15">
      <c r="A352" s="336"/>
      <c r="B352" s="337"/>
      <c r="C352" s="337"/>
      <c r="D352" s="337"/>
      <c r="E352" s="337"/>
      <c r="F352" s="338"/>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1</v>
      </c>
    </row>
    <row r="353" spans="1:51" ht="24.75" hidden="1" customHeight="1" x14ac:dyDescent="0.15">
      <c r="A353" s="336"/>
      <c r="B353" s="337"/>
      <c r="C353" s="337"/>
      <c r="D353" s="337"/>
      <c r="E353" s="337"/>
      <c r="F353" s="338"/>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1</v>
      </c>
    </row>
    <row r="354" spans="1:51" ht="24.75" hidden="1" customHeight="1" x14ac:dyDescent="0.15">
      <c r="A354" s="336"/>
      <c r="B354" s="337"/>
      <c r="C354" s="337"/>
      <c r="D354" s="337"/>
      <c r="E354" s="337"/>
      <c r="F354" s="338"/>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1</v>
      </c>
    </row>
    <row r="355" spans="1:51" ht="24.75" hidden="1" customHeight="1" x14ac:dyDescent="0.15">
      <c r="A355" s="336"/>
      <c r="B355" s="337"/>
      <c r="C355" s="337"/>
      <c r="D355" s="337"/>
      <c r="E355" s="337"/>
      <c r="F355" s="338"/>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1</v>
      </c>
    </row>
    <row r="356" spans="1:51" ht="24.75" hidden="1" customHeight="1" x14ac:dyDescent="0.15">
      <c r="A356" s="336"/>
      <c r="B356" s="337"/>
      <c r="C356" s="337"/>
      <c r="D356" s="337"/>
      <c r="E356" s="337"/>
      <c r="F356" s="338"/>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1</v>
      </c>
    </row>
    <row r="357" spans="1:51" ht="24.75" hidden="1" customHeight="1" x14ac:dyDescent="0.15">
      <c r="A357" s="336"/>
      <c r="B357" s="337"/>
      <c r="C357" s="337"/>
      <c r="D357" s="337"/>
      <c r="E357" s="337"/>
      <c r="F357" s="338"/>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1</v>
      </c>
    </row>
    <row r="358" spans="1:51" ht="24.75" hidden="1" customHeight="1" x14ac:dyDescent="0.15">
      <c r="A358" s="336"/>
      <c r="B358" s="337"/>
      <c r="C358" s="337"/>
      <c r="D358" s="337"/>
      <c r="E358" s="337"/>
      <c r="F358" s="338"/>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1</v>
      </c>
    </row>
    <row r="359" spans="1:51" ht="24.75" customHeight="1" x14ac:dyDescent="0.15">
      <c r="A359" s="336"/>
      <c r="B359" s="337"/>
      <c r="C359" s="337"/>
      <c r="D359" s="337"/>
      <c r="E359" s="337"/>
      <c r="F359" s="338"/>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21</v>
      </c>
      <c r="AV359" s="286"/>
      <c r="AW359" s="286"/>
      <c r="AX359" s="288"/>
      <c r="AY359">
        <f t="shared" si="14"/>
        <v>1</v>
      </c>
    </row>
    <row r="360" spans="1:51" ht="24.75" customHeight="1" thickBot="1" x14ac:dyDescent="0.2">
      <c r="A360" s="275" t="s">
        <v>566</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222</v>
      </c>
      <c r="AM360" s="279"/>
      <c r="AN360" s="279"/>
      <c r="AO360" s="79" t="s">
        <v>221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1" t="s">
        <v>192</v>
      </c>
      <c r="K365" s="259"/>
      <c r="L365" s="259"/>
      <c r="M365" s="259"/>
      <c r="N365" s="259"/>
      <c r="O365" s="259"/>
      <c r="P365" s="119" t="s">
        <v>25</v>
      </c>
      <c r="Q365" s="119"/>
      <c r="R365" s="119"/>
      <c r="S365" s="119"/>
      <c r="T365" s="119"/>
      <c r="U365" s="119"/>
      <c r="V365" s="119"/>
      <c r="W365" s="119"/>
      <c r="X365" s="119"/>
      <c r="Y365" s="260" t="s">
        <v>191</v>
      </c>
      <c r="Z365" s="261"/>
      <c r="AA365" s="261"/>
      <c r="AB365" s="261"/>
      <c r="AC365" s="241" t="s">
        <v>220</v>
      </c>
      <c r="AD365" s="241"/>
      <c r="AE365" s="241"/>
      <c r="AF365" s="241"/>
      <c r="AG365" s="241"/>
      <c r="AH365" s="260" t="s">
        <v>237</v>
      </c>
      <c r="AI365" s="258"/>
      <c r="AJ365" s="258"/>
      <c r="AK365" s="258"/>
      <c r="AL365" s="258" t="s">
        <v>19</v>
      </c>
      <c r="AM365" s="258"/>
      <c r="AN365" s="258"/>
      <c r="AO365" s="262"/>
      <c r="AP365" s="244" t="s">
        <v>193</v>
      </c>
      <c r="AQ365" s="244"/>
      <c r="AR365" s="244"/>
      <c r="AS365" s="244"/>
      <c r="AT365" s="244"/>
      <c r="AU365" s="244"/>
      <c r="AV365" s="244"/>
      <c r="AW365" s="244"/>
      <c r="AX365" s="244"/>
    </row>
    <row r="366" spans="1:51" ht="30" customHeight="1" x14ac:dyDescent="0.15">
      <c r="A366" s="230">
        <v>1</v>
      </c>
      <c r="B366" s="230">
        <v>1</v>
      </c>
      <c r="C366" s="251" t="s">
        <v>731</v>
      </c>
      <c r="D366" s="250"/>
      <c r="E366" s="250"/>
      <c r="F366" s="250"/>
      <c r="G366" s="250"/>
      <c r="H366" s="250"/>
      <c r="I366" s="250"/>
      <c r="J366" s="233">
        <v>8010401006744</v>
      </c>
      <c r="K366" s="234"/>
      <c r="L366" s="234"/>
      <c r="M366" s="234"/>
      <c r="N366" s="234"/>
      <c r="O366" s="234"/>
      <c r="P366" s="252" t="s">
        <v>630</v>
      </c>
      <c r="Q366" s="235"/>
      <c r="R366" s="235"/>
      <c r="S366" s="235"/>
      <c r="T366" s="235"/>
      <c r="U366" s="235"/>
      <c r="V366" s="235"/>
      <c r="W366" s="235"/>
      <c r="X366" s="235"/>
      <c r="Y366" s="236">
        <v>6183</v>
      </c>
      <c r="Z366" s="237"/>
      <c r="AA366" s="237"/>
      <c r="AB366" s="238"/>
      <c r="AC366" s="222" t="s">
        <v>242</v>
      </c>
      <c r="AD366" s="223"/>
      <c r="AE366" s="223"/>
      <c r="AF366" s="223"/>
      <c r="AG366" s="223"/>
      <c r="AH366" s="272" t="s">
        <v>699</v>
      </c>
      <c r="AI366" s="273"/>
      <c r="AJ366" s="273"/>
      <c r="AK366" s="274"/>
      <c r="AL366" s="226" t="s">
        <v>699</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732</v>
      </c>
      <c r="D367" s="250"/>
      <c r="E367" s="250"/>
      <c r="F367" s="250"/>
      <c r="G367" s="250"/>
      <c r="H367" s="250"/>
      <c r="I367" s="250"/>
      <c r="J367" s="233">
        <v>4011101011880</v>
      </c>
      <c r="K367" s="234"/>
      <c r="L367" s="234"/>
      <c r="M367" s="234"/>
      <c r="N367" s="234"/>
      <c r="O367" s="234"/>
      <c r="P367" s="252" t="s">
        <v>630</v>
      </c>
      <c r="Q367" s="235"/>
      <c r="R367" s="235"/>
      <c r="S367" s="235"/>
      <c r="T367" s="235"/>
      <c r="U367" s="235"/>
      <c r="V367" s="235"/>
      <c r="W367" s="235"/>
      <c r="X367" s="235"/>
      <c r="Y367" s="236">
        <v>3661</v>
      </c>
      <c r="Z367" s="237"/>
      <c r="AA367" s="237"/>
      <c r="AB367" s="238"/>
      <c r="AC367" s="222" t="s">
        <v>242</v>
      </c>
      <c r="AD367" s="223"/>
      <c r="AE367" s="223"/>
      <c r="AF367" s="223"/>
      <c r="AG367" s="223"/>
      <c r="AH367" s="272" t="s">
        <v>699</v>
      </c>
      <c r="AI367" s="273"/>
      <c r="AJ367" s="273"/>
      <c r="AK367" s="274"/>
      <c r="AL367" s="226" t="s">
        <v>699</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732</v>
      </c>
      <c r="D368" s="250"/>
      <c r="E368" s="250"/>
      <c r="F368" s="250"/>
      <c r="G368" s="250"/>
      <c r="H368" s="250"/>
      <c r="I368" s="250"/>
      <c r="J368" s="233">
        <v>4011101011880</v>
      </c>
      <c r="K368" s="234"/>
      <c r="L368" s="234"/>
      <c r="M368" s="234"/>
      <c r="N368" s="234"/>
      <c r="O368" s="234"/>
      <c r="P368" s="252" t="s">
        <v>630</v>
      </c>
      <c r="Q368" s="235"/>
      <c r="R368" s="235"/>
      <c r="S368" s="235"/>
      <c r="T368" s="235"/>
      <c r="U368" s="235"/>
      <c r="V368" s="235"/>
      <c r="W368" s="235"/>
      <c r="X368" s="235"/>
      <c r="Y368" s="236">
        <v>598</v>
      </c>
      <c r="Z368" s="237"/>
      <c r="AA368" s="237"/>
      <c r="AB368" s="238"/>
      <c r="AC368" s="222" t="s">
        <v>242</v>
      </c>
      <c r="AD368" s="223"/>
      <c r="AE368" s="223"/>
      <c r="AF368" s="223"/>
      <c r="AG368" s="223"/>
      <c r="AH368" s="272" t="s">
        <v>699</v>
      </c>
      <c r="AI368" s="273"/>
      <c r="AJ368" s="273"/>
      <c r="AK368" s="274"/>
      <c r="AL368" s="226" t="s">
        <v>699</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732</v>
      </c>
      <c r="D369" s="250"/>
      <c r="E369" s="250"/>
      <c r="F369" s="250"/>
      <c r="G369" s="250"/>
      <c r="H369" s="250"/>
      <c r="I369" s="250"/>
      <c r="J369" s="233">
        <v>4011101011880</v>
      </c>
      <c r="K369" s="234"/>
      <c r="L369" s="234"/>
      <c r="M369" s="234"/>
      <c r="N369" s="234"/>
      <c r="O369" s="234"/>
      <c r="P369" s="252" t="s">
        <v>630</v>
      </c>
      <c r="Q369" s="235"/>
      <c r="R369" s="235"/>
      <c r="S369" s="235"/>
      <c r="T369" s="235"/>
      <c r="U369" s="235"/>
      <c r="V369" s="235"/>
      <c r="W369" s="235"/>
      <c r="X369" s="235"/>
      <c r="Y369" s="236">
        <v>365</v>
      </c>
      <c r="Z369" s="237"/>
      <c r="AA369" s="237"/>
      <c r="AB369" s="238"/>
      <c r="AC369" s="222" t="s">
        <v>242</v>
      </c>
      <c r="AD369" s="223"/>
      <c r="AE369" s="223"/>
      <c r="AF369" s="223"/>
      <c r="AG369" s="223"/>
      <c r="AH369" s="272" t="s">
        <v>699</v>
      </c>
      <c r="AI369" s="273"/>
      <c r="AJ369" s="273"/>
      <c r="AK369" s="274"/>
      <c r="AL369" s="226" t="s">
        <v>699</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1" t="s">
        <v>732</v>
      </c>
      <c r="D370" s="250"/>
      <c r="E370" s="250"/>
      <c r="F370" s="250"/>
      <c r="G370" s="250"/>
      <c r="H370" s="250"/>
      <c r="I370" s="250"/>
      <c r="J370" s="233">
        <v>4011101011880</v>
      </c>
      <c r="K370" s="234"/>
      <c r="L370" s="234"/>
      <c r="M370" s="234"/>
      <c r="N370" s="234"/>
      <c r="O370" s="234"/>
      <c r="P370" s="252" t="s">
        <v>630</v>
      </c>
      <c r="Q370" s="235"/>
      <c r="R370" s="235"/>
      <c r="S370" s="235"/>
      <c r="T370" s="235"/>
      <c r="U370" s="235"/>
      <c r="V370" s="235"/>
      <c r="W370" s="235"/>
      <c r="X370" s="235"/>
      <c r="Y370" s="236">
        <v>308</v>
      </c>
      <c r="Z370" s="237"/>
      <c r="AA370" s="237"/>
      <c r="AB370" s="238"/>
      <c r="AC370" s="222" t="s">
        <v>242</v>
      </c>
      <c r="AD370" s="223"/>
      <c r="AE370" s="223"/>
      <c r="AF370" s="223"/>
      <c r="AG370" s="223"/>
      <c r="AH370" s="272" t="s">
        <v>699</v>
      </c>
      <c r="AI370" s="273"/>
      <c r="AJ370" s="273"/>
      <c r="AK370" s="274"/>
      <c r="AL370" s="226" t="s">
        <v>699</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1" t="s">
        <v>733</v>
      </c>
      <c r="D371" s="250"/>
      <c r="E371" s="250"/>
      <c r="F371" s="250"/>
      <c r="G371" s="250"/>
      <c r="H371" s="250"/>
      <c r="I371" s="250"/>
      <c r="J371" s="233">
        <v>7010401088742</v>
      </c>
      <c r="K371" s="234"/>
      <c r="L371" s="234"/>
      <c r="M371" s="234"/>
      <c r="N371" s="234"/>
      <c r="O371" s="234"/>
      <c r="P371" s="252" t="s">
        <v>630</v>
      </c>
      <c r="Q371" s="235"/>
      <c r="R371" s="235"/>
      <c r="S371" s="235"/>
      <c r="T371" s="235"/>
      <c r="U371" s="235"/>
      <c r="V371" s="235"/>
      <c r="W371" s="235"/>
      <c r="X371" s="235"/>
      <c r="Y371" s="236">
        <v>2003</v>
      </c>
      <c r="Z371" s="237"/>
      <c r="AA371" s="237"/>
      <c r="AB371" s="238"/>
      <c r="AC371" s="222" t="s">
        <v>242</v>
      </c>
      <c r="AD371" s="223"/>
      <c r="AE371" s="223"/>
      <c r="AF371" s="223"/>
      <c r="AG371" s="223"/>
      <c r="AH371" s="272" t="s">
        <v>699</v>
      </c>
      <c r="AI371" s="273"/>
      <c r="AJ371" s="273"/>
      <c r="AK371" s="274"/>
      <c r="AL371" s="226" t="s">
        <v>699</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1" t="s">
        <v>733</v>
      </c>
      <c r="D372" s="250"/>
      <c r="E372" s="250"/>
      <c r="F372" s="250"/>
      <c r="G372" s="250"/>
      <c r="H372" s="250"/>
      <c r="I372" s="250"/>
      <c r="J372" s="233">
        <v>7010401088742</v>
      </c>
      <c r="K372" s="234"/>
      <c r="L372" s="234"/>
      <c r="M372" s="234"/>
      <c r="N372" s="234"/>
      <c r="O372" s="234"/>
      <c r="P372" s="252" t="s">
        <v>630</v>
      </c>
      <c r="Q372" s="235"/>
      <c r="R372" s="235"/>
      <c r="S372" s="235"/>
      <c r="T372" s="235"/>
      <c r="U372" s="235"/>
      <c r="V372" s="235"/>
      <c r="W372" s="235"/>
      <c r="X372" s="235"/>
      <c r="Y372" s="236">
        <v>1564</v>
      </c>
      <c r="Z372" s="237"/>
      <c r="AA372" s="237"/>
      <c r="AB372" s="238"/>
      <c r="AC372" s="222" t="s">
        <v>242</v>
      </c>
      <c r="AD372" s="223"/>
      <c r="AE372" s="223"/>
      <c r="AF372" s="223"/>
      <c r="AG372" s="223"/>
      <c r="AH372" s="272" t="s">
        <v>699</v>
      </c>
      <c r="AI372" s="273"/>
      <c r="AJ372" s="273"/>
      <c r="AK372" s="274"/>
      <c r="AL372" s="226" t="s">
        <v>699</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1" t="s">
        <v>733</v>
      </c>
      <c r="D373" s="250"/>
      <c r="E373" s="250"/>
      <c r="F373" s="250"/>
      <c r="G373" s="250"/>
      <c r="H373" s="250"/>
      <c r="I373" s="250"/>
      <c r="J373" s="233">
        <v>7010401088742</v>
      </c>
      <c r="K373" s="234"/>
      <c r="L373" s="234"/>
      <c r="M373" s="234"/>
      <c r="N373" s="234"/>
      <c r="O373" s="234"/>
      <c r="P373" s="252" t="s">
        <v>630</v>
      </c>
      <c r="Q373" s="235"/>
      <c r="R373" s="235"/>
      <c r="S373" s="235"/>
      <c r="T373" s="235"/>
      <c r="U373" s="235"/>
      <c r="V373" s="235"/>
      <c r="W373" s="235"/>
      <c r="X373" s="235"/>
      <c r="Y373" s="236">
        <v>688</v>
      </c>
      <c r="Z373" s="237"/>
      <c r="AA373" s="237"/>
      <c r="AB373" s="238"/>
      <c r="AC373" s="222" t="s">
        <v>242</v>
      </c>
      <c r="AD373" s="223"/>
      <c r="AE373" s="223"/>
      <c r="AF373" s="223"/>
      <c r="AG373" s="223"/>
      <c r="AH373" s="272" t="s">
        <v>699</v>
      </c>
      <c r="AI373" s="273"/>
      <c r="AJ373" s="273"/>
      <c r="AK373" s="274"/>
      <c r="AL373" s="226" t="s">
        <v>699</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1" t="s">
        <v>733</v>
      </c>
      <c r="D374" s="250"/>
      <c r="E374" s="250"/>
      <c r="F374" s="250"/>
      <c r="G374" s="250"/>
      <c r="H374" s="250"/>
      <c r="I374" s="250"/>
      <c r="J374" s="233">
        <v>7010401088742</v>
      </c>
      <c r="K374" s="234"/>
      <c r="L374" s="234"/>
      <c r="M374" s="234"/>
      <c r="N374" s="234"/>
      <c r="O374" s="234"/>
      <c r="P374" s="252" t="s">
        <v>644</v>
      </c>
      <c r="Q374" s="235"/>
      <c r="R374" s="235"/>
      <c r="S374" s="235"/>
      <c r="T374" s="235"/>
      <c r="U374" s="235"/>
      <c r="V374" s="235"/>
      <c r="W374" s="235"/>
      <c r="X374" s="235"/>
      <c r="Y374" s="236">
        <v>0</v>
      </c>
      <c r="Z374" s="237"/>
      <c r="AA374" s="237"/>
      <c r="AB374" s="238"/>
      <c r="AC374" s="222" t="s">
        <v>248</v>
      </c>
      <c r="AD374" s="223"/>
      <c r="AE374" s="223"/>
      <c r="AF374" s="223"/>
      <c r="AG374" s="223"/>
      <c r="AH374" s="272" t="s">
        <v>699</v>
      </c>
      <c r="AI374" s="273"/>
      <c r="AJ374" s="273"/>
      <c r="AK374" s="274"/>
      <c r="AL374" s="226" t="s">
        <v>699</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1" t="s">
        <v>734</v>
      </c>
      <c r="D375" s="250"/>
      <c r="E375" s="250"/>
      <c r="F375" s="250"/>
      <c r="G375" s="250"/>
      <c r="H375" s="250"/>
      <c r="I375" s="250"/>
      <c r="J375" s="233">
        <v>2030001010423</v>
      </c>
      <c r="K375" s="234"/>
      <c r="L375" s="234"/>
      <c r="M375" s="234"/>
      <c r="N375" s="234"/>
      <c r="O375" s="234"/>
      <c r="P375" s="252" t="s">
        <v>632</v>
      </c>
      <c r="Q375" s="235"/>
      <c r="R375" s="235"/>
      <c r="S375" s="235"/>
      <c r="T375" s="235"/>
      <c r="U375" s="235"/>
      <c r="V375" s="235"/>
      <c r="W375" s="235"/>
      <c r="X375" s="235"/>
      <c r="Y375" s="236">
        <v>137</v>
      </c>
      <c r="Z375" s="237"/>
      <c r="AA375" s="237"/>
      <c r="AB375" s="238"/>
      <c r="AC375" s="222" t="s">
        <v>243</v>
      </c>
      <c r="AD375" s="223"/>
      <c r="AE375" s="223"/>
      <c r="AF375" s="223"/>
      <c r="AG375" s="223"/>
      <c r="AH375" s="269">
        <v>1</v>
      </c>
      <c r="AI375" s="270"/>
      <c r="AJ375" s="270"/>
      <c r="AK375" s="271"/>
      <c r="AL375" s="226">
        <v>95.9</v>
      </c>
      <c r="AM375" s="227"/>
      <c r="AN375" s="227"/>
      <c r="AO375" s="228"/>
      <c r="AP375" s="229"/>
      <c r="AQ375" s="229"/>
      <c r="AR375" s="229"/>
      <c r="AS375" s="229"/>
      <c r="AT375" s="229"/>
      <c r="AU375" s="229"/>
      <c r="AV375" s="229"/>
      <c r="AW375" s="229"/>
      <c r="AX375" s="229"/>
      <c r="AY375">
        <f>COUNTA($C$375)</f>
        <v>1</v>
      </c>
    </row>
    <row r="376" spans="1:51" ht="30" customHeight="1" x14ac:dyDescent="0.15">
      <c r="A376" s="230">
        <v>11</v>
      </c>
      <c r="B376" s="230">
        <v>1</v>
      </c>
      <c r="C376" s="266" t="s">
        <v>734</v>
      </c>
      <c r="D376" s="267"/>
      <c r="E376" s="267"/>
      <c r="F376" s="267"/>
      <c r="G376" s="267"/>
      <c r="H376" s="267"/>
      <c r="I376" s="268"/>
      <c r="J376" s="233">
        <v>2030001010423</v>
      </c>
      <c r="K376" s="234"/>
      <c r="L376" s="234"/>
      <c r="M376" s="234"/>
      <c r="N376" s="234"/>
      <c r="O376" s="234"/>
      <c r="P376" s="252" t="s">
        <v>646</v>
      </c>
      <c r="Q376" s="235"/>
      <c r="R376" s="235"/>
      <c r="S376" s="235"/>
      <c r="T376" s="235"/>
      <c r="U376" s="235"/>
      <c r="V376" s="235"/>
      <c r="W376" s="235"/>
      <c r="X376" s="235"/>
      <c r="Y376" s="236">
        <v>128</v>
      </c>
      <c r="Z376" s="237"/>
      <c r="AA376" s="237"/>
      <c r="AB376" s="238"/>
      <c r="AC376" s="222" t="s">
        <v>242</v>
      </c>
      <c r="AD376" s="223"/>
      <c r="AE376" s="223"/>
      <c r="AF376" s="223"/>
      <c r="AG376" s="223"/>
      <c r="AH376" s="269" t="s">
        <v>699</v>
      </c>
      <c r="AI376" s="270"/>
      <c r="AJ376" s="270"/>
      <c r="AK376" s="271"/>
      <c r="AL376" s="226" t="s">
        <v>699</v>
      </c>
      <c r="AM376" s="227"/>
      <c r="AN376" s="227"/>
      <c r="AO376" s="228"/>
      <c r="AP376" s="229"/>
      <c r="AQ376" s="229"/>
      <c r="AR376" s="229"/>
      <c r="AS376" s="229"/>
      <c r="AT376" s="229"/>
      <c r="AU376" s="229"/>
      <c r="AV376" s="229"/>
      <c r="AW376" s="229"/>
      <c r="AX376" s="229"/>
      <c r="AY376">
        <f>COUNTA($C$376)</f>
        <v>1</v>
      </c>
    </row>
    <row r="377" spans="1:51" ht="30" customHeight="1" x14ac:dyDescent="0.15">
      <c r="A377" s="230">
        <v>12</v>
      </c>
      <c r="B377" s="230">
        <v>1</v>
      </c>
      <c r="C377" s="266" t="s">
        <v>734</v>
      </c>
      <c r="D377" s="267"/>
      <c r="E377" s="267"/>
      <c r="F377" s="267"/>
      <c r="G377" s="267"/>
      <c r="H377" s="267"/>
      <c r="I377" s="268"/>
      <c r="J377" s="233">
        <v>2030001010423</v>
      </c>
      <c r="K377" s="234"/>
      <c r="L377" s="234"/>
      <c r="M377" s="234"/>
      <c r="N377" s="234"/>
      <c r="O377" s="234"/>
      <c r="P377" s="252" t="s">
        <v>632</v>
      </c>
      <c r="Q377" s="235"/>
      <c r="R377" s="235"/>
      <c r="S377" s="235"/>
      <c r="T377" s="235"/>
      <c r="U377" s="235"/>
      <c r="V377" s="235"/>
      <c r="W377" s="235"/>
      <c r="X377" s="235"/>
      <c r="Y377" s="236">
        <v>124</v>
      </c>
      <c r="Z377" s="237"/>
      <c r="AA377" s="237"/>
      <c r="AB377" s="238"/>
      <c r="AC377" s="222" t="s">
        <v>242</v>
      </c>
      <c r="AD377" s="223"/>
      <c r="AE377" s="223"/>
      <c r="AF377" s="223"/>
      <c r="AG377" s="223"/>
      <c r="AH377" s="269" t="s">
        <v>699</v>
      </c>
      <c r="AI377" s="270"/>
      <c r="AJ377" s="270"/>
      <c r="AK377" s="271"/>
      <c r="AL377" s="226" t="s">
        <v>699</v>
      </c>
      <c r="AM377" s="227"/>
      <c r="AN377" s="227"/>
      <c r="AO377" s="228"/>
      <c r="AP377" s="229"/>
      <c r="AQ377" s="229"/>
      <c r="AR377" s="229"/>
      <c r="AS377" s="229"/>
      <c r="AT377" s="229"/>
      <c r="AU377" s="229"/>
      <c r="AV377" s="229"/>
      <c r="AW377" s="229"/>
      <c r="AX377" s="229"/>
      <c r="AY377">
        <f>COUNTA($C$377)</f>
        <v>1</v>
      </c>
    </row>
    <row r="378" spans="1:51" ht="30" customHeight="1" x14ac:dyDescent="0.15">
      <c r="A378" s="230">
        <v>13</v>
      </c>
      <c r="B378" s="230">
        <v>1</v>
      </c>
      <c r="C378" s="266" t="s">
        <v>734</v>
      </c>
      <c r="D378" s="267"/>
      <c r="E378" s="267"/>
      <c r="F378" s="267"/>
      <c r="G378" s="267"/>
      <c r="H378" s="267"/>
      <c r="I378" s="268"/>
      <c r="J378" s="233">
        <v>2030001010423</v>
      </c>
      <c r="K378" s="234"/>
      <c r="L378" s="234"/>
      <c r="M378" s="234"/>
      <c r="N378" s="234"/>
      <c r="O378" s="234"/>
      <c r="P378" s="252" t="s">
        <v>632</v>
      </c>
      <c r="Q378" s="235"/>
      <c r="R378" s="235"/>
      <c r="S378" s="235"/>
      <c r="T378" s="235"/>
      <c r="U378" s="235"/>
      <c r="V378" s="235"/>
      <c r="W378" s="235"/>
      <c r="X378" s="235"/>
      <c r="Y378" s="236">
        <v>122</v>
      </c>
      <c r="Z378" s="237"/>
      <c r="AA378" s="237"/>
      <c r="AB378" s="238"/>
      <c r="AC378" s="222" t="s">
        <v>242</v>
      </c>
      <c r="AD378" s="223"/>
      <c r="AE378" s="223"/>
      <c r="AF378" s="223"/>
      <c r="AG378" s="223"/>
      <c r="AH378" s="269" t="s">
        <v>699</v>
      </c>
      <c r="AI378" s="270"/>
      <c r="AJ378" s="270"/>
      <c r="AK378" s="271"/>
      <c r="AL378" s="226" t="s">
        <v>699</v>
      </c>
      <c r="AM378" s="227"/>
      <c r="AN378" s="227"/>
      <c r="AO378" s="228"/>
      <c r="AP378" s="229"/>
      <c r="AQ378" s="229"/>
      <c r="AR378" s="229"/>
      <c r="AS378" s="229"/>
      <c r="AT378" s="229"/>
      <c r="AU378" s="229"/>
      <c r="AV378" s="229"/>
      <c r="AW378" s="229"/>
      <c r="AX378" s="229"/>
      <c r="AY378">
        <f>COUNTA($C$378)</f>
        <v>1</v>
      </c>
    </row>
    <row r="379" spans="1:51" ht="30" customHeight="1" x14ac:dyDescent="0.15">
      <c r="A379" s="230">
        <v>14</v>
      </c>
      <c r="B379" s="230">
        <v>1</v>
      </c>
      <c r="C379" s="266" t="s">
        <v>734</v>
      </c>
      <c r="D379" s="267"/>
      <c r="E379" s="267"/>
      <c r="F379" s="267"/>
      <c r="G379" s="267"/>
      <c r="H379" s="267"/>
      <c r="I379" s="268"/>
      <c r="J379" s="233">
        <v>2030001010423</v>
      </c>
      <c r="K379" s="234"/>
      <c r="L379" s="234"/>
      <c r="M379" s="234"/>
      <c r="N379" s="234"/>
      <c r="O379" s="234"/>
      <c r="P379" s="252" t="s">
        <v>646</v>
      </c>
      <c r="Q379" s="235"/>
      <c r="R379" s="235"/>
      <c r="S379" s="235"/>
      <c r="T379" s="235"/>
      <c r="U379" s="235"/>
      <c r="V379" s="235"/>
      <c r="W379" s="235"/>
      <c r="X379" s="235"/>
      <c r="Y379" s="236">
        <v>121</v>
      </c>
      <c r="Z379" s="237"/>
      <c r="AA379" s="237"/>
      <c r="AB379" s="238"/>
      <c r="AC379" s="222" t="s">
        <v>242</v>
      </c>
      <c r="AD379" s="223"/>
      <c r="AE379" s="223"/>
      <c r="AF379" s="223"/>
      <c r="AG379" s="223"/>
      <c r="AH379" s="269" t="s">
        <v>699</v>
      </c>
      <c r="AI379" s="270"/>
      <c r="AJ379" s="270"/>
      <c r="AK379" s="271"/>
      <c r="AL379" s="226" t="s">
        <v>699</v>
      </c>
      <c r="AM379" s="227"/>
      <c r="AN379" s="227"/>
      <c r="AO379" s="228"/>
      <c r="AP379" s="229"/>
      <c r="AQ379" s="229"/>
      <c r="AR379" s="229"/>
      <c r="AS379" s="229"/>
      <c r="AT379" s="229"/>
      <c r="AU379" s="229"/>
      <c r="AV379" s="229"/>
      <c r="AW379" s="229"/>
      <c r="AX379" s="229"/>
      <c r="AY379">
        <f>COUNTA($C$379)</f>
        <v>1</v>
      </c>
    </row>
    <row r="380" spans="1:51" ht="30" customHeight="1" x14ac:dyDescent="0.15">
      <c r="A380" s="230">
        <v>15</v>
      </c>
      <c r="B380" s="230">
        <v>1</v>
      </c>
      <c r="C380" s="266" t="s">
        <v>734</v>
      </c>
      <c r="D380" s="267"/>
      <c r="E380" s="267"/>
      <c r="F380" s="267"/>
      <c r="G380" s="267"/>
      <c r="H380" s="267"/>
      <c r="I380" s="268"/>
      <c r="J380" s="233">
        <v>2030001010423</v>
      </c>
      <c r="K380" s="234"/>
      <c r="L380" s="234"/>
      <c r="M380" s="234"/>
      <c r="N380" s="234"/>
      <c r="O380" s="234"/>
      <c r="P380" s="252" t="s">
        <v>646</v>
      </c>
      <c r="Q380" s="235"/>
      <c r="R380" s="235"/>
      <c r="S380" s="235"/>
      <c r="T380" s="235"/>
      <c r="U380" s="235"/>
      <c r="V380" s="235"/>
      <c r="W380" s="235"/>
      <c r="X380" s="235"/>
      <c r="Y380" s="236">
        <v>116</v>
      </c>
      <c r="Z380" s="237"/>
      <c r="AA380" s="237"/>
      <c r="AB380" s="238"/>
      <c r="AC380" s="222" t="s">
        <v>242</v>
      </c>
      <c r="AD380" s="223"/>
      <c r="AE380" s="223"/>
      <c r="AF380" s="223"/>
      <c r="AG380" s="223"/>
      <c r="AH380" s="269" t="s">
        <v>699</v>
      </c>
      <c r="AI380" s="270"/>
      <c r="AJ380" s="270"/>
      <c r="AK380" s="271"/>
      <c r="AL380" s="226" t="s">
        <v>699</v>
      </c>
      <c r="AM380" s="227"/>
      <c r="AN380" s="227"/>
      <c r="AO380" s="228"/>
      <c r="AP380" s="229"/>
      <c r="AQ380" s="229"/>
      <c r="AR380" s="229"/>
      <c r="AS380" s="229"/>
      <c r="AT380" s="229"/>
      <c r="AU380" s="229"/>
      <c r="AV380" s="229"/>
      <c r="AW380" s="229"/>
      <c r="AX380" s="229"/>
      <c r="AY380">
        <f>COUNTA($C$380)</f>
        <v>1</v>
      </c>
    </row>
    <row r="381" spans="1:51" ht="30" customHeight="1" x14ac:dyDescent="0.15">
      <c r="A381" s="230">
        <v>16</v>
      </c>
      <c r="B381" s="230">
        <v>1</v>
      </c>
      <c r="C381" s="266" t="s">
        <v>734</v>
      </c>
      <c r="D381" s="267"/>
      <c r="E381" s="267"/>
      <c r="F381" s="267"/>
      <c r="G381" s="267"/>
      <c r="H381" s="267"/>
      <c r="I381" s="268"/>
      <c r="J381" s="233">
        <v>2030001010423</v>
      </c>
      <c r="K381" s="234"/>
      <c r="L381" s="234"/>
      <c r="M381" s="234"/>
      <c r="N381" s="234"/>
      <c r="O381" s="234"/>
      <c r="P381" s="252" t="s">
        <v>645</v>
      </c>
      <c r="Q381" s="235"/>
      <c r="R381" s="235"/>
      <c r="S381" s="235"/>
      <c r="T381" s="235"/>
      <c r="U381" s="235"/>
      <c r="V381" s="235"/>
      <c r="W381" s="235"/>
      <c r="X381" s="235"/>
      <c r="Y381" s="236">
        <v>112</v>
      </c>
      <c r="Z381" s="237"/>
      <c r="AA381" s="237"/>
      <c r="AB381" s="238"/>
      <c r="AC381" s="222" t="s">
        <v>242</v>
      </c>
      <c r="AD381" s="223"/>
      <c r="AE381" s="223"/>
      <c r="AF381" s="223"/>
      <c r="AG381" s="223"/>
      <c r="AH381" s="269">
        <v>2</v>
      </c>
      <c r="AI381" s="270"/>
      <c r="AJ381" s="270"/>
      <c r="AK381" s="271"/>
      <c r="AL381" s="226">
        <v>79.8</v>
      </c>
      <c r="AM381" s="227"/>
      <c r="AN381" s="227"/>
      <c r="AO381" s="228"/>
      <c r="AP381" s="229"/>
      <c r="AQ381" s="229"/>
      <c r="AR381" s="229"/>
      <c r="AS381" s="229"/>
      <c r="AT381" s="229"/>
      <c r="AU381" s="229"/>
      <c r="AV381" s="229"/>
      <c r="AW381" s="229"/>
      <c r="AX381" s="229"/>
      <c r="AY381">
        <f>COUNTA($C$381)</f>
        <v>1</v>
      </c>
    </row>
    <row r="382" spans="1:51" s="16" customFormat="1" ht="30" customHeight="1" x14ac:dyDescent="0.15">
      <c r="A382" s="230">
        <v>17</v>
      </c>
      <c r="B382" s="230">
        <v>1</v>
      </c>
      <c r="C382" s="266" t="s">
        <v>734</v>
      </c>
      <c r="D382" s="267"/>
      <c r="E382" s="267"/>
      <c r="F382" s="267"/>
      <c r="G382" s="267"/>
      <c r="H382" s="267"/>
      <c r="I382" s="268"/>
      <c r="J382" s="233">
        <v>2030001010423</v>
      </c>
      <c r="K382" s="234"/>
      <c r="L382" s="234"/>
      <c r="M382" s="234"/>
      <c r="N382" s="234"/>
      <c r="O382" s="234"/>
      <c r="P382" s="252" t="s">
        <v>630</v>
      </c>
      <c r="Q382" s="235"/>
      <c r="R382" s="235"/>
      <c r="S382" s="235"/>
      <c r="T382" s="235"/>
      <c r="U382" s="235"/>
      <c r="V382" s="235"/>
      <c r="W382" s="235"/>
      <c r="X382" s="235"/>
      <c r="Y382" s="236">
        <v>110</v>
      </c>
      <c r="Z382" s="237"/>
      <c r="AA382" s="237"/>
      <c r="AB382" s="238"/>
      <c r="AC382" s="222" t="s">
        <v>242</v>
      </c>
      <c r="AD382" s="223"/>
      <c r="AE382" s="223"/>
      <c r="AF382" s="223"/>
      <c r="AG382" s="223"/>
      <c r="AH382" s="269">
        <v>2</v>
      </c>
      <c r="AI382" s="270"/>
      <c r="AJ382" s="270"/>
      <c r="AK382" s="271"/>
      <c r="AL382" s="226">
        <v>99.8</v>
      </c>
      <c r="AM382" s="227"/>
      <c r="AN382" s="227"/>
      <c r="AO382" s="228"/>
      <c r="AP382" s="229"/>
      <c r="AQ382" s="229"/>
      <c r="AR382" s="229"/>
      <c r="AS382" s="229"/>
      <c r="AT382" s="229"/>
      <c r="AU382" s="229"/>
      <c r="AV382" s="229"/>
      <c r="AW382" s="229"/>
      <c r="AX382" s="229"/>
      <c r="AY382">
        <f>COUNTA($C$382)</f>
        <v>1</v>
      </c>
    </row>
    <row r="383" spans="1:51" ht="30" customHeight="1" x14ac:dyDescent="0.15">
      <c r="A383" s="230">
        <v>18</v>
      </c>
      <c r="B383" s="230">
        <v>1</v>
      </c>
      <c r="C383" s="266" t="s">
        <v>734</v>
      </c>
      <c r="D383" s="267"/>
      <c r="E383" s="267"/>
      <c r="F383" s="267"/>
      <c r="G383" s="267"/>
      <c r="H383" s="267"/>
      <c r="I383" s="268"/>
      <c r="J383" s="233">
        <v>2030001010423</v>
      </c>
      <c r="K383" s="234"/>
      <c r="L383" s="234"/>
      <c r="M383" s="234"/>
      <c r="N383" s="234"/>
      <c r="O383" s="234"/>
      <c r="P383" s="252" t="s">
        <v>646</v>
      </c>
      <c r="Q383" s="235"/>
      <c r="R383" s="235"/>
      <c r="S383" s="235"/>
      <c r="T383" s="235"/>
      <c r="U383" s="235"/>
      <c r="V383" s="235"/>
      <c r="W383" s="235"/>
      <c r="X383" s="235"/>
      <c r="Y383" s="236">
        <v>105</v>
      </c>
      <c r="Z383" s="237"/>
      <c r="AA383" s="237"/>
      <c r="AB383" s="238"/>
      <c r="AC383" s="222" t="s">
        <v>242</v>
      </c>
      <c r="AD383" s="223"/>
      <c r="AE383" s="223"/>
      <c r="AF383" s="223"/>
      <c r="AG383" s="223"/>
      <c r="AH383" s="269" t="s">
        <v>699</v>
      </c>
      <c r="AI383" s="270"/>
      <c r="AJ383" s="270"/>
      <c r="AK383" s="271"/>
      <c r="AL383" s="226" t="s">
        <v>699</v>
      </c>
      <c r="AM383" s="227"/>
      <c r="AN383" s="227"/>
      <c r="AO383" s="228"/>
      <c r="AP383" s="229"/>
      <c r="AQ383" s="229"/>
      <c r="AR383" s="229"/>
      <c r="AS383" s="229"/>
      <c r="AT383" s="229"/>
      <c r="AU383" s="229"/>
      <c r="AV383" s="229"/>
      <c r="AW383" s="229"/>
      <c r="AX383" s="229"/>
      <c r="AY383">
        <f>COUNTA($C$383)</f>
        <v>1</v>
      </c>
    </row>
    <row r="384" spans="1:51" ht="30" customHeight="1" x14ac:dyDescent="0.15">
      <c r="A384" s="230">
        <v>19</v>
      </c>
      <c r="B384" s="230">
        <v>1</v>
      </c>
      <c r="C384" s="266" t="s">
        <v>734</v>
      </c>
      <c r="D384" s="267"/>
      <c r="E384" s="267"/>
      <c r="F384" s="267"/>
      <c r="G384" s="267"/>
      <c r="H384" s="267"/>
      <c r="I384" s="268"/>
      <c r="J384" s="233">
        <v>2030001010423</v>
      </c>
      <c r="K384" s="234"/>
      <c r="L384" s="234"/>
      <c r="M384" s="234"/>
      <c r="N384" s="234"/>
      <c r="O384" s="234"/>
      <c r="P384" s="252" t="s">
        <v>646</v>
      </c>
      <c r="Q384" s="235"/>
      <c r="R384" s="235"/>
      <c r="S384" s="235"/>
      <c r="T384" s="235"/>
      <c r="U384" s="235"/>
      <c r="V384" s="235"/>
      <c r="W384" s="235"/>
      <c r="X384" s="235"/>
      <c r="Y384" s="236">
        <v>99</v>
      </c>
      <c r="Z384" s="237"/>
      <c r="AA384" s="237"/>
      <c r="AB384" s="238"/>
      <c r="AC384" s="222" t="s">
        <v>242</v>
      </c>
      <c r="AD384" s="223"/>
      <c r="AE384" s="223"/>
      <c r="AF384" s="223"/>
      <c r="AG384" s="223"/>
      <c r="AH384" s="269" t="s">
        <v>699</v>
      </c>
      <c r="AI384" s="270"/>
      <c r="AJ384" s="270"/>
      <c r="AK384" s="271"/>
      <c r="AL384" s="226" t="s">
        <v>699</v>
      </c>
      <c r="AM384" s="227"/>
      <c r="AN384" s="227"/>
      <c r="AO384" s="228"/>
      <c r="AP384" s="229"/>
      <c r="AQ384" s="229"/>
      <c r="AR384" s="229"/>
      <c r="AS384" s="229"/>
      <c r="AT384" s="229"/>
      <c r="AU384" s="229"/>
      <c r="AV384" s="229"/>
      <c r="AW384" s="229"/>
      <c r="AX384" s="229"/>
      <c r="AY384">
        <f>COUNTA($C$384)</f>
        <v>1</v>
      </c>
    </row>
    <row r="385" spans="1:51" ht="30" customHeight="1" x14ac:dyDescent="0.15">
      <c r="A385" s="230">
        <v>20</v>
      </c>
      <c r="B385" s="230">
        <v>1</v>
      </c>
      <c r="C385" s="266" t="s">
        <v>734</v>
      </c>
      <c r="D385" s="267"/>
      <c r="E385" s="267"/>
      <c r="F385" s="267"/>
      <c r="G385" s="267"/>
      <c r="H385" s="267"/>
      <c r="I385" s="268"/>
      <c r="J385" s="233">
        <v>2030001010423</v>
      </c>
      <c r="K385" s="234"/>
      <c r="L385" s="234"/>
      <c r="M385" s="234"/>
      <c r="N385" s="234"/>
      <c r="O385" s="234"/>
      <c r="P385" s="252" t="s">
        <v>646</v>
      </c>
      <c r="Q385" s="235"/>
      <c r="R385" s="235"/>
      <c r="S385" s="235"/>
      <c r="T385" s="235"/>
      <c r="U385" s="235"/>
      <c r="V385" s="235"/>
      <c r="W385" s="235"/>
      <c r="X385" s="235"/>
      <c r="Y385" s="236">
        <v>98</v>
      </c>
      <c r="Z385" s="237"/>
      <c r="AA385" s="237"/>
      <c r="AB385" s="238"/>
      <c r="AC385" s="222" t="s">
        <v>242</v>
      </c>
      <c r="AD385" s="223"/>
      <c r="AE385" s="223"/>
      <c r="AF385" s="223"/>
      <c r="AG385" s="223"/>
      <c r="AH385" s="269" t="s">
        <v>699</v>
      </c>
      <c r="AI385" s="270"/>
      <c r="AJ385" s="270"/>
      <c r="AK385" s="271"/>
      <c r="AL385" s="226" t="s">
        <v>699</v>
      </c>
      <c r="AM385" s="227"/>
      <c r="AN385" s="227"/>
      <c r="AO385" s="228"/>
      <c r="AP385" s="229"/>
      <c r="AQ385" s="229"/>
      <c r="AR385" s="229"/>
      <c r="AS385" s="229"/>
      <c r="AT385" s="229"/>
      <c r="AU385" s="229"/>
      <c r="AV385" s="229"/>
      <c r="AW385" s="229"/>
      <c r="AX385" s="229"/>
      <c r="AY385">
        <f>COUNTA($C$385)</f>
        <v>1</v>
      </c>
    </row>
    <row r="386" spans="1:51" ht="30" customHeight="1" x14ac:dyDescent="0.15">
      <c r="A386" s="230">
        <v>21</v>
      </c>
      <c r="B386" s="230">
        <v>1</v>
      </c>
      <c r="C386" s="266" t="s">
        <v>734</v>
      </c>
      <c r="D386" s="267"/>
      <c r="E386" s="267"/>
      <c r="F386" s="267"/>
      <c r="G386" s="267"/>
      <c r="H386" s="267"/>
      <c r="I386" s="268"/>
      <c r="J386" s="233">
        <v>2030001010423</v>
      </c>
      <c r="K386" s="234"/>
      <c r="L386" s="234"/>
      <c r="M386" s="234"/>
      <c r="N386" s="234"/>
      <c r="O386" s="234"/>
      <c r="P386" s="252" t="s">
        <v>645</v>
      </c>
      <c r="Q386" s="235"/>
      <c r="R386" s="235"/>
      <c r="S386" s="235"/>
      <c r="T386" s="235"/>
      <c r="U386" s="235"/>
      <c r="V386" s="235"/>
      <c r="W386" s="235"/>
      <c r="X386" s="235"/>
      <c r="Y386" s="236">
        <v>97</v>
      </c>
      <c r="Z386" s="237"/>
      <c r="AA386" s="237"/>
      <c r="AB386" s="238"/>
      <c r="AC386" s="222" t="s">
        <v>242</v>
      </c>
      <c r="AD386" s="223"/>
      <c r="AE386" s="223"/>
      <c r="AF386" s="223"/>
      <c r="AG386" s="223"/>
      <c r="AH386" s="269" t="s">
        <v>699</v>
      </c>
      <c r="AI386" s="270"/>
      <c r="AJ386" s="270"/>
      <c r="AK386" s="271"/>
      <c r="AL386" s="226" t="s">
        <v>699</v>
      </c>
      <c r="AM386" s="227"/>
      <c r="AN386" s="227"/>
      <c r="AO386" s="228"/>
      <c r="AP386" s="229"/>
      <c r="AQ386" s="229"/>
      <c r="AR386" s="229"/>
      <c r="AS386" s="229"/>
      <c r="AT386" s="229"/>
      <c r="AU386" s="229"/>
      <c r="AV386" s="229"/>
      <c r="AW386" s="229"/>
      <c r="AX386" s="229"/>
      <c r="AY386">
        <f>COUNTA($C$386)</f>
        <v>1</v>
      </c>
    </row>
    <row r="387" spans="1:51" ht="30" customHeight="1" x14ac:dyDescent="0.15">
      <c r="A387" s="230">
        <v>22</v>
      </c>
      <c r="B387" s="230">
        <v>1</v>
      </c>
      <c r="C387" s="266" t="s">
        <v>734</v>
      </c>
      <c r="D387" s="267"/>
      <c r="E387" s="267"/>
      <c r="F387" s="267"/>
      <c r="G387" s="267"/>
      <c r="H387" s="267"/>
      <c r="I387" s="268"/>
      <c r="J387" s="233">
        <v>2030001010423</v>
      </c>
      <c r="K387" s="234"/>
      <c r="L387" s="234"/>
      <c r="M387" s="234"/>
      <c r="N387" s="234"/>
      <c r="O387" s="234"/>
      <c r="P387" s="252" t="s">
        <v>646</v>
      </c>
      <c r="Q387" s="235"/>
      <c r="R387" s="235"/>
      <c r="S387" s="235"/>
      <c r="T387" s="235"/>
      <c r="U387" s="235"/>
      <c r="V387" s="235"/>
      <c r="W387" s="235"/>
      <c r="X387" s="235"/>
      <c r="Y387" s="236">
        <v>89</v>
      </c>
      <c r="Z387" s="237"/>
      <c r="AA387" s="237"/>
      <c r="AB387" s="238"/>
      <c r="AC387" s="222" t="s">
        <v>242</v>
      </c>
      <c r="AD387" s="223"/>
      <c r="AE387" s="223"/>
      <c r="AF387" s="223"/>
      <c r="AG387" s="223"/>
      <c r="AH387" s="269" t="s">
        <v>699</v>
      </c>
      <c r="AI387" s="270"/>
      <c r="AJ387" s="270"/>
      <c r="AK387" s="271"/>
      <c r="AL387" s="226" t="s">
        <v>699</v>
      </c>
      <c r="AM387" s="227"/>
      <c r="AN387" s="227"/>
      <c r="AO387" s="228"/>
      <c r="AP387" s="229"/>
      <c r="AQ387" s="229"/>
      <c r="AR387" s="229"/>
      <c r="AS387" s="229"/>
      <c r="AT387" s="229"/>
      <c r="AU387" s="229"/>
      <c r="AV387" s="229"/>
      <c r="AW387" s="229"/>
      <c r="AX387" s="229"/>
      <c r="AY387">
        <f>COUNTA($C$387)</f>
        <v>1</v>
      </c>
    </row>
    <row r="388" spans="1:51" ht="30" customHeight="1" x14ac:dyDescent="0.15">
      <c r="A388" s="230">
        <v>23</v>
      </c>
      <c r="B388" s="230">
        <v>1</v>
      </c>
      <c r="C388" s="266" t="s">
        <v>734</v>
      </c>
      <c r="D388" s="267"/>
      <c r="E388" s="267"/>
      <c r="F388" s="267"/>
      <c r="G388" s="267"/>
      <c r="H388" s="267"/>
      <c r="I388" s="268"/>
      <c r="J388" s="233">
        <v>2030001010423</v>
      </c>
      <c r="K388" s="234"/>
      <c r="L388" s="234"/>
      <c r="M388" s="234"/>
      <c r="N388" s="234"/>
      <c r="O388" s="234"/>
      <c r="P388" s="252" t="s">
        <v>645</v>
      </c>
      <c r="Q388" s="235"/>
      <c r="R388" s="235"/>
      <c r="S388" s="235"/>
      <c r="T388" s="235"/>
      <c r="U388" s="235"/>
      <c r="V388" s="235"/>
      <c r="W388" s="235"/>
      <c r="X388" s="235"/>
      <c r="Y388" s="236">
        <v>81</v>
      </c>
      <c r="Z388" s="237"/>
      <c r="AA388" s="237"/>
      <c r="AB388" s="238"/>
      <c r="AC388" s="222" t="s">
        <v>242</v>
      </c>
      <c r="AD388" s="223"/>
      <c r="AE388" s="223"/>
      <c r="AF388" s="223"/>
      <c r="AG388" s="223"/>
      <c r="AH388" s="269">
        <v>1</v>
      </c>
      <c r="AI388" s="270"/>
      <c r="AJ388" s="270"/>
      <c r="AK388" s="271"/>
      <c r="AL388" s="226">
        <v>90</v>
      </c>
      <c r="AM388" s="227"/>
      <c r="AN388" s="227"/>
      <c r="AO388" s="228"/>
      <c r="AP388" s="229"/>
      <c r="AQ388" s="229"/>
      <c r="AR388" s="229"/>
      <c r="AS388" s="229"/>
      <c r="AT388" s="229"/>
      <c r="AU388" s="229"/>
      <c r="AV388" s="229"/>
      <c r="AW388" s="229"/>
      <c r="AX388" s="229"/>
      <c r="AY388">
        <f>COUNTA($C$388)</f>
        <v>1</v>
      </c>
    </row>
    <row r="389" spans="1:51" ht="30" customHeight="1" x14ac:dyDescent="0.15">
      <c r="A389" s="230">
        <v>24</v>
      </c>
      <c r="B389" s="230">
        <v>1</v>
      </c>
      <c r="C389" s="266" t="s">
        <v>734</v>
      </c>
      <c r="D389" s="267"/>
      <c r="E389" s="267"/>
      <c r="F389" s="267"/>
      <c r="G389" s="267"/>
      <c r="H389" s="267"/>
      <c r="I389" s="268"/>
      <c r="J389" s="233">
        <v>2030001010423</v>
      </c>
      <c r="K389" s="234"/>
      <c r="L389" s="234"/>
      <c r="M389" s="234"/>
      <c r="N389" s="234"/>
      <c r="O389" s="234"/>
      <c r="P389" s="252" t="s">
        <v>646</v>
      </c>
      <c r="Q389" s="235"/>
      <c r="R389" s="235"/>
      <c r="S389" s="235"/>
      <c r="T389" s="235"/>
      <c r="U389" s="235"/>
      <c r="V389" s="235"/>
      <c r="W389" s="235"/>
      <c r="X389" s="235"/>
      <c r="Y389" s="236">
        <v>80</v>
      </c>
      <c r="Z389" s="237"/>
      <c r="AA389" s="237"/>
      <c r="AB389" s="238"/>
      <c r="AC389" s="222" t="s">
        <v>242</v>
      </c>
      <c r="AD389" s="223"/>
      <c r="AE389" s="223"/>
      <c r="AF389" s="223"/>
      <c r="AG389" s="223"/>
      <c r="AH389" s="269" t="s">
        <v>699</v>
      </c>
      <c r="AI389" s="270"/>
      <c r="AJ389" s="270"/>
      <c r="AK389" s="271"/>
      <c r="AL389" s="226" t="s">
        <v>699</v>
      </c>
      <c r="AM389" s="227"/>
      <c r="AN389" s="227"/>
      <c r="AO389" s="228"/>
      <c r="AP389" s="229"/>
      <c r="AQ389" s="229"/>
      <c r="AR389" s="229"/>
      <c r="AS389" s="229"/>
      <c r="AT389" s="229"/>
      <c r="AU389" s="229"/>
      <c r="AV389" s="229"/>
      <c r="AW389" s="229"/>
      <c r="AX389" s="229"/>
      <c r="AY389">
        <f>COUNTA($C$389)</f>
        <v>1</v>
      </c>
    </row>
    <row r="390" spans="1:51" ht="30" customHeight="1" x14ac:dyDescent="0.15">
      <c r="A390" s="230">
        <v>25</v>
      </c>
      <c r="B390" s="230">
        <v>1</v>
      </c>
      <c r="C390" s="266" t="s">
        <v>734</v>
      </c>
      <c r="D390" s="267"/>
      <c r="E390" s="267"/>
      <c r="F390" s="267"/>
      <c r="G390" s="267"/>
      <c r="H390" s="267"/>
      <c r="I390" s="268"/>
      <c r="J390" s="233">
        <v>2030001010423</v>
      </c>
      <c r="K390" s="234"/>
      <c r="L390" s="234"/>
      <c r="M390" s="234"/>
      <c r="N390" s="234"/>
      <c r="O390" s="234"/>
      <c r="P390" s="252" t="s">
        <v>632</v>
      </c>
      <c r="Q390" s="235"/>
      <c r="R390" s="235"/>
      <c r="S390" s="235"/>
      <c r="T390" s="235"/>
      <c r="U390" s="235"/>
      <c r="V390" s="235"/>
      <c r="W390" s="235"/>
      <c r="X390" s="235"/>
      <c r="Y390" s="236">
        <v>78</v>
      </c>
      <c r="Z390" s="237"/>
      <c r="AA390" s="237"/>
      <c r="AB390" s="238"/>
      <c r="AC390" s="222" t="s">
        <v>242</v>
      </c>
      <c r="AD390" s="223"/>
      <c r="AE390" s="223"/>
      <c r="AF390" s="223"/>
      <c r="AG390" s="223"/>
      <c r="AH390" s="269">
        <v>1</v>
      </c>
      <c r="AI390" s="270"/>
      <c r="AJ390" s="270"/>
      <c r="AK390" s="271"/>
      <c r="AL390" s="226">
        <v>100</v>
      </c>
      <c r="AM390" s="227"/>
      <c r="AN390" s="227"/>
      <c r="AO390" s="228"/>
      <c r="AP390" s="229"/>
      <c r="AQ390" s="229"/>
      <c r="AR390" s="229"/>
      <c r="AS390" s="229"/>
      <c r="AT390" s="229"/>
      <c r="AU390" s="229"/>
      <c r="AV390" s="229"/>
      <c r="AW390" s="229"/>
      <c r="AX390" s="229"/>
      <c r="AY390">
        <f>COUNTA($C$390)</f>
        <v>1</v>
      </c>
    </row>
    <row r="391" spans="1:51" ht="30" customHeight="1" x14ac:dyDescent="0.15">
      <c r="A391" s="230">
        <v>26</v>
      </c>
      <c r="B391" s="230">
        <v>1</v>
      </c>
      <c r="C391" s="266" t="s">
        <v>734</v>
      </c>
      <c r="D391" s="267"/>
      <c r="E391" s="267"/>
      <c r="F391" s="267"/>
      <c r="G391" s="267"/>
      <c r="H391" s="267"/>
      <c r="I391" s="268"/>
      <c r="J391" s="233">
        <v>2030001010423</v>
      </c>
      <c r="K391" s="234"/>
      <c r="L391" s="234"/>
      <c r="M391" s="234"/>
      <c r="N391" s="234"/>
      <c r="O391" s="234"/>
      <c r="P391" s="252" t="s">
        <v>646</v>
      </c>
      <c r="Q391" s="235"/>
      <c r="R391" s="235"/>
      <c r="S391" s="235"/>
      <c r="T391" s="235"/>
      <c r="U391" s="235"/>
      <c r="V391" s="235"/>
      <c r="W391" s="235"/>
      <c r="X391" s="235"/>
      <c r="Y391" s="236">
        <v>74</v>
      </c>
      <c r="Z391" s="237"/>
      <c r="AA391" s="237"/>
      <c r="AB391" s="238"/>
      <c r="AC391" s="222" t="s">
        <v>242</v>
      </c>
      <c r="AD391" s="223"/>
      <c r="AE391" s="223"/>
      <c r="AF391" s="223"/>
      <c r="AG391" s="223"/>
      <c r="AH391" s="269" t="s">
        <v>699</v>
      </c>
      <c r="AI391" s="270"/>
      <c r="AJ391" s="270"/>
      <c r="AK391" s="271"/>
      <c r="AL391" s="226" t="s">
        <v>699</v>
      </c>
      <c r="AM391" s="227"/>
      <c r="AN391" s="227"/>
      <c r="AO391" s="228"/>
      <c r="AP391" s="229"/>
      <c r="AQ391" s="229"/>
      <c r="AR391" s="229"/>
      <c r="AS391" s="229"/>
      <c r="AT391" s="229"/>
      <c r="AU391" s="229"/>
      <c r="AV391" s="229"/>
      <c r="AW391" s="229"/>
      <c r="AX391" s="229"/>
      <c r="AY391">
        <f>COUNTA($C$391)</f>
        <v>1</v>
      </c>
    </row>
    <row r="392" spans="1:51" ht="30" customHeight="1" x14ac:dyDescent="0.15">
      <c r="A392" s="230">
        <v>27</v>
      </c>
      <c r="B392" s="230">
        <v>1</v>
      </c>
      <c r="C392" s="266" t="s">
        <v>734</v>
      </c>
      <c r="D392" s="267"/>
      <c r="E392" s="267"/>
      <c r="F392" s="267"/>
      <c r="G392" s="267"/>
      <c r="H392" s="267"/>
      <c r="I392" s="268"/>
      <c r="J392" s="233">
        <v>2030001010423</v>
      </c>
      <c r="K392" s="234"/>
      <c r="L392" s="234"/>
      <c r="M392" s="234"/>
      <c r="N392" s="234"/>
      <c r="O392" s="234"/>
      <c r="P392" s="252" t="s">
        <v>646</v>
      </c>
      <c r="Q392" s="235"/>
      <c r="R392" s="235"/>
      <c r="S392" s="235"/>
      <c r="T392" s="235"/>
      <c r="U392" s="235"/>
      <c r="V392" s="235"/>
      <c r="W392" s="235"/>
      <c r="X392" s="235"/>
      <c r="Y392" s="236">
        <v>74</v>
      </c>
      <c r="Z392" s="237"/>
      <c r="AA392" s="237"/>
      <c r="AB392" s="238"/>
      <c r="AC392" s="222" t="s">
        <v>242</v>
      </c>
      <c r="AD392" s="223"/>
      <c r="AE392" s="223"/>
      <c r="AF392" s="223"/>
      <c r="AG392" s="223"/>
      <c r="AH392" s="269" t="s">
        <v>699</v>
      </c>
      <c r="AI392" s="270"/>
      <c r="AJ392" s="270"/>
      <c r="AK392" s="271"/>
      <c r="AL392" s="226" t="s">
        <v>699</v>
      </c>
      <c r="AM392" s="227"/>
      <c r="AN392" s="227"/>
      <c r="AO392" s="228"/>
      <c r="AP392" s="229"/>
      <c r="AQ392" s="229"/>
      <c r="AR392" s="229"/>
      <c r="AS392" s="229"/>
      <c r="AT392" s="229"/>
      <c r="AU392" s="229"/>
      <c r="AV392" s="229"/>
      <c r="AW392" s="229"/>
      <c r="AX392" s="229"/>
      <c r="AY392">
        <f>COUNTA($C$392)</f>
        <v>1</v>
      </c>
    </row>
    <row r="393" spans="1:51" ht="30" customHeight="1" x14ac:dyDescent="0.15">
      <c r="A393" s="230">
        <v>28</v>
      </c>
      <c r="B393" s="230">
        <v>1</v>
      </c>
      <c r="C393" s="266" t="s">
        <v>734</v>
      </c>
      <c r="D393" s="267"/>
      <c r="E393" s="267"/>
      <c r="F393" s="267"/>
      <c r="G393" s="267"/>
      <c r="H393" s="267"/>
      <c r="I393" s="268"/>
      <c r="J393" s="233">
        <v>2030001010423</v>
      </c>
      <c r="K393" s="234"/>
      <c r="L393" s="234"/>
      <c r="M393" s="234"/>
      <c r="N393" s="234"/>
      <c r="O393" s="234"/>
      <c r="P393" s="252" t="s">
        <v>646</v>
      </c>
      <c r="Q393" s="235"/>
      <c r="R393" s="235"/>
      <c r="S393" s="235"/>
      <c r="T393" s="235"/>
      <c r="U393" s="235"/>
      <c r="V393" s="235"/>
      <c r="W393" s="235"/>
      <c r="X393" s="235"/>
      <c r="Y393" s="236">
        <v>74</v>
      </c>
      <c r="Z393" s="237"/>
      <c r="AA393" s="237"/>
      <c r="AB393" s="238"/>
      <c r="AC393" s="222" t="s">
        <v>242</v>
      </c>
      <c r="AD393" s="223"/>
      <c r="AE393" s="223"/>
      <c r="AF393" s="223"/>
      <c r="AG393" s="223"/>
      <c r="AH393" s="269" t="s">
        <v>699</v>
      </c>
      <c r="AI393" s="270"/>
      <c r="AJ393" s="270"/>
      <c r="AK393" s="271"/>
      <c r="AL393" s="226" t="s">
        <v>699</v>
      </c>
      <c r="AM393" s="227"/>
      <c r="AN393" s="227"/>
      <c r="AO393" s="228"/>
      <c r="AP393" s="229"/>
      <c r="AQ393" s="229"/>
      <c r="AR393" s="229"/>
      <c r="AS393" s="229"/>
      <c r="AT393" s="229"/>
      <c r="AU393" s="229"/>
      <c r="AV393" s="229"/>
      <c r="AW393" s="229"/>
      <c r="AX393" s="229"/>
      <c r="AY393">
        <f>COUNTA($C$393)</f>
        <v>1</v>
      </c>
    </row>
    <row r="394" spans="1:51" ht="30" customHeight="1" x14ac:dyDescent="0.15">
      <c r="A394" s="230">
        <v>29</v>
      </c>
      <c r="B394" s="230">
        <v>1</v>
      </c>
      <c r="C394" s="266" t="s">
        <v>734</v>
      </c>
      <c r="D394" s="267"/>
      <c r="E394" s="267"/>
      <c r="F394" s="267"/>
      <c r="G394" s="267"/>
      <c r="H394" s="267"/>
      <c r="I394" s="268"/>
      <c r="J394" s="233">
        <v>2030001010423</v>
      </c>
      <c r="K394" s="234"/>
      <c r="L394" s="234"/>
      <c r="M394" s="234"/>
      <c r="N394" s="234"/>
      <c r="O394" s="234"/>
      <c r="P394" s="252" t="s">
        <v>632</v>
      </c>
      <c r="Q394" s="235"/>
      <c r="R394" s="235"/>
      <c r="S394" s="235"/>
      <c r="T394" s="235"/>
      <c r="U394" s="235"/>
      <c r="V394" s="235"/>
      <c r="W394" s="235"/>
      <c r="X394" s="235"/>
      <c r="Y394" s="236">
        <v>71</v>
      </c>
      <c r="Z394" s="237"/>
      <c r="AA394" s="237"/>
      <c r="AB394" s="238"/>
      <c r="AC394" s="222" t="s">
        <v>241</v>
      </c>
      <c r="AD394" s="223"/>
      <c r="AE394" s="223"/>
      <c r="AF394" s="223"/>
      <c r="AG394" s="223"/>
      <c r="AH394" s="269" t="s">
        <v>699</v>
      </c>
      <c r="AI394" s="270"/>
      <c r="AJ394" s="270"/>
      <c r="AK394" s="271"/>
      <c r="AL394" s="226" t="s">
        <v>699</v>
      </c>
      <c r="AM394" s="227"/>
      <c r="AN394" s="227"/>
      <c r="AO394" s="228"/>
      <c r="AP394" s="229"/>
      <c r="AQ394" s="229"/>
      <c r="AR394" s="229"/>
      <c r="AS394" s="229"/>
      <c r="AT394" s="229"/>
      <c r="AU394" s="229"/>
      <c r="AV394" s="229"/>
      <c r="AW394" s="229"/>
      <c r="AX394" s="229"/>
      <c r="AY394">
        <f>COUNTA($C$394)</f>
        <v>1</v>
      </c>
    </row>
    <row r="395" spans="1:51" ht="30" customHeight="1" x14ac:dyDescent="0.15">
      <c r="A395" s="230">
        <v>30</v>
      </c>
      <c r="B395" s="230">
        <v>1</v>
      </c>
      <c r="C395" s="266" t="s">
        <v>734</v>
      </c>
      <c r="D395" s="267"/>
      <c r="E395" s="267"/>
      <c r="F395" s="267"/>
      <c r="G395" s="267"/>
      <c r="H395" s="267"/>
      <c r="I395" s="268"/>
      <c r="J395" s="233">
        <v>2030001010423</v>
      </c>
      <c r="K395" s="234"/>
      <c r="L395" s="234"/>
      <c r="M395" s="234"/>
      <c r="N395" s="234"/>
      <c r="O395" s="234"/>
      <c r="P395" s="252" t="s">
        <v>646</v>
      </c>
      <c r="Q395" s="235"/>
      <c r="R395" s="235"/>
      <c r="S395" s="235"/>
      <c r="T395" s="235"/>
      <c r="U395" s="235"/>
      <c r="V395" s="235"/>
      <c r="W395" s="235"/>
      <c r="X395" s="235"/>
      <c r="Y395" s="236">
        <v>64</v>
      </c>
      <c r="Z395" s="237"/>
      <c r="AA395" s="237"/>
      <c r="AB395" s="238"/>
      <c r="AC395" s="222" t="s">
        <v>242</v>
      </c>
      <c r="AD395" s="223"/>
      <c r="AE395" s="223"/>
      <c r="AF395" s="223"/>
      <c r="AG395" s="223"/>
      <c r="AH395" s="269" t="s">
        <v>699</v>
      </c>
      <c r="AI395" s="270"/>
      <c r="AJ395" s="270"/>
      <c r="AK395" s="271"/>
      <c r="AL395" s="226" t="s">
        <v>699</v>
      </c>
      <c r="AM395" s="227"/>
      <c r="AN395" s="227"/>
      <c r="AO395" s="228"/>
      <c r="AP395" s="229"/>
      <c r="AQ395" s="229"/>
      <c r="AR395" s="229"/>
      <c r="AS395" s="229"/>
      <c r="AT395" s="229"/>
      <c r="AU395" s="229"/>
      <c r="AV395" s="229"/>
      <c r="AW395" s="229"/>
      <c r="AX395" s="229"/>
      <c r="AY395">
        <f>COUNTA($C$395)</f>
        <v>1</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647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1" t="s">
        <v>192</v>
      </c>
      <c r="K398" s="259"/>
      <c r="L398" s="259"/>
      <c r="M398" s="259"/>
      <c r="N398" s="259"/>
      <c r="O398" s="259"/>
      <c r="P398" s="119" t="s">
        <v>25</v>
      </c>
      <c r="Q398" s="119"/>
      <c r="R398" s="119"/>
      <c r="S398" s="119"/>
      <c r="T398" s="119"/>
      <c r="U398" s="119"/>
      <c r="V398" s="119"/>
      <c r="W398" s="119"/>
      <c r="X398" s="119"/>
      <c r="Y398" s="260" t="s">
        <v>191</v>
      </c>
      <c r="Z398" s="261"/>
      <c r="AA398" s="261"/>
      <c r="AB398" s="261"/>
      <c r="AC398" s="241" t="s">
        <v>220</v>
      </c>
      <c r="AD398" s="241"/>
      <c r="AE398" s="241"/>
      <c r="AF398" s="241"/>
      <c r="AG398" s="241"/>
      <c r="AH398" s="260" t="s">
        <v>237</v>
      </c>
      <c r="AI398" s="258"/>
      <c r="AJ398" s="258"/>
      <c r="AK398" s="258"/>
      <c r="AL398" s="258" t="s">
        <v>19</v>
      </c>
      <c r="AM398" s="258"/>
      <c r="AN398" s="258"/>
      <c r="AO398" s="262"/>
      <c r="AP398" s="244" t="s">
        <v>193</v>
      </c>
      <c r="AQ398" s="244"/>
      <c r="AR398" s="244"/>
      <c r="AS398" s="244"/>
      <c r="AT398" s="244"/>
      <c r="AU398" s="244"/>
      <c r="AV398" s="244"/>
      <c r="AW398" s="244"/>
      <c r="AX398" s="244"/>
      <c r="AY398">
        <f>$AY$396</f>
        <v>1</v>
      </c>
    </row>
    <row r="399" spans="1:51" ht="30" customHeight="1" x14ac:dyDescent="0.15">
      <c r="A399" s="230">
        <v>1</v>
      </c>
      <c r="B399" s="230">
        <v>1</v>
      </c>
      <c r="C399" s="251" t="s">
        <v>735</v>
      </c>
      <c r="D399" s="250"/>
      <c r="E399" s="250"/>
      <c r="F399" s="250"/>
      <c r="G399" s="250"/>
      <c r="H399" s="250"/>
      <c r="I399" s="250"/>
      <c r="J399" s="233">
        <v>2180005004729</v>
      </c>
      <c r="K399" s="234"/>
      <c r="L399" s="234"/>
      <c r="M399" s="234"/>
      <c r="N399" s="234"/>
      <c r="O399" s="234"/>
      <c r="P399" s="252" t="s">
        <v>632</v>
      </c>
      <c r="Q399" s="235"/>
      <c r="R399" s="235"/>
      <c r="S399" s="235"/>
      <c r="T399" s="235"/>
      <c r="U399" s="235"/>
      <c r="V399" s="235"/>
      <c r="W399" s="235"/>
      <c r="X399" s="235"/>
      <c r="Y399" s="236">
        <v>159</v>
      </c>
      <c r="Z399" s="237"/>
      <c r="AA399" s="237"/>
      <c r="AB399" s="238"/>
      <c r="AC399" s="222" t="s">
        <v>241</v>
      </c>
      <c r="AD399" s="223"/>
      <c r="AE399" s="223"/>
      <c r="AF399" s="223"/>
      <c r="AG399" s="223"/>
      <c r="AH399" s="253" t="s">
        <v>699</v>
      </c>
      <c r="AI399" s="254"/>
      <c r="AJ399" s="254"/>
      <c r="AK399" s="254"/>
      <c r="AL399" s="226" t="s">
        <v>699</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1" t="s">
        <v>736</v>
      </c>
      <c r="D400" s="250"/>
      <c r="E400" s="250"/>
      <c r="F400" s="250"/>
      <c r="G400" s="250"/>
      <c r="H400" s="250"/>
      <c r="I400" s="250"/>
      <c r="J400" s="233">
        <v>4013305001526</v>
      </c>
      <c r="K400" s="234"/>
      <c r="L400" s="234"/>
      <c r="M400" s="234"/>
      <c r="N400" s="234"/>
      <c r="O400" s="234"/>
      <c r="P400" s="252" t="s">
        <v>648</v>
      </c>
      <c r="Q400" s="235"/>
      <c r="R400" s="235"/>
      <c r="S400" s="235"/>
      <c r="T400" s="235"/>
      <c r="U400" s="235"/>
      <c r="V400" s="235"/>
      <c r="W400" s="235"/>
      <c r="X400" s="235"/>
      <c r="Y400" s="236">
        <v>28</v>
      </c>
      <c r="Z400" s="237"/>
      <c r="AA400" s="237"/>
      <c r="AB400" s="238"/>
      <c r="AC400" s="222" t="s">
        <v>246</v>
      </c>
      <c r="AD400" s="223"/>
      <c r="AE400" s="223"/>
      <c r="AF400" s="223"/>
      <c r="AG400" s="223"/>
      <c r="AH400" s="253" t="s">
        <v>699</v>
      </c>
      <c r="AI400" s="254"/>
      <c r="AJ400" s="254"/>
      <c r="AK400" s="254"/>
      <c r="AL400" s="226" t="s">
        <v>699</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1" t="s">
        <v>736</v>
      </c>
      <c r="D401" s="250"/>
      <c r="E401" s="250"/>
      <c r="F401" s="250"/>
      <c r="G401" s="250"/>
      <c r="H401" s="250"/>
      <c r="I401" s="250"/>
      <c r="J401" s="233">
        <v>4013305001526</v>
      </c>
      <c r="K401" s="234"/>
      <c r="L401" s="234"/>
      <c r="M401" s="234"/>
      <c r="N401" s="234"/>
      <c r="O401" s="234"/>
      <c r="P401" s="252" t="s">
        <v>649</v>
      </c>
      <c r="Q401" s="235"/>
      <c r="R401" s="235"/>
      <c r="S401" s="235"/>
      <c r="T401" s="235"/>
      <c r="U401" s="235"/>
      <c r="V401" s="235"/>
      <c r="W401" s="235"/>
      <c r="X401" s="235"/>
      <c r="Y401" s="236">
        <v>27</v>
      </c>
      <c r="Z401" s="237"/>
      <c r="AA401" s="237"/>
      <c r="AB401" s="238"/>
      <c r="AC401" s="222" t="s">
        <v>246</v>
      </c>
      <c r="AD401" s="223"/>
      <c r="AE401" s="223"/>
      <c r="AF401" s="223"/>
      <c r="AG401" s="223"/>
      <c r="AH401" s="253" t="s">
        <v>699</v>
      </c>
      <c r="AI401" s="254"/>
      <c r="AJ401" s="254"/>
      <c r="AK401" s="254"/>
      <c r="AL401" s="226" t="s">
        <v>699</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736</v>
      </c>
      <c r="D402" s="250"/>
      <c r="E402" s="250"/>
      <c r="F402" s="250"/>
      <c r="G402" s="250"/>
      <c r="H402" s="250"/>
      <c r="I402" s="250"/>
      <c r="J402" s="233">
        <v>4013305001526</v>
      </c>
      <c r="K402" s="234"/>
      <c r="L402" s="234"/>
      <c r="M402" s="234"/>
      <c r="N402" s="234"/>
      <c r="O402" s="234"/>
      <c r="P402" s="252" t="s">
        <v>648</v>
      </c>
      <c r="Q402" s="235"/>
      <c r="R402" s="235"/>
      <c r="S402" s="235"/>
      <c r="T402" s="235"/>
      <c r="U402" s="235"/>
      <c r="V402" s="235"/>
      <c r="W402" s="235"/>
      <c r="X402" s="235"/>
      <c r="Y402" s="236">
        <v>16</v>
      </c>
      <c r="Z402" s="237"/>
      <c r="AA402" s="237"/>
      <c r="AB402" s="238"/>
      <c r="AC402" s="222" t="s">
        <v>246</v>
      </c>
      <c r="AD402" s="223"/>
      <c r="AE402" s="223"/>
      <c r="AF402" s="223"/>
      <c r="AG402" s="223"/>
      <c r="AH402" s="253" t="s">
        <v>699</v>
      </c>
      <c r="AI402" s="254"/>
      <c r="AJ402" s="254"/>
      <c r="AK402" s="254"/>
      <c r="AL402" s="226" t="s">
        <v>699</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1" t="s">
        <v>736</v>
      </c>
      <c r="D403" s="250"/>
      <c r="E403" s="250"/>
      <c r="F403" s="250"/>
      <c r="G403" s="250"/>
      <c r="H403" s="250"/>
      <c r="I403" s="250"/>
      <c r="J403" s="233">
        <v>4013305001526</v>
      </c>
      <c r="K403" s="234"/>
      <c r="L403" s="234"/>
      <c r="M403" s="234"/>
      <c r="N403" s="234"/>
      <c r="O403" s="234"/>
      <c r="P403" s="252" t="s">
        <v>648</v>
      </c>
      <c r="Q403" s="235"/>
      <c r="R403" s="235"/>
      <c r="S403" s="235"/>
      <c r="T403" s="235"/>
      <c r="U403" s="235"/>
      <c r="V403" s="235"/>
      <c r="W403" s="235"/>
      <c r="X403" s="235"/>
      <c r="Y403" s="236">
        <v>14</v>
      </c>
      <c r="Z403" s="237"/>
      <c r="AA403" s="237"/>
      <c r="AB403" s="238"/>
      <c r="AC403" s="222" t="s">
        <v>246</v>
      </c>
      <c r="AD403" s="223"/>
      <c r="AE403" s="223"/>
      <c r="AF403" s="223"/>
      <c r="AG403" s="223"/>
      <c r="AH403" s="253" t="s">
        <v>699</v>
      </c>
      <c r="AI403" s="254"/>
      <c r="AJ403" s="254"/>
      <c r="AK403" s="254"/>
      <c r="AL403" s="226" t="s">
        <v>699</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1" t="s">
        <v>736</v>
      </c>
      <c r="D404" s="250"/>
      <c r="E404" s="250"/>
      <c r="F404" s="250"/>
      <c r="G404" s="250"/>
      <c r="H404" s="250"/>
      <c r="I404" s="250"/>
      <c r="J404" s="233">
        <v>4013305001526</v>
      </c>
      <c r="K404" s="234"/>
      <c r="L404" s="234"/>
      <c r="M404" s="234"/>
      <c r="N404" s="234"/>
      <c r="O404" s="234"/>
      <c r="P404" s="252" t="s">
        <v>648</v>
      </c>
      <c r="Q404" s="235"/>
      <c r="R404" s="235"/>
      <c r="S404" s="235"/>
      <c r="T404" s="235"/>
      <c r="U404" s="235"/>
      <c r="V404" s="235"/>
      <c r="W404" s="235"/>
      <c r="X404" s="235"/>
      <c r="Y404" s="236">
        <v>12</v>
      </c>
      <c r="Z404" s="237"/>
      <c r="AA404" s="237"/>
      <c r="AB404" s="238"/>
      <c r="AC404" s="222" t="s">
        <v>242</v>
      </c>
      <c r="AD404" s="223"/>
      <c r="AE404" s="223"/>
      <c r="AF404" s="223"/>
      <c r="AG404" s="223"/>
      <c r="AH404" s="224">
        <v>5</v>
      </c>
      <c r="AI404" s="225"/>
      <c r="AJ404" s="225"/>
      <c r="AK404" s="225"/>
      <c r="AL404" s="226">
        <v>81.5</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1" t="s">
        <v>736</v>
      </c>
      <c r="D405" s="250"/>
      <c r="E405" s="250"/>
      <c r="F405" s="250"/>
      <c r="G405" s="250"/>
      <c r="H405" s="250"/>
      <c r="I405" s="250"/>
      <c r="J405" s="233">
        <v>4013305001526</v>
      </c>
      <c r="K405" s="234"/>
      <c r="L405" s="234"/>
      <c r="M405" s="234"/>
      <c r="N405" s="234"/>
      <c r="O405" s="234"/>
      <c r="P405" s="252" t="s">
        <v>648</v>
      </c>
      <c r="Q405" s="235"/>
      <c r="R405" s="235"/>
      <c r="S405" s="235"/>
      <c r="T405" s="235"/>
      <c r="U405" s="235"/>
      <c r="V405" s="235"/>
      <c r="W405" s="235"/>
      <c r="X405" s="235"/>
      <c r="Y405" s="236">
        <v>10</v>
      </c>
      <c r="Z405" s="237"/>
      <c r="AA405" s="237"/>
      <c r="AB405" s="238"/>
      <c r="AC405" s="222" t="s">
        <v>242</v>
      </c>
      <c r="AD405" s="223"/>
      <c r="AE405" s="223"/>
      <c r="AF405" s="223"/>
      <c r="AG405" s="223"/>
      <c r="AH405" s="224">
        <v>2</v>
      </c>
      <c r="AI405" s="225"/>
      <c r="AJ405" s="225"/>
      <c r="AK405" s="225"/>
      <c r="AL405" s="226">
        <v>80.599999999999994</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1" t="s">
        <v>736</v>
      </c>
      <c r="D406" s="250"/>
      <c r="E406" s="250"/>
      <c r="F406" s="250"/>
      <c r="G406" s="250"/>
      <c r="H406" s="250"/>
      <c r="I406" s="250"/>
      <c r="J406" s="233">
        <v>4013305001526</v>
      </c>
      <c r="K406" s="234"/>
      <c r="L406" s="234"/>
      <c r="M406" s="234"/>
      <c r="N406" s="234"/>
      <c r="O406" s="234"/>
      <c r="P406" s="252" t="s">
        <v>648</v>
      </c>
      <c r="Q406" s="235"/>
      <c r="R406" s="235"/>
      <c r="S406" s="235"/>
      <c r="T406" s="235"/>
      <c r="U406" s="235"/>
      <c r="V406" s="235"/>
      <c r="W406" s="235"/>
      <c r="X406" s="235"/>
      <c r="Y406" s="236">
        <v>8</v>
      </c>
      <c r="Z406" s="237"/>
      <c r="AA406" s="237"/>
      <c r="AB406" s="238"/>
      <c r="AC406" s="222" t="s">
        <v>246</v>
      </c>
      <c r="AD406" s="223"/>
      <c r="AE406" s="223"/>
      <c r="AF406" s="223"/>
      <c r="AG406" s="223"/>
      <c r="AH406" s="224" t="s">
        <v>699</v>
      </c>
      <c r="AI406" s="225"/>
      <c r="AJ406" s="225"/>
      <c r="AK406" s="225"/>
      <c r="AL406" s="226" t="s">
        <v>699</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1" t="s">
        <v>736</v>
      </c>
      <c r="D407" s="250"/>
      <c r="E407" s="250"/>
      <c r="F407" s="250"/>
      <c r="G407" s="250"/>
      <c r="H407" s="250"/>
      <c r="I407" s="250"/>
      <c r="J407" s="233">
        <v>4013305001526</v>
      </c>
      <c r="K407" s="234"/>
      <c r="L407" s="234"/>
      <c r="M407" s="234"/>
      <c r="N407" s="234"/>
      <c r="O407" s="234"/>
      <c r="P407" s="252" t="s">
        <v>648</v>
      </c>
      <c r="Q407" s="235"/>
      <c r="R407" s="235"/>
      <c r="S407" s="235"/>
      <c r="T407" s="235"/>
      <c r="U407" s="235"/>
      <c r="V407" s="235"/>
      <c r="W407" s="235"/>
      <c r="X407" s="235"/>
      <c r="Y407" s="236">
        <v>8</v>
      </c>
      <c r="Z407" s="237"/>
      <c r="AA407" s="237"/>
      <c r="AB407" s="238"/>
      <c r="AC407" s="222" t="s">
        <v>242</v>
      </c>
      <c r="AD407" s="223"/>
      <c r="AE407" s="223"/>
      <c r="AF407" s="223"/>
      <c r="AG407" s="223"/>
      <c r="AH407" s="224" t="s">
        <v>699</v>
      </c>
      <c r="AI407" s="225"/>
      <c r="AJ407" s="225"/>
      <c r="AK407" s="225"/>
      <c r="AL407" s="226" t="s">
        <v>699</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1" t="s">
        <v>736</v>
      </c>
      <c r="D408" s="250"/>
      <c r="E408" s="250"/>
      <c r="F408" s="250"/>
      <c r="G408" s="250"/>
      <c r="H408" s="250"/>
      <c r="I408" s="250"/>
      <c r="J408" s="233">
        <v>4013305001526</v>
      </c>
      <c r="K408" s="234"/>
      <c r="L408" s="234"/>
      <c r="M408" s="234"/>
      <c r="N408" s="234"/>
      <c r="O408" s="234"/>
      <c r="P408" s="252" t="s">
        <v>648</v>
      </c>
      <c r="Q408" s="235"/>
      <c r="R408" s="235"/>
      <c r="S408" s="235"/>
      <c r="T408" s="235"/>
      <c r="U408" s="235"/>
      <c r="V408" s="235"/>
      <c r="W408" s="235"/>
      <c r="X408" s="235"/>
      <c r="Y408" s="236">
        <v>4</v>
      </c>
      <c r="Z408" s="237"/>
      <c r="AA408" s="237"/>
      <c r="AB408" s="238"/>
      <c r="AC408" s="222" t="s">
        <v>242</v>
      </c>
      <c r="AD408" s="223"/>
      <c r="AE408" s="223"/>
      <c r="AF408" s="223"/>
      <c r="AG408" s="223"/>
      <c r="AH408" s="224">
        <v>1</v>
      </c>
      <c r="AI408" s="225"/>
      <c r="AJ408" s="225"/>
      <c r="AK408" s="225"/>
      <c r="AL408" s="226">
        <v>82.6</v>
      </c>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51" t="s">
        <v>736</v>
      </c>
      <c r="D409" s="250"/>
      <c r="E409" s="250"/>
      <c r="F409" s="250"/>
      <c r="G409" s="250"/>
      <c r="H409" s="250"/>
      <c r="I409" s="250"/>
      <c r="J409" s="233">
        <v>4013305001526</v>
      </c>
      <c r="K409" s="234"/>
      <c r="L409" s="234"/>
      <c r="M409" s="234"/>
      <c r="N409" s="234"/>
      <c r="O409" s="234"/>
      <c r="P409" s="252" t="s">
        <v>648</v>
      </c>
      <c r="Q409" s="235"/>
      <c r="R409" s="235"/>
      <c r="S409" s="235"/>
      <c r="T409" s="235"/>
      <c r="U409" s="235"/>
      <c r="V409" s="235"/>
      <c r="W409" s="235"/>
      <c r="X409" s="235"/>
      <c r="Y409" s="236">
        <v>0</v>
      </c>
      <c r="Z409" s="237"/>
      <c r="AA409" s="237"/>
      <c r="AB409" s="238"/>
      <c r="AC409" s="222" t="s">
        <v>247</v>
      </c>
      <c r="AD409" s="223"/>
      <c r="AE409" s="223"/>
      <c r="AF409" s="223"/>
      <c r="AG409" s="223"/>
      <c r="AH409" s="224" t="s">
        <v>699</v>
      </c>
      <c r="AI409" s="225"/>
      <c r="AJ409" s="225"/>
      <c r="AK409" s="225"/>
      <c r="AL409" s="226" t="s">
        <v>699</v>
      </c>
      <c r="AM409" s="227"/>
      <c r="AN409" s="227"/>
      <c r="AO409" s="228"/>
      <c r="AP409" s="229"/>
      <c r="AQ409" s="229"/>
      <c r="AR409" s="229"/>
      <c r="AS409" s="229"/>
      <c r="AT409" s="229"/>
      <c r="AU409" s="229"/>
      <c r="AV409" s="229"/>
      <c r="AW409" s="229"/>
      <c r="AX409" s="229"/>
      <c r="AY409">
        <f>COUNTA($C$409)</f>
        <v>1</v>
      </c>
    </row>
    <row r="410" spans="1:51" ht="30" customHeight="1" x14ac:dyDescent="0.15">
      <c r="A410" s="230">
        <v>12</v>
      </c>
      <c r="B410" s="230">
        <v>1</v>
      </c>
      <c r="C410" s="251" t="s">
        <v>737</v>
      </c>
      <c r="D410" s="250"/>
      <c r="E410" s="250"/>
      <c r="F410" s="250"/>
      <c r="G410" s="250"/>
      <c r="H410" s="250"/>
      <c r="I410" s="250"/>
      <c r="J410" s="233">
        <v>4120005003131</v>
      </c>
      <c r="K410" s="234"/>
      <c r="L410" s="234"/>
      <c r="M410" s="234"/>
      <c r="N410" s="234"/>
      <c r="O410" s="234"/>
      <c r="P410" s="252" t="s">
        <v>648</v>
      </c>
      <c r="Q410" s="235"/>
      <c r="R410" s="235"/>
      <c r="S410" s="235"/>
      <c r="T410" s="235"/>
      <c r="U410" s="235"/>
      <c r="V410" s="235"/>
      <c r="W410" s="235"/>
      <c r="X410" s="235"/>
      <c r="Y410" s="236">
        <v>24</v>
      </c>
      <c r="Z410" s="237"/>
      <c r="AA410" s="237"/>
      <c r="AB410" s="238"/>
      <c r="AC410" s="222" t="s">
        <v>242</v>
      </c>
      <c r="AD410" s="223"/>
      <c r="AE410" s="223"/>
      <c r="AF410" s="223"/>
      <c r="AG410" s="223"/>
      <c r="AH410" s="224">
        <v>1</v>
      </c>
      <c r="AI410" s="225"/>
      <c r="AJ410" s="225"/>
      <c r="AK410" s="225"/>
      <c r="AL410" s="226">
        <v>89.7</v>
      </c>
      <c r="AM410" s="227"/>
      <c r="AN410" s="227"/>
      <c r="AO410" s="228"/>
      <c r="AP410" s="229"/>
      <c r="AQ410" s="229"/>
      <c r="AR410" s="229"/>
      <c r="AS410" s="229"/>
      <c r="AT410" s="229"/>
      <c r="AU410" s="229"/>
      <c r="AV410" s="229"/>
      <c r="AW410" s="229"/>
      <c r="AX410" s="229"/>
      <c r="AY410">
        <f>COUNTA($C$410)</f>
        <v>1</v>
      </c>
    </row>
    <row r="411" spans="1:51" ht="30" customHeight="1" x14ac:dyDescent="0.15">
      <c r="A411" s="230">
        <v>13</v>
      </c>
      <c r="B411" s="230">
        <v>1</v>
      </c>
      <c r="C411" s="251" t="s">
        <v>737</v>
      </c>
      <c r="D411" s="250"/>
      <c r="E411" s="250"/>
      <c r="F411" s="250"/>
      <c r="G411" s="250"/>
      <c r="H411" s="250"/>
      <c r="I411" s="250"/>
      <c r="J411" s="233">
        <v>4120005003131</v>
      </c>
      <c r="K411" s="234"/>
      <c r="L411" s="234"/>
      <c r="M411" s="234"/>
      <c r="N411" s="234"/>
      <c r="O411" s="234"/>
      <c r="P411" s="252" t="s">
        <v>648</v>
      </c>
      <c r="Q411" s="235"/>
      <c r="R411" s="235"/>
      <c r="S411" s="235"/>
      <c r="T411" s="235"/>
      <c r="U411" s="235"/>
      <c r="V411" s="235"/>
      <c r="W411" s="235"/>
      <c r="X411" s="235"/>
      <c r="Y411" s="236">
        <v>9</v>
      </c>
      <c r="Z411" s="237"/>
      <c r="AA411" s="237"/>
      <c r="AB411" s="238"/>
      <c r="AC411" s="222" t="s">
        <v>242</v>
      </c>
      <c r="AD411" s="223"/>
      <c r="AE411" s="223"/>
      <c r="AF411" s="223"/>
      <c r="AG411" s="223"/>
      <c r="AH411" s="224">
        <v>3</v>
      </c>
      <c r="AI411" s="225"/>
      <c r="AJ411" s="225"/>
      <c r="AK411" s="225"/>
      <c r="AL411" s="226">
        <v>59.3</v>
      </c>
      <c r="AM411" s="227"/>
      <c r="AN411" s="227"/>
      <c r="AO411" s="228"/>
      <c r="AP411" s="229"/>
      <c r="AQ411" s="229"/>
      <c r="AR411" s="229"/>
      <c r="AS411" s="229"/>
      <c r="AT411" s="229"/>
      <c r="AU411" s="229"/>
      <c r="AV411" s="229"/>
      <c r="AW411" s="229"/>
      <c r="AX411" s="229"/>
      <c r="AY411">
        <f>COUNTA($C$411)</f>
        <v>1</v>
      </c>
    </row>
    <row r="412" spans="1:51" ht="30" customHeight="1" x14ac:dyDescent="0.15">
      <c r="A412" s="230">
        <v>14</v>
      </c>
      <c r="B412" s="230">
        <v>1</v>
      </c>
      <c r="C412" s="251" t="s">
        <v>737</v>
      </c>
      <c r="D412" s="250"/>
      <c r="E412" s="250"/>
      <c r="F412" s="250"/>
      <c r="G412" s="250"/>
      <c r="H412" s="250"/>
      <c r="I412" s="250"/>
      <c r="J412" s="233">
        <v>4120005003131</v>
      </c>
      <c r="K412" s="234"/>
      <c r="L412" s="234"/>
      <c r="M412" s="234"/>
      <c r="N412" s="234"/>
      <c r="O412" s="234"/>
      <c r="P412" s="252" t="s">
        <v>648</v>
      </c>
      <c r="Q412" s="235"/>
      <c r="R412" s="235"/>
      <c r="S412" s="235"/>
      <c r="T412" s="235"/>
      <c r="U412" s="235"/>
      <c r="V412" s="235"/>
      <c r="W412" s="235"/>
      <c r="X412" s="235"/>
      <c r="Y412" s="236">
        <v>5</v>
      </c>
      <c r="Z412" s="237"/>
      <c r="AA412" s="237"/>
      <c r="AB412" s="238"/>
      <c r="AC412" s="222" t="s">
        <v>242</v>
      </c>
      <c r="AD412" s="223"/>
      <c r="AE412" s="223"/>
      <c r="AF412" s="223"/>
      <c r="AG412" s="223"/>
      <c r="AH412" s="224" t="s">
        <v>699</v>
      </c>
      <c r="AI412" s="225"/>
      <c r="AJ412" s="225"/>
      <c r="AK412" s="225"/>
      <c r="AL412" s="226" t="s">
        <v>699</v>
      </c>
      <c r="AM412" s="227"/>
      <c r="AN412" s="227"/>
      <c r="AO412" s="228"/>
      <c r="AP412" s="229"/>
      <c r="AQ412" s="229"/>
      <c r="AR412" s="229"/>
      <c r="AS412" s="229"/>
      <c r="AT412" s="229"/>
      <c r="AU412" s="229"/>
      <c r="AV412" s="229"/>
      <c r="AW412" s="229"/>
      <c r="AX412" s="229"/>
      <c r="AY412">
        <f>COUNTA($C$412)</f>
        <v>1</v>
      </c>
    </row>
    <row r="413" spans="1:51" ht="30" customHeight="1" x14ac:dyDescent="0.15">
      <c r="A413" s="230">
        <v>15</v>
      </c>
      <c r="B413" s="230">
        <v>1</v>
      </c>
      <c r="C413" s="251" t="s">
        <v>738</v>
      </c>
      <c r="D413" s="250"/>
      <c r="E413" s="250"/>
      <c r="F413" s="250"/>
      <c r="G413" s="250"/>
      <c r="H413" s="250"/>
      <c r="I413" s="250"/>
      <c r="J413" s="233">
        <v>2290005013264</v>
      </c>
      <c r="K413" s="234"/>
      <c r="L413" s="234"/>
      <c r="M413" s="234"/>
      <c r="N413" s="234"/>
      <c r="O413" s="234"/>
      <c r="P413" s="252" t="s">
        <v>646</v>
      </c>
      <c r="Q413" s="235"/>
      <c r="R413" s="235"/>
      <c r="S413" s="235"/>
      <c r="T413" s="235"/>
      <c r="U413" s="235"/>
      <c r="V413" s="235"/>
      <c r="W413" s="235"/>
      <c r="X413" s="235"/>
      <c r="Y413" s="236">
        <v>33</v>
      </c>
      <c r="Z413" s="237"/>
      <c r="AA413" s="237"/>
      <c r="AB413" s="238"/>
      <c r="AC413" s="222" t="s">
        <v>242</v>
      </c>
      <c r="AD413" s="223"/>
      <c r="AE413" s="223"/>
      <c r="AF413" s="223"/>
      <c r="AG413" s="223"/>
      <c r="AH413" s="224" t="s">
        <v>699</v>
      </c>
      <c r="AI413" s="225"/>
      <c r="AJ413" s="225"/>
      <c r="AK413" s="225"/>
      <c r="AL413" s="226" t="s">
        <v>699</v>
      </c>
      <c r="AM413" s="227"/>
      <c r="AN413" s="227"/>
      <c r="AO413" s="228"/>
      <c r="AP413" s="229"/>
      <c r="AQ413" s="229"/>
      <c r="AR413" s="229"/>
      <c r="AS413" s="229"/>
      <c r="AT413" s="229"/>
      <c r="AU413" s="229"/>
      <c r="AV413" s="229"/>
      <c r="AW413" s="229"/>
      <c r="AX413" s="229"/>
      <c r="AY413">
        <f>COUNTA($C$413)</f>
        <v>1</v>
      </c>
    </row>
    <row r="414" spans="1:51" ht="30" customHeight="1" x14ac:dyDescent="0.15">
      <c r="A414" s="230">
        <v>16</v>
      </c>
      <c r="B414" s="230">
        <v>1</v>
      </c>
      <c r="C414" s="251" t="s">
        <v>739</v>
      </c>
      <c r="D414" s="250"/>
      <c r="E414" s="250"/>
      <c r="F414" s="250"/>
      <c r="G414" s="250"/>
      <c r="H414" s="250"/>
      <c r="I414" s="250"/>
      <c r="J414" s="233">
        <v>5290005013749</v>
      </c>
      <c r="K414" s="234"/>
      <c r="L414" s="234"/>
      <c r="M414" s="234"/>
      <c r="N414" s="234"/>
      <c r="O414" s="234"/>
      <c r="P414" s="252" t="s">
        <v>650</v>
      </c>
      <c r="Q414" s="235"/>
      <c r="R414" s="235"/>
      <c r="S414" s="235"/>
      <c r="T414" s="235"/>
      <c r="U414" s="235"/>
      <c r="V414" s="235"/>
      <c r="W414" s="235"/>
      <c r="X414" s="235"/>
      <c r="Y414" s="236">
        <v>18</v>
      </c>
      <c r="Z414" s="237"/>
      <c r="AA414" s="237"/>
      <c r="AB414" s="238"/>
      <c r="AC414" s="222" t="s">
        <v>246</v>
      </c>
      <c r="AD414" s="223"/>
      <c r="AE414" s="223"/>
      <c r="AF414" s="223"/>
      <c r="AG414" s="223"/>
      <c r="AH414" s="224">
        <v>2</v>
      </c>
      <c r="AI414" s="225"/>
      <c r="AJ414" s="225"/>
      <c r="AK414" s="225"/>
      <c r="AL414" s="226">
        <v>99.6</v>
      </c>
      <c r="AM414" s="227"/>
      <c r="AN414" s="227"/>
      <c r="AO414" s="228"/>
      <c r="AP414" s="229"/>
      <c r="AQ414" s="229"/>
      <c r="AR414" s="229"/>
      <c r="AS414" s="229"/>
      <c r="AT414" s="229"/>
      <c r="AU414" s="229"/>
      <c r="AV414" s="229"/>
      <c r="AW414" s="229"/>
      <c r="AX414" s="229"/>
      <c r="AY414">
        <f>COUNTA($C$414)</f>
        <v>1</v>
      </c>
    </row>
    <row r="415" spans="1:51" s="16" customFormat="1" ht="30" customHeight="1" x14ac:dyDescent="0.15">
      <c r="A415" s="230">
        <v>17</v>
      </c>
      <c r="B415" s="230">
        <v>1</v>
      </c>
      <c r="C415" s="266" t="s">
        <v>739</v>
      </c>
      <c r="D415" s="267"/>
      <c r="E415" s="267"/>
      <c r="F415" s="267"/>
      <c r="G415" s="267"/>
      <c r="H415" s="267"/>
      <c r="I415" s="268"/>
      <c r="J415" s="233">
        <v>5290005013749</v>
      </c>
      <c r="K415" s="234"/>
      <c r="L415" s="234"/>
      <c r="M415" s="234"/>
      <c r="N415" s="234"/>
      <c r="O415" s="234"/>
      <c r="P415" s="252" t="s">
        <v>648</v>
      </c>
      <c r="Q415" s="235"/>
      <c r="R415" s="235"/>
      <c r="S415" s="235"/>
      <c r="T415" s="235"/>
      <c r="U415" s="235"/>
      <c r="V415" s="235"/>
      <c r="W415" s="235"/>
      <c r="X415" s="235"/>
      <c r="Y415" s="236">
        <v>10</v>
      </c>
      <c r="Z415" s="237"/>
      <c r="AA415" s="237"/>
      <c r="AB415" s="238"/>
      <c r="AC415" s="222" t="s">
        <v>242</v>
      </c>
      <c r="AD415" s="223"/>
      <c r="AE415" s="223"/>
      <c r="AF415" s="223"/>
      <c r="AG415" s="223"/>
      <c r="AH415" s="224" t="s">
        <v>699</v>
      </c>
      <c r="AI415" s="225"/>
      <c r="AJ415" s="225"/>
      <c r="AK415" s="225"/>
      <c r="AL415" s="226" t="s">
        <v>699</v>
      </c>
      <c r="AM415" s="227"/>
      <c r="AN415" s="227"/>
      <c r="AO415" s="228"/>
      <c r="AP415" s="229"/>
      <c r="AQ415" s="229"/>
      <c r="AR415" s="229"/>
      <c r="AS415" s="229"/>
      <c r="AT415" s="229"/>
      <c r="AU415" s="229"/>
      <c r="AV415" s="229"/>
      <c r="AW415" s="229"/>
      <c r="AX415" s="229"/>
      <c r="AY415">
        <f>COUNTA($C$415)</f>
        <v>1</v>
      </c>
    </row>
    <row r="416" spans="1:51" ht="30" customHeight="1" x14ac:dyDescent="0.15">
      <c r="A416" s="230">
        <v>18</v>
      </c>
      <c r="B416" s="230">
        <v>1</v>
      </c>
      <c r="C416" s="251" t="s">
        <v>740</v>
      </c>
      <c r="D416" s="250"/>
      <c r="E416" s="250"/>
      <c r="F416" s="250"/>
      <c r="G416" s="250"/>
      <c r="H416" s="250"/>
      <c r="I416" s="250"/>
      <c r="J416" s="233">
        <v>6010005018675</v>
      </c>
      <c r="K416" s="234"/>
      <c r="L416" s="234"/>
      <c r="M416" s="234"/>
      <c r="N416" s="234"/>
      <c r="O416" s="234"/>
      <c r="P416" s="252" t="s">
        <v>648</v>
      </c>
      <c r="Q416" s="235"/>
      <c r="R416" s="235"/>
      <c r="S416" s="235"/>
      <c r="T416" s="235"/>
      <c r="U416" s="235"/>
      <c r="V416" s="235"/>
      <c r="W416" s="235"/>
      <c r="X416" s="235"/>
      <c r="Y416" s="236">
        <v>15</v>
      </c>
      <c r="Z416" s="237"/>
      <c r="AA416" s="237"/>
      <c r="AB416" s="238"/>
      <c r="AC416" s="222" t="s">
        <v>241</v>
      </c>
      <c r="AD416" s="223"/>
      <c r="AE416" s="223"/>
      <c r="AF416" s="223"/>
      <c r="AG416" s="223"/>
      <c r="AH416" s="224">
        <v>1</v>
      </c>
      <c r="AI416" s="225"/>
      <c r="AJ416" s="225"/>
      <c r="AK416" s="225"/>
      <c r="AL416" s="226">
        <v>98.2</v>
      </c>
      <c r="AM416" s="227"/>
      <c r="AN416" s="227"/>
      <c r="AO416" s="228"/>
      <c r="AP416" s="229"/>
      <c r="AQ416" s="229"/>
      <c r="AR416" s="229"/>
      <c r="AS416" s="229"/>
      <c r="AT416" s="229"/>
      <c r="AU416" s="229"/>
      <c r="AV416" s="229"/>
      <c r="AW416" s="229"/>
      <c r="AX416" s="229"/>
      <c r="AY416">
        <f>COUNTA($C$416)</f>
        <v>1</v>
      </c>
    </row>
    <row r="417" spans="1:51" ht="30" customHeight="1" x14ac:dyDescent="0.15">
      <c r="A417" s="230">
        <v>19</v>
      </c>
      <c r="B417" s="230">
        <v>1</v>
      </c>
      <c r="C417" s="266" t="s">
        <v>740</v>
      </c>
      <c r="D417" s="267"/>
      <c r="E417" s="267"/>
      <c r="F417" s="267"/>
      <c r="G417" s="267"/>
      <c r="H417" s="267"/>
      <c r="I417" s="268"/>
      <c r="J417" s="233">
        <v>6010005018675</v>
      </c>
      <c r="K417" s="234"/>
      <c r="L417" s="234"/>
      <c r="M417" s="234"/>
      <c r="N417" s="234"/>
      <c r="O417" s="234"/>
      <c r="P417" s="252" t="s">
        <v>648</v>
      </c>
      <c r="Q417" s="235"/>
      <c r="R417" s="235"/>
      <c r="S417" s="235"/>
      <c r="T417" s="235"/>
      <c r="U417" s="235"/>
      <c r="V417" s="235"/>
      <c r="W417" s="235"/>
      <c r="X417" s="235"/>
      <c r="Y417" s="236">
        <v>2</v>
      </c>
      <c r="Z417" s="237"/>
      <c r="AA417" s="237"/>
      <c r="AB417" s="238"/>
      <c r="AC417" s="222" t="s">
        <v>241</v>
      </c>
      <c r="AD417" s="223"/>
      <c r="AE417" s="223"/>
      <c r="AF417" s="223"/>
      <c r="AG417" s="223"/>
      <c r="AH417" s="224">
        <v>1</v>
      </c>
      <c r="AI417" s="225"/>
      <c r="AJ417" s="225"/>
      <c r="AK417" s="225"/>
      <c r="AL417" s="226">
        <v>98.9</v>
      </c>
      <c r="AM417" s="227"/>
      <c r="AN417" s="227"/>
      <c r="AO417" s="228"/>
      <c r="AP417" s="229"/>
      <c r="AQ417" s="229"/>
      <c r="AR417" s="229"/>
      <c r="AS417" s="229"/>
      <c r="AT417" s="229"/>
      <c r="AU417" s="229"/>
      <c r="AV417" s="229"/>
      <c r="AW417" s="229"/>
      <c r="AX417" s="229"/>
      <c r="AY417">
        <f>COUNTA($C$417)</f>
        <v>1</v>
      </c>
    </row>
    <row r="418" spans="1:51" ht="30" customHeight="1" x14ac:dyDescent="0.15">
      <c r="A418" s="230">
        <v>20</v>
      </c>
      <c r="B418" s="230">
        <v>1</v>
      </c>
      <c r="C418" s="266" t="s">
        <v>740</v>
      </c>
      <c r="D418" s="267"/>
      <c r="E418" s="267"/>
      <c r="F418" s="267"/>
      <c r="G418" s="267"/>
      <c r="H418" s="267"/>
      <c r="I418" s="268"/>
      <c r="J418" s="233">
        <v>6010005018675</v>
      </c>
      <c r="K418" s="234"/>
      <c r="L418" s="234"/>
      <c r="M418" s="234"/>
      <c r="N418" s="234"/>
      <c r="O418" s="234"/>
      <c r="P418" s="252" t="s">
        <v>648</v>
      </c>
      <c r="Q418" s="235"/>
      <c r="R418" s="235"/>
      <c r="S418" s="235"/>
      <c r="T418" s="235"/>
      <c r="U418" s="235"/>
      <c r="V418" s="235"/>
      <c r="W418" s="235"/>
      <c r="X418" s="235"/>
      <c r="Y418" s="236">
        <v>2</v>
      </c>
      <c r="Z418" s="237"/>
      <c r="AA418" s="237"/>
      <c r="AB418" s="238"/>
      <c r="AC418" s="222" t="s">
        <v>241</v>
      </c>
      <c r="AD418" s="223"/>
      <c r="AE418" s="223"/>
      <c r="AF418" s="223"/>
      <c r="AG418" s="223"/>
      <c r="AH418" s="224">
        <v>1</v>
      </c>
      <c r="AI418" s="225"/>
      <c r="AJ418" s="225"/>
      <c r="AK418" s="225"/>
      <c r="AL418" s="226">
        <v>91.2</v>
      </c>
      <c r="AM418" s="227"/>
      <c r="AN418" s="227"/>
      <c r="AO418" s="228"/>
      <c r="AP418" s="229"/>
      <c r="AQ418" s="229"/>
      <c r="AR418" s="229"/>
      <c r="AS418" s="229"/>
      <c r="AT418" s="229"/>
      <c r="AU418" s="229"/>
      <c r="AV418" s="229"/>
      <c r="AW418" s="229"/>
      <c r="AX418" s="229"/>
      <c r="AY418">
        <f>COUNTA($C$418)</f>
        <v>1</v>
      </c>
    </row>
    <row r="419" spans="1:51" ht="30" customHeight="1" x14ac:dyDescent="0.15">
      <c r="A419" s="230">
        <v>21</v>
      </c>
      <c r="B419" s="230">
        <v>1</v>
      </c>
      <c r="C419" s="266" t="s">
        <v>740</v>
      </c>
      <c r="D419" s="267"/>
      <c r="E419" s="267"/>
      <c r="F419" s="267"/>
      <c r="G419" s="267"/>
      <c r="H419" s="267"/>
      <c r="I419" s="268"/>
      <c r="J419" s="233">
        <v>6010005018675</v>
      </c>
      <c r="K419" s="234"/>
      <c r="L419" s="234"/>
      <c r="M419" s="234"/>
      <c r="N419" s="234"/>
      <c r="O419" s="234"/>
      <c r="P419" s="252" t="s">
        <v>651</v>
      </c>
      <c r="Q419" s="235"/>
      <c r="R419" s="235"/>
      <c r="S419" s="235"/>
      <c r="T419" s="235"/>
      <c r="U419" s="235"/>
      <c r="V419" s="235"/>
      <c r="W419" s="235"/>
      <c r="X419" s="235"/>
      <c r="Y419" s="236">
        <v>0</v>
      </c>
      <c r="Z419" s="237"/>
      <c r="AA419" s="237"/>
      <c r="AB419" s="238"/>
      <c r="AC419" s="222" t="s">
        <v>247</v>
      </c>
      <c r="AD419" s="223"/>
      <c r="AE419" s="223"/>
      <c r="AF419" s="223"/>
      <c r="AG419" s="223"/>
      <c r="AH419" s="224" t="s">
        <v>699</v>
      </c>
      <c r="AI419" s="225"/>
      <c r="AJ419" s="225"/>
      <c r="AK419" s="225"/>
      <c r="AL419" s="226" t="s">
        <v>699</v>
      </c>
      <c r="AM419" s="227"/>
      <c r="AN419" s="227"/>
      <c r="AO419" s="228"/>
      <c r="AP419" s="229"/>
      <c r="AQ419" s="229"/>
      <c r="AR419" s="229"/>
      <c r="AS419" s="229"/>
      <c r="AT419" s="229"/>
      <c r="AU419" s="229"/>
      <c r="AV419" s="229"/>
      <c r="AW419" s="229"/>
      <c r="AX419" s="229"/>
      <c r="AY419">
        <f>COUNTA($C$419)</f>
        <v>1</v>
      </c>
    </row>
    <row r="420" spans="1:51" ht="30" customHeight="1" x14ac:dyDescent="0.15">
      <c r="A420" s="230">
        <v>22</v>
      </c>
      <c r="B420" s="230">
        <v>1</v>
      </c>
      <c r="C420" s="266" t="s">
        <v>740</v>
      </c>
      <c r="D420" s="267"/>
      <c r="E420" s="267"/>
      <c r="F420" s="267"/>
      <c r="G420" s="267"/>
      <c r="H420" s="267"/>
      <c r="I420" s="268"/>
      <c r="J420" s="233">
        <v>6010005018675</v>
      </c>
      <c r="K420" s="234"/>
      <c r="L420" s="234"/>
      <c r="M420" s="234"/>
      <c r="N420" s="234"/>
      <c r="O420" s="234"/>
      <c r="P420" s="252" t="s">
        <v>651</v>
      </c>
      <c r="Q420" s="235"/>
      <c r="R420" s="235"/>
      <c r="S420" s="235"/>
      <c r="T420" s="235"/>
      <c r="U420" s="235"/>
      <c r="V420" s="235"/>
      <c r="W420" s="235"/>
      <c r="X420" s="235"/>
      <c r="Y420" s="236">
        <v>0</v>
      </c>
      <c r="Z420" s="237"/>
      <c r="AA420" s="237"/>
      <c r="AB420" s="238"/>
      <c r="AC420" s="222" t="s">
        <v>247</v>
      </c>
      <c r="AD420" s="223"/>
      <c r="AE420" s="223"/>
      <c r="AF420" s="223"/>
      <c r="AG420" s="223"/>
      <c r="AH420" s="224" t="s">
        <v>699</v>
      </c>
      <c r="AI420" s="225"/>
      <c r="AJ420" s="225"/>
      <c r="AK420" s="225"/>
      <c r="AL420" s="226" t="s">
        <v>699</v>
      </c>
      <c r="AM420" s="227"/>
      <c r="AN420" s="227"/>
      <c r="AO420" s="228"/>
      <c r="AP420" s="229"/>
      <c r="AQ420" s="229"/>
      <c r="AR420" s="229"/>
      <c r="AS420" s="229"/>
      <c r="AT420" s="229"/>
      <c r="AU420" s="229"/>
      <c r="AV420" s="229"/>
      <c r="AW420" s="229"/>
      <c r="AX420" s="229"/>
      <c r="AY420">
        <f>COUNTA($C$420)</f>
        <v>1</v>
      </c>
    </row>
    <row r="421" spans="1:51" ht="30" customHeight="1" x14ac:dyDescent="0.15">
      <c r="A421" s="230">
        <v>23</v>
      </c>
      <c r="B421" s="230">
        <v>1</v>
      </c>
      <c r="C421" s="266" t="s">
        <v>740</v>
      </c>
      <c r="D421" s="267"/>
      <c r="E421" s="267"/>
      <c r="F421" s="267"/>
      <c r="G421" s="267"/>
      <c r="H421" s="267"/>
      <c r="I421" s="268"/>
      <c r="J421" s="233">
        <v>6010005018675</v>
      </c>
      <c r="K421" s="234"/>
      <c r="L421" s="234"/>
      <c r="M421" s="234"/>
      <c r="N421" s="234"/>
      <c r="O421" s="234"/>
      <c r="P421" s="252" t="s">
        <v>651</v>
      </c>
      <c r="Q421" s="235"/>
      <c r="R421" s="235"/>
      <c r="S421" s="235"/>
      <c r="T421" s="235"/>
      <c r="U421" s="235"/>
      <c r="V421" s="235"/>
      <c r="W421" s="235"/>
      <c r="X421" s="235"/>
      <c r="Y421" s="236">
        <v>0</v>
      </c>
      <c r="Z421" s="237"/>
      <c r="AA421" s="237"/>
      <c r="AB421" s="238"/>
      <c r="AC421" s="222" t="s">
        <v>247</v>
      </c>
      <c r="AD421" s="223"/>
      <c r="AE421" s="223"/>
      <c r="AF421" s="223"/>
      <c r="AG421" s="223"/>
      <c r="AH421" s="224" t="s">
        <v>699</v>
      </c>
      <c r="AI421" s="225"/>
      <c r="AJ421" s="225"/>
      <c r="AK421" s="225"/>
      <c r="AL421" s="226" t="s">
        <v>699</v>
      </c>
      <c r="AM421" s="227"/>
      <c r="AN421" s="227"/>
      <c r="AO421" s="228"/>
      <c r="AP421" s="229"/>
      <c r="AQ421" s="229"/>
      <c r="AR421" s="229"/>
      <c r="AS421" s="229"/>
      <c r="AT421" s="229"/>
      <c r="AU421" s="229"/>
      <c r="AV421" s="229"/>
      <c r="AW421" s="229"/>
      <c r="AX421" s="229"/>
      <c r="AY421">
        <f>COUNTA($C$421)</f>
        <v>1</v>
      </c>
    </row>
    <row r="422" spans="1:51" ht="30" customHeight="1" x14ac:dyDescent="0.15">
      <c r="A422" s="230">
        <v>24</v>
      </c>
      <c r="B422" s="230">
        <v>1</v>
      </c>
      <c r="C422" s="266" t="s">
        <v>740</v>
      </c>
      <c r="D422" s="267"/>
      <c r="E422" s="267"/>
      <c r="F422" s="267"/>
      <c r="G422" s="267"/>
      <c r="H422" s="267"/>
      <c r="I422" s="268"/>
      <c r="J422" s="233">
        <v>6010005018675</v>
      </c>
      <c r="K422" s="234"/>
      <c r="L422" s="234"/>
      <c r="M422" s="234"/>
      <c r="N422" s="234"/>
      <c r="O422" s="234"/>
      <c r="P422" s="252" t="s">
        <v>651</v>
      </c>
      <c r="Q422" s="235"/>
      <c r="R422" s="235"/>
      <c r="S422" s="235"/>
      <c r="T422" s="235"/>
      <c r="U422" s="235"/>
      <c r="V422" s="235"/>
      <c r="W422" s="235"/>
      <c r="X422" s="235"/>
      <c r="Y422" s="236">
        <v>0</v>
      </c>
      <c r="Z422" s="237"/>
      <c r="AA422" s="237"/>
      <c r="AB422" s="238"/>
      <c r="AC422" s="222" t="s">
        <v>247</v>
      </c>
      <c r="AD422" s="223"/>
      <c r="AE422" s="223"/>
      <c r="AF422" s="223"/>
      <c r="AG422" s="223"/>
      <c r="AH422" s="224" t="s">
        <v>699</v>
      </c>
      <c r="AI422" s="225"/>
      <c r="AJ422" s="225"/>
      <c r="AK422" s="225"/>
      <c r="AL422" s="226" t="s">
        <v>699</v>
      </c>
      <c r="AM422" s="227"/>
      <c r="AN422" s="227"/>
      <c r="AO422" s="228"/>
      <c r="AP422" s="229"/>
      <c r="AQ422" s="229"/>
      <c r="AR422" s="229"/>
      <c r="AS422" s="229"/>
      <c r="AT422" s="229"/>
      <c r="AU422" s="229"/>
      <c r="AV422" s="229"/>
      <c r="AW422" s="229"/>
      <c r="AX422" s="229"/>
      <c r="AY422">
        <f>COUNTA($C$422)</f>
        <v>1</v>
      </c>
    </row>
    <row r="423" spans="1:51" ht="30" customHeight="1" x14ac:dyDescent="0.15">
      <c r="A423" s="230">
        <v>25</v>
      </c>
      <c r="B423" s="230">
        <v>1</v>
      </c>
      <c r="C423" s="266" t="s">
        <v>740</v>
      </c>
      <c r="D423" s="267"/>
      <c r="E423" s="267"/>
      <c r="F423" s="267"/>
      <c r="G423" s="267"/>
      <c r="H423" s="267"/>
      <c r="I423" s="268"/>
      <c r="J423" s="233">
        <v>6010005018675</v>
      </c>
      <c r="K423" s="234"/>
      <c r="L423" s="234"/>
      <c r="M423" s="234"/>
      <c r="N423" s="234"/>
      <c r="O423" s="234"/>
      <c r="P423" s="252" t="s">
        <v>651</v>
      </c>
      <c r="Q423" s="235"/>
      <c r="R423" s="235"/>
      <c r="S423" s="235"/>
      <c r="T423" s="235"/>
      <c r="U423" s="235"/>
      <c r="V423" s="235"/>
      <c r="W423" s="235"/>
      <c r="X423" s="235"/>
      <c r="Y423" s="236">
        <v>0</v>
      </c>
      <c r="Z423" s="237"/>
      <c r="AA423" s="237"/>
      <c r="AB423" s="238"/>
      <c r="AC423" s="222" t="s">
        <v>247</v>
      </c>
      <c r="AD423" s="223"/>
      <c r="AE423" s="223"/>
      <c r="AF423" s="223"/>
      <c r="AG423" s="223"/>
      <c r="AH423" s="224" t="s">
        <v>699</v>
      </c>
      <c r="AI423" s="225"/>
      <c r="AJ423" s="225"/>
      <c r="AK423" s="225"/>
      <c r="AL423" s="226" t="s">
        <v>699</v>
      </c>
      <c r="AM423" s="227"/>
      <c r="AN423" s="227"/>
      <c r="AO423" s="228"/>
      <c r="AP423" s="229"/>
      <c r="AQ423" s="229"/>
      <c r="AR423" s="229"/>
      <c r="AS423" s="229"/>
      <c r="AT423" s="229"/>
      <c r="AU423" s="229"/>
      <c r="AV423" s="229"/>
      <c r="AW423" s="229"/>
      <c r="AX423" s="229"/>
      <c r="AY423">
        <f>COUNTA($C$423)</f>
        <v>1</v>
      </c>
    </row>
    <row r="424" spans="1:51" ht="30" customHeight="1" x14ac:dyDescent="0.15">
      <c r="A424" s="230">
        <v>26</v>
      </c>
      <c r="B424" s="230">
        <v>1</v>
      </c>
      <c r="C424" s="266" t="s">
        <v>740</v>
      </c>
      <c r="D424" s="267"/>
      <c r="E424" s="267"/>
      <c r="F424" s="267"/>
      <c r="G424" s="267"/>
      <c r="H424" s="267"/>
      <c r="I424" s="268"/>
      <c r="J424" s="233">
        <v>6010005018675</v>
      </c>
      <c r="K424" s="234"/>
      <c r="L424" s="234"/>
      <c r="M424" s="234"/>
      <c r="N424" s="234"/>
      <c r="O424" s="234"/>
      <c r="P424" s="252" t="s">
        <v>651</v>
      </c>
      <c r="Q424" s="235"/>
      <c r="R424" s="235"/>
      <c r="S424" s="235"/>
      <c r="T424" s="235"/>
      <c r="U424" s="235"/>
      <c r="V424" s="235"/>
      <c r="W424" s="235"/>
      <c r="X424" s="235"/>
      <c r="Y424" s="236">
        <v>0</v>
      </c>
      <c r="Z424" s="237"/>
      <c r="AA424" s="237"/>
      <c r="AB424" s="238"/>
      <c r="AC424" s="222" t="s">
        <v>247</v>
      </c>
      <c r="AD424" s="223"/>
      <c r="AE424" s="223"/>
      <c r="AF424" s="223"/>
      <c r="AG424" s="223"/>
      <c r="AH424" s="224" t="s">
        <v>699</v>
      </c>
      <c r="AI424" s="225"/>
      <c r="AJ424" s="225"/>
      <c r="AK424" s="225"/>
      <c r="AL424" s="226" t="s">
        <v>699</v>
      </c>
      <c r="AM424" s="227"/>
      <c r="AN424" s="227"/>
      <c r="AO424" s="228"/>
      <c r="AP424" s="229"/>
      <c r="AQ424" s="229"/>
      <c r="AR424" s="229"/>
      <c r="AS424" s="229"/>
      <c r="AT424" s="229"/>
      <c r="AU424" s="229"/>
      <c r="AV424" s="229"/>
      <c r="AW424" s="229"/>
      <c r="AX424" s="229"/>
      <c r="AY424">
        <f>COUNTA($C$424)</f>
        <v>1</v>
      </c>
    </row>
    <row r="425" spans="1:51" ht="30" customHeight="1" x14ac:dyDescent="0.15">
      <c r="A425" s="230">
        <v>27</v>
      </c>
      <c r="B425" s="230">
        <v>1</v>
      </c>
      <c r="C425" s="266" t="s">
        <v>740</v>
      </c>
      <c r="D425" s="267"/>
      <c r="E425" s="267"/>
      <c r="F425" s="267"/>
      <c r="G425" s="267"/>
      <c r="H425" s="267"/>
      <c r="I425" s="268"/>
      <c r="J425" s="233">
        <v>6010005018675</v>
      </c>
      <c r="K425" s="234"/>
      <c r="L425" s="234"/>
      <c r="M425" s="234"/>
      <c r="N425" s="234"/>
      <c r="O425" s="234"/>
      <c r="P425" s="252" t="s">
        <v>651</v>
      </c>
      <c r="Q425" s="235"/>
      <c r="R425" s="235"/>
      <c r="S425" s="235"/>
      <c r="T425" s="235"/>
      <c r="U425" s="235"/>
      <c r="V425" s="235"/>
      <c r="W425" s="235"/>
      <c r="X425" s="235"/>
      <c r="Y425" s="236">
        <v>0</v>
      </c>
      <c r="Z425" s="237"/>
      <c r="AA425" s="237"/>
      <c r="AB425" s="238"/>
      <c r="AC425" s="222" t="s">
        <v>247</v>
      </c>
      <c r="AD425" s="223"/>
      <c r="AE425" s="223"/>
      <c r="AF425" s="223"/>
      <c r="AG425" s="223"/>
      <c r="AH425" s="224" t="s">
        <v>699</v>
      </c>
      <c r="AI425" s="225"/>
      <c r="AJ425" s="225"/>
      <c r="AK425" s="225"/>
      <c r="AL425" s="226" t="s">
        <v>699</v>
      </c>
      <c r="AM425" s="227"/>
      <c r="AN425" s="227"/>
      <c r="AO425" s="228"/>
      <c r="AP425" s="229"/>
      <c r="AQ425" s="229"/>
      <c r="AR425" s="229"/>
      <c r="AS425" s="229"/>
      <c r="AT425" s="229"/>
      <c r="AU425" s="229"/>
      <c r="AV425" s="229"/>
      <c r="AW425" s="229"/>
      <c r="AX425" s="229"/>
      <c r="AY425">
        <f>COUNTA($C$425)</f>
        <v>1</v>
      </c>
    </row>
    <row r="426" spans="1:51" ht="30" customHeight="1" x14ac:dyDescent="0.15">
      <c r="A426" s="230">
        <v>28</v>
      </c>
      <c r="B426" s="230">
        <v>1</v>
      </c>
      <c r="C426" s="266" t="s">
        <v>740</v>
      </c>
      <c r="D426" s="267"/>
      <c r="E426" s="267"/>
      <c r="F426" s="267"/>
      <c r="G426" s="267"/>
      <c r="H426" s="267"/>
      <c r="I426" s="268"/>
      <c r="J426" s="233">
        <v>6010005018675</v>
      </c>
      <c r="K426" s="234"/>
      <c r="L426" s="234"/>
      <c r="M426" s="234"/>
      <c r="N426" s="234"/>
      <c r="O426" s="234"/>
      <c r="P426" s="252" t="s">
        <v>651</v>
      </c>
      <c r="Q426" s="235"/>
      <c r="R426" s="235"/>
      <c r="S426" s="235"/>
      <c r="T426" s="235"/>
      <c r="U426" s="235"/>
      <c r="V426" s="235"/>
      <c r="W426" s="235"/>
      <c r="X426" s="235"/>
      <c r="Y426" s="236">
        <v>0</v>
      </c>
      <c r="Z426" s="237"/>
      <c r="AA426" s="237"/>
      <c r="AB426" s="238"/>
      <c r="AC426" s="222" t="s">
        <v>247</v>
      </c>
      <c r="AD426" s="223"/>
      <c r="AE426" s="223"/>
      <c r="AF426" s="223"/>
      <c r="AG426" s="223"/>
      <c r="AH426" s="224" t="s">
        <v>699</v>
      </c>
      <c r="AI426" s="225"/>
      <c r="AJ426" s="225"/>
      <c r="AK426" s="225"/>
      <c r="AL426" s="226" t="s">
        <v>699</v>
      </c>
      <c r="AM426" s="227"/>
      <c r="AN426" s="227"/>
      <c r="AO426" s="228"/>
      <c r="AP426" s="229"/>
      <c r="AQ426" s="229"/>
      <c r="AR426" s="229"/>
      <c r="AS426" s="229"/>
      <c r="AT426" s="229"/>
      <c r="AU426" s="229"/>
      <c r="AV426" s="229"/>
      <c r="AW426" s="229"/>
      <c r="AX426" s="229"/>
      <c r="AY426">
        <f>COUNTA($C$426)</f>
        <v>1</v>
      </c>
    </row>
    <row r="427" spans="1:51" ht="30" customHeight="1" x14ac:dyDescent="0.15">
      <c r="A427" s="230">
        <v>29</v>
      </c>
      <c r="B427" s="230">
        <v>1</v>
      </c>
      <c r="C427" s="266" t="s">
        <v>740</v>
      </c>
      <c r="D427" s="267"/>
      <c r="E427" s="267"/>
      <c r="F427" s="267"/>
      <c r="G427" s="267"/>
      <c r="H427" s="267"/>
      <c r="I427" s="268"/>
      <c r="J427" s="233">
        <v>6010005018675</v>
      </c>
      <c r="K427" s="234"/>
      <c r="L427" s="234"/>
      <c r="M427" s="234"/>
      <c r="N427" s="234"/>
      <c r="O427" s="234"/>
      <c r="P427" s="252" t="s">
        <v>651</v>
      </c>
      <c r="Q427" s="235"/>
      <c r="R427" s="235"/>
      <c r="S427" s="235"/>
      <c r="T427" s="235"/>
      <c r="U427" s="235"/>
      <c r="V427" s="235"/>
      <c r="W427" s="235"/>
      <c r="X427" s="235"/>
      <c r="Y427" s="236">
        <v>0</v>
      </c>
      <c r="Z427" s="237"/>
      <c r="AA427" s="237"/>
      <c r="AB427" s="238"/>
      <c r="AC427" s="222" t="s">
        <v>247</v>
      </c>
      <c r="AD427" s="223"/>
      <c r="AE427" s="223"/>
      <c r="AF427" s="223"/>
      <c r="AG427" s="223"/>
      <c r="AH427" s="224" t="s">
        <v>699</v>
      </c>
      <c r="AI427" s="225"/>
      <c r="AJ427" s="225"/>
      <c r="AK427" s="225"/>
      <c r="AL427" s="226" t="s">
        <v>699</v>
      </c>
      <c r="AM427" s="227"/>
      <c r="AN427" s="227"/>
      <c r="AO427" s="228"/>
      <c r="AP427" s="229"/>
      <c r="AQ427" s="229"/>
      <c r="AR427" s="229"/>
      <c r="AS427" s="229"/>
      <c r="AT427" s="229"/>
      <c r="AU427" s="229"/>
      <c r="AV427" s="229"/>
      <c r="AW427" s="229"/>
      <c r="AX427" s="229"/>
      <c r="AY427">
        <f>COUNTA($C$427)</f>
        <v>1</v>
      </c>
    </row>
    <row r="428" spans="1:51" ht="30" customHeight="1" x14ac:dyDescent="0.15">
      <c r="A428" s="230">
        <v>30</v>
      </c>
      <c r="B428" s="230">
        <v>1</v>
      </c>
      <c r="C428" s="266" t="s">
        <v>740</v>
      </c>
      <c r="D428" s="267"/>
      <c r="E428" s="267"/>
      <c r="F428" s="267"/>
      <c r="G428" s="267"/>
      <c r="H428" s="267"/>
      <c r="I428" s="268"/>
      <c r="J428" s="233">
        <v>6010005018675</v>
      </c>
      <c r="K428" s="234"/>
      <c r="L428" s="234"/>
      <c r="M428" s="234"/>
      <c r="N428" s="234"/>
      <c r="O428" s="234"/>
      <c r="P428" s="252" t="s">
        <v>651</v>
      </c>
      <c r="Q428" s="235"/>
      <c r="R428" s="235"/>
      <c r="S428" s="235"/>
      <c r="T428" s="235"/>
      <c r="U428" s="235"/>
      <c r="V428" s="235"/>
      <c r="W428" s="235"/>
      <c r="X428" s="235"/>
      <c r="Y428" s="236">
        <v>0</v>
      </c>
      <c r="Z428" s="237"/>
      <c r="AA428" s="237"/>
      <c r="AB428" s="238"/>
      <c r="AC428" s="222" t="s">
        <v>247</v>
      </c>
      <c r="AD428" s="223"/>
      <c r="AE428" s="223"/>
      <c r="AF428" s="223"/>
      <c r="AG428" s="223"/>
      <c r="AH428" s="224" t="s">
        <v>699</v>
      </c>
      <c r="AI428" s="225"/>
      <c r="AJ428" s="225"/>
      <c r="AK428" s="225"/>
      <c r="AL428" s="226" t="s">
        <v>699</v>
      </c>
      <c r="AM428" s="227"/>
      <c r="AN428" s="227"/>
      <c r="AO428" s="228"/>
      <c r="AP428" s="229"/>
      <c r="AQ428" s="229"/>
      <c r="AR428" s="229"/>
      <c r="AS428" s="229"/>
      <c r="AT428" s="229"/>
      <c r="AU428" s="229"/>
      <c r="AV428" s="229"/>
      <c r="AW428" s="229"/>
      <c r="AX428" s="229"/>
      <c r="AY428">
        <f>COUNTA($C$428)</f>
        <v>1</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652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1" t="s">
        <v>192</v>
      </c>
      <c r="K431" s="259"/>
      <c r="L431" s="259"/>
      <c r="M431" s="259"/>
      <c r="N431" s="259"/>
      <c r="O431" s="259"/>
      <c r="P431" s="119" t="s">
        <v>25</v>
      </c>
      <c r="Q431" s="119"/>
      <c r="R431" s="119"/>
      <c r="S431" s="119"/>
      <c r="T431" s="119"/>
      <c r="U431" s="119"/>
      <c r="V431" s="119"/>
      <c r="W431" s="119"/>
      <c r="X431" s="119"/>
      <c r="Y431" s="260" t="s">
        <v>191</v>
      </c>
      <c r="Z431" s="261"/>
      <c r="AA431" s="261"/>
      <c r="AB431" s="261"/>
      <c r="AC431" s="241" t="s">
        <v>220</v>
      </c>
      <c r="AD431" s="241"/>
      <c r="AE431" s="241"/>
      <c r="AF431" s="241"/>
      <c r="AG431" s="241"/>
      <c r="AH431" s="260" t="s">
        <v>237</v>
      </c>
      <c r="AI431" s="258"/>
      <c r="AJ431" s="258"/>
      <c r="AK431" s="258"/>
      <c r="AL431" s="258" t="s">
        <v>19</v>
      </c>
      <c r="AM431" s="258"/>
      <c r="AN431" s="258"/>
      <c r="AO431" s="262"/>
      <c r="AP431" s="244" t="s">
        <v>193</v>
      </c>
      <c r="AQ431" s="244"/>
      <c r="AR431" s="244"/>
      <c r="AS431" s="244"/>
      <c r="AT431" s="244"/>
      <c r="AU431" s="244"/>
      <c r="AV431" s="244"/>
      <c r="AW431" s="244"/>
      <c r="AX431" s="244"/>
      <c r="AY431">
        <f>$AY$429</f>
        <v>1</v>
      </c>
    </row>
    <row r="432" spans="1:51" ht="30" customHeight="1" x14ac:dyDescent="0.15">
      <c r="A432" s="230">
        <v>1</v>
      </c>
      <c r="B432" s="230">
        <v>1</v>
      </c>
      <c r="C432" s="251" t="s">
        <v>653</v>
      </c>
      <c r="D432" s="250"/>
      <c r="E432" s="250"/>
      <c r="F432" s="250"/>
      <c r="G432" s="250"/>
      <c r="H432" s="250"/>
      <c r="I432" s="250"/>
      <c r="J432" s="233">
        <v>4230005003054</v>
      </c>
      <c r="K432" s="234"/>
      <c r="L432" s="234"/>
      <c r="M432" s="234"/>
      <c r="N432" s="234"/>
      <c r="O432" s="234"/>
      <c r="P432" s="252" t="s">
        <v>635</v>
      </c>
      <c r="Q432" s="235"/>
      <c r="R432" s="235"/>
      <c r="S432" s="235"/>
      <c r="T432" s="235"/>
      <c r="U432" s="235"/>
      <c r="V432" s="235"/>
      <c r="W432" s="235"/>
      <c r="X432" s="235"/>
      <c r="Y432" s="236">
        <v>11</v>
      </c>
      <c r="Z432" s="237"/>
      <c r="AA432" s="237"/>
      <c r="AB432" s="238"/>
      <c r="AC432" s="222" t="s">
        <v>248</v>
      </c>
      <c r="AD432" s="223"/>
      <c r="AE432" s="223"/>
      <c r="AF432" s="223"/>
      <c r="AG432" s="223"/>
      <c r="AH432" s="253" t="s">
        <v>699</v>
      </c>
      <c r="AI432" s="254"/>
      <c r="AJ432" s="254"/>
      <c r="AK432" s="254"/>
      <c r="AL432" s="226" t="s">
        <v>699</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1" t="s">
        <v>654</v>
      </c>
      <c r="D433" s="250"/>
      <c r="E433" s="250"/>
      <c r="F433" s="250"/>
      <c r="G433" s="250"/>
      <c r="H433" s="250"/>
      <c r="I433" s="250"/>
      <c r="J433" s="233">
        <v>9250005001134</v>
      </c>
      <c r="K433" s="234"/>
      <c r="L433" s="234"/>
      <c r="M433" s="234"/>
      <c r="N433" s="234"/>
      <c r="O433" s="234"/>
      <c r="P433" s="252" t="s">
        <v>635</v>
      </c>
      <c r="Q433" s="235"/>
      <c r="R433" s="235"/>
      <c r="S433" s="235"/>
      <c r="T433" s="235"/>
      <c r="U433" s="235"/>
      <c r="V433" s="235"/>
      <c r="W433" s="235"/>
      <c r="X433" s="235"/>
      <c r="Y433" s="236">
        <v>1</v>
      </c>
      <c r="Z433" s="237"/>
      <c r="AA433" s="237"/>
      <c r="AB433" s="238"/>
      <c r="AC433" s="222" t="s">
        <v>248</v>
      </c>
      <c r="AD433" s="223"/>
      <c r="AE433" s="223"/>
      <c r="AF433" s="223"/>
      <c r="AG433" s="223"/>
      <c r="AH433" s="253" t="s">
        <v>699</v>
      </c>
      <c r="AI433" s="254"/>
      <c r="AJ433" s="254"/>
      <c r="AK433" s="254"/>
      <c r="AL433" s="226" t="s">
        <v>699</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1" t="s">
        <v>654</v>
      </c>
      <c r="D434" s="250"/>
      <c r="E434" s="250"/>
      <c r="F434" s="250"/>
      <c r="G434" s="250"/>
      <c r="H434" s="250"/>
      <c r="I434" s="250"/>
      <c r="J434" s="233">
        <v>9250005001134</v>
      </c>
      <c r="K434" s="234"/>
      <c r="L434" s="234"/>
      <c r="M434" s="234"/>
      <c r="N434" s="234"/>
      <c r="O434" s="234"/>
      <c r="P434" s="252" t="s">
        <v>635</v>
      </c>
      <c r="Q434" s="235"/>
      <c r="R434" s="235"/>
      <c r="S434" s="235"/>
      <c r="T434" s="235"/>
      <c r="U434" s="235"/>
      <c r="V434" s="235"/>
      <c r="W434" s="235"/>
      <c r="X434" s="235"/>
      <c r="Y434" s="236">
        <v>1</v>
      </c>
      <c r="Z434" s="237"/>
      <c r="AA434" s="237"/>
      <c r="AB434" s="238"/>
      <c r="AC434" s="222" t="s">
        <v>248</v>
      </c>
      <c r="AD434" s="223"/>
      <c r="AE434" s="223"/>
      <c r="AF434" s="223"/>
      <c r="AG434" s="223"/>
      <c r="AH434" s="253" t="s">
        <v>699</v>
      </c>
      <c r="AI434" s="254"/>
      <c r="AJ434" s="254"/>
      <c r="AK434" s="254"/>
      <c r="AL434" s="226" t="s">
        <v>699</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1" t="s">
        <v>654</v>
      </c>
      <c r="D435" s="250"/>
      <c r="E435" s="250"/>
      <c r="F435" s="250"/>
      <c r="G435" s="250"/>
      <c r="H435" s="250"/>
      <c r="I435" s="250"/>
      <c r="J435" s="233">
        <v>9250005001134</v>
      </c>
      <c r="K435" s="234"/>
      <c r="L435" s="234"/>
      <c r="M435" s="234"/>
      <c r="N435" s="234"/>
      <c r="O435" s="234"/>
      <c r="P435" s="252" t="s">
        <v>635</v>
      </c>
      <c r="Q435" s="235"/>
      <c r="R435" s="235"/>
      <c r="S435" s="235"/>
      <c r="T435" s="235"/>
      <c r="U435" s="235"/>
      <c r="V435" s="235"/>
      <c r="W435" s="235"/>
      <c r="X435" s="235"/>
      <c r="Y435" s="236">
        <v>1</v>
      </c>
      <c r="Z435" s="237"/>
      <c r="AA435" s="237"/>
      <c r="AB435" s="238"/>
      <c r="AC435" s="222" t="s">
        <v>248</v>
      </c>
      <c r="AD435" s="223"/>
      <c r="AE435" s="223"/>
      <c r="AF435" s="223"/>
      <c r="AG435" s="223"/>
      <c r="AH435" s="253" t="s">
        <v>699</v>
      </c>
      <c r="AI435" s="254"/>
      <c r="AJ435" s="254"/>
      <c r="AK435" s="254"/>
      <c r="AL435" s="226" t="s">
        <v>699</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51" t="s">
        <v>654</v>
      </c>
      <c r="D436" s="250"/>
      <c r="E436" s="250"/>
      <c r="F436" s="250"/>
      <c r="G436" s="250"/>
      <c r="H436" s="250"/>
      <c r="I436" s="250"/>
      <c r="J436" s="233">
        <v>9250005001134</v>
      </c>
      <c r="K436" s="234"/>
      <c r="L436" s="234"/>
      <c r="M436" s="234"/>
      <c r="N436" s="234"/>
      <c r="O436" s="234"/>
      <c r="P436" s="252" t="s">
        <v>635</v>
      </c>
      <c r="Q436" s="235"/>
      <c r="R436" s="235"/>
      <c r="S436" s="235"/>
      <c r="T436" s="235"/>
      <c r="U436" s="235"/>
      <c r="V436" s="235"/>
      <c r="W436" s="235"/>
      <c r="X436" s="235"/>
      <c r="Y436" s="236">
        <v>1</v>
      </c>
      <c r="Z436" s="237"/>
      <c r="AA436" s="237"/>
      <c r="AB436" s="238"/>
      <c r="AC436" s="222" t="s">
        <v>248</v>
      </c>
      <c r="AD436" s="223"/>
      <c r="AE436" s="223"/>
      <c r="AF436" s="223"/>
      <c r="AG436" s="223"/>
      <c r="AH436" s="253" t="s">
        <v>699</v>
      </c>
      <c r="AI436" s="254"/>
      <c r="AJ436" s="254"/>
      <c r="AK436" s="254"/>
      <c r="AL436" s="226" t="s">
        <v>699</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51" t="s">
        <v>654</v>
      </c>
      <c r="D437" s="250"/>
      <c r="E437" s="250"/>
      <c r="F437" s="250"/>
      <c r="G437" s="250"/>
      <c r="H437" s="250"/>
      <c r="I437" s="250"/>
      <c r="J437" s="233">
        <v>9250005001134</v>
      </c>
      <c r="K437" s="234"/>
      <c r="L437" s="234"/>
      <c r="M437" s="234"/>
      <c r="N437" s="234"/>
      <c r="O437" s="234"/>
      <c r="P437" s="252" t="s">
        <v>635</v>
      </c>
      <c r="Q437" s="235"/>
      <c r="R437" s="235"/>
      <c r="S437" s="235"/>
      <c r="T437" s="235"/>
      <c r="U437" s="235"/>
      <c r="V437" s="235"/>
      <c r="W437" s="235"/>
      <c r="X437" s="235"/>
      <c r="Y437" s="236">
        <v>0</v>
      </c>
      <c r="Z437" s="237"/>
      <c r="AA437" s="237"/>
      <c r="AB437" s="238"/>
      <c r="AC437" s="222" t="s">
        <v>248</v>
      </c>
      <c r="AD437" s="223"/>
      <c r="AE437" s="223"/>
      <c r="AF437" s="223"/>
      <c r="AG437" s="223"/>
      <c r="AH437" s="253" t="s">
        <v>699</v>
      </c>
      <c r="AI437" s="254"/>
      <c r="AJ437" s="254"/>
      <c r="AK437" s="254"/>
      <c r="AL437" s="226" t="s">
        <v>699</v>
      </c>
      <c r="AM437" s="227"/>
      <c r="AN437" s="227"/>
      <c r="AO437" s="228"/>
      <c r="AP437" s="229"/>
      <c r="AQ437" s="229"/>
      <c r="AR437" s="229"/>
      <c r="AS437" s="229"/>
      <c r="AT437" s="229"/>
      <c r="AU437" s="229"/>
      <c r="AV437" s="229"/>
      <c r="AW437" s="229"/>
      <c r="AX437" s="229"/>
      <c r="AY437">
        <f>COUNTA($C$437)</f>
        <v>1</v>
      </c>
    </row>
    <row r="438" spans="1:51" ht="30" customHeight="1" x14ac:dyDescent="0.15">
      <c r="A438" s="230">
        <v>7</v>
      </c>
      <c r="B438" s="230">
        <v>1</v>
      </c>
      <c r="C438" s="251" t="s">
        <v>741</v>
      </c>
      <c r="D438" s="250"/>
      <c r="E438" s="250"/>
      <c r="F438" s="250"/>
      <c r="G438" s="250"/>
      <c r="H438" s="250"/>
      <c r="I438" s="250"/>
      <c r="J438" s="233">
        <v>5010005007126</v>
      </c>
      <c r="K438" s="234"/>
      <c r="L438" s="234"/>
      <c r="M438" s="234"/>
      <c r="N438" s="234"/>
      <c r="O438" s="234"/>
      <c r="P438" s="252" t="s">
        <v>655</v>
      </c>
      <c r="Q438" s="235"/>
      <c r="R438" s="235"/>
      <c r="S438" s="235"/>
      <c r="T438" s="235"/>
      <c r="U438" s="235"/>
      <c r="V438" s="235"/>
      <c r="W438" s="235"/>
      <c r="X438" s="235"/>
      <c r="Y438" s="236">
        <v>3</v>
      </c>
      <c r="Z438" s="237"/>
      <c r="AA438" s="237"/>
      <c r="AB438" s="238"/>
      <c r="AC438" s="222" t="s">
        <v>248</v>
      </c>
      <c r="AD438" s="223"/>
      <c r="AE438" s="223"/>
      <c r="AF438" s="223"/>
      <c r="AG438" s="223"/>
      <c r="AH438" s="253" t="s">
        <v>699</v>
      </c>
      <c r="AI438" s="254"/>
      <c r="AJ438" s="254"/>
      <c r="AK438" s="254"/>
      <c r="AL438" s="226" t="s">
        <v>699</v>
      </c>
      <c r="AM438" s="227"/>
      <c r="AN438" s="227"/>
      <c r="AO438" s="228"/>
      <c r="AP438" s="229"/>
      <c r="AQ438" s="229"/>
      <c r="AR438" s="229"/>
      <c r="AS438" s="229"/>
      <c r="AT438" s="229"/>
      <c r="AU438" s="229"/>
      <c r="AV438" s="229"/>
      <c r="AW438" s="229"/>
      <c r="AX438" s="229"/>
      <c r="AY438">
        <f>COUNTA($C$438)</f>
        <v>1</v>
      </c>
    </row>
    <row r="439" spans="1:51" ht="30" customHeight="1" x14ac:dyDescent="0.15">
      <c r="A439" s="230">
        <v>8</v>
      </c>
      <c r="B439" s="230">
        <v>1</v>
      </c>
      <c r="C439" s="251" t="s">
        <v>742</v>
      </c>
      <c r="D439" s="250"/>
      <c r="E439" s="250"/>
      <c r="F439" s="250"/>
      <c r="G439" s="250"/>
      <c r="H439" s="250"/>
      <c r="I439" s="250"/>
      <c r="J439" s="233">
        <v>1020005005090</v>
      </c>
      <c r="K439" s="234"/>
      <c r="L439" s="234"/>
      <c r="M439" s="234"/>
      <c r="N439" s="234"/>
      <c r="O439" s="234"/>
      <c r="P439" s="252" t="s">
        <v>656</v>
      </c>
      <c r="Q439" s="235"/>
      <c r="R439" s="235"/>
      <c r="S439" s="235"/>
      <c r="T439" s="235"/>
      <c r="U439" s="235"/>
      <c r="V439" s="235"/>
      <c r="W439" s="235"/>
      <c r="X439" s="235"/>
      <c r="Y439" s="236">
        <v>2</v>
      </c>
      <c r="Z439" s="237"/>
      <c r="AA439" s="237"/>
      <c r="AB439" s="238"/>
      <c r="AC439" s="222" t="s">
        <v>248</v>
      </c>
      <c r="AD439" s="223"/>
      <c r="AE439" s="223"/>
      <c r="AF439" s="223"/>
      <c r="AG439" s="223"/>
      <c r="AH439" s="253" t="s">
        <v>699</v>
      </c>
      <c r="AI439" s="254"/>
      <c r="AJ439" s="254"/>
      <c r="AK439" s="254"/>
      <c r="AL439" s="226" t="s">
        <v>699</v>
      </c>
      <c r="AM439" s="227"/>
      <c r="AN439" s="227"/>
      <c r="AO439" s="228"/>
      <c r="AP439" s="229"/>
      <c r="AQ439" s="229"/>
      <c r="AR439" s="229"/>
      <c r="AS439" s="229"/>
      <c r="AT439" s="229"/>
      <c r="AU439" s="229"/>
      <c r="AV439" s="229"/>
      <c r="AW439" s="229"/>
      <c r="AX439" s="229"/>
      <c r="AY439">
        <f>COUNTA($C$439)</f>
        <v>1</v>
      </c>
    </row>
    <row r="440" spans="1:51" ht="30" customHeight="1" x14ac:dyDescent="0.15">
      <c r="A440" s="230">
        <v>9</v>
      </c>
      <c r="B440" s="230">
        <v>1</v>
      </c>
      <c r="C440" s="251" t="s">
        <v>657</v>
      </c>
      <c r="D440" s="250"/>
      <c r="E440" s="250"/>
      <c r="F440" s="250"/>
      <c r="G440" s="250"/>
      <c r="H440" s="250"/>
      <c r="I440" s="250"/>
      <c r="J440" s="233">
        <v>3130005005532</v>
      </c>
      <c r="K440" s="234"/>
      <c r="L440" s="234"/>
      <c r="M440" s="234"/>
      <c r="N440" s="234"/>
      <c r="O440" s="234"/>
      <c r="P440" s="252" t="s">
        <v>635</v>
      </c>
      <c r="Q440" s="235"/>
      <c r="R440" s="235"/>
      <c r="S440" s="235"/>
      <c r="T440" s="235"/>
      <c r="U440" s="235"/>
      <c r="V440" s="235"/>
      <c r="W440" s="235"/>
      <c r="X440" s="235"/>
      <c r="Y440" s="236">
        <v>0</v>
      </c>
      <c r="Z440" s="237"/>
      <c r="AA440" s="237"/>
      <c r="AB440" s="238"/>
      <c r="AC440" s="222" t="s">
        <v>248</v>
      </c>
      <c r="AD440" s="223"/>
      <c r="AE440" s="223"/>
      <c r="AF440" s="223"/>
      <c r="AG440" s="223"/>
      <c r="AH440" s="253" t="s">
        <v>699</v>
      </c>
      <c r="AI440" s="254"/>
      <c r="AJ440" s="254"/>
      <c r="AK440" s="254"/>
      <c r="AL440" s="226" t="s">
        <v>699</v>
      </c>
      <c r="AM440" s="227"/>
      <c r="AN440" s="227"/>
      <c r="AO440" s="228"/>
      <c r="AP440" s="229"/>
      <c r="AQ440" s="229"/>
      <c r="AR440" s="229"/>
      <c r="AS440" s="229"/>
      <c r="AT440" s="229"/>
      <c r="AU440" s="229"/>
      <c r="AV440" s="229"/>
      <c r="AW440" s="229"/>
      <c r="AX440" s="229"/>
      <c r="AY440">
        <f>COUNTA($C$440)</f>
        <v>1</v>
      </c>
    </row>
    <row r="441" spans="1:51" ht="30" customHeight="1" x14ac:dyDescent="0.15">
      <c r="A441" s="230">
        <v>10</v>
      </c>
      <c r="B441" s="230">
        <v>1</v>
      </c>
      <c r="C441" s="251" t="s">
        <v>657</v>
      </c>
      <c r="D441" s="250"/>
      <c r="E441" s="250"/>
      <c r="F441" s="250"/>
      <c r="G441" s="250"/>
      <c r="H441" s="250"/>
      <c r="I441" s="250"/>
      <c r="J441" s="233">
        <v>3130005005532</v>
      </c>
      <c r="K441" s="234"/>
      <c r="L441" s="234"/>
      <c r="M441" s="234"/>
      <c r="N441" s="234"/>
      <c r="O441" s="234"/>
      <c r="P441" s="252" t="s">
        <v>635</v>
      </c>
      <c r="Q441" s="235"/>
      <c r="R441" s="235"/>
      <c r="S441" s="235"/>
      <c r="T441" s="235"/>
      <c r="U441" s="235"/>
      <c r="V441" s="235"/>
      <c r="W441" s="235"/>
      <c r="X441" s="235"/>
      <c r="Y441" s="236">
        <v>0</v>
      </c>
      <c r="Z441" s="237"/>
      <c r="AA441" s="237"/>
      <c r="AB441" s="238"/>
      <c r="AC441" s="222" t="s">
        <v>248</v>
      </c>
      <c r="AD441" s="223"/>
      <c r="AE441" s="223"/>
      <c r="AF441" s="223"/>
      <c r="AG441" s="223"/>
      <c r="AH441" s="253" t="s">
        <v>699</v>
      </c>
      <c r="AI441" s="254"/>
      <c r="AJ441" s="254"/>
      <c r="AK441" s="254"/>
      <c r="AL441" s="226" t="s">
        <v>699</v>
      </c>
      <c r="AM441" s="227"/>
      <c r="AN441" s="227"/>
      <c r="AO441" s="228"/>
      <c r="AP441" s="229"/>
      <c r="AQ441" s="229"/>
      <c r="AR441" s="229"/>
      <c r="AS441" s="229"/>
      <c r="AT441" s="229"/>
      <c r="AU441" s="229"/>
      <c r="AV441" s="229"/>
      <c r="AW441" s="229"/>
      <c r="AX441" s="229"/>
      <c r="AY441">
        <f>COUNTA($C$441)</f>
        <v>1</v>
      </c>
    </row>
    <row r="442" spans="1:51" ht="30" customHeight="1" x14ac:dyDescent="0.15">
      <c r="A442" s="230">
        <v>11</v>
      </c>
      <c r="B442" s="230">
        <v>1</v>
      </c>
      <c r="C442" s="251" t="s">
        <v>658</v>
      </c>
      <c r="D442" s="250"/>
      <c r="E442" s="250"/>
      <c r="F442" s="250"/>
      <c r="G442" s="250"/>
      <c r="H442" s="250"/>
      <c r="I442" s="250"/>
      <c r="J442" s="233">
        <v>5010005007398</v>
      </c>
      <c r="K442" s="234"/>
      <c r="L442" s="234"/>
      <c r="M442" s="234"/>
      <c r="N442" s="234"/>
      <c r="O442" s="234"/>
      <c r="P442" s="252" t="s">
        <v>635</v>
      </c>
      <c r="Q442" s="235"/>
      <c r="R442" s="235"/>
      <c r="S442" s="235"/>
      <c r="T442" s="235"/>
      <c r="U442" s="235"/>
      <c r="V442" s="235"/>
      <c r="W442" s="235"/>
      <c r="X442" s="235"/>
      <c r="Y442" s="236">
        <v>1</v>
      </c>
      <c r="Z442" s="237"/>
      <c r="AA442" s="237"/>
      <c r="AB442" s="238"/>
      <c r="AC442" s="222" t="s">
        <v>248</v>
      </c>
      <c r="AD442" s="223"/>
      <c r="AE442" s="223"/>
      <c r="AF442" s="223"/>
      <c r="AG442" s="223"/>
      <c r="AH442" s="253" t="s">
        <v>699</v>
      </c>
      <c r="AI442" s="254"/>
      <c r="AJ442" s="254"/>
      <c r="AK442" s="254"/>
      <c r="AL442" s="226" t="s">
        <v>699</v>
      </c>
      <c r="AM442" s="227"/>
      <c r="AN442" s="227"/>
      <c r="AO442" s="228"/>
      <c r="AP442" s="229"/>
      <c r="AQ442" s="229"/>
      <c r="AR442" s="229"/>
      <c r="AS442" s="229"/>
      <c r="AT442" s="229"/>
      <c r="AU442" s="229"/>
      <c r="AV442" s="229"/>
      <c r="AW442" s="229"/>
      <c r="AX442" s="229"/>
      <c r="AY442">
        <f>COUNTA($C$442)</f>
        <v>1</v>
      </c>
    </row>
    <row r="443" spans="1:51" ht="30" customHeight="1" x14ac:dyDescent="0.15">
      <c r="A443" s="230">
        <v>12</v>
      </c>
      <c r="B443" s="230">
        <v>1</v>
      </c>
      <c r="C443" s="251" t="s">
        <v>659</v>
      </c>
      <c r="D443" s="250"/>
      <c r="E443" s="250"/>
      <c r="F443" s="250"/>
      <c r="G443" s="250"/>
      <c r="H443" s="250"/>
      <c r="I443" s="250"/>
      <c r="J443" s="233">
        <v>6030005001803</v>
      </c>
      <c r="K443" s="234"/>
      <c r="L443" s="234"/>
      <c r="M443" s="234"/>
      <c r="N443" s="234"/>
      <c r="O443" s="234"/>
      <c r="P443" s="252" t="s">
        <v>635</v>
      </c>
      <c r="Q443" s="235"/>
      <c r="R443" s="235"/>
      <c r="S443" s="235"/>
      <c r="T443" s="235"/>
      <c r="U443" s="235"/>
      <c r="V443" s="235"/>
      <c r="W443" s="235"/>
      <c r="X443" s="235"/>
      <c r="Y443" s="236">
        <v>1</v>
      </c>
      <c r="Z443" s="237"/>
      <c r="AA443" s="237"/>
      <c r="AB443" s="238"/>
      <c r="AC443" s="222" t="s">
        <v>248</v>
      </c>
      <c r="AD443" s="223"/>
      <c r="AE443" s="223"/>
      <c r="AF443" s="223"/>
      <c r="AG443" s="223"/>
      <c r="AH443" s="253" t="s">
        <v>699</v>
      </c>
      <c r="AI443" s="254"/>
      <c r="AJ443" s="254"/>
      <c r="AK443" s="254"/>
      <c r="AL443" s="226" t="s">
        <v>699</v>
      </c>
      <c r="AM443" s="227"/>
      <c r="AN443" s="227"/>
      <c r="AO443" s="228"/>
      <c r="AP443" s="229"/>
      <c r="AQ443" s="229"/>
      <c r="AR443" s="229"/>
      <c r="AS443" s="229"/>
      <c r="AT443" s="229"/>
      <c r="AU443" s="229"/>
      <c r="AV443" s="229"/>
      <c r="AW443" s="229"/>
      <c r="AX443" s="229"/>
      <c r="AY443">
        <f>COUNTA($C$443)</f>
        <v>1</v>
      </c>
    </row>
    <row r="444" spans="1:51" ht="30" customHeight="1" x14ac:dyDescent="0.15">
      <c r="A444" s="230">
        <v>13</v>
      </c>
      <c r="B444" s="230">
        <v>1</v>
      </c>
      <c r="C444" s="251" t="s">
        <v>660</v>
      </c>
      <c r="D444" s="250"/>
      <c r="E444" s="250"/>
      <c r="F444" s="250"/>
      <c r="G444" s="250"/>
      <c r="H444" s="250"/>
      <c r="I444" s="250"/>
      <c r="J444" s="233">
        <v>3180005006071</v>
      </c>
      <c r="K444" s="234"/>
      <c r="L444" s="234"/>
      <c r="M444" s="234"/>
      <c r="N444" s="234"/>
      <c r="O444" s="234"/>
      <c r="P444" s="252" t="s">
        <v>635</v>
      </c>
      <c r="Q444" s="235"/>
      <c r="R444" s="235"/>
      <c r="S444" s="235"/>
      <c r="T444" s="235"/>
      <c r="U444" s="235"/>
      <c r="V444" s="235"/>
      <c r="W444" s="235"/>
      <c r="X444" s="235"/>
      <c r="Y444" s="236">
        <v>0</v>
      </c>
      <c r="Z444" s="237"/>
      <c r="AA444" s="237"/>
      <c r="AB444" s="238"/>
      <c r="AC444" s="222" t="s">
        <v>248</v>
      </c>
      <c r="AD444" s="223"/>
      <c r="AE444" s="223"/>
      <c r="AF444" s="223"/>
      <c r="AG444" s="223"/>
      <c r="AH444" s="253" t="s">
        <v>699</v>
      </c>
      <c r="AI444" s="254"/>
      <c r="AJ444" s="254"/>
      <c r="AK444" s="254"/>
      <c r="AL444" s="226" t="s">
        <v>699</v>
      </c>
      <c r="AM444" s="227"/>
      <c r="AN444" s="227"/>
      <c r="AO444" s="228"/>
      <c r="AP444" s="229"/>
      <c r="AQ444" s="229"/>
      <c r="AR444" s="229"/>
      <c r="AS444" s="229"/>
      <c r="AT444" s="229"/>
      <c r="AU444" s="229"/>
      <c r="AV444" s="229"/>
      <c r="AW444" s="229"/>
      <c r="AX444" s="229"/>
      <c r="AY444">
        <f>COUNTA($C$444)</f>
        <v>1</v>
      </c>
    </row>
    <row r="445" spans="1:51" ht="30" customHeight="1" x14ac:dyDescent="0.15">
      <c r="A445" s="230">
        <v>14</v>
      </c>
      <c r="B445" s="230">
        <v>1</v>
      </c>
      <c r="C445" s="251" t="s">
        <v>661</v>
      </c>
      <c r="D445" s="250"/>
      <c r="E445" s="250"/>
      <c r="F445" s="250"/>
      <c r="G445" s="250"/>
      <c r="H445" s="250"/>
      <c r="I445" s="250"/>
      <c r="J445" s="233">
        <v>3120005012802</v>
      </c>
      <c r="K445" s="234"/>
      <c r="L445" s="234"/>
      <c r="M445" s="234"/>
      <c r="N445" s="234"/>
      <c r="O445" s="234"/>
      <c r="P445" s="252" t="s">
        <v>635</v>
      </c>
      <c r="Q445" s="235"/>
      <c r="R445" s="235"/>
      <c r="S445" s="235"/>
      <c r="T445" s="235"/>
      <c r="U445" s="235"/>
      <c r="V445" s="235"/>
      <c r="W445" s="235"/>
      <c r="X445" s="235"/>
      <c r="Y445" s="236">
        <v>0</v>
      </c>
      <c r="Z445" s="237"/>
      <c r="AA445" s="237"/>
      <c r="AB445" s="238"/>
      <c r="AC445" s="222" t="s">
        <v>248</v>
      </c>
      <c r="AD445" s="223"/>
      <c r="AE445" s="223"/>
      <c r="AF445" s="223"/>
      <c r="AG445" s="223"/>
      <c r="AH445" s="253" t="s">
        <v>699</v>
      </c>
      <c r="AI445" s="254"/>
      <c r="AJ445" s="254"/>
      <c r="AK445" s="254"/>
      <c r="AL445" s="226" t="s">
        <v>699</v>
      </c>
      <c r="AM445" s="227"/>
      <c r="AN445" s="227"/>
      <c r="AO445" s="228"/>
      <c r="AP445" s="229"/>
      <c r="AQ445" s="229"/>
      <c r="AR445" s="229"/>
      <c r="AS445" s="229"/>
      <c r="AT445" s="229"/>
      <c r="AU445" s="229"/>
      <c r="AV445" s="229"/>
      <c r="AW445" s="229"/>
      <c r="AX445" s="229"/>
      <c r="AY445">
        <f>COUNTA($C$445)</f>
        <v>1</v>
      </c>
    </row>
    <row r="446" spans="1:51" ht="30" customHeight="1" x14ac:dyDescent="0.15">
      <c r="A446" s="230">
        <v>15</v>
      </c>
      <c r="B446" s="230">
        <v>1</v>
      </c>
      <c r="C446" s="251" t="s">
        <v>662</v>
      </c>
      <c r="D446" s="250"/>
      <c r="E446" s="250"/>
      <c r="F446" s="250"/>
      <c r="G446" s="250"/>
      <c r="H446" s="250"/>
      <c r="I446" s="250"/>
      <c r="J446" s="233">
        <v>1350005001593</v>
      </c>
      <c r="K446" s="234"/>
      <c r="L446" s="234"/>
      <c r="M446" s="234"/>
      <c r="N446" s="234"/>
      <c r="O446" s="234"/>
      <c r="P446" s="252" t="s">
        <v>635</v>
      </c>
      <c r="Q446" s="235"/>
      <c r="R446" s="235"/>
      <c r="S446" s="235"/>
      <c r="T446" s="235"/>
      <c r="U446" s="235"/>
      <c r="V446" s="235"/>
      <c r="W446" s="235"/>
      <c r="X446" s="235"/>
      <c r="Y446" s="236">
        <v>0</v>
      </c>
      <c r="Z446" s="237"/>
      <c r="AA446" s="237"/>
      <c r="AB446" s="238"/>
      <c r="AC446" s="222" t="s">
        <v>248</v>
      </c>
      <c r="AD446" s="223"/>
      <c r="AE446" s="223"/>
      <c r="AF446" s="223"/>
      <c r="AG446" s="223"/>
      <c r="AH446" s="253" t="s">
        <v>699</v>
      </c>
      <c r="AI446" s="254"/>
      <c r="AJ446" s="254"/>
      <c r="AK446" s="254"/>
      <c r="AL446" s="226" t="s">
        <v>699</v>
      </c>
      <c r="AM446" s="227"/>
      <c r="AN446" s="227"/>
      <c r="AO446" s="228"/>
      <c r="AP446" s="229"/>
      <c r="AQ446" s="229"/>
      <c r="AR446" s="229"/>
      <c r="AS446" s="229"/>
      <c r="AT446" s="229"/>
      <c r="AU446" s="229"/>
      <c r="AV446" s="229"/>
      <c r="AW446" s="229"/>
      <c r="AX446" s="229"/>
      <c r="AY446">
        <f>COUNTA($C$446)</f>
        <v>1</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41" t="s">
        <v>663</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8"/>
      <c r="B464" s="258"/>
      <c r="C464" s="258" t="s">
        <v>24</v>
      </c>
      <c r="D464" s="258"/>
      <c r="E464" s="258"/>
      <c r="F464" s="258"/>
      <c r="G464" s="258"/>
      <c r="H464" s="258"/>
      <c r="I464" s="258"/>
      <c r="J464" s="241" t="s">
        <v>192</v>
      </c>
      <c r="K464" s="259"/>
      <c r="L464" s="259"/>
      <c r="M464" s="259"/>
      <c r="N464" s="259"/>
      <c r="O464" s="259"/>
      <c r="P464" s="119" t="s">
        <v>25</v>
      </c>
      <c r="Q464" s="119"/>
      <c r="R464" s="119"/>
      <c r="S464" s="119"/>
      <c r="T464" s="119"/>
      <c r="U464" s="119"/>
      <c r="V464" s="119"/>
      <c r="W464" s="119"/>
      <c r="X464" s="119"/>
      <c r="Y464" s="260" t="s">
        <v>191</v>
      </c>
      <c r="Z464" s="261"/>
      <c r="AA464" s="261"/>
      <c r="AB464" s="261"/>
      <c r="AC464" s="241" t="s">
        <v>220</v>
      </c>
      <c r="AD464" s="241"/>
      <c r="AE464" s="241"/>
      <c r="AF464" s="241"/>
      <c r="AG464" s="241"/>
      <c r="AH464" s="260" t="s">
        <v>237</v>
      </c>
      <c r="AI464" s="258"/>
      <c r="AJ464" s="258"/>
      <c r="AK464" s="258"/>
      <c r="AL464" s="258" t="s">
        <v>19</v>
      </c>
      <c r="AM464" s="258"/>
      <c r="AN464" s="258"/>
      <c r="AO464" s="262"/>
      <c r="AP464" s="244" t="s">
        <v>193</v>
      </c>
      <c r="AQ464" s="244"/>
      <c r="AR464" s="244"/>
      <c r="AS464" s="244"/>
      <c r="AT464" s="244"/>
      <c r="AU464" s="244"/>
      <c r="AV464" s="244"/>
      <c r="AW464" s="244"/>
      <c r="AX464" s="244"/>
      <c r="AY464">
        <f>$AY$462</f>
        <v>1</v>
      </c>
    </row>
    <row r="465" spans="1:51" ht="30" customHeight="1" x14ac:dyDescent="0.15">
      <c r="A465" s="230">
        <v>1</v>
      </c>
      <c r="B465" s="230">
        <v>1</v>
      </c>
      <c r="C465" s="251" t="s">
        <v>664</v>
      </c>
      <c r="D465" s="250"/>
      <c r="E465" s="250"/>
      <c r="F465" s="250"/>
      <c r="G465" s="250"/>
      <c r="H465" s="250"/>
      <c r="I465" s="250"/>
      <c r="J465" s="233" t="s">
        <v>698</v>
      </c>
      <c r="K465" s="234"/>
      <c r="L465" s="234"/>
      <c r="M465" s="234"/>
      <c r="N465" s="234"/>
      <c r="O465" s="234"/>
      <c r="P465" s="252" t="s">
        <v>638</v>
      </c>
      <c r="Q465" s="235"/>
      <c r="R465" s="235"/>
      <c r="S465" s="235"/>
      <c r="T465" s="235"/>
      <c r="U465" s="235"/>
      <c r="V465" s="235"/>
      <c r="W465" s="235"/>
      <c r="X465" s="235"/>
      <c r="Y465" s="236">
        <v>24</v>
      </c>
      <c r="Z465" s="237"/>
      <c r="AA465" s="237"/>
      <c r="AB465" s="238"/>
      <c r="AC465" s="222" t="s">
        <v>248</v>
      </c>
      <c r="AD465" s="223"/>
      <c r="AE465" s="223"/>
      <c r="AF465" s="223"/>
      <c r="AG465" s="223"/>
      <c r="AH465" s="253" t="s">
        <v>698</v>
      </c>
      <c r="AI465" s="254"/>
      <c r="AJ465" s="254"/>
      <c r="AK465" s="254"/>
      <c r="AL465" s="226" t="s">
        <v>698</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51" t="s">
        <v>665</v>
      </c>
      <c r="D466" s="250"/>
      <c r="E466" s="250"/>
      <c r="F466" s="250"/>
      <c r="G466" s="250"/>
      <c r="H466" s="250"/>
      <c r="I466" s="250"/>
      <c r="J466" s="233" t="s">
        <v>698</v>
      </c>
      <c r="K466" s="234"/>
      <c r="L466" s="234"/>
      <c r="M466" s="234"/>
      <c r="N466" s="234"/>
      <c r="O466" s="234"/>
      <c r="P466" s="252" t="s">
        <v>638</v>
      </c>
      <c r="Q466" s="235"/>
      <c r="R466" s="235"/>
      <c r="S466" s="235"/>
      <c r="T466" s="235"/>
      <c r="U466" s="235"/>
      <c r="V466" s="235"/>
      <c r="W466" s="235"/>
      <c r="X466" s="235"/>
      <c r="Y466" s="236">
        <v>11</v>
      </c>
      <c r="Z466" s="237"/>
      <c r="AA466" s="237"/>
      <c r="AB466" s="238"/>
      <c r="AC466" s="222" t="s">
        <v>248</v>
      </c>
      <c r="AD466" s="223"/>
      <c r="AE466" s="223"/>
      <c r="AF466" s="223"/>
      <c r="AG466" s="223"/>
      <c r="AH466" s="253" t="s">
        <v>698</v>
      </c>
      <c r="AI466" s="254"/>
      <c r="AJ466" s="254"/>
      <c r="AK466" s="254"/>
      <c r="AL466" s="226" t="s">
        <v>698</v>
      </c>
      <c r="AM466" s="227"/>
      <c r="AN466" s="227"/>
      <c r="AO466" s="228"/>
      <c r="AP466" s="229"/>
      <c r="AQ466" s="229"/>
      <c r="AR466" s="229"/>
      <c r="AS466" s="229"/>
      <c r="AT466" s="229"/>
      <c r="AU466" s="229"/>
      <c r="AV466" s="229"/>
      <c r="AW466" s="229"/>
      <c r="AX466" s="229"/>
      <c r="AY466">
        <f>COUNTA($C$466)</f>
        <v>1</v>
      </c>
    </row>
    <row r="467" spans="1:51" ht="30" customHeight="1" x14ac:dyDescent="0.15">
      <c r="A467" s="230">
        <v>3</v>
      </c>
      <c r="B467" s="230">
        <v>1</v>
      </c>
      <c r="C467" s="251" t="s">
        <v>665</v>
      </c>
      <c r="D467" s="250"/>
      <c r="E467" s="250"/>
      <c r="F467" s="250"/>
      <c r="G467" s="250"/>
      <c r="H467" s="250"/>
      <c r="I467" s="250"/>
      <c r="J467" s="233" t="s">
        <v>698</v>
      </c>
      <c r="K467" s="234"/>
      <c r="L467" s="234"/>
      <c r="M467" s="234"/>
      <c r="N467" s="234"/>
      <c r="O467" s="234"/>
      <c r="P467" s="252" t="s">
        <v>644</v>
      </c>
      <c r="Q467" s="235"/>
      <c r="R467" s="235"/>
      <c r="S467" s="235"/>
      <c r="T467" s="235"/>
      <c r="U467" s="235"/>
      <c r="V467" s="235"/>
      <c r="W467" s="235"/>
      <c r="X467" s="235"/>
      <c r="Y467" s="236">
        <v>2</v>
      </c>
      <c r="Z467" s="237"/>
      <c r="AA467" s="237"/>
      <c r="AB467" s="238"/>
      <c r="AC467" s="222" t="s">
        <v>248</v>
      </c>
      <c r="AD467" s="223"/>
      <c r="AE467" s="223"/>
      <c r="AF467" s="223"/>
      <c r="AG467" s="223"/>
      <c r="AH467" s="253" t="s">
        <v>698</v>
      </c>
      <c r="AI467" s="254"/>
      <c r="AJ467" s="254"/>
      <c r="AK467" s="254"/>
      <c r="AL467" s="226" t="s">
        <v>698</v>
      </c>
      <c r="AM467" s="227"/>
      <c r="AN467" s="227"/>
      <c r="AO467" s="228"/>
      <c r="AP467" s="229"/>
      <c r="AQ467" s="229"/>
      <c r="AR467" s="229"/>
      <c r="AS467" s="229"/>
      <c r="AT467" s="229"/>
      <c r="AU467" s="229"/>
      <c r="AV467" s="229"/>
      <c r="AW467" s="229"/>
      <c r="AX467" s="229"/>
      <c r="AY467">
        <f>COUNTA($C$467)</f>
        <v>1</v>
      </c>
    </row>
    <row r="468" spans="1:51" ht="30" customHeight="1" x14ac:dyDescent="0.15">
      <c r="A468" s="230">
        <v>4</v>
      </c>
      <c r="B468" s="230">
        <v>1</v>
      </c>
      <c r="C468" s="251" t="s">
        <v>666</v>
      </c>
      <c r="D468" s="250"/>
      <c r="E468" s="250"/>
      <c r="F468" s="250"/>
      <c r="G468" s="250"/>
      <c r="H468" s="250"/>
      <c r="I468" s="250"/>
      <c r="J468" s="233" t="s">
        <v>698</v>
      </c>
      <c r="K468" s="234"/>
      <c r="L468" s="234"/>
      <c r="M468" s="234"/>
      <c r="N468" s="234"/>
      <c r="O468" s="234"/>
      <c r="P468" s="252" t="s">
        <v>638</v>
      </c>
      <c r="Q468" s="235"/>
      <c r="R468" s="235"/>
      <c r="S468" s="235"/>
      <c r="T468" s="235"/>
      <c r="U468" s="235"/>
      <c r="V468" s="235"/>
      <c r="W468" s="235"/>
      <c r="X468" s="235"/>
      <c r="Y468" s="236">
        <v>12</v>
      </c>
      <c r="Z468" s="237"/>
      <c r="AA468" s="237"/>
      <c r="AB468" s="238"/>
      <c r="AC468" s="222" t="s">
        <v>248</v>
      </c>
      <c r="AD468" s="223"/>
      <c r="AE468" s="223"/>
      <c r="AF468" s="223"/>
      <c r="AG468" s="223"/>
      <c r="AH468" s="253" t="s">
        <v>698</v>
      </c>
      <c r="AI468" s="254"/>
      <c r="AJ468" s="254"/>
      <c r="AK468" s="254"/>
      <c r="AL468" s="226" t="s">
        <v>698</v>
      </c>
      <c r="AM468" s="227"/>
      <c r="AN468" s="227"/>
      <c r="AO468" s="228"/>
      <c r="AP468" s="229"/>
      <c r="AQ468" s="229"/>
      <c r="AR468" s="229"/>
      <c r="AS468" s="229"/>
      <c r="AT468" s="229"/>
      <c r="AU468" s="229"/>
      <c r="AV468" s="229"/>
      <c r="AW468" s="229"/>
      <c r="AX468" s="229"/>
      <c r="AY468">
        <f>COUNTA($C$468)</f>
        <v>1</v>
      </c>
    </row>
    <row r="469" spans="1:51" ht="30" customHeight="1" x14ac:dyDescent="0.15">
      <c r="A469" s="230">
        <v>5</v>
      </c>
      <c r="B469" s="230">
        <v>1</v>
      </c>
      <c r="C469" s="251" t="s">
        <v>670</v>
      </c>
      <c r="D469" s="250"/>
      <c r="E469" s="250"/>
      <c r="F469" s="250"/>
      <c r="G469" s="250"/>
      <c r="H469" s="250"/>
      <c r="I469" s="250"/>
      <c r="J469" s="233" t="s">
        <v>698</v>
      </c>
      <c r="K469" s="234"/>
      <c r="L469" s="234"/>
      <c r="M469" s="234"/>
      <c r="N469" s="234"/>
      <c r="O469" s="234"/>
      <c r="P469" s="252" t="s">
        <v>644</v>
      </c>
      <c r="Q469" s="235"/>
      <c r="R469" s="235"/>
      <c r="S469" s="235"/>
      <c r="T469" s="235"/>
      <c r="U469" s="235"/>
      <c r="V469" s="235"/>
      <c r="W469" s="235"/>
      <c r="X469" s="235"/>
      <c r="Y469" s="236">
        <v>10</v>
      </c>
      <c r="Z469" s="237"/>
      <c r="AA469" s="237"/>
      <c r="AB469" s="238"/>
      <c r="AC469" s="222" t="s">
        <v>248</v>
      </c>
      <c r="AD469" s="223"/>
      <c r="AE469" s="223"/>
      <c r="AF469" s="223"/>
      <c r="AG469" s="223"/>
      <c r="AH469" s="253" t="s">
        <v>698</v>
      </c>
      <c r="AI469" s="254"/>
      <c r="AJ469" s="254"/>
      <c r="AK469" s="254"/>
      <c r="AL469" s="226" t="s">
        <v>698</v>
      </c>
      <c r="AM469" s="227"/>
      <c r="AN469" s="227"/>
      <c r="AO469" s="228"/>
      <c r="AP469" s="229"/>
      <c r="AQ469" s="229"/>
      <c r="AR469" s="229"/>
      <c r="AS469" s="229"/>
      <c r="AT469" s="229"/>
      <c r="AU469" s="229"/>
      <c r="AV469" s="229"/>
      <c r="AW469" s="229"/>
      <c r="AX469" s="229"/>
      <c r="AY469">
        <f>COUNTA($C$469)</f>
        <v>1</v>
      </c>
    </row>
    <row r="470" spans="1:51" ht="30" customHeight="1" x14ac:dyDescent="0.15">
      <c r="A470" s="230">
        <v>6</v>
      </c>
      <c r="B470" s="230">
        <v>1</v>
      </c>
      <c r="C470" s="251" t="s">
        <v>671</v>
      </c>
      <c r="D470" s="250"/>
      <c r="E470" s="250"/>
      <c r="F470" s="250"/>
      <c r="G470" s="250"/>
      <c r="H470" s="250"/>
      <c r="I470" s="250"/>
      <c r="J470" s="233" t="s">
        <v>698</v>
      </c>
      <c r="K470" s="234"/>
      <c r="L470" s="234"/>
      <c r="M470" s="234"/>
      <c r="N470" s="234"/>
      <c r="O470" s="234"/>
      <c r="P470" s="252" t="s">
        <v>638</v>
      </c>
      <c r="Q470" s="235"/>
      <c r="R470" s="235"/>
      <c r="S470" s="235"/>
      <c r="T470" s="235"/>
      <c r="U470" s="235"/>
      <c r="V470" s="235"/>
      <c r="W470" s="235"/>
      <c r="X470" s="235"/>
      <c r="Y470" s="236">
        <v>8</v>
      </c>
      <c r="Z470" s="237"/>
      <c r="AA470" s="237"/>
      <c r="AB470" s="238"/>
      <c r="AC470" s="222" t="s">
        <v>248</v>
      </c>
      <c r="AD470" s="223"/>
      <c r="AE470" s="223"/>
      <c r="AF470" s="223"/>
      <c r="AG470" s="223"/>
      <c r="AH470" s="253" t="s">
        <v>698</v>
      </c>
      <c r="AI470" s="254"/>
      <c r="AJ470" s="254"/>
      <c r="AK470" s="254"/>
      <c r="AL470" s="226" t="s">
        <v>698</v>
      </c>
      <c r="AM470" s="227"/>
      <c r="AN470" s="227"/>
      <c r="AO470" s="228"/>
      <c r="AP470" s="229"/>
      <c r="AQ470" s="229"/>
      <c r="AR470" s="229"/>
      <c r="AS470" s="229"/>
      <c r="AT470" s="229"/>
      <c r="AU470" s="229"/>
      <c r="AV470" s="229"/>
      <c r="AW470" s="229"/>
      <c r="AX470" s="229"/>
      <c r="AY470">
        <f>COUNTA($C$470)</f>
        <v>1</v>
      </c>
    </row>
    <row r="471" spans="1:51" ht="30" customHeight="1" x14ac:dyDescent="0.15">
      <c r="A471" s="230">
        <v>7</v>
      </c>
      <c r="B471" s="230">
        <v>1</v>
      </c>
      <c r="C471" s="251" t="s">
        <v>672</v>
      </c>
      <c r="D471" s="250"/>
      <c r="E471" s="250"/>
      <c r="F471" s="250"/>
      <c r="G471" s="250"/>
      <c r="H471" s="250"/>
      <c r="I471" s="250"/>
      <c r="J471" s="233" t="s">
        <v>698</v>
      </c>
      <c r="K471" s="234"/>
      <c r="L471" s="234"/>
      <c r="M471" s="234"/>
      <c r="N471" s="234"/>
      <c r="O471" s="234"/>
      <c r="P471" s="252" t="s">
        <v>638</v>
      </c>
      <c r="Q471" s="235"/>
      <c r="R471" s="235"/>
      <c r="S471" s="235"/>
      <c r="T471" s="235"/>
      <c r="U471" s="235"/>
      <c r="V471" s="235"/>
      <c r="W471" s="235"/>
      <c r="X471" s="235"/>
      <c r="Y471" s="236">
        <v>7</v>
      </c>
      <c r="Z471" s="237"/>
      <c r="AA471" s="237"/>
      <c r="AB471" s="238"/>
      <c r="AC471" s="222" t="s">
        <v>248</v>
      </c>
      <c r="AD471" s="223"/>
      <c r="AE471" s="223"/>
      <c r="AF471" s="223"/>
      <c r="AG471" s="223"/>
      <c r="AH471" s="253" t="s">
        <v>698</v>
      </c>
      <c r="AI471" s="254"/>
      <c r="AJ471" s="254"/>
      <c r="AK471" s="254"/>
      <c r="AL471" s="226" t="s">
        <v>698</v>
      </c>
      <c r="AM471" s="227"/>
      <c r="AN471" s="227"/>
      <c r="AO471" s="228"/>
      <c r="AP471" s="229"/>
      <c r="AQ471" s="229"/>
      <c r="AR471" s="229"/>
      <c r="AS471" s="229"/>
      <c r="AT471" s="229"/>
      <c r="AU471" s="229"/>
      <c r="AV471" s="229"/>
      <c r="AW471" s="229"/>
      <c r="AX471" s="229"/>
      <c r="AY471">
        <f>COUNTA($C$471)</f>
        <v>1</v>
      </c>
    </row>
    <row r="472" spans="1:51" ht="30" customHeight="1" x14ac:dyDescent="0.15">
      <c r="A472" s="230">
        <v>8</v>
      </c>
      <c r="B472" s="230">
        <v>1</v>
      </c>
      <c r="C472" s="251" t="s">
        <v>673</v>
      </c>
      <c r="D472" s="250"/>
      <c r="E472" s="250"/>
      <c r="F472" s="250"/>
      <c r="G472" s="250"/>
      <c r="H472" s="250"/>
      <c r="I472" s="250"/>
      <c r="J472" s="233" t="s">
        <v>698</v>
      </c>
      <c r="K472" s="234"/>
      <c r="L472" s="234"/>
      <c r="M472" s="234"/>
      <c r="N472" s="234"/>
      <c r="O472" s="234"/>
      <c r="P472" s="252" t="s">
        <v>638</v>
      </c>
      <c r="Q472" s="235"/>
      <c r="R472" s="235"/>
      <c r="S472" s="235"/>
      <c r="T472" s="235"/>
      <c r="U472" s="235"/>
      <c r="V472" s="235"/>
      <c r="W472" s="235"/>
      <c r="X472" s="235"/>
      <c r="Y472" s="236">
        <v>7</v>
      </c>
      <c r="Z472" s="237"/>
      <c r="AA472" s="237"/>
      <c r="AB472" s="238"/>
      <c r="AC472" s="222" t="s">
        <v>248</v>
      </c>
      <c r="AD472" s="223"/>
      <c r="AE472" s="223"/>
      <c r="AF472" s="223"/>
      <c r="AG472" s="223"/>
      <c r="AH472" s="253" t="s">
        <v>698</v>
      </c>
      <c r="AI472" s="254"/>
      <c r="AJ472" s="254"/>
      <c r="AK472" s="254"/>
      <c r="AL472" s="226" t="s">
        <v>698</v>
      </c>
      <c r="AM472" s="227"/>
      <c r="AN472" s="227"/>
      <c r="AO472" s="228"/>
      <c r="AP472" s="229"/>
      <c r="AQ472" s="229"/>
      <c r="AR472" s="229"/>
      <c r="AS472" s="229"/>
      <c r="AT472" s="229"/>
      <c r="AU472" s="229"/>
      <c r="AV472" s="229"/>
      <c r="AW472" s="229"/>
      <c r="AX472" s="229"/>
      <c r="AY472">
        <f>COUNTA($C$472)</f>
        <v>1</v>
      </c>
    </row>
    <row r="473" spans="1:51" ht="30" customHeight="1" x14ac:dyDescent="0.15">
      <c r="A473" s="230">
        <v>9</v>
      </c>
      <c r="B473" s="230">
        <v>1</v>
      </c>
      <c r="C473" s="251" t="s">
        <v>674</v>
      </c>
      <c r="D473" s="250"/>
      <c r="E473" s="250"/>
      <c r="F473" s="250"/>
      <c r="G473" s="250"/>
      <c r="H473" s="250"/>
      <c r="I473" s="250"/>
      <c r="J473" s="233" t="s">
        <v>698</v>
      </c>
      <c r="K473" s="234"/>
      <c r="L473" s="234"/>
      <c r="M473" s="234"/>
      <c r="N473" s="234"/>
      <c r="O473" s="234"/>
      <c r="P473" s="252" t="s">
        <v>644</v>
      </c>
      <c r="Q473" s="235"/>
      <c r="R473" s="235"/>
      <c r="S473" s="235"/>
      <c r="T473" s="235"/>
      <c r="U473" s="235"/>
      <c r="V473" s="235"/>
      <c r="W473" s="235"/>
      <c r="X473" s="235"/>
      <c r="Y473" s="236">
        <v>7</v>
      </c>
      <c r="Z473" s="237"/>
      <c r="AA473" s="237"/>
      <c r="AB473" s="238"/>
      <c r="AC473" s="222" t="s">
        <v>248</v>
      </c>
      <c r="AD473" s="223"/>
      <c r="AE473" s="223"/>
      <c r="AF473" s="223"/>
      <c r="AG473" s="223"/>
      <c r="AH473" s="253" t="s">
        <v>698</v>
      </c>
      <c r="AI473" s="254"/>
      <c r="AJ473" s="254"/>
      <c r="AK473" s="254"/>
      <c r="AL473" s="226" t="s">
        <v>698</v>
      </c>
      <c r="AM473" s="227"/>
      <c r="AN473" s="227"/>
      <c r="AO473" s="228"/>
      <c r="AP473" s="229"/>
      <c r="AQ473" s="229"/>
      <c r="AR473" s="229"/>
      <c r="AS473" s="229"/>
      <c r="AT473" s="229"/>
      <c r="AU473" s="229"/>
      <c r="AV473" s="229"/>
      <c r="AW473" s="229"/>
      <c r="AX473" s="229"/>
      <c r="AY473">
        <f>COUNTA($C$473)</f>
        <v>1</v>
      </c>
    </row>
    <row r="474" spans="1:51" ht="30" customHeight="1" x14ac:dyDescent="0.15">
      <c r="A474" s="230">
        <v>10</v>
      </c>
      <c r="B474" s="230">
        <v>1</v>
      </c>
      <c r="C474" s="251" t="s">
        <v>675</v>
      </c>
      <c r="D474" s="250"/>
      <c r="E474" s="250"/>
      <c r="F474" s="250"/>
      <c r="G474" s="250"/>
      <c r="H474" s="250"/>
      <c r="I474" s="250"/>
      <c r="J474" s="233" t="s">
        <v>698</v>
      </c>
      <c r="K474" s="234"/>
      <c r="L474" s="234"/>
      <c r="M474" s="234"/>
      <c r="N474" s="234"/>
      <c r="O474" s="234"/>
      <c r="P474" s="252" t="s">
        <v>644</v>
      </c>
      <c r="Q474" s="235"/>
      <c r="R474" s="235"/>
      <c r="S474" s="235"/>
      <c r="T474" s="235"/>
      <c r="U474" s="235"/>
      <c r="V474" s="235"/>
      <c r="W474" s="235"/>
      <c r="X474" s="235"/>
      <c r="Y474" s="236">
        <v>6</v>
      </c>
      <c r="Z474" s="237"/>
      <c r="AA474" s="237"/>
      <c r="AB474" s="238"/>
      <c r="AC474" s="222" t="s">
        <v>248</v>
      </c>
      <c r="AD474" s="223"/>
      <c r="AE474" s="223"/>
      <c r="AF474" s="223"/>
      <c r="AG474" s="223"/>
      <c r="AH474" s="253" t="s">
        <v>698</v>
      </c>
      <c r="AI474" s="254"/>
      <c r="AJ474" s="254"/>
      <c r="AK474" s="254"/>
      <c r="AL474" s="226" t="s">
        <v>698</v>
      </c>
      <c r="AM474" s="227"/>
      <c r="AN474" s="227"/>
      <c r="AO474" s="228"/>
      <c r="AP474" s="229"/>
      <c r="AQ474" s="229"/>
      <c r="AR474" s="229"/>
      <c r="AS474" s="229"/>
      <c r="AT474" s="229"/>
      <c r="AU474" s="229"/>
      <c r="AV474" s="229"/>
      <c r="AW474" s="229"/>
      <c r="AX474" s="229"/>
      <c r="AY474">
        <f>COUNTA($C$474)</f>
        <v>1</v>
      </c>
    </row>
    <row r="475" spans="1:51" ht="30" customHeight="1" x14ac:dyDescent="0.15">
      <c r="A475" s="230">
        <v>11</v>
      </c>
      <c r="B475" s="230">
        <v>1</v>
      </c>
      <c r="C475" s="251" t="s">
        <v>676</v>
      </c>
      <c r="D475" s="250"/>
      <c r="E475" s="250"/>
      <c r="F475" s="250"/>
      <c r="G475" s="250"/>
      <c r="H475" s="250"/>
      <c r="I475" s="250"/>
      <c r="J475" s="233" t="s">
        <v>698</v>
      </c>
      <c r="K475" s="234"/>
      <c r="L475" s="234"/>
      <c r="M475" s="234"/>
      <c r="N475" s="234"/>
      <c r="O475" s="234"/>
      <c r="P475" s="252" t="s">
        <v>638</v>
      </c>
      <c r="Q475" s="235"/>
      <c r="R475" s="235"/>
      <c r="S475" s="235"/>
      <c r="T475" s="235"/>
      <c r="U475" s="235"/>
      <c r="V475" s="235"/>
      <c r="W475" s="235"/>
      <c r="X475" s="235"/>
      <c r="Y475" s="236">
        <v>5</v>
      </c>
      <c r="Z475" s="237"/>
      <c r="AA475" s="237"/>
      <c r="AB475" s="238"/>
      <c r="AC475" s="222" t="s">
        <v>248</v>
      </c>
      <c r="AD475" s="223"/>
      <c r="AE475" s="223"/>
      <c r="AF475" s="223"/>
      <c r="AG475" s="223"/>
      <c r="AH475" s="253" t="s">
        <v>698</v>
      </c>
      <c r="AI475" s="254"/>
      <c r="AJ475" s="254"/>
      <c r="AK475" s="254"/>
      <c r="AL475" s="226" t="s">
        <v>698</v>
      </c>
      <c r="AM475" s="227"/>
      <c r="AN475" s="227"/>
      <c r="AO475" s="228"/>
      <c r="AP475" s="229"/>
      <c r="AQ475" s="229"/>
      <c r="AR475" s="229"/>
      <c r="AS475" s="229"/>
      <c r="AT475" s="229"/>
      <c r="AU475" s="229"/>
      <c r="AV475" s="229"/>
      <c r="AW475" s="229"/>
      <c r="AX475" s="229"/>
      <c r="AY475">
        <f>COUNTA($C$475)</f>
        <v>1</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41" t="s">
        <v>668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8"/>
      <c r="B497" s="258"/>
      <c r="C497" s="258" t="s">
        <v>24</v>
      </c>
      <c r="D497" s="258"/>
      <c r="E497" s="258"/>
      <c r="F497" s="258"/>
      <c r="G497" s="258"/>
      <c r="H497" s="258"/>
      <c r="I497" s="258"/>
      <c r="J497" s="241" t="s">
        <v>192</v>
      </c>
      <c r="K497" s="259"/>
      <c r="L497" s="259"/>
      <c r="M497" s="259"/>
      <c r="N497" s="259"/>
      <c r="O497" s="259"/>
      <c r="P497" s="119" t="s">
        <v>25</v>
      </c>
      <c r="Q497" s="119"/>
      <c r="R497" s="119"/>
      <c r="S497" s="119"/>
      <c r="T497" s="119"/>
      <c r="U497" s="119"/>
      <c r="V497" s="119"/>
      <c r="W497" s="119"/>
      <c r="X497" s="119"/>
      <c r="Y497" s="260" t="s">
        <v>191</v>
      </c>
      <c r="Z497" s="261"/>
      <c r="AA497" s="261"/>
      <c r="AB497" s="261"/>
      <c r="AC497" s="241" t="s">
        <v>220</v>
      </c>
      <c r="AD497" s="241"/>
      <c r="AE497" s="241"/>
      <c r="AF497" s="241"/>
      <c r="AG497" s="241"/>
      <c r="AH497" s="260" t="s">
        <v>237</v>
      </c>
      <c r="AI497" s="258"/>
      <c r="AJ497" s="258"/>
      <c r="AK497" s="258"/>
      <c r="AL497" s="258" t="s">
        <v>19</v>
      </c>
      <c r="AM497" s="258"/>
      <c r="AN497" s="258"/>
      <c r="AO497" s="262"/>
      <c r="AP497" s="244" t="s">
        <v>193</v>
      </c>
      <c r="AQ497" s="244"/>
      <c r="AR497" s="244"/>
      <c r="AS497" s="244"/>
      <c r="AT497" s="244"/>
      <c r="AU497" s="244"/>
      <c r="AV497" s="244"/>
      <c r="AW497" s="244"/>
      <c r="AX497" s="244"/>
      <c r="AY497">
        <f>$AY$495</f>
        <v>1</v>
      </c>
    </row>
    <row r="498" spans="1:51" ht="30" customHeight="1" x14ac:dyDescent="0.15">
      <c r="A498" s="230">
        <v>1</v>
      </c>
      <c r="B498" s="230">
        <v>1</v>
      </c>
      <c r="C498" s="251" t="s">
        <v>669</v>
      </c>
      <c r="D498" s="250"/>
      <c r="E498" s="250"/>
      <c r="F498" s="250"/>
      <c r="G498" s="250"/>
      <c r="H498" s="250"/>
      <c r="I498" s="250"/>
      <c r="J498" s="233">
        <v>2000012100001</v>
      </c>
      <c r="K498" s="234"/>
      <c r="L498" s="234"/>
      <c r="M498" s="234"/>
      <c r="N498" s="234"/>
      <c r="O498" s="234"/>
      <c r="P498" s="252" t="s">
        <v>677</v>
      </c>
      <c r="Q498" s="235"/>
      <c r="R498" s="235"/>
      <c r="S498" s="235"/>
      <c r="T498" s="235"/>
      <c r="U498" s="235"/>
      <c r="V498" s="235"/>
      <c r="W498" s="235"/>
      <c r="X498" s="235"/>
      <c r="Y498" s="236">
        <v>844</v>
      </c>
      <c r="Z498" s="237"/>
      <c r="AA498" s="237"/>
      <c r="AB498" s="238"/>
      <c r="AC498" s="222" t="s">
        <v>248</v>
      </c>
      <c r="AD498" s="223"/>
      <c r="AE498" s="223"/>
      <c r="AF498" s="223"/>
      <c r="AG498" s="223"/>
      <c r="AH498" s="253" t="s">
        <v>699</v>
      </c>
      <c r="AI498" s="254"/>
      <c r="AJ498" s="254"/>
      <c r="AK498" s="254"/>
      <c r="AL498" s="226" t="s">
        <v>699</v>
      </c>
      <c r="AM498" s="227"/>
      <c r="AN498" s="227"/>
      <c r="AO498" s="228"/>
      <c r="AP498" s="229"/>
      <c r="AQ498" s="229"/>
      <c r="AR498" s="229"/>
      <c r="AS498" s="229"/>
      <c r="AT498" s="229"/>
      <c r="AU498" s="229"/>
      <c r="AV498" s="229"/>
      <c r="AW498" s="229"/>
      <c r="AX498" s="229"/>
      <c r="AY498">
        <f>$AY$495</f>
        <v>1</v>
      </c>
    </row>
    <row r="499" spans="1:51" ht="30" customHeight="1" x14ac:dyDescent="0.15">
      <c r="A499" s="230">
        <v>2</v>
      </c>
      <c r="B499" s="230">
        <v>1</v>
      </c>
      <c r="C499" s="251" t="s">
        <v>669</v>
      </c>
      <c r="D499" s="250"/>
      <c r="E499" s="250"/>
      <c r="F499" s="250"/>
      <c r="G499" s="250"/>
      <c r="H499" s="250"/>
      <c r="I499" s="250"/>
      <c r="J499" s="233">
        <v>2000012100001</v>
      </c>
      <c r="K499" s="234"/>
      <c r="L499" s="234"/>
      <c r="M499" s="234"/>
      <c r="N499" s="234"/>
      <c r="O499" s="234"/>
      <c r="P499" s="252" t="s">
        <v>677</v>
      </c>
      <c r="Q499" s="235"/>
      <c r="R499" s="235"/>
      <c r="S499" s="235"/>
      <c r="T499" s="235"/>
      <c r="U499" s="235"/>
      <c r="V499" s="235"/>
      <c r="W499" s="235"/>
      <c r="X499" s="235"/>
      <c r="Y499" s="236">
        <v>300</v>
      </c>
      <c r="Z499" s="237"/>
      <c r="AA499" s="237"/>
      <c r="AB499" s="238"/>
      <c r="AC499" s="222" t="s">
        <v>248</v>
      </c>
      <c r="AD499" s="223"/>
      <c r="AE499" s="223"/>
      <c r="AF499" s="223"/>
      <c r="AG499" s="223"/>
      <c r="AH499" s="253" t="s">
        <v>699</v>
      </c>
      <c r="AI499" s="254"/>
      <c r="AJ499" s="254"/>
      <c r="AK499" s="254"/>
      <c r="AL499" s="226" t="s">
        <v>699</v>
      </c>
      <c r="AM499" s="227"/>
      <c r="AN499" s="227"/>
      <c r="AO499" s="228"/>
      <c r="AP499" s="229"/>
      <c r="AQ499" s="229"/>
      <c r="AR499" s="229"/>
      <c r="AS499" s="229"/>
      <c r="AT499" s="229"/>
      <c r="AU499" s="229"/>
      <c r="AV499" s="229"/>
      <c r="AW499" s="229"/>
      <c r="AX499" s="229"/>
      <c r="AY499">
        <f>COUNTA($C$499)</f>
        <v>1</v>
      </c>
    </row>
    <row r="500" spans="1:51" ht="30" customHeight="1" x14ac:dyDescent="0.15">
      <c r="A500" s="230">
        <v>3</v>
      </c>
      <c r="B500" s="230">
        <v>1</v>
      </c>
      <c r="C500" s="251" t="s">
        <v>669</v>
      </c>
      <c r="D500" s="250"/>
      <c r="E500" s="250"/>
      <c r="F500" s="250"/>
      <c r="G500" s="250"/>
      <c r="H500" s="250"/>
      <c r="I500" s="250"/>
      <c r="J500" s="233">
        <v>2000012100001</v>
      </c>
      <c r="K500" s="234"/>
      <c r="L500" s="234"/>
      <c r="M500" s="234"/>
      <c r="N500" s="234"/>
      <c r="O500" s="234"/>
      <c r="P500" s="252" t="s">
        <v>677</v>
      </c>
      <c r="Q500" s="235"/>
      <c r="R500" s="235"/>
      <c r="S500" s="235"/>
      <c r="T500" s="235"/>
      <c r="U500" s="235"/>
      <c r="V500" s="235"/>
      <c r="W500" s="235"/>
      <c r="X500" s="235"/>
      <c r="Y500" s="236">
        <v>200</v>
      </c>
      <c r="Z500" s="237"/>
      <c r="AA500" s="237"/>
      <c r="AB500" s="238"/>
      <c r="AC500" s="222" t="s">
        <v>248</v>
      </c>
      <c r="AD500" s="223"/>
      <c r="AE500" s="223"/>
      <c r="AF500" s="223"/>
      <c r="AG500" s="223"/>
      <c r="AH500" s="253" t="s">
        <v>699</v>
      </c>
      <c r="AI500" s="254"/>
      <c r="AJ500" s="254"/>
      <c r="AK500" s="254"/>
      <c r="AL500" s="226" t="s">
        <v>699</v>
      </c>
      <c r="AM500" s="227"/>
      <c r="AN500" s="227"/>
      <c r="AO500" s="228"/>
      <c r="AP500" s="229"/>
      <c r="AQ500" s="229"/>
      <c r="AR500" s="229"/>
      <c r="AS500" s="229"/>
      <c r="AT500" s="229"/>
      <c r="AU500" s="229"/>
      <c r="AV500" s="229"/>
      <c r="AW500" s="229"/>
      <c r="AX500" s="229"/>
      <c r="AY500">
        <f>COUNTA($C$500)</f>
        <v>1</v>
      </c>
    </row>
    <row r="501" spans="1:51" ht="30" customHeight="1" x14ac:dyDescent="0.15">
      <c r="A501" s="230">
        <v>4</v>
      </c>
      <c r="B501" s="230">
        <v>1</v>
      </c>
      <c r="C501" s="251" t="s">
        <v>669</v>
      </c>
      <c r="D501" s="250"/>
      <c r="E501" s="250"/>
      <c r="F501" s="250"/>
      <c r="G501" s="250"/>
      <c r="H501" s="250"/>
      <c r="I501" s="250"/>
      <c r="J501" s="233">
        <v>2000012100001</v>
      </c>
      <c r="K501" s="234"/>
      <c r="L501" s="234"/>
      <c r="M501" s="234"/>
      <c r="N501" s="234"/>
      <c r="O501" s="234"/>
      <c r="P501" s="252" t="s">
        <v>677</v>
      </c>
      <c r="Q501" s="235"/>
      <c r="R501" s="235"/>
      <c r="S501" s="235"/>
      <c r="T501" s="235"/>
      <c r="U501" s="235"/>
      <c r="V501" s="235"/>
      <c r="W501" s="235"/>
      <c r="X501" s="235"/>
      <c r="Y501" s="236">
        <v>169</v>
      </c>
      <c r="Z501" s="237"/>
      <c r="AA501" s="237"/>
      <c r="AB501" s="238"/>
      <c r="AC501" s="222" t="s">
        <v>248</v>
      </c>
      <c r="AD501" s="223"/>
      <c r="AE501" s="223"/>
      <c r="AF501" s="223"/>
      <c r="AG501" s="223"/>
      <c r="AH501" s="253" t="s">
        <v>699</v>
      </c>
      <c r="AI501" s="254"/>
      <c r="AJ501" s="254"/>
      <c r="AK501" s="254"/>
      <c r="AL501" s="226" t="s">
        <v>699</v>
      </c>
      <c r="AM501" s="227"/>
      <c r="AN501" s="227"/>
      <c r="AO501" s="228"/>
      <c r="AP501" s="229"/>
      <c r="AQ501" s="229"/>
      <c r="AR501" s="229"/>
      <c r="AS501" s="229"/>
      <c r="AT501" s="229"/>
      <c r="AU501" s="229"/>
      <c r="AV501" s="229"/>
      <c r="AW501" s="229"/>
      <c r="AX501" s="229"/>
      <c r="AY501">
        <f>COUNTA($C$501)</f>
        <v>1</v>
      </c>
    </row>
    <row r="502" spans="1:51" ht="30" customHeight="1" x14ac:dyDescent="0.15">
      <c r="A502" s="230">
        <v>5</v>
      </c>
      <c r="B502" s="230">
        <v>1</v>
      </c>
      <c r="C502" s="251" t="s">
        <v>669</v>
      </c>
      <c r="D502" s="250"/>
      <c r="E502" s="250"/>
      <c r="F502" s="250"/>
      <c r="G502" s="250"/>
      <c r="H502" s="250"/>
      <c r="I502" s="250"/>
      <c r="J502" s="233">
        <v>2000012100001</v>
      </c>
      <c r="K502" s="234"/>
      <c r="L502" s="234"/>
      <c r="M502" s="234"/>
      <c r="N502" s="234"/>
      <c r="O502" s="234"/>
      <c r="P502" s="252" t="s">
        <v>677</v>
      </c>
      <c r="Q502" s="235"/>
      <c r="R502" s="235"/>
      <c r="S502" s="235"/>
      <c r="T502" s="235"/>
      <c r="U502" s="235"/>
      <c r="V502" s="235"/>
      <c r="W502" s="235"/>
      <c r="X502" s="235"/>
      <c r="Y502" s="236">
        <v>122</v>
      </c>
      <c r="Z502" s="237"/>
      <c r="AA502" s="237"/>
      <c r="AB502" s="238"/>
      <c r="AC502" s="222" t="s">
        <v>248</v>
      </c>
      <c r="AD502" s="223"/>
      <c r="AE502" s="223"/>
      <c r="AF502" s="223"/>
      <c r="AG502" s="223"/>
      <c r="AH502" s="253" t="s">
        <v>699</v>
      </c>
      <c r="AI502" s="254"/>
      <c r="AJ502" s="254"/>
      <c r="AK502" s="254"/>
      <c r="AL502" s="226" t="s">
        <v>699</v>
      </c>
      <c r="AM502" s="227"/>
      <c r="AN502" s="227"/>
      <c r="AO502" s="228"/>
      <c r="AP502" s="229"/>
      <c r="AQ502" s="229"/>
      <c r="AR502" s="229"/>
      <c r="AS502" s="229"/>
      <c r="AT502" s="229"/>
      <c r="AU502" s="229"/>
      <c r="AV502" s="229"/>
      <c r="AW502" s="229"/>
      <c r="AX502" s="229"/>
      <c r="AY502">
        <f>COUNTA($C$502)</f>
        <v>1</v>
      </c>
    </row>
    <row r="503" spans="1:51" ht="30" customHeight="1" x14ac:dyDescent="0.15">
      <c r="A503" s="230">
        <v>6</v>
      </c>
      <c r="B503" s="230">
        <v>1</v>
      </c>
      <c r="C503" s="251" t="s">
        <v>669</v>
      </c>
      <c r="D503" s="250"/>
      <c r="E503" s="250"/>
      <c r="F503" s="250"/>
      <c r="G503" s="250"/>
      <c r="H503" s="250"/>
      <c r="I503" s="250"/>
      <c r="J503" s="233">
        <v>2000012100001</v>
      </c>
      <c r="K503" s="234"/>
      <c r="L503" s="234"/>
      <c r="M503" s="234"/>
      <c r="N503" s="234"/>
      <c r="O503" s="234"/>
      <c r="P503" s="252" t="s">
        <v>677</v>
      </c>
      <c r="Q503" s="235"/>
      <c r="R503" s="235"/>
      <c r="S503" s="235"/>
      <c r="T503" s="235"/>
      <c r="U503" s="235"/>
      <c r="V503" s="235"/>
      <c r="W503" s="235"/>
      <c r="X503" s="235"/>
      <c r="Y503" s="236">
        <v>94</v>
      </c>
      <c r="Z503" s="237"/>
      <c r="AA503" s="237"/>
      <c r="AB503" s="238"/>
      <c r="AC503" s="222" t="s">
        <v>248</v>
      </c>
      <c r="AD503" s="223"/>
      <c r="AE503" s="223"/>
      <c r="AF503" s="223"/>
      <c r="AG503" s="223"/>
      <c r="AH503" s="253" t="s">
        <v>699</v>
      </c>
      <c r="AI503" s="254"/>
      <c r="AJ503" s="254"/>
      <c r="AK503" s="254"/>
      <c r="AL503" s="226" t="s">
        <v>699</v>
      </c>
      <c r="AM503" s="227"/>
      <c r="AN503" s="227"/>
      <c r="AO503" s="228"/>
      <c r="AP503" s="229"/>
      <c r="AQ503" s="229"/>
      <c r="AR503" s="229"/>
      <c r="AS503" s="229"/>
      <c r="AT503" s="229"/>
      <c r="AU503" s="229"/>
      <c r="AV503" s="229"/>
      <c r="AW503" s="229"/>
      <c r="AX503" s="229"/>
      <c r="AY503">
        <f>COUNTA($C$503)</f>
        <v>1</v>
      </c>
    </row>
    <row r="504" spans="1:51" ht="30" customHeight="1" x14ac:dyDescent="0.15">
      <c r="A504" s="230">
        <v>7</v>
      </c>
      <c r="B504" s="230">
        <v>1</v>
      </c>
      <c r="C504" s="251" t="s">
        <v>669</v>
      </c>
      <c r="D504" s="250"/>
      <c r="E504" s="250"/>
      <c r="F504" s="250"/>
      <c r="G504" s="250"/>
      <c r="H504" s="250"/>
      <c r="I504" s="250"/>
      <c r="J504" s="233">
        <v>2000012100001</v>
      </c>
      <c r="K504" s="234"/>
      <c r="L504" s="234"/>
      <c r="M504" s="234"/>
      <c r="N504" s="234"/>
      <c r="O504" s="234"/>
      <c r="P504" s="252" t="s">
        <v>677</v>
      </c>
      <c r="Q504" s="235"/>
      <c r="R504" s="235"/>
      <c r="S504" s="235"/>
      <c r="T504" s="235"/>
      <c r="U504" s="235"/>
      <c r="V504" s="235"/>
      <c r="W504" s="235"/>
      <c r="X504" s="235"/>
      <c r="Y504" s="236">
        <v>70</v>
      </c>
      <c r="Z504" s="237"/>
      <c r="AA504" s="237"/>
      <c r="AB504" s="238"/>
      <c r="AC504" s="222" t="s">
        <v>248</v>
      </c>
      <c r="AD504" s="223"/>
      <c r="AE504" s="223"/>
      <c r="AF504" s="223"/>
      <c r="AG504" s="223"/>
      <c r="AH504" s="253" t="s">
        <v>699</v>
      </c>
      <c r="AI504" s="254"/>
      <c r="AJ504" s="254"/>
      <c r="AK504" s="254"/>
      <c r="AL504" s="226" t="s">
        <v>699</v>
      </c>
      <c r="AM504" s="227"/>
      <c r="AN504" s="227"/>
      <c r="AO504" s="228"/>
      <c r="AP504" s="229"/>
      <c r="AQ504" s="229"/>
      <c r="AR504" s="229"/>
      <c r="AS504" s="229"/>
      <c r="AT504" s="229"/>
      <c r="AU504" s="229"/>
      <c r="AV504" s="229"/>
      <c r="AW504" s="229"/>
      <c r="AX504" s="229"/>
      <c r="AY504">
        <f>COUNTA($C$504)</f>
        <v>1</v>
      </c>
    </row>
    <row r="505" spans="1:51" ht="30" customHeight="1" x14ac:dyDescent="0.15">
      <c r="A505" s="230">
        <v>8</v>
      </c>
      <c r="B505" s="230">
        <v>1</v>
      </c>
      <c r="C505" s="251" t="s">
        <v>669</v>
      </c>
      <c r="D505" s="250"/>
      <c r="E505" s="250"/>
      <c r="F505" s="250"/>
      <c r="G505" s="250"/>
      <c r="H505" s="250"/>
      <c r="I505" s="250"/>
      <c r="J505" s="233">
        <v>2000012100001</v>
      </c>
      <c r="K505" s="234"/>
      <c r="L505" s="234"/>
      <c r="M505" s="234"/>
      <c r="N505" s="234"/>
      <c r="O505" s="234"/>
      <c r="P505" s="252" t="s">
        <v>677</v>
      </c>
      <c r="Q505" s="235"/>
      <c r="R505" s="235"/>
      <c r="S505" s="235"/>
      <c r="T505" s="235"/>
      <c r="U505" s="235"/>
      <c r="V505" s="235"/>
      <c r="W505" s="235"/>
      <c r="X505" s="235"/>
      <c r="Y505" s="236">
        <v>64</v>
      </c>
      <c r="Z505" s="237"/>
      <c r="AA505" s="237"/>
      <c r="AB505" s="238"/>
      <c r="AC505" s="222" t="s">
        <v>248</v>
      </c>
      <c r="AD505" s="223"/>
      <c r="AE505" s="223"/>
      <c r="AF505" s="223"/>
      <c r="AG505" s="223"/>
      <c r="AH505" s="253" t="s">
        <v>699</v>
      </c>
      <c r="AI505" s="254"/>
      <c r="AJ505" s="254"/>
      <c r="AK505" s="254"/>
      <c r="AL505" s="226" t="s">
        <v>699</v>
      </c>
      <c r="AM505" s="227"/>
      <c r="AN505" s="227"/>
      <c r="AO505" s="228"/>
      <c r="AP505" s="229"/>
      <c r="AQ505" s="229"/>
      <c r="AR505" s="229"/>
      <c r="AS505" s="229"/>
      <c r="AT505" s="229"/>
      <c r="AU505" s="229"/>
      <c r="AV505" s="229"/>
      <c r="AW505" s="229"/>
      <c r="AX505" s="229"/>
      <c r="AY505">
        <f>COUNTA($C$505)</f>
        <v>1</v>
      </c>
    </row>
    <row r="506" spans="1:51" ht="30" customHeight="1" x14ac:dyDescent="0.15">
      <c r="A506" s="230">
        <v>9</v>
      </c>
      <c r="B506" s="230">
        <v>1</v>
      </c>
      <c r="C506" s="251" t="s">
        <v>669</v>
      </c>
      <c r="D506" s="250"/>
      <c r="E506" s="250"/>
      <c r="F506" s="250"/>
      <c r="G506" s="250"/>
      <c r="H506" s="250"/>
      <c r="I506" s="250"/>
      <c r="J506" s="233">
        <v>2000012100001</v>
      </c>
      <c r="K506" s="234"/>
      <c r="L506" s="234"/>
      <c r="M506" s="234"/>
      <c r="N506" s="234"/>
      <c r="O506" s="234"/>
      <c r="P506" s="252" t="s">
        <v>677</v>
      </c>
      <c r="Q506" s="235"/>
      <c r="R506" s="235"/>
      <c r="S506" s="235"/>
      <c r="T506" s="235"/>
      <c r="U506" s="235"/>
      <c r="V506" s="235"/>
      <c r="W506" s="235"/>
      <c r="X506" s="235"/>
      <c r="Y506" s="236">
        <v>51</v>
      </c>
      <c r="Z506" s="237"/>
      <c r="AA506" s="237"/>
      <c r="AB506" s="238"/>
      <c r="AC506" s="222" t="s">
        <v>248</v>
      </c>
      <c r="AD506" s="223"/>
      <c r="AE506" s="223"/>
      <c r="AF506" s="223"/>
      <c r="AG506" s="223"/>
      <c r="AH506" s="253" t="s">
        <v>699</v>
      </c>
      <c r="AI506" s="254"/>
      <c r="AJ506" s="254"/>
      <c r="AK506" s="254"/>
      <c r="AL506" s="226" t="s">
        <v>699</v>
      </c>
      <c r="AM506" s="227"/>
      <c r="AN506" s="227"/>
      <c r="AO506" s="228"/>
      <c r="AP506" s="229"/>
      <c r="AQ506" s="229"/>
      <c r="AR506" s="229"/>
      <c r="AS506" s="229"/>
      <c r="AT506" s="229"/>
      <c r="AU506" s="229"/>
      <c r="AV506" s="229"/>
      <c r="AW506" s="229"/>
      <c r="AX506" s="229"/>
      <c r="AY506">
        <f>COUNTA($C$506)</f>
        <v>1</v>
      </c>
    </row>
    <row r="507" spans="1:51" ht="30" customHeight="1" x14ac:dyDescent="0.15">
      <c r="A507" s="230">
        <v>10</v>
      </c>
      <c r="B507" s="230">
        <v>1</v>
      </c>
      <c r="C507" s="251" t="s">
        <v>669</v>
      </c>
      <c r="D507" s="250"/>
      <c r="E507" s="250"/>
      <c r="F507" s="250"/>
      <c r="G507" s="250"/>
      <c r="H507" s="250"/>
      <c r="I507" s="250"/>
      <c r="J507" s="233">
        <v>2000012100001</v>
      </c>
      <c r="K507" s="234"/>
      <c r="L507" s="234"/>
      <c r="M507" s="234"/>
      <c r="N507" s="234"/>
      <c r="O507" s="234"/>
      <c r="P507" s="252" t="s">
        <v>677</v>
      </c>
      <c r="Q507" s="235"/>
      <c r="R507" s="235"/>
      <c r="S507" s="235"/>
      <c r="T507" s="235"/>
      <c r="U507" s="235"/>
      <c r="V507" s="235"/>
      <c r="W507" s="235"/>
      <c r="X507" s="235"/>
      <c r="Y507" s="236">
        <v>38</v>
      </c>
      <c r="Z507" s="237"/>
      <c r="AA507" s="237"/>
      <c r="AB507" s="238"/>
      <c r="AC507" s="222" t="s">
        <v>248</v>
      </c>
      <c r="AD507" s="223"/>
      <c r="AE507" s="223"/>
      <c r="AF507" s="223"/>
      <c r="AG507" s="223"/>
      <c r="AH507" s="253" t="s">
        <v>699</v>
      </c>
      <c r="AI507" s="254"/>
      <c r="AJ507" s="254"/>
      <c r="AK507" s="254"/>
      <c r="AL507" s="226" t="s">
        <v>699</v>
      </c>
      <c r="AM507" s="227"/>
      <c r="AN507" s="227"/>
      <c r="AO507" s="228"/>
      <c r="AP507" s="229"/>
      <c r="AQ507" s="229"/>
      <c r="AR507" s="229"/>
      <c r="AS507" s="229"/>
      <c r="AT507" s="229"/>
      <c r="AU507" s="229"/>
      <c r="AV507" s="229"/>
      <c r="AW507" s="229"/>
      <c r="AX507" s="229"/>
      <c r="AY507">
        <f>COUNTA($C$507)</f>
        <v>1</v>
      </c>
    </row>
    <row r="508" spans="1:51" ht="30" customHeight="1" x14ac:dyDescent="0.15">
      <c r="A508" s="230">
        <v>11</v>
      </c>
      <c r="B508" s="230">
        <v>1</v>
      </c>
      <c r="C508" s="251" t="s">
        <v>669</v>
      </c>
      <c r="D508" s="250"/>
      <c r="E508" s="250"/>
      <c r="F508" s="250"/>
      <c r="G508" s="250"/>
      <c r="H508" s="250"/>
      <c r="I508" s="250"/>
      <c r="J508" s="233">
        <v>2000012100001</v>
      </c>
      <c r="K508" s="234"/>
      <c r="L508" s="234"/>
      <c r="M508" s="234"/>
      <c r="N508" s="234"/>
      <c r="O508" s="234"/>
      <c r="P508" s="252" t="s">
        <v>677</v>
      </c>
      <c r="Q508" s="235"/>
      <c r="R508" s="235"/>
      <c r="S508" s="235"/>
      <c r="T508" s="235"/>
      <c r="U508" s="235"/>
      <c r="V508" s="235"/>
      <c r="W508" s="235"/>
      <c r="X508" s="235"/>
      <c r="Y508" s="236">
        <v>14</v>
      </c>
      <c r="Z508" s="237"/>
      <c r="AA508" s="237"/>
      <c r="AB508" s="238"/>
      <c r="AC508" s="222" t="s">
        <v>248</v>
      </c>
      <c r="AD508" s="223"/>
      <c r="AE508" s="223"/>
      <c r="AF508" s="223"/>
      <c r="AG508" s="223"/>
      <c r="AH508" s="253" t="s">
        <v>699</v>
      </c>
      <c r="AI508" s="254"/>
      <c r="AJ508" s="254"/>
      <c r="AK508" s="254"/>
      <c r="AL508" s="226" t="s">
        <v>699</v>
      </c>
      <c r="AM508" s="227"/>
      <c r="AN508" s="227"/>
      <c r="AO508" s="228"/>
      <c r="AP508" s="229"/>
      <c r="AQ508" s="229"/>
      <c r="AR508" s="229"/>
      <c r="AS508" s="229"/>
      <c r="AT508" s="229"/>
      <c r="AU508" s="229"/>
      <c r="AV508" s="229"/>
      <c r="AW508" s="229"/>
      <c r="AX508" s="229"/>
      <c r="AY508">
        <f>COUNTA($C$508)</f>
        <v>1</v>
      </c>
    </row>
    <row r="509" spans="1:51" ht="30" customHeight="1" x14ac:dyDescent="0.15">
      <c r="A509" s="230">
        <v>12</v>
      </c>
      <c r="B509" s="230">
        <v>1</v>
      </c>
      <c r="C509" s="251" t="s">
        <v>669</v>
      </c>
      <c r="D509" s="250"/>
      <c r="E509" s="250"/>
      <c r="F509" s="250"/>
      <c r="G509" s="250"/>
      <c r="H509" s="250"/>
      <c r="I509" s="250"/>
      <c r="J509" s="233">
        <v>2000012100001</v>
      </c>
      <c r="K509" s="234"/>
      <c r="L509" s="234"/>
      <c r="M509" s="234"/>
      <c r="N509" s="234"/>
      <c r="O509" s="234"/>
      <c r="P509" s="252" t="s">
        <v>677</v>
      </c>
      <c r="Q509" s="235"/>
      <c r="R509" s="235"/>
      <c r="S509" s="235"/>
      <c r="T509" s="235"/>
      <c r="U509" s="235"/>
      <c r="V509" s="235"/>
      <c r="W509" s="235"/>
      <c r="X509" s="235"/>
      <c r="Y509" s="236">
        <v>12</v>
      </c>
      <c r="Z509" s="237"/>
      <c r="AA509" s="237"/>
      <c r="AB509" s="238"/>
      <c r="AC509" s="222" t="s">
        <v>248</v>
      </c>
      <c r="AD509" s="223"/>
      <c r="AE509" s="223"/>
      <c r="AF509" s="223"/>
      <c r="AG509" s="223"/>
      <c r="AH509" s="253" t="s">
        <v>699</v>
      </c>
      <c r="AI509" s="254"/>
      <c r="AJ509" s="254"/>
      <c r="AK509" s="254"/>
      <c r="AL509" s="226" t="s">
        <v>699</v>
      </c>
      <c r="AM509" s="227"/>
      <c r="AN509" s="227"/>
      <c r="AO509" s="228"/>
      <c r="AP509" s="229"/>
      <c r="AQ509" s="229"/>
      <c r="AR509" s="229"/>
      <c r="AS509" s="229"/>
      <c r="AT509" s="229"/>
      <c r="AU509" s="229"/>
      <c r="AV509" s="229"/>
      <c r="AW509" s="229"/>
      <c r="AX509" s="229"/>
      <c r="AY509">
        <f>COUNTA($C$509)</f>
        <v>1</v>
      </c>
    </row>
    <row r="510" spans="1:51" ht="30" customHeight="1" x14ac:dyDescent="0.15">
      <c r="A510" s="230">
        <v>13</v>
      </c>
      <c r="B510" s="230">
        <v>1</v>
      </c>
      <c r="C510" s="251" t="s">
        <v>669</v>
      </c>
      <c r="D510" s="250"/>
      <c r="E510" s="250"/>
      <c r="F510" s="250"/>
      <c r="G510" s="250"/>
      <c r="H510" s="250"/>
      <c r="I510" s="250"/>
      <c r="J510" s="233">
        <v>2000012100001</v>
      </c>
      <c r="K510" s="234"/>
      <c r="L510" s="234"/>
      <c r="M510" s="234"/>
      <c r="N510" s="234"/>
      <c r="O510" s="234"/>
      <c r="P510" s="252" t="s">
        <v>649</v>
      </c>
      <c r="Q510" s="235"/>
      <c r="R510" s="235"/>
      <c r="S510" s="235"/>
      <c r="T510" s="235"/>
      <c r="U510" s="235"/>
      <c r="V510" s="235"/>
      <c r="W510" s="235"/>
      <c r="X510" s="235"/>
      <c r="Y510" s="236">
        <v>6</v>
      </c>
      <c r="Z510" s="237"/>
      <c r="AA510" s="237"/>
      <c r="AB510" s="238"/>
      <c r="AC510" s="222" t="s">
        <v>248</v>
      </c>
      <c r="AD510" s="223"/>
      <c r="AE510" s="223"/>
      <c r="AF510" s="223"/>
      <c r="AG510" s="223"/>
      <c r="AH510" s="253" t="s">
        <v>699</v>
      </c>
      <c r="AI510" s="254"/>
      <c r="AJ510" s="254"/>
      <c r="AK510" s="254"/>
      <c r="AL510" s="226" t="s">
        <v>699</v>
      </c>
      <c r="AM510" s="227"/>
      <c r="AN510" s="227"/>
      <c r="AO510" s="228"/>
      <c r="AP510" s="229"/>
      <c r="AQ510" s="229"/>
      <c r="AR510" s="229"/>
      <c r="AS510" s="229"/>
      <c r="AT510" s="229"/>
      <c r="AU510" s="229"/>
      <c r="AV510" s="229"/>
      <c r="AW510" s="229"/>
      <c r="AX510" s="229"/>
      <c r="AY510">
        <f>COUNTA($C$510)</f>
        <v>1</v>
      </c>
    </row>
    <row r="511" spans="1:51" ht="30" customHeight="1" x14ac:dyDescent="0.15">
      <c r="A511" s="230">
        <v>14</v>
      </c>
      <c r="B511" s="230">
        <v>1</v>
      </c>
      <c r="C511" s="251" t="s">
        <v>669</v>
      </c>
      <c r="D511" s="250"/>
      <c r="E511" s="250"/>
      <c r="F511" s="250"/>
      <c r="G511" s="250"/>
      <c r="H511" s="250"/>
      <c r="I511" s="250"/>
      <c r="J511" s="233">
        <v>2000012100001</v>
      </c>
      <c r="K511" s="234"/>
      <c r="L511" s="234"/>
      <c r="M511" s="234"/>
      <c r="N511" s="234"/>
      <c r="O511" s="234"/>
      <c r="P511" s="252" t="s">
        <v>677</v>
      </c>
      <c r="Q511" s="235"/>
      <c r="R511" s="235"/>
      <c r="S511" s="235"/>
      <c r="T511" s="235"/>
      <c r="U511" s="235"/>
      <c r="V511" s="235"/>
      <c r="W511" s="235"/>
      <c r="X511" s="235"/>
      <c r="Y511" s="236">
        <v>4</v>
      </c>
      <c r="Z511" s="237"/>
      <c r="AA511" s="237"/>
      <c r="AB511" s="238"/>
      <c r="AC511" s="222" t="s">
        <v>248</v>
      </c>
      <c r="AD511" s="223"/>
      <c r="AE511" s="223"/>
      <c r="AF511" s="223"/>
      <c r="AG511" s="223"/>
      <c r="AH511" s="253" t="s">
        <v>699</v>
      </c>
      <c r="AI511" s="254"/>
      <c r="AJ511" s="254"/>
      <c r="AK511" s="254"/>
      <c r="AL511" s="226" t="s">
        <v>699</v>
      </c>
      <c r="AM511" s="227"/>
      <c r="AN511" s="227"/>
      <c r="AO511" s="228"/>
      <c r="AP511" s="229"/>
      <c r="AQ511" s="229"/>
      <c r="AR511" s="229"/>
      <c r="AS511" s="229"/>
      <c r="AT511" s="229"/>
      <c r="AU511" s="229"/>
      <c r="AV511" s="229"/>
      <c r="AW511" s="229"/>
      <c r="AX511" s="229"/>
      <c r="AY511">
        <f>COUNTA($C$511)</f>
        <v>1</v>
      </c>
    </row>
    <row r="512" spans="1:51" ht="30" customHeight="1" x14ac:dyDescent="0.15">
      <c r="A512" s="230">
        <v>15</v>
      </c>
      <c r="B512" s="230">
        <v>1</v>
      </c>
      <c r="C512" s="251" t="s">
        <v>669</v>
      </c>
      <c r="D512" s="250"/>
      <c r="E512" s="250"/>
      <c r="F512" s="250"/>
      <c r="G512" s="250"/>
      <c r="H512" s="250"/>
      <c r="I512" s="250"/>
      <c r="J512" s="233">
        <v>2000012100001</v>
      </c>
      <c r="K512" s="234"/>
      <c r="L512" s="234"/>
      <c r="M512" s="234"/>
      <c r="N512" s="234"/>
      <c r="O512" s="234"/>
      <c r="P512" s="252" t="s">
        <v>649</v>
      </c>
      <c r="Q512" s="235"/>
      <c r="R512" s="235"/>
      <c r="S512" s="235"/>
      <c r="T512" s="235"/>
      <c r="U512" s="235"/>
      <c r="V512" s="235"/>
      <c r="W512" s="235"/>
      <c r="X512" s="235"/>
      <c r="Y512" s="236">
        <v>3</v>
      </c>
      <c r="Z512" s="237"/>
      <c r="AA512" s="237"/>
      <c r="AB512" s="238"/>
      <c r="AC512" s="222" t="s">
        <v>248</v>
      </c>
      <c r="AD512" s="223"/>
      <c r="AE512" s="223"/>
      <c r="AF512" s="223"/>
      <c r="AG512" s="223"/>
      <c r="AH512" s="253" t="s">
        <v>699</v>
      </c>
      <c r="AI512" s="254"/>
      <c r="AJ512" s="254"/>
      <c r="AK512" s="254"/>
      <c r="AL512" s="226" t="s">
        <v>699</v>
      </c>
      <c r="AM512" s="227"/>
      <c r="AN512" s="227"/>
      <c r="AO512" s="228"/>
      <c r="AP512" s="229"/>
      <c r="AQ512" s="229"/>
      <c r="AR512" s="229"/>
      <c r="AS512" s="229"/>
      <c r="AT512" s="229"/>
      <c r="AU512" s="229"/>
      <c r="AV512" s="229"/>
      <c r="AW512" s="229"/>
      <c r="AX512" s="229"/>
      <c r="AY512">
        <f>COUNTA($C$512)</f>
        <v>1</v>
      </c>
    </row>
    <row r="513" spans="1:51" ht="30" customHeight="1" x14ac:dyDescent="0.15">
      <c r="A513" s="230">
        <v>16</v>
      </c>
      <c r="B513" s="230">
        <v>1</v>
      </c>
      <c r="C513" s="251" t="s">
        <v>669</v>
      </c>
      <c r="D513" s="250"/>
      <c r="E513" s="250"/>
      <c r="F513" s="250"/>
      <c r="G513" s="250"/>
      <c r="H513" s="250"/>
      <c r="I513" s="250"/>
      <c r="J513" s="233">
        <v>2000012100001</v>
      </c>
      <c r="K513" s="234"/>
      <c r="L513" s="234"/>
      <c r="M513" s="234"/>
      <c r="N513" s="234"/>
      <c r="O513" s="234"/>
      <c r="P513" s="252" t="s">
        <v>649</v>
      </c>
      <c r="Q513" s="235"/>
      <c r="R513" s="235"/>
      <c r="S513" s="235"/>
      <c r="T513" s="235"/>
      <c r="U513" s="235"/>
      <c r="V513" s="235"/>
      <c r="W513" s="235"/>
      <c r="X513" s="235"/>
      <c r="Y513" s="236">
        <v>3</v>
      </c>
      <c r="Z513" s="237"/>
      <c r="AA513" s="237"/>
      <c r="AB513" s="238"/>
      <c r="AC513" s="222" t="s">
        <v>248</v>
      </c>
      <c r="AD513" s="223"/>
      <c r="AE513" s="223"/>
      <c r="AF513" s="223"/>
      <c r="AG513" s="223"/>
      <c r="AH513" s="253" t="s">
        <v>699</v>
      </c>
      <c r="AI513" s="254"/>
      <c r="AJ513" s="254"/>
      <c r="AK513" s="254"/>
      <c r="AL513" s="226" t="s">
        <v>699</v>
      </c>
      <c r="AM513" s="227"/>
      <c r="AN513" s="227"/>
      <c r="AO513" s="228"/>
      <c r="AP513" s="229"/>
      <c r="AQ513" s="229"/>
      <c r="AR513" s="229"/>
      <c r="AS513" s="229"/>
      <c r="AT513" s="229"/>
      <c r="AU513" s="229"/>
      <c r="AV513" s="229"/>
      <c r="AW513" s="229"/>
      <c r="AX513" s="229"/>
      <c r="AY513">
        <f>COUNTA($C$513)</f>
        <v>1</v>
      </c>
    </row>
    <row r="514" spans="1:51" s="16" customFormat="1" ht="30" customHeight="1" x14ac:dyDescent="0.15">
      <c r="A514" s="230">
        <v>17</v>
      </c>
      <c r="B514" s="230">
        <v>1</v>
      </c>
      <c r="C514" s="251" t="s">
        <v>669</v>
      </c>
      <c r="D514" s="250"/>
      <c r="E514" s="250"/>
      <c r="F514" s="250"/>
      <c r="G514" s="250"/>
      <c r="H514" s="250"/>
      <c r="I514" s="250"/>
      <c r="J514" s="233">
        <v>2000012100001</v>
      </c>
      <c r="K514" s="234"/>
      <c r="L514" s="234"/>
      <c r="M514" s="234"/>
      <c r="N514" s="234"/>
      <c r="O514" s="234"/>
      <c r="P514" s="252" t="s">
        <v>649</v>
      </c>
      <c r="Q514" s="235"/>
      <c r="R514" s="235"/>
      <c r="S514" s="235"/>
      <c r="T514" s="235"/>
      <c r="U514" s="235"/>
      <c r="V514" s="235"/>
      <c r="W514" s="235"/>
      <c r="X514" s="235"/>
      <c r="Y514" s="236">
        <v>3</v>
      </c>
      <c r="Z514" s="237"/>
      <c r="AA514" s="237"/>
      <c r="AB514" s="238"/>
      <c r="AC514" s="222" t="s">
        <v>248</v>
      </c>
      <c r="AD514" s="223"/>
      <c r="AE514" s="223"/>
      <c r="AF514" s="223"/>
      <c r="AG514" s="223"/>
      <c r="AH514" s="253" t="s">
        <v>699</v>
      </c>
      <c r="AI514" s="254"/>
      <c r="AJ514" s="254"/>
      <c r="AK514" s="254"/>
      <c r="AL514" s="226" t="s">
        <v>699</v>
      </c>
      <c r="AM514" s="227"/>
      <c r="AN514" s="227"/>
      <c r="AO514" s="228"/>
      <c r="AP514" s="229"/>
      <c r="AQ514" s="229"/>
      <c r="AR514" s="229"/>
      <c r="AS514" s="229"/>
      <c r="AT514" s="229"/>
      <c r="AU514" s="229"/>
      <c r="AV514" s="229"/>
      <c r="AW514" s="229"/>
      <c r="AX514" s="229"/>
      <c r="AY514">
        <f>COUNTA($C$514)</f>
        <v>1</v>
      </c>
    </row>
    <row r="515" spans="1:51" ht="30" customHeight="1" x14ac:dyDescent="0.15">
      <c r="A515" s="230">
        <v>18</v>
      </c>
      <c r="B515" s="230">
        <v>1</v>
      </c>
      <c r="C515" s="251" t="s">
        <v>669</v>
      </c>
      <c r="D515" s="250"/>
      <c r="E515" s="250"/>
      <c r="F515" s="250"/>
      <c r="G515" s="250"/>
      <c r="H515" s="250"/>
      <c r="I515" s="250"/>
      <c r="J515" s="233">
        <v>2000012100001</v>
      </c>
      <c r="K515" s="234"/>
      <c r="L515" s="234"/>
      <c r="M515" s="234"/>
      <c r="N515" s="234"/>
      <c r="O515" s="234"/>
      <c r="P515" s="252" t="s">
        <v>644</v>
      </c>
      <c r="Q515" s="235"/>
      <c r="R515" s="235"/>
      <c r="S515" s="235"/>
      <c r="T515" s="235"/>
      <c r="U515" s="235"/>
      <c r="V515" s="235"/>
      <c r="W515" s="235"/>
      <c r="X515" s="235"/>
      <c r="Y515" s="236">
        <v>2</v>
      </c>
      <c r="Z515" s="237"/>
      <c r="AA515" s="237"/>
      <c r="AB515" s="238"/>
      <c r="AC515" s="222" t="s">
        <v>248</v>
      </c>
      <c r="AD515" s="223"/>
      <c r="AE515" s="223"/>
      <c r="AF515" s="223"/>
      <c r="AG515" s="223"/>
      <c r="AH515" s="253" t="s">
        <v>699</v>
      </c>
      <c r="AI515" s="254"/>
      <c r="AJ515" s="254"/>
      <c r="AK515" s="254"/>
      <c r="AL515" s="226" t="s">
        <v>699</v>
      </c>
      <c r="AM515" s="227"/>
      <c r="AN515" s="227"/>
      <c r="AO515" s="228"/>
      <c r="AP515" s="229"/>
      <c r="AQ515" s="229"/>
      <c r="AR515" s="229"/>
      <c r="AS515" s="229"/>
      <c r="AT515" s="229"/>
      <c r="AU515" s="229"/>
      <c r="AV515" s="229"/>
      <c r="AW515" s="229"/>
      <c r="AX515" s="229"/>
      <c r="AY515">
        <f>COUNTA($C$515)</f>
        <v>1</v>
      </c>
    </row>
    <row r="516" spans="1:51" ht="30" customHeight="1" x14ac:dyDescent="0.15">
      <c r="A516" s="230">
        <v>19</v>
      </c>
      <c r="B516" s="230">
        <v>1</v>
      </c>
      <c r="C516" s="251" t="s">
        <v>669</v>
      </c>
      <c r="D516" s="250"/>
      <c r="E516" s="250"/>
      <c r="F516" s="250"/>
      <c r="G516" s="250"/>
      <c r="H516" s="250"/>
      <c r="I516" s="250"/>
      <c r="J516" s="233">
        <v>2000012100001</v>
      </c>
      <c r="K516" s="234"/>
      <c r="L516" s="234"/>
      <c r="M516" s="234"/>
      <c r="N516" s="234"/>
      <c r="O516" s="234"/>
      <c r="P516" s="252" t="s">
        <v>649</v>
      </c>
      <c r="Q516" s="235"/>
      <c r="R516" s="235"/>
      <c r="S516" s="235"/>
      <c r="T516" s="235"/>
      <c r="U516" s="235"/>
      <c r="V516" s="235"/>
      <c r="W516" s="235"/>
      <c r="X516" s="235"/>
      <c r="Y516" s="236">
        <v>0</v>
      </c>
      <c r="Z516" s="237"/>
      <c r="AA516" s="237"/>
      <c r="AB516" s="238"/>
      <c r="AC516" s="222" t="s">
        <v>248</v>
      </c>
      <c r="AD516" s="223"/>
      <c r="AE516" s="223"/>
      <c r="AF516" s="223"/>
      <c r="AG516" s="223"/>
      <c r="AH516" s="253" t="s">
        <v>699</v>
      </c>
      <c r="AI516" s="254"/>
      <c r="AJ516" s="254"/>
      <c r="AK516" s="254"/>
      <c r="AL516" s="226" t="s">
        <v>699</v>
      </c>
      <c r="AM516" s="227"/>
      <c r="AN516" s="227"/>
      <c r="AO516" s="228"/>
      <c r="AP516" s="229"/>
      <c r="AQ516" s="229"/>
      <c r="AR516" s="229"/>
      <c r="AS516" s="229"/>
      <c r="AT516" s="229"/>
      <c r="AU516" s="229"/>
      <c r="AV516" s="229"/>
      <c r="AW516" s="229"/>
      <c r="AX516" s="229"/>
      <c r="AY516">
        <f>COUNTA($C$516)</f>
        <v>1</v>
      </c>
    </row>
    <row r="517" spans="1:51" ht="30" customHeight="1" x14ac:dyDescent="0.15">
      <c r="A517" s="230">
        <v>20</v>
      </c>
      <c r="B517" s="230">
        <v>1</v>
      </c>
      <c r="C517" s="251" t="s">
        <v>669</v>
      </c>
      <c r="D517" s="250"/>
      <c r="E517" s="250"/>
      <c r="F517" s="250"/>
      <c r="G517" s="250"/>
      <c r="H517" s="250"/>
      <c r="I517" s="250"/>
      <c r="J517" s="233">
        <v>2000012100001</v>
      </c>
      <c r="K517" s="234"/>
      <c r="L517" s="234"/>
      <c r="M517" s="234"/>
      <c r="N517" s="234"/>
      <c r="O517" s="234"/>
      <c r="P517" s="252" t="s">
        <v>677</v>
      </c>
      <c r="Q517" s="235"/>
      <c r="R517" s="235"/>
      <c r="S517" s="235"/>
      <c r="T517" s="235"/>
      <c r="U517" s="235"/>
      <c r="V517" s="235"/>
      <c r="W517" s="235"/>
      <c r="X517" s="235"/>
      <c r="Y517" s="236">
        <v>0</v>
      </c>
      <c r="Z517" s="237"/>
      <c r="AA517" s="237"/>
      <c r="AB517" s="238"/>
      <c r="AC517" s="222" t="s">
        <v>248</v>
      </c>
      <c r="AD517" s="223"/>
      <c r="AE517" s="223"/>
      <c r="AF517" s="223"/>
      <c r="AG517" s="223"/>
      <c r="AH517" s="253" t="s">
        <v>699</v>
      </c>
      <c r="AI517" s="254"/>
      <c r="AJ517" s="254"/>
      <c r="AK517" s="254"/>
      <c r="AL517" s="226" t="s">
        <v>699</v>
      </c>
      <c r="AM517" s="227"/>
      <c r="AN517" s="227"/>
      <c r="AO517" s="228"/>
      <c r="AP517" s="229"/>
      <c r="AQ517" s="229"/>
      <c r="AR517" s="229"/>
      <c r="AS517" s="229"/>
      <c r="AT517" s="229"/>
      <c r="AU517" s="229"/>
      <c r="AV517" s="229"/>
      <c r="AW517" s="229"/>
      <c r="AX517" s="229"/>
      <c r="AY517">
        <f>COUNTA($C$517)</f>
        <v>1</v>
      </c>
    </row>
    <row r="518" spans="1:51" ht="30" customHeight="1" x14ac:dyDescent="0.15">
      <c r="A518" s="230">
        <v>21</v>
      </c>
      <c r="B518" s="230">
        <v>1</v>
      </c>
      <c r="C518" s="251" t="s">
        <v>669</v>
      </c>
      <c r="D518" s="250"/>
      <c r="E518" s="250"/>
      <c r="F518" s="250"/>
      <c r="G518" s="250"/>
      <c r="H518" s="250"/>
      <c r="I518" s="250"/>
      <c r="J518" s="233">
        <v>2000012100001</v>
      </c>
      <c r="K518" s="234"/>
      <c r="L518" s="234"/>
      <c r="M518" s="234"/>
      <c r="N518" s="234"/>
      <c r="O518" s="234"/>
      <c r="P518" s="252" t="s">
        <v>678</v>
      </c>
      <c r="Q518" s="235"/>
      <c r="R518" s="235"/>
      <c r="S518" s="235"/>
      <c r="T518" s="235"/>
      <c r="U518" s="235"/>
      <c r="V518" s="235"/>
      <c r="W518" s="235"/>
      <c r="X518" s="235"/>
      <c r="Y518" s="236">
        <v>0</v>
      </c>
      <c r="Z518" s="237"/>
      <c r="AA518" s="237"/>
      <c r="AB518" s="238"/>
      <c r="AC518" s="222" t="s">
        <v>248</v>
      </c>
      <c r="AD518" s="223"/>
      <c r="AE518" s="223"/>
      <c r="AF518" s="223"/>
      <c r="AG518" s="223"/>
      <c r="AH518" s="253" t="s">
        <v>699</v>
      </c>
      <c r="AI518" s="254"/>
      <c r="AJ518" s="254"/>
      <c r="AK518" s="254"/>
      <c r="AL518" s="226" t="s">
        <v>699</v>
      </c>
      <c r="AM518" s="227"/>
      <c r="AN518" s="227"/>
      <c r="AO518" s="228"/>
      <c r="AP518" s="229"/>
      <c r="AQ518" s="229"/>
      <c r="AR518" s="229"/>
      <c r="AS518" s="229"/>
      <c r="AT518" s="229"/>
      <c r="AU518" s="229"/>
      <c r="AV518" s="229"/>
      <c r="AW518" s="229"/>
      <c r="AX518" s="229"/>
      <c r="AY518">
        <f>COUNTA($C$518)</f>
        <v>1</v>
      </c>
    </row>
    <row r="519" spans="1:51" ht="30" customHeight="1" x14ac:dyDescent="0.15">
      <c r="A519" s="230">
        <v>22</v>
      </c>
      <c r="B519" s="230">
        <v>1</v>
      </c>
      <c r="C519" s="251" t="s">
        <v>679</v>
      </c>
      <c r="D519" s="250"/>
      <c r="E519" s="250"/>
      <c r="F519" s="250"/>
      <c r="G519" s="250"/>
      <c r="H519" s="250"/>
      <c r="I519" s="250"/>
      <c r="J519" s="233">
        <v>1000020230006</v>
      </c>
      <c r="K519" s="234"/>
      <c r="L519" s="234"/>
      <c r="M519" s="234"/>
      <c r="N519" s="234"/>
      <c r="O519" s="234"/>
      <c r="P519" s="252" t="s">
        <v>680</v>
      </c>
      <c r="Q519" s="235"/>
      <c r="R519" s="235"/>
      <c r="S519" s="235"/>
      <c r="T519" s="235"/>
      <c r="U519" s="235"/>
      <c r="V519" s="235"/>
      <c r="W519" s="235"/>
      <c r="X519" s="235"/>
      <c r="Y519" s="236">
        <v>649</v>
      </c>
      <c r="Z519" s="237"/>
      <c r="AA519" s="237"/>
      <c r="AB519" s="238"/>
      <c r="AC519" s="222" t="s">
        <v>248</v>
      </c>
      <c r="AD519" s="223"/>
      <c r="AE519" s="223"/>
      <c r="AF519" s="223"/>
      <c r="AG519" s="223"/>
      <c r="AH519" s="253" t="s">
        <v>699</v>
      </c>
      <c r="AI519" s="254"/>
      <c r="AJ519" s="254"/>
      <c r="AK519" s="254"/>
      <c r="AL519" s="226" t="s">
        <v>699</v>
      </c>
      <c r="AM519" s="227"/>
      <c r="AN519" s="227"/>
      <c r="AO519" s="228"/>
      <c r="AP519" s="229"/>
      <c r="AQ519" s="229"/>
      <c r="AR519" s="229"/>
      <c r="AS519" s="229"/>
      <c r="AT519" s="229"/>
      <c r="AU519" s="229"/>
      <c r="AV519" s="229"/>
      <c r="AW519" s="229"/>
      <c r="AX519" s="229"/>
      <c r="AY519">
        <f>COUNTA($C$519)</f>
        <v>1</v>
      </c>
    </row>
    <row r="520" spans="1:51" ht="30" customHeight="1" x14ac:dyDescent="0.15">
      <c r="A520" s="230">
        <v>23</v>
      </c>
      <c r="B520" s="230">
        <v>1</v>
      </c>
      <c r="C520" s="251" t="s">
        <v>679</v>
      </c>
      <c r="D520" s="250"/>
      <c r="E520" s="250"/>
      <c r="F520" s="250"/>
      <c r="G520" s="250"/>
      <c r="H520" s="250"/>
      <c r="I520" s="250"/>
      <c r="J520" s="233">
        <v>1000020230006</v>
      </c>
      <c r="K520" s="234"/>
      <c r="L520" s="234"/>
      <c r="M520" s="234"/>
      <c r="N520" s="234"/>
      <c r="O520" s="234"/>
      <c r="P520" s="252" t="s">
        <v>680</v>
      </c>
      <c r="Q520" s="235"/>
      <c r="R520" s="235"/>
      <c r="S520" s="235"/>
      <c r="T520" s="235"/>
      <c r="U520" s="235"/>
      <c r="V520" s="235"/>
      <c r="W520" s="235"/>
      <c r="X520" s="235"/>
      <c r="Y520" s="236">
        <v>271</v>
      </c>
      <c r="Z520" s="237"/>
      <c r="AA520" s="237"/>
      <c r="AB520" s="238"/>
      <c r="AC520" s="222" t="s">
        <v>248</v>
      </c>
      <c r="AD520" s="223"/>
      <c r="AE520" s="223"/>
      <c r="AF520" s="223"/>
      <c r="AG520" s="223"/>
      <c r="AH520" s="253" t="s">
        <v>699</v>
      </c>
      <c r="AI520" s="254"/>
      <c r="AJ520" s="254"/>
      <c r="AK520" s="254"/>
      <c r="AL520" s="226" t="s">
        <v>699</v>
      </c>
      <c r="AM520" s="227"/>
      <c r="AN520" s="227"/>
      <c r="AO520" s="228"/>
      <c r="AP520" s="229"/>
      <c r="AQ520" s="229"/>
      <c r="AR520" s="229"/>
      <c r="AS520" s="229"/>
      <c r="AT520" s="229"/>
      <c r="AU520" s="229"/>
      <c r="AV520" s="229"/>
      <c r="AW520" s="229"/>
      <c r="AX520" s="229"/>
      <c r="AY520">
        <f>COUNTA($C$520)</f>
        <v>1</v>
      </c>
    </row>
    <row r="521" spans="1:51" ht="30" customHeight="1" x14ac:dyDescent="0.15">
      <c r="A521" s="230">
        <v>24</v>
      </c>
      <c r="B521" s="230">
        <v>1</v>
      </c>
      <c r="C521" s="251" t="s">
        <v>679</v>
      </c>
      <c r="D521" s="250"/>
      <c r="E521" s="250"/>
      <c r="F521" s="250"/>
      <c r="G521" s="250"/>
      <c r="H521" s="250"/>
      <c r="I521" s="250"/>
      <c r="J521" s="233">
        <v>1000020230006</v>
      </c>
      <c r="K521" s="234"/>
      <c r="L521" s="234"/>
      <c r="M521" s="234"/>
      <c r="N521" s="234"/>
      <c r="O521" s="234"/>
      <c r="P521" s="252" t="s">
        <v>649</v>
      </c>
      <c r="Q521" s="235"/>
      <c r="R521" s="235"/>
      <c r="S521" s="235"/>
      <c r="T521" s="235"/>
      <c r="U521" s="235"/>
      <c r="V521" s="235"/>
      <c r="W521" s="235"/>
      <c r="X521" s="235"/>
      <c r="Y521" s="236">
        <v>0</v>
      </c>
      <c r="Z521" s="237"/>
      <c r="AA521" s="237"/>
      <c r="AB521" s="238"/>
      <c r="AC521" s="222" t="s">
        <v>248</v>
      </c>
      <c r="AD521" s="223"/>
      <c r="AE521" s="223"/>
      <c r="AF521" s="223"/>
      <c r="AG521" s="223"/>
      <c r="AH521" s="253" t="s">
        <v>699</v>
      </c>
      <c r="AI521" s="254"/>
      <c r="AJ521" s="254"/>
      <c r="AK521" s="254"/>
      <c r="AL521" s="226" t="s">
        <v>699</v>
      </c>
      <c r="AM521" s="227"/>
      <c r="AN521" s="227"/>
      <c r="AO521" s="228"/>
      <c r="AP521" s="229"/>
      <c r="AQ521" s="229"/>
      <c r="AR521" s="229"/>
      <c r="AS521" s="229"/>
      <c r="AT521" s="229"/>
      <c r="AU521" s="229"/>
      <c r="AV521" s="229"/>
      <c r="AW521" s="229"/>
      <c r="AX521" s="229"/>
      <c r="AY521">
        <f>COUNTA($C$521)</f>
        <v>1</v>
      </c>
    </row>
    <row r="522" spans="1:51" ht="30" customHeight="1" x14ac:dyDescent="0.15">
      <c r="A522" s="230">
        <v>25</v>
      </c>
      <c r="B522" s="230">
        <v>1</v>
      </c>
      <c r="C522" s="251" t="s">
        <v>679</v>
      </c>
      <c r="D522" s="250"/>
      <c r="E522" s="250"/>
      <c r="F522" s="250"/>
      <c r="G522" s="250"/>
      <c r="H522" s="250"/>
      <c r="I522" s="250"/>
      <c r="J522" s="233">
        <v>1000020230006</v>
      </c>
      <c r="K522" s="234"/>
      <c r="L522" s="234"/>
      <c r="M522" s="234"/>
      <c r="N522" s="234"/>
      <c r="O522" s="234"/>
      <c r="P522" s="252" t="s">
        <v>644</v>
      </c>
      <c r="Q522" s="235"/>
      <c r="R522" s="235"/>
      <c r="S522" s="235"/>
      <c r="T522" s="235"/>
      <c r="U522" s="235"/>
      <c r="V522" s="235"/>
      <c r="W522" s="235"/>
      <c r="X522" s="235"/>
      <c r="Y522" s="236">
        <v>0</v>
      </c>
      <c r="Z522" s="237"/>
      <c r="AA522" s="237"/>
      <c r="AB522" s="238"/>
      <c r="AC522" s="222" t="s">
        <v>248</v>
      </c>
      <c r="AD522" s="223"/>
      <c r="AE522" s="223"/>
      <c r="AF522" s="223"/>
      <c r="AG522" s="223"/>
      <c r="AH522" s="253" t="s">
        <v>699</v>
      </c>
      <c r="AI522" s="254"/>
      <c r="AJ522" s="254"/>
      <c r="AK522" s="254"/>
      <c r="AL522" s="226" t="s">
        <v>699</v>
      </c>
      <c r="AM522" s="227"/>
      <c r="AN522" s="227"/>
      <c r="AO522" s="228"/>
      <c r="AP522" s="229"/>
      <c r="AQ522" s="229"/>
      <c r="AR522" s="229"/>
      <c r="AS522" s="229"/>
      <c r="AT522" s="229"/>
      <c r="AU522" s="229"/>
      <c r="AV522" s="229"/>
      <c r="AW522" s="229"/>
      <c r="AX522" s="229"/>
      <c r="AY522">
        <f>COUNTA($C$522)</f>
        <v>1</v>
      </c>
    </row>
    <row r="523" spans="1:51" ht="30" customHeight="1" x14ac:dyDescent="0.15">
      <c r="A523" s="230">
        <v>26</v>
      </c>
      <c r="B523" s="230">
        <v>1</v>
      </c>
      <c r="C523" s="251" t="s">
        <v>679</v>
      </c>
      <c r="D523" s="250"/>
      <c r="E523" s="250"/>
      <c r="F523" s="250"/>
      <c r="G523" s="250"/>
      <c r="H523" s="250"/>
      <c r="I523" s="250"/>
      <c r="J523" s="233">
        <v>1000020230006</v>
      </c>
      <c r="K523" s="234"/>
      <c r="L523" s="234"/>
      <c r="M523" s="234"/>
      <c r="N523" s="234"/>
      <c r="O523" s="234"/>
      <c r="P523" s="252" t="s">
        <v>681</v>
      </c>
      <c r="Q523" s="235"/>
      <c r="R523" s="235"/>
      <c r="S523" s="235"/>
      <c r="T523" s="235"/>
      <c r="U523" s="235"/>
      <c r="V523" s="235"/>
      <c r="W523" s="235"/>
      <c r="X523" s="235"/>
      <c r="Y523" s="236">
        <v>0</v>
      </c>
      <c r="Z523" s="237"/>
      <c r="AA523" s="237"/>
      <c r="AB523" s="238"/>
      <c r="AC523" s="222" t="s">
        <v>248</v>
      </c>
      <c r="AD523" s="223"/>
      <c r="AE523" s="223"/>
      <c r="AF523" s="223"/>
      <c r="AG523" s="223"/>
      <c r="AH523" s="253" t="s">
        <v>699</v>
      </c>
      <c r="AI523" s="254"/>
      <c r="AJ523" s="254"/>
      <c r="AK523" s="254"/>
      <c r="AL523" s="226" t="s">
        <v>699</v>
      </c>
      <c r="AM523" s="227"/>
      <c r="AN523" s="227"/>
      <c r="AO523" s="228"/>
      <c r="AP523" s="229"/>
      <c r="AQ523" s="229"/>
      <c r="AR523" s="229"/>
      <c r="AS523" s="229"/>
      <c r="AT523" s="229"/>
      <c r="AU523" s="229"/>
      <c r="AV523" s="229"/>
      <c r="AW523" s="229"/>
      <c r="AX523" s="229"/>
      <c r="AY523">
        <f>COUNTA($C$523)</f>
        <v>1</v>
      </c>
    </row>
    <row r="524" spans="1:51" ht="30" customHeight="1" x14ac:dyDescent="0.15">
      <c r="A524" s="230">
        <v>27</v>
      </c>
      <c r="B524" s="230">
        <v>1</v>
      </c>
      <c r="C524" s="251" t="s">
        <v>682</v>
      </c>
      <c r="D524" s="250"/>
      <c r="E524" s="250"/>
      <c r="F524" s="250"/>
      <c r="G524" s="250"/>
      <c r="H524" s="250"/>
      <c r="I524" s="250"/>
      <c r="J524" s="233">
        <v>4000020120006</v>
      </c>
      <c r="K524" s="234"/>
      <c r="L524" s="234"/>
      <c r="M524" s="234"/>
      <c r="N524" s="234"/>
      <c r="O524" s="234"/>
      <c r="P524" s="252" t="s">
        <v>677</v>
      </c>
      <c r="Q524" s="235"/>
      <c r="R524" s="235"/>
      <c r="S524" s="235"/>
      <c r="T524" s="235"/>
      <c r="U524" s="235"/>
      <c r="V524" s="235"/>
      <c r="W524" s="235"/>
      <c r="X524" s="235"/>
      <c r="Y524" s="236">
        <v>286</v>
      </c>
      <c r="Z524" s="237"/>
      <c r="AA524" s="237"/>
      <c r="AB524" s="238"/>
      <c r="AC524" s="222" t="s">
        <v>248</v>
      </c>
      <c r="AD524" s="223"/>
      <c r="AE524" s="223"/>
      <c r="AF524" s="223"/>
      <c r="AG524" s="223"/>
      <c r="AH524" s="253" t="s">
        <v>699</v>
      </c>
      <c r="AI524" s="254"/>
      <c r="AJ524" s="254"/>
      <c r="AK524" s="254"/>
      <c r="AL524" s="226" t="s">
        <v>699</v>
      </c>
      <c r="AM524" s="227"/>
      <c r="AN524" s="227"/>
      <c r="AO524" s="228"/>
      <c r="AP524" s="229"/>
      <c r="AQ524" s="229"/>
      <c r="AR524" s="229"/>
      <c r="AS524" s="229"/>
      <c r="AT524" s="229"/>
      <c r="AU524" s="229"/>
      <c r="AV524" s="229"/>
      <c r="AW524" s="229"/>
      <c r="AX524" s="229"/>
      <c r="AY524">
        <f>COUNTA($C$524)</f>
        <v>1</v>
      </c>
    </row>
    <row r="525" spans="1:51" ht="30" customHeight="1" x14ac:dyDescent="0.15">
      <c r="A525" s="230">
        <v>28</v>
      </c>
      <c r="B525" s="230">
        <v>1</v>
      </c>
      <c r="C525" s="251" t="s">
        <v>682</v>
      </c>
      <c r="D525" s="250"/>
      <c r="E525" s="250"/>
      <c r="F525" s="250"/>
      <c r="G525" s="250"/>
      <c r="H525" s="250"/>
      <c r="I525" s="250"/>
      <c r="J525" s="233">
        <v>4000020120006</v>
      </c>
      <c r="K525" s="234"/>
      <c r="L525" s="234"/>
      <c r="M525" s="234"/>
      <c r="N525" s="234"/>
      <c r="O525" s="234"/>
      <c r="P525" s="252" t="s">
        <v>677</v>
      </c>
      <c r="Q525" s="235"/>
      <c r="R525" s="235"/>
      <c r="S525" s="235"/>
      <c r="T525" s="235"/>
      <c r="U525" s="235"/>
      <c r="V525" s="235"/>
      <c r="W525" s="235"/>
      <c r="X525" s="235"/>
      <c r="Y525" s="236">
        <v>190</v>
      </c>
      <c r="Z525" s="237"/>
      <c r="AA525" s="237"/>
      <c r="AB525" s="238"/>
      <c r="AC525" s="222" t="s">
        <v>248</v>
      </c>
      <c r="AD525" s="223"/>
      <c r="AE525" s="223"/>
      <c r="AF525" s="223"/>
      <c r="AG525" s="223"/>
      <c r="AH525" s="253" t="s">
        <v>699</v>
      </c>
      <c r="AI525" s="254"/>
      <c r="AJ525" s="254"/>
      <c r="AK525" s="254"/>
      <c r="AL525" s="226" t="s">
        <v>699</v>
      </c>
      <c r="AM525" s="227"/>
      <c r="AN525" s="227"/>
      <c r="AO525" s="228"/>
      <c r="AP525" s="229"/>
      <c r="AQ525" s="229"/>
      <c r="AR525" s="229"/>
      <c r="AS525" s="229"/>
      <c r="AT525" s="229"/>
      <c r="AU525" s="229"/>
      <c r="AV525" s="229"/>
      <c r="AW525" s="229"/>
      <c r="AX525" s="229"/>
      <c r="AY525">
        <f>COUNTA($C$525)</f>
        <v>1</v>
      </c>
    </row>
    <row r="526" spans="1:51" ht="30" customHeight="1" x14ac:dyDescent="0.15">
      <c r="A526" s="230">
        <v>29</v>
      </c>
      <c r="B526" s="230">
        <v>1</v>
      </c>
      <c r="C526" s="251" t="s">
        <v>682</v>
      </c>
      <c r="D526" s="250"/>
      <c r="E526" s="250"/>
      <c r="F526" s="250"/>
      <c r="G526" s="250"/>
      <c r="H526" s="250"/>
      <c r="I526" s="250"/>
      <c r="J526" s="233">
        <v>4000020120006</v>
      </c>
      <c r="K526" s="234"/>
      <c r="L526" s="234"/>
      <c r="M526" s="234"/>
      <c r="N526" s="234"/>
      <c r="O526" s="234"/>
      <c r="P526" s="252" t="s">
        <v>677</v>
      </c>
      <c r="Q526" s="235"/>
      <c r="R526" s="235"/>
      <c r="S526" s="235"/>
      <c r="T526" s="235"/>
      <c r="U526" s="235"/>
      <c r="V526" s="235"/>
      <c r="W526" s="235"/>
      <c r="X526" s="235"/>
      <c r="Y526" s="236">
        <v>63</v>
      </c>
      <c r="Z526" s="237"/>
      <c r="AA526" s="237"/>
      <c r="AB526" s="238"/>
      <c r="AC526" s="222" t="s">
        <v>248</v>
      </c>
      <c r="AD526" s="223"/>
      <c r="AE526" s="223"/>
      <c r="AF526" s="223"/>
      <c r="AG526" s="223"/>
      <c r="AH526" s="253" t="s">
        <v>699</v>
      </c>
      <c r="AI526" s="254"/>
      <c r="AJ526" s="254"/>
      <c r="AK526" s="254"/>
      <c r="AL526" s="226" t="s">
        <v>699</v>
      </c>
      <c r="AM526" s="227"/>
      <c r="AN526" s="227"/>
      <c r="AO526" s="228"/>
      <c r="AP526" s="229"/>
      <c r="AQ526" s="229"/>
      <c r="AR526" s="229"/>
      <c r="AS526" s="229"/>
      <c r="AT526" s="229"/>
      <c r="AU526" s="229"/>
      <c r="AV526" s="229"/>
      <c r="AW526" s="229"/>
      <c r="AX526" s="229"/>
      <c r="AY526">
        <f>COUNTA($C$526)</f>
        <v>1</v>
      </c>
    </row>
    <row r="527" spans="1:51" ht="30" customHeight="1" x14ac:dyDescent="0.15">
      <c r="A527" s="230">
        <v>30</v>
      </c>
      <c r="B527" s="230">
        <v>1</v>
      </c>
      <c r="C527" s="251" t="s">
        <v>682</v>
      </c>
      <c r="D527" s="250"/>
      <c r="E527" s="250"/>
      <c r="F527" s="250"/>
      <c r="G527" s="250"/>
      <c r="H527" s="250"/>
      <c r="I527" s="250"/>
      <c r="J527" s="233">
        <v>4000020120006</v>
      </c>
      <c r="K527" s="234"/>
      <c r="L527" s="234"/>
      <c r="M527" s="234"/>
      <c r="N527" s="234"/>
      <c r="O527" s="234"/>
      <c r="P527" s="252" t="s">
        <v>677</v>
      </c>
      <c r="Q527" s="235"/>
      <c r="R527" s="235"/>
      <c r="S527" s="235"/>
      <c r="T527" s="235"/>
      <c r="U527" s="235"/>
      <c r="V527" s="235"/>
      <c r="W527" s="235"/>
      <c r="X527" s="235"/>
      <c r="Y527" s="236">
        <v>4</v>
      </c>
      <c r="Z527" s="237"/>
      <c r="AA527" s="237"/>
      <c r="AB527" s="238"/>
      <c r="AC527" s="222" t="s">
        <v>248</v>
      </c>
      <c r="AD527" s="223"/>
      <c r="AE527" s="223"/>
      <c r="AF527" s="223"/>
      <c r="AG527" s="223"/>
      <c r="AH527" s="253" t="s">
        <v>699</v>
      </c>
      <c r="AI527" s="254"/>
      <c r="AJ527" s="254"/>
      <c r="AK527" s="254"/>
      <c r="AL527" s="226" t="s">
        <v>699</v>
      </c>
      <c r="AM527" s="227"/>
      <c r="AN527" s="227"/>
      <c r="AO527" s="228"/>
      <c r="AP527" s="229"/>
      <c r="AQ527" s="229"/>
      <c r="AR527" s="229"/>
      <c r="AS527" s="229"/>
      <c r="AT527" s="229"/>
      <c r="AU527" s="229"/>
      <c r="AV527" s="229"/>
      <c r="AW527" s="229"/>
      <c r="AX527" s="229"/>
      <c r="AY527">
        <f>COUNTA($C$527)</f>
        <v>1</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41" t="s">
        <v>683</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8"/>
      <c r="B530" s="258"/>
      <c r="C530" s="258" t="s">
        <v>24</v>
      </c>
      <c r="D530" s="258"/>
      <c r="E530" s="258"/>
      <c r="F530" s="258"/>
      <c r="G530" s="258"/>
      <c r="H530" s="258"/>
      <c r="I530" s="258"/>
      <c r="J530" s="241" t="s">
        <v>192</v>
      </c>
      <c r="K530" s="259"/>
      <c r="L530" s="259"/>
      <c r="M530" s="259"/>
      <c r="N530" s="259"/>
      <c r="O530" s="259"/>
      <c r="P530" s="119" t="s">
        <v>25</v>
      </c>
      <c r="Q530" s="119"/>
      <c r="R530" s="119"/>
      <c r="S530" s="119"/>
      <c r="T530" s="119"/>
      <c r="U530" s="119"/>
      <c r="V530" s="119"/>
      <c r="W530" s="119"/>
      <c r="X530" s="119"/>
      <c r="Y530" s="260" t="s">
        <v>191</v>
      </c>
      <c r="Z530" s="261"/>
      <c r="AA530" s="261"/>
      <c r="AB530" s="261"/>
      <c r="AC530" s="241" t="s">
        <v>220</v>
      </c>
      <c r="AD530" s="241"/>
      <c r="AE530" s="241"/>
      <c r="AF530" s="241"/>
      <c r="AG530" s="241"/>
      <c r="AH530" s="260" t="s">
        <v>237</v>
      </c>
      <c r="AI530" s="258"/>
      <c r="AJ530" s="258"/>
      <c r="AK530" s="258"/>
      <c r="AL530" s="258" t="s">
        <v>19</v>
      </c>
      <c r="AM530" s="258"/>
      <c r="AN530" s="258"/>
      <c r="AO530" s="262"/>
      <c r="AP530" s="244" t="s">
        <v>193</v>
      </c>
      <c r="AQ530" s="244"/>
      <c r="AR530" s="244"/>
      <c r="AS530" s="244"/>
      <c r="AT530" s="244"/>
      <c r="AU530" s="244"/>
      <c r="AV530" s="244"/>
      <c r="AW530" s="244"/>
      <c r="AX530" s="244"/>
      <c r="AY530">
        <f>$AY$528</f>
        <v>1</v>
      </c>
    </row>
    <row r="531" spans="1:51" ht="30" customHeight="1" x14ac:dyDescent="0.15">
      <c r="A531" s="230">
        <v>1</v>
      </c>
      <c r="B531" s="230">
        <v>1</v>
      </c>
      <c r="C531" s="251" t="s">
        <v>684</v>
      </c>
      <c r="D531" s="250"/>
      <c r="E531" s="250"/>
      <c r="F531" s="250"/>
      <c r="G531" s="250"/>
      <c r="H531" s="250"/>
      <c r="I531" s="250"/>
      <c r="J531" s="233">
        <v>9190005005653</v>
      </c>
      <c r="K531" s="234"/>
      <c r="L531" s="234"/>
      <c r="M531" s="234"/>
      <c r="N531" s="234"/>
      <c r="O531" s="234"/>
      <c r="P531" s="252" t="s">
        <v>630</v>
      </c>
      <c r="Q531" s="235"/>
      <c r="R531" s="235"/>
      <c r="S531" s="235"/>
      <c r="T531" s="235"/>
      <c r="U531" s="235"/>
      <c r="V531" s="235"/>
      <c r="W531" s="235"/>
      <c r="X531" s="235"/>
      <c r="Y531" s="236">
        <v>88</v>
      </c>
      <c r="Z531" s="237"/>
      <c r="AA531" s="237"/>
      <c r="AB531" s="238"/>
      <c r="AC531" s="222" t="s">
        <v>241</v>
      </c>
      <c r="AD531" s="223"/>
      <c r="AE531" s="223"/>
      <c r="AF531" s="223"/>
      <c r="AG531" s="223"/>
      <c r="AH531" s="253">
        <v>1</v>
      </c>
      <c r="AI531" s="254"/>
      <c r="AJ531" s="254"/>
      <c r="AK531" s="254"/>
      <c r="AL531" s="226">
        <v>62.9</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51" t="s">
        <v>685</v>
      </c>
      <c r="D532" s="250"/>
      <c r="E532" s="250"/>
      <c r="F532" s="250"/>
      <c r="G532" s="250"/>
      <c r="H532" s="250"/>
      <c r="I532" s="250"/>
      <c r="J532" s="233">
        <v>7700150043408</v>
      </c>
      <c r="K532" s="234"/>
      <c r="L532" s="234"/>
      <c r="M532" s="234"/>
      <c r="N532" s="234"/>
      <c r="O532" s="234"/>
      <c r="P532" s="252" t="s">
        <v>677</v>
      </c>
      <c r="Q532" s="235"/>
      <c r="R532" s="235"/>
      <c r="S532" s="235"/>
      <c r="T532" s="235"/>
      <c r="U532" s="235"/>
      <c r="V532" s="235"/>
      <c r="W532" s="235"/>
      <c r="X532" s="235"/>
      <c r="Y532" s="236">
        <v>45</v>
      </c>
      <c r="Z532" s="237"/>
      <c r="AA532" s="237"/>
      <c r="AB532" s="238"/>
      <c r="AC532" s="222" t="s">
        <v>248</v>
      </c>
      <c r="AD532" s="223"/>
      <c r="AE532" s="223"/>
      <c r="AF532" s="223"/>
      <c r="AG532" s="223"/>
      <c r="AH532" s="253" t="s">
        <v>699</v>
      </c>
      <c r="AI532" s="254"/>
      <c r="AJ532" s="254"/>
      <c r="AK532" s="254"/>
      <c r="AL532" s="226" t="s">
        <v>699</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51" t="s">
        <v>685</v>
      </c>
      <c r="D533" s="250"/>
      <c r="E533" s="250"/>
      <c r="F533" s="250"/>
      <c r="G533" s="250"/>
      <c r="H533" s="250"/>
      <c r="I533" s="250"/>
      <c r="J533" s="233">
        <v>7700150043408</v>
      </c>
      <c r="K533" s="234"/>
      <c r="L533" s="234"/>
      <c r="M533" s="234"/>
      <c r="N533" s="234"/>
      <c r="O533" s="234"/>
      <c r="P533" s="252" t="s">
        <v>677</v>
      </c>
      <c r="Q533" s="235"/>
      <c r="R533" s="235"/>
      <c r="S533" s="235"/>
      <c r="T533" s="235"/>
      <c r="U533" s="235"/>
      <c r="V533" s="235"/>
      <c r="W533" s="235"/>
      <c r="X533" s="235"/>
      <c r="Y533" s="236">
        <v>6</v>
      </c>
      <c r="Z533" s="237"/>
      <c r="AA533" s="237"/>
      <c r="AB533" s="238"/>
      <c r="AC533" s="222" t="s">
        <v>248</v>
      </c>
      <c r="AD533" s="223"/>
      <c r="AE533" s="223"/>
      <c r="AF533" s="223"/>
      <c r="AG533" s="223"/>
      <c r="AH533" s="253" t="s">
        <v>699</v>
      </c>
      <c r="AI533" s="254"/>
      <c r="AJ533" s="254"/>
      <c r="AK533" s="254"/>
      <c r="AL533" s="226" t="s">
        <v>699</v>
      </c>
      <c r="AM533" s="227"/>
      <c r="AN533" s="227"/>
      <c r="AO533" s="228"/>
      <c r="AP533" s="229"/>
      <c r="AQ533" s="229"/>
      <c r="AR533" s="229"/>
      <c r="AS533" s="229"/>
      <c r="AT533" s="229"/>
      <c r="AU533" s="229"/>
      <c r="AV533" s="229"/>
      <c r="AW533" s="229"/>
      <c r="AX533" s="229"/>
      <c r="AY533">
        <f>COUNTA($C$533)</f>
        <v>1</v>
      </c>
    </row>
    <row r="534" spans="1:51" ht="30" customHeight="1" x14ac:dyDescent="0.15">
      <c r="A534" s="230">
        <v>4</v>
      </c>
      <c r="B534" s="230">
        <v>1</v>
      </c>
      <c r="C534" s="251" t="s">
        <v>685</v>
      </c>
      <c r="D534" s="250"/>
      <c r="E534" s="250"/>
      <c r="F534" s="250"/>
      <c r="G534" s="250"/>
      <c r="H534" s="250"/>
      <c r="I534" s="250"/>
      <c r="J534" s="233">
        <v>7700150043408</v>
      </c>
      <c r="K534" s="234"/>
      <c r="L534" s="234"/>
      <c r="M534" s="234"/>
      <c r="N534" s="234"/>
      <c r="O534" s="234"/>
      <c r="P534" s="252" t="s">
        <v>686</v>
      </c>
      <c r="Q534" s="235"/>
      <c r="R534" s="235"/>
      <c r="S534" s="235"/>
      <c r="T534" s="235"/>
      <c r="U534" s="235"/>
      <c r="V534" s="235"/>
      <c r="W534" s="235"/>
      <c r="X534" s="235"/>
      <c r="Y534" s="236">
        <v>0</v>
      </c>
      <c r="Z534" s="237"/>
      <c r="AA534" s="237"/>
      <c r="AB534" s="238"/>
      <c r="AC534" s="222" t="s">
        <v>248</v>
      </c>
      <c r="AD534" s="223"/>
      <c r="AE534" s="223"/>
      <c r="AF534" s="223"/>
      <c r="AG534" s="223"/>
      <c r="AH534" s="253" t="s">
        <v>699</v>
      </c>
      <c r="AI534" s="254"/>
      <c r="AJ534" s="254"/>
      <c r="AK534" s="254"/>
      <c r="AL534" s="226" t="s">
        <v>699</v>
      </c>
      <c r="AM534" s="227"/>
      <c r="AN534" s="227"/>
      <c r="AO534" s="228"/>
      <c r="AP534" s="229"/>
      <c r="AQ534" s="229"/>
      <c r="AR534" s="229"/>
      <c r="AS534" s="229"/>
      <c r="AT534" s="229"/>
      <c r="AU534" s="229"/>
      <c r="AV534" s="229"/>
      <c r="AW534" s="229"/>
      <c r="AX534" s="229"/>
      <c r="AY534">
        <f>COUNTA($C$534)</f>
        <v>1</v>
      </c>
    </row>
    <row r="535" spans="1:51" ht="30" customHeight="1" x14ac:dyDescent="0.15">
      <c r="A535" s="230">
        <v>5</v>
      </c>
      <c r="B535" s="230">
        <v>1</v>
      </c>
      <c r="C535" s="251" t="s">
        <v>685</v>
      </c>
      <c r="D535" s="250"/>
      <c r="E535" s="250"/>
      <c r="F535" s="250"/>
      <c r="G535" s="250"/>
      <c r="H535" s="250"/>
      <c r="I535" s="250"/>
      <c r="J535" s="233">
        <v>7700150043408</v>
      </c>
      <c r="K535" s="234"/>
      <c r="L535" s="234"/>
      <c r="M535" s="234"/>
      <c r="N535" s="234"/>
      <c r="O535" s="234"/>
      <c r="P535" s="252" t="s">
        <v>677</v>
      </c>
      <c r="Q535" s="235"/>
      <c r="R535" s="235"/>
      <c r="S535" s="235"/>
      <c r="T535" s="235"/>
      <c r="U535" s="235"/>
      <c r="V535" s="235"/>
      <c r="W535" s="235"/>
      <c r="X535" s="235"/>
      <c r="Y535" s="236">
        <v>0</v>
      </c>
      <c r="Z535" s="237"/>
      <c r="AA535" s="237"/>
      <c r="AB535" s="238"/>
      <c r="AC535" s="222" t="s">
        <v>248</v>
      </c>
      <c r="AD535" s="223"/>
      <c r="AE535" s="223"/>
      <c r="AF535" s="223"/>
      <c r="AG535" s="223"/>
      <c r="AH535" s="253" t="s">
        <v>699</v>
      </c>
      <c r="AI535" s="254"/>
      <c r="AJ535" s="254"/>
      <c r="AK535" s="254"/>
      <c r="AL535" s="226" t="s">
        <v>699</v>
      </c>
      <c r="AM535" s="227"/>
      <c r="AN535" s="227"/>
      <c r="AO535" s="228"/>
      <c r="AP535" s="229"/>
      <c r="AQ535" s="229"/>
      <c r="AR535" s="229"/>
      <c r="AS535" s="229"/>
      <c r="AT535" s="229"/>
      <c r="AU535" s="229"/>
      <c r="AV535" s="229"/>
      <c r="AW535" s="229"/>
      <c r="AX535" s="229"/>
      <c r="AY535">
        <f>COUNTA($C$535)</f>
        <v>1</v>
      </c>
    </row>
    <row r="536" spans="1:51" ht="30" customHeight="1" x14ac:dyDescent="0.15">
      <c r="A536" s="230">
        <v>6</v>
      </c>
      <c r="B536" s="230">
        <v>1</v>
      </c>
      <c r="C536" s="251" t="s">
        <v>685</v>
      </c>
      <c r="D536" s="250"/>
      <c r="E536" s="250"/>
      <c r="F536" s="250"/>
      <c r="G536" s="250"/>
      <c r="H536" s="250"/>
      <c r="I536" s="250"/>
      <c r="J536" s="233">
        <v>7700150043408</v>
      </c>
      <c r="K536" s="234"/>
      <c r="L536" s="234"/>
      <c r="M536" s="234"/>
      <c r="N536" s="234"/>
      <c r="O536" s="234"/>
      <c r="P536" s="252" t="s">
        <v>677</v>
      </c>
      <c r="Q536" s="235"/>
      <c r="R536" s="235"/>
      <c r="S536" s="235"/>
      <c r="T536" s="235"/>
      <c r="U536" s="235"/>
      <c r="V536" s="235"/>
      <c r="W536" s="235"/>
      <c r="X536" s="235"/>
      <c r="Y536" s="236">
        <v>0</v>
      </c>
      <c r="Z536" s="237"/>
      <c r="AA536" s="237"/>
      <c r="AB536" s="238"/>
      <c r="AC536" s="222" t="s">
        <v>248</v>
      </c>
      <c r="AD536" s="223"/>
      <c r="AE536" s="223"/>
      <c r="AF536" s="223"/>
      <c r="AG536" s="223"/>
      <c r="AH536" s="253" t="s">
        <v>699</v>
      </c>
      <c r="AI536" s="254"/>
      <c r="AJ536" s="254"/>
      <c r="AK536" s="254"/>
      <c r="AL536" s="226" t="s">
        <v>699</v>
      </c>
      <c r="AM536" s="227"/>
      <c r="AN536" s="227"/>
      <c r="AO536" s="228"/>
      <c r="AP536" s="229"/>
      <c r="AQ536" s="229"/>
      <c r="AR536" s="229"/>
      <c r="AS536" s="229"/>
      <c r="AT536" s="229"/>
      <c r="AU536" s="229"/>
      <c r="AV536" s="229"/>
      <c r="AW536" s="229"/>
      <c r="AX536" s="229"/>
      <c r="AY536">
        <f>COUNTA($C$536)</f>
        <v>1</v>
      </c>
    </row>
    <row r="537" spans="1:51" ht="30" customHeight="1" x14ac:dyDescent="0.15">
      <c r="A537" s="230">
        <v>7</v>
      </c>
      <c r="B537" s="230">
        <v>1</v>
      </c>
      <c r="C537" s="251" t="s">
        <v>687</v>
      </c>
      <c r="D537" s="250"/>
      <c r="E537" s="250"/>
      <c r="F537" s="250"/>
      <c r="G537" s="250"/>
      <c r="H537" s="250"/>
      <c r="I537" s="250"/>
      <c r="J537" s="233">
        <v>7700150015860</v>
      </c>
      <c r="K537" s="234"/>
      <c r="L537" s="234"/>
      <c r="M537" s="234"/>
      <c r="N537" s="234"/>
      <c r="O537" s="234"/>
      <c r="P537" s="252" t="s">
        <v>688</v>
      </c>
      <c r="Q537" s="235"/>
      <c r="R537" s="235"/>
      <c r="S537" s="235"/>
      <c r="T537" s="235"/>
      <c r="U537" s="235"/>
      <c r="V537" s="235"/>
      <c r="W537" s="235"/>
      <c r="X537" s="235"/>
      <c r="Y537" s="236">
        <v>47</v>
      </c>
      <c r="Z537" s="237"/>
      <c r="AA537" s="237"/>
      <c r="AB537" s="238"/>
      <c r="AC537" s="222" t="s">
        <v>248</v>
      </c>
      <c r="AD537" s="223"/>
      <c r="AE537" s="223"/>
      <c r="AF537" s="223"/>
      <c r="AG537" s="223"/>
      <c r="AH537" s="253" t="s">
        <v>699</v>
      </c>
      <c r="AI537" s="254"/>
      <c r="AJ537" s="254"/>
      <c r="AK537" s="254"/>
      <c r="AL537" s="226" t="s">
        <v>699</v>
      </c>
      <c r="AM537" s="227"/>
      <c r="AN537" s="227"/>
      <c r="AO537" s="228"/>
      <c r="AP537" s="229"/>
      <c r="AQ537" s="229"/>
      <c r="AR537" s="229"/>
      <c r="AS537" s="229"/>
      <c r="AT537" s="229"/>
      <c r="AU537" s="229"/>
      <c r="AV537" s="229"/>
      <c r="AW537" s="229"/>
      <c r="AX537" s="229"/>
      <c r="AY537">
        <f>COUNTA($C$537)</f>
        <v>1</v>
      </c>
    </row>
    <row r="538" spans="1:51" ht="30" customHeight="1" x14ac:dyDescent="0.15">
      <c r="A538" s="230">
        <v>8</v>
      </c>
      <c r="B538" s="230">
        <v>1</v>
      </c>
      <c r="C538" s="251" t="s">
        <v>689</v>
      </c>
      <c r="D538" s="250"/>
      <c r="E538" s="250"/>
      <c r="F538" s="250"/>
      <c r="G538" s="250"/>
      <c r="H538" s="250"/>
      <c r="I538" s="250"/>
      <c r="J538" s="233">
        <v>4700150019988</v>
      </c>
      <c r="K538" s="234"/>
      <c r="L538" s="234"/>
      <c r="M538" s="234"/>
      <c r="N538" s="234"/>
      <c r="O538" s="234"/>
      <c r="P538" s="252" t="s">
        <v>677</v>
      </c>
      <c r="Q538" s="235"/>
      <c r="R538" s="235"/>
      <c r="S538" s="235"/>
      <c r="T538" s="235"/>
      <c r="U538" s="235"/>
      <c r="V538" s="235"/>
      <c r="W538" s="235"/>
      <c r="X538" s="235"/>
      <c r="Y538" s="236">
        <v>45</v>
      </c>
      <c r="Z538" s="237"/>
      <c r="AA538" s="237"/>
      <c r="AB538" s="238"/>
      <c r="AC538" s="222" t="s">
        <v>248</v>
      </c>
      <c r="AD538" s="223"/>
      <c r="AE538" s="223"/>
      <c r="AF538" s="223"/>
      <c r="AG538" s="223"/>
      <c r="AH538" s="253" t="s">
        <v>699</v>
      </c>
      <c r="AI538" s="254"/>
      <c r="AJ538" s="254"/>
      <c r="AK538" s="254"/>
      <c r="AL538" s="226" t="s">
        <v>699</v>
      </c>
      <c r="AM538" s="227"/>
      <c r="AN538" s="227"/>
      <c r="AO538" s="228"/>
      <c r="AP538" s="229"/>
      <c r="AQ538" s="229"/>
      <c r="AR538" s="229"/>
      <c r="AS538" s="229"/>
      <c r="AT538" s="229"/>
      <c r="AU538" s="229"/>
      <c r="AV538" s="229"/>
      <c r="AW538" s="229"/>
      <c r="AX538" s="229"/>
      <c r="AY538">
        <f>COUNTA($C$538)</f>
        <v>1</v>
      </c>
    </row>
    <row r="539" spans="1:51" ht="30" customHeight="1" x14ac:dyDescent="0.15">
      <c r="A539" s="230">
        <v>9</v>
      </c>
      <c r="B539" s="230">
        <v>1</v>
      </c>
      <c r="C539" s="251" t="s">
        <v>689</v>
      </c>
      <c r="D539" s="250"/>
      <c r="E539" s="250"/>
      <c r="F539" s="250"/>
      <c r="G539" s="250"/>
      <c r="H539" s="250"/>
      <c r="I539" s="250"/>
      <c r="J539" s="233">
        <v>4700150019988</v>
      </c>
      <c r="K539" s="234"/>
      <c r="L539" s="234"/>
      <c r="M539" s="234"/>
      <c r="N539" s="234"/>
      <c r="O539" s="234"/>
      <c r="P539" s="252" t="s">
        <v>667</v>
      </c>
      <c r="Q539" s="235"/>
      <c r="R539" s="235"/>
      <c r="S539" s="235"/>
      <c r="T539" s="235"/>
      <c r="U539" s="235"/>
      <c r="V539" s="235"/>
      <c r="W539" s="235"/>
      <c r="X539" s="235"/>
      <c r="Y539" s="236">
        <v>0</v>
      </c>
      <c r="Z539" s="237"/>
      <c r="AA539" s="237"/>
      <c r="AB539" s="238"/>
      <c r="AC539" s="222" t="s">
        <v>248</v>
      </c>
      <c r="AD539" s="223"/>
      <c r="AE539" s="223"/>
      <c r="AF539" s="223"/>
      <c r="AG539" s="223"/>
      <c r="AH539" s="253" t="s">
        <v>699</v>
      </c>
      <c r="AI539" s="254"/>
      <c r="AJ539" s="254"/>
      <c r="AK539" s="254"/>
      <c r="AL539" s="226" t="s">
        <v>699</v>
      </c>
      <c r="AM539" s="227"/>
      <c r="AN539" s="227"/>
      <c r="AO539" s="228"/>
      <c r="AP539" s="229"/>
      <c r="AQ539" s="229"/>
      <c r="AR539" s="229"/>
      <c r="AS539" s="229"/>
      <c r="AT539" s="229"/>
      <c r="AU539" s="229"/>
      <c r="AV539" s="229"/>
      <c r="AW539" s="229"/>
      <c r="AX539" s="229"/>
      <c r="AY539">
        <f>COUNTA($C$539)</f>
        <v>1</v>
      </c>
    </row>
    <row r="540" spans="1:51" ht="30" customHeight="1" x14ac:dyDescent="0.15">
      <c r="A540" s="230">
        <v>10</v>
      </c>
      <c r="B540" s="230">
        <v>1</v>
      </c>
      <c r="C540" s="251" t="s">
        <v>690</v>
      </c>
      <c r="D540" s="250"/>
      <c r="E540" s="250"/>
      <c r="F540" s="250"/>
      <c r="G540" s="250"/>
      <c r="H540" s="250"/>
      <c r="I540" s="250"/>
      <c r="J540" s="233">
        <v>6700150015408</v>
      </c>
      <c r="K540" s="234"/>
      <c r="L540" s="234"/>
      <c r="M540" s="234"/>
      <c r="N540" s="234"/>
      <c r="O540" s="234"/>
      <c r="P540" s="252" t="s">
        <v>677</v>
      </c>
      <c r="Q540" s="235"/>
      <c r="R540" s="235"/>
      <c r="S540" s="235"/>
      <c r="T540" s="235"/>
      <c r="U540" s="235"/>
      <c r="V540" s="235"/>
      <c r="W540" s="235"/>
      <c r="X540" s="235"/>
      <c r="Y540" s="236">
        <v>36</v>
      </c>
      <c r="Z540" s="237"/>
      <c r="AA540" s="237"/>
      <c r="AB540" s="238"/>
      <c r="AC540" s="222" t="s">
        <v>248</v>
      </c>
      <c r="AD540" s="223"/>
      <c r="AE540" s="223"/>
      <c r="AF540" s="223"/>
      <c r="AG540" s="223"/>
      <c r="AH540" s="253" t="s">
        <v>699</v>
      </c>
      <c r="AI540" s="254"/>
      <c r="AJ540" s="254"/>
      <c r="AK540" s="254"/>
      <c r="AL540" s="226" t="s">
        <v>699</v>
      </c>
      <c r="AM540" s="227"/>
      <c r="AN540" s="227"/>
      <c r="AO540" s="228"/>
      <c r="AP540" s="229"/>
      <c r="AQ540" s="229"/>
      <c r="AR540" s="229"/>
      <c r="AS540" s="229"/>
      <c r="AT540" s="229"/>
      <c r="AU540" s="229"/>
      <c r="AV540" s="229"/>
      <c r="AW540" s="229"/>
      <c r="AX540" s="229"/>
      <c r="AY540">
        <f>COUNTA($C$540)</f>
        <v>1</v>
      </c>
    </row>
    <row r="541" spans="1:51" ht="30" customHeight="1" x14ac:dyDescent="0.15">
      <c r="A541" s="230">
        <v>11</v>
      </c>
      <c r="B541" s="230">
        <v>1</v>
      </c>
      <c r="C541" s="251" t="s">
        <v>691</v>
      </c>
      <c r="D541" s="250"/>
      <c r="E541" s="250"/>
      <c r="F541" s="250"/>
      <c r="G541" s="250"/>
      <c r="H541" s="250"/>
      <c r="I541" s="250"/>
      <c r="J541" s="233">
        <v>1700150017920</v>
      </c>
      <c r="K541" s="234"/>
      <c r="L541" s="234"/>
      <c r="M541" s="234"/>
      <c r="N541" s="234"/>
      <c r="O541" s="234"/>
      <c r="P541" s="252" t="s">
        <v>677</v>
      </c>
      <c r="Q541" s="235"/>
      <c r="R541" s="235"/>
      <c r="S541" s="235"/>
      <c r="T541" s="235"/>
      <c r="U541" s="235"/>
      <c r="V541" s="235"/>
      <c r="W541" s="235"/>
      <c r="X541" s="235"/>
      <c r="Y541" s="236">
        <v>31</v>
      </c>
      <c r="Z541" s="237"/>
      <c r="AA541" s="237"/>
      <c r="AB541" s="238"/>
      <c r="AC541" s="222" t="s">
        <v>248</v>
      </c>
      <c r="AD541" s="223"/>
      <c r="AE541" s="223"/>
      <c r="AF541" s="223"/>
      <c r="AG541" s="223"/>
      <c r="AH541" s="253" t="s">
        <v>699</v>
      </c>
      <c r="AI541" s="254"/>
      <c r="AJ541" s="254"/>
      <c r="AK541" s="254"/>
      <c r="AL541" s="226" t="s">
        <v>699</v>
      </c>
      <c r="AM541" s="227"/>
      <c r="AN541" s="227"/>
      <c r="AO541" s="228"/>
      <c r="AP541" s="229"/>
      <c r="AQ541" s="229"/>
      <c r="AR541" s="229"/>
      <c r="AS541" s="229"/>
      <c r="AT541" s="229"/>
      <c r="AU541" s="229"/>
      <c r="AV541" s="229"/>
      <c r="AW541" s="229"/>
      <c r="AX541" s="229"/>
      <c r="AY541">
        <f>COUNTA($C$541)</f>
        <v>1</v>
      </c>
    </row>
    <row r="542" spans="1:51" ht="30" customHeight="1" x14ac:dyDescent="0.15">
      <c r="A542" s="230">
        <v>12</v>
      </c>
      <c r="B542" s="230">
        <v>1</v>
      </c>
      <c r="C542" s="251" t="s">
        <v>691</v>
      </c>
      <c r="D542" s="250"/>
      <c r="E542" s="250"/>
      <c r="F542" s="250"/>
      <c r="G542" s="250"/>
      <c r="H542" s="250"/>
      <c r="I542" s="250"/>
      <c r="J542" s="233">
        <v>1700150017920</v>
      </c>
      <c r="K542" s="234"/>
      <c r="L542" s="234"/>
      <c r="M542" s="234"/>
      <c r="N542" s="234"/>
      <c r="O542" s="234"/>
      <c r="P542" s="252" t="s">
        <v>644</v>
      </c>
      <c r="Q542" s="235"/>
      <c r="R542" s="235"/>
      <c r="S542" s="235"/>
      <c r="T542" s="235"/>
      <c r="U542" s="235"/>
      <c r="V542" s="235"/>
      <c r="W542" s="235"/>
      <c r="X542" s="235"/>
      <c r="Y542" s="236">
        <v>0</v>
      </c>
      <c r="Z542" s="237"/>
      <c r="AA542" s="237"/>
      <c r="AB542" s="238"/>
      <c r="AC542" s="222" t="s">
        <v>248</v>
      </c>
      <c r="AD542" s="223"/>
      <c r="AE542" s="223"/>
      <c r="AF542" s="223"/>
      <c r="AG542" s="223"/>
      <c r="AH542" s="253" t="s">
        <v>699</v>
      </c>
      <c r="AI542" s="254"/>
      <c r="AJ542" s="254"/>
      <c r="AK542" s="254"/>
      <c r="AL542" s="226" t="s">
        <v>699</v>
      </c>
      <c r="AM542" s="227"/>
      <c r="AN542" s="227"/>
      <c r="AO542" s="228"/>
      <c r="AP542" s="229"/>
      <c r="AQ542" s="229"/>
      <c r="AR542" s="229"/>
      <c r="AS542" s="229"/>
      <c r="AT542" s="229"/>
      <c r="AU542" s="229"/>
      <c r="AV542" s="229"/>
      <c r="AW542" s="229"/>
      <c r="AX542" s="229"/>
      <c r="AY542">
        <f>COUNTA($C$542)</f>
        <v>1</v>
      </c>
    </row>
    <row r="543" spans="1:51" ht="30" customHeight="1" x14ac:dyDescent="0.15">
      <c r="A543" s="230">
        <v>13</v>
      </c>
      <c r="B543" s="230">
        <v>1</v>
      </c>
      <c r="C543" s="251" t="s">
        <v>692</v>
      </c>
      <c r="D543" s="250"/>
      <c r="E543" s="250"/>
      <c r="F543" s="250"/>
      <c r="G543" s="250"/>
      <c r="H543" s="250"/>
      <c r="I543" s="250"/>
      <c r="J543" s="233">
        <v>3011105000996</v>
      </c>
      <c r="K543" s="234"/>
      <c r="L543" s="234"/>
      <c r="M543" s="234"/>
      <c r="N543" s="234"/>
      <c r="O543" s="234"/>
      <c r="P543" s="252" t="s">
        <v>693</v>
      </c>
      <c r="Q543" s="235"/>
      <c r="R543" s="235"/>
      <c r="S543" s="235"/>
      <c r="T543" s="235"/>
      <c r="U543" s="235"/>
      <c r="V543" s="235"/>
      <c r="W543" s="235"/>
      <c r="X543" s="235"/>
      <c r="Y543" s="236">
        <v>13</v>
      </c>
      <c r="Z543" s="237"/>
      <c r="AA543" s="237"/>
      <c r="AB543" s="238"/>
      <c r="AC543" s="222" t="s">
        <v>248</v>
      </c>
      <c r="AD543" s="223"/>
      <c r="AE543" s="223"/>
      <c r="AF543" s="223"/>
      <c r="AG543" s="223"/>
      <c r="AH543" s="253" t="s">
        <v>699</v>
      </c>
      <c r="AI543" s="254"/>
      <c r="AJ543" s="254"/>
      <c r="AK543" s="254"/>
      <c r="AL543" s="226" t="s">
        <v>699</v>
      </c>
      <c r="AM543" s="227"/>
      <c r="AN543" s="227"/>
      <c r="AO543" s="228"/>
      <c r="AP543" s="229"/>
      <c r="AQ543" s="229"/>
      <c r="AR543" s="229"/>
      <c r="AS543" s="229"/>
      <c r="AT543" s="229"/>
      <c r="AU543" s="229"/>
      <c r="AV543" s="229"/>
      <c r="AW543" s="229"/>
      <c r="AX543" s="229"/>
      <c r="AY543">
        <f>COUNTA($C$543)</f>
        <v>1</v>
      </c>
    </row>
    <row r="544" spans="1:51" ht="30" customHeight="1" x14ac:dyDescent="0.15">
      <c r="A544" s="230">
        <v>14</v>
      </c>
      <c r="B544" s="230">
        <v>1</v>
      </c>
      <c r="C544" s="251" t="s">
        <v>692</v>
      </c>
      <c r="D544" s="250"/>
      <c r="E544" s="250"/>
      <c r="F544" s="250"/>
      <c r="G544" s="250"/>
      <c r="H544" s="250"/>
      <c r="I544" s="250"/>
      <c r="J544" s="233">
        <v>3011105000996</v>
      </c>
      <c r="K544" s="234"/>
      <c r="L544" s="234"/>
      <c r="M544" s="234"/>
      <c r="N544" s="234"/>
      <c r="O544" s="234"/>
      <c r="P544" s="252" t="s">
        <v>693</v>
      </c>
      <c r="Q544" s="235"/>
      <c r="R544" s="235"/>
      <c r="S544" s="235"/>
      <c r="T544" s="235"/>
      <c r="U544" s="235"/>
      <c r="V544" s="235"/>
      <c r="W544" s="235"/>
      <c r="X544" s="235"/>
      <c r="Y544" s="236">
        <v>13</v>
      </c>
      <c r="Z544" s="237"/>
      <c r="AA544" s="237"/>
      <c r="AB544" s="238"/>
      <c r="AC544" s="222" t="s">
        <v>248</v>
      </c>
      <c r="AD544" s="223"/>
      <c r="AE544" s="223"/>
      <c r="AF544" s="223"/>
      <c r="AG544" s="223"/>
      <c r="AH544" s="253" t="s">
        <v>699</v>
      </c>
      <c r="AI544" s="254"/>
      <c r="AJ544" s="254"/>
      <c r="AK544" s="254"/>
      <c r="AL544" s="226" t="s">
        <v>699</v>
      </c>
      <c r="AM544" s="227"/>
      <c r="AN544" s="227"/>
      <c r="AO544" s="228"/>
      <c r="AP544" s="229"/>
      <c r="AQ544" s="229"/>
      <c r="AR544" s="229"/>
      <c r="AS544" s="229"/>
      <c r="AT544" s="229"/>
      <c r="AU544" s="229"/>
      <c r="AV544" s="229"/>
      <c r="AW544" s="229"/>
      <c r="AX544" s="229"/>
      <c r="AY544">
        <f>COUNTA($C$544)</f>
        <v>1</v>
      </c>
    </row>
    <row r="545" spans="1:51" ht="30" customHeight="1" x14ac:dyDescent="0.15">
      <c r="A545" s="230">
        <v>15</v>
      </c>
      <c r="B545" s="230">
        <v>1</v>
      </c>
      <c r="C545" s="251" t="s">
        <v>694</v>
      </c>
      <c r="D545" s="250"/>
      <c r="E545" s="250"/>
      <c r="F545" s="250"/>
      <c r="G545" s="250"/>
      <c r="H545" s="250"/>
      <c r="I545" s="250"/>
      <c r="J545" s="233">
        <v>9700150060095</v>
      </c>
      <c r="K545" s="234"/>
      <c r="L545" s="234"/>
      <c r="M545" s="234"/>
      <c r="N545" s="234"/>
      <c r="O545" s="234"/>
      <c r="P545" s="252" t="s">
        <v>677</v>
      </c>
      <c r="Q545" s="235"/>
      <c r="R545" s="235"/>
      <c r="S545" s="235"/>
      <c r="T545" s="235"/>
      <c r="U545" s="235"/>
      <c r="V545" s="235"/>
      <c r="W545" s="235"/>
      <c r="X545" s="235"/>
      <c r="Y545" s="236">
        <v>23</v>
      </c>
      <c r="Z545" s="237"/>
      <c r="AA545" s="237"/>
      <c r="AB545" s="238"/>
      <c r="AC545" s="222" t="s">
        <v>248</v>
      </c>
      <c r="AD545" s="223"/>
      <c r="AE545" s="223"/>
      <c r="AF545" s="223"/>
      <c r="AG545" s="223"/>
      <c r="AH545" s="253" t="s">
        <v>699</v>
      </c>
      <c r="AI545" s="254"/>
      <c r="AJ545" s="254"/>
      <c r="AK545" s="254"/>
      <c r="AL545" s="226" t="s">
        <v>699</v>
      </c>
      <c r="AM545" s="227"/>
      <c r="AN545" s="227"/>
      <c r="AO545" s="228"/>
      <c r="AP545" s="229"/>
      <c r="AQ545" s="229"/>
      <c r="AR545" s="229"/>
      <c r="AS545" s="229"/>
      <c r="AT545" s="229"/>
      <c r="AU545" s="229"/>
      <c r="AV545" s="229"/>
      <c r="AW545" s="229"/>
      <c r="AX545" s="229"/>
      <c r="AY545">
        <f>COUNTA($C$545)</f>
        <v>1</v>
      </c>
    </row>
    <row r="546" spans="1:51" ht="30" customHeight="1" x14ac:dyDescent="0.15">
      <c r="A546" s="230">
        <v>16</v>
      </c>
      <c r="B546" s="230">
        <v>1</v>
      </c>
      <c r="C546" s="251" t="s">
        <v>695</v>
      </c>
      <c r="D546" s="250"/>
      <c r="E546" s="250"/>
      <c r="F546" s="250"/>
      <c r="G546" s="250"/>
      <c r="H546" s="250"/>
      <c r="I546" s="250"/>
      <c r="J546" s="233">
        <v>6700150044274</v>
      </c>
      <c r="K546" s="234"/>
      <c r="L546" s="234"/>
      <c r="M546" s="234"/>
      <c r="N546" s="234"/>
      <c r="O546" s="234"/>
      <c r="P546" s="252" t="s">
        <v>686</v>
      </c>
      <c r="Q546" s="235"/>
      <c r="R546" s="235"/>
      <c r="S546" s="235"/>
      <c r="T546" s="235"/>
      <c r="U546" s="235"/>
      <c r="V546" s="235"/>
      <c r="W546" s="235"/>
      <c r="X546" s="235"/>
      <c r="Y546" s="236">
        <v>20</v>
      </c>
      <c r="Z546" s="237"/>
      <c r="AA546" s="237"/>
      <c r="AB546" s="238"/>
      <c r="AC546" s="222" t="s">
        <v>248</v>
      </c>
      <c r="AD546" s="223"/>
      <c r="AE546" s="223"/>
      <c r="AF546" s="223"/>
      <c r="AG546" s="223"/>
      <c r="AH546" s="253" t="s">
        <v>699</v>
      </c>
      <c r="AI546" s="254"/>
      <c r="AJ546" s="254"/>
      <c r="AK546" s="254"/>
      <c r="AL546" s="226" t="s">
        <v>699</v>
      </c>
      <c r="AM546" s="227"/>
      <c r="AN546" s="227"/>
      <c r="AO546" s="228"/>
      <c r="AP546" s="229"/>
      <c r="AQ546" s="229"/>
      <c r="AR546" s="229"/>
      <c r="AS546" s="229"/>
      <c r="AT546" s="229"/>
      <c r="AU546" s="229"/>
      <c r="AV546" s="229"/>
      <c r="AW546" s="229"/>
      <c r="AX546" s="229"/>
      <c r="AY546">
        <f>COUNTA($C$546)</f>
        <v>1</v>
      </c>
    </row>
    <row r="547" spans="1:51" s="16" customFormat="1" ht="30" customHeight="1" x14ac:dyDescent="0.15">
      <c r="A547" s="230">
        <v>17</v>
      </c>
      <c r="B547" s="230">
        <v>1</v>
      </c>
      <c r="C547" s="251" t="s">
        <v>695</v>
      </c>
      <c r="D547" s="250"/>
      <c r="E547" s="250"/>
      <c r="F547" s="250"/>
      <c r="G547" s="250"/>
      <c r="H547" s="250"/>
      <c r="I547" s="250"/>
      <c r="J547" s="233">
        <v>6700150044274</v>
      </c>
      <c r="K547" s="234"/>
      <c r="L547" s="234"/>
      <c r="M547" s="234"/>
      <c r="N547" s="234"/>
      <c r="O547" s="234"/>
      <c r="P547" s="252" t="s">
        <v>677</v>
      </c>
      <c r="Q547" s="235"/>
      <c r="R547" s="235"/>
      <c r="S547" s="235"/>
      <c r="T547" s="235"/>
      <c r="U547" s="235"/>
      <c r="V547" s="235"/>
      <c r="W547" s="235"/>
      <c r="X547" s="235"/>
      <c r="Y547" s="236">
        <v>0</v>
      </c>
      <c r="Z547" s="237"/>
      <c r="AA547" s="237"/>
      <c r="AB547" s="238"/>
      <c r="AC547" s="222" t="s">
        <v>248</v>
      </c>
      <c r="AD547" s="223"/>
      <c r="AE547" s="223"/>
      <c r="AF547" s="223"/>
      <c r="AG547" s="223"/>
      <c r="AH547" s="253" t="s">
        <v>699</v>
      </c>
      <c r="AI547" s="254"/>
      <c r="AJ547" s="254"/>
      <c r="AK547" s="254"/>
      <c r="AL547" s="226" t="s">
        <v>699</v>
      </c>
      <c r="AM547" s="227"/>
      <c r="AN547" s="227"/>
      <c r="AO547" s="228"/>
      <c r="AP547" s="229"/>
      <c r="AQ547" s="229"/>
      <c r="AR547" s="229"/>
      <c r="AS547" s="229"/>
      <c r="AT547" s="229"/>
      <c r="AU547" s="229"/>
      <c r="AV547" s="229"/>
      <c r="AW547" s="229"/>
      <c r="AX547" s="229"/>
      <c r="AY547">
        <f>COUNTA($C$547)</f>
        <v>1</v>
      </c>
    </row>
    <row r="548" spans="1:51" ht="30" customHeight="1" x14ac:dyDescent="0.15">
      <c r="A548" s="230">
        <v>18</v>
      </c>
      <c r="B548" s="230">
        <v>1</v>
      </c>
      <c r="C548" s="251" t="s">
        <v>695</v>
      </c>
      <c r="D548" s="250"/>
      <c r="E548" s="250"/>
      <c r="F548" s="250"/>
      <c r="G548" s="250"/>
      <c r="H548" s="250"/>
      <c r="I548" s="250"/>
      <c r="J548" s="263">
        <v>6700150044274</v>
      </c>
      <c r="K548" s="264"/>
      <c r="L548" s="264"/>
      <c r="M548" s="264"/>
      <c r="N548" s="264"/>
      <c r="O548" s="265"/>
      <c r="P548" s="252" t="s">
        <v>677</v>
      </c>
      <c r="Q548" s="235"/>
      <c r="R548" s="235"/>
      <c r="S548" s="235"/>
      <c r="T548" s="235"/>
      <c r="U548" s="235"/>
      <c r="V548" s="235"/>
      <c r="W548" s="235"/>
      <c r="X548" s="235"/>
      <c r="Y548" s="236">
        <v>0</v>
      </c>
      <c r="Z548" s="237"/>
      <c r="AA548" s="237"/>
      <c r="AB548" s="238"/>
      <c r="AC548" s="222" t="s">
        <v>248</v>
      </c>
      <c r="AD548" s="223"/>
      <c r="AE548" s="223"/>
      <c r="AF548" s="223"/>
      <c r="AG548" s="223"/>
      <c r="AH548" s="253" t="s">
        <v>699</v>
      </c>
      <c r="AI548" s="254"/>
      <c r="AJ548" s="254"/>
      <c r="AK548" s="254"/>
      <c r="AL548" s="226" t="s">
        <v>699</v>
      </c>
      <c r="AM548" s="227"/>
      <c r="AN548" s="227"/>
      <c r="AO548" s="228"/>
      <c r="AP548" s="229"/>
      <c r="AQ548" s="229"/>
      <c r="AR548" s="229"/>
      <c r="AS548" s="229"/>
      <c r="AT548" s="229"/>
      <c r="AU548" s="229"/>
      <c r="AV548" s="229"/>
      <c r="AW548" s="229"/>
      <c r="AX548" s="229"/>
      <c r="AY548">
        <f>COUNTA($C$548)</f>
        <v>1</v>
      </c>
    </row>
    <row r="549" spans="1:51" ht="30" customHeight="1" x14ac:dyDescent="0.15">
      <c r="A549" s="230">
        <v>19</v>
      </c>
      <c r="B549" s="230">
        <v>1</v>
      </c>
      <c r="C549" s="251" t="s">
        <v>696</v>
      </c>
      <c r="D549" s="250"/>
      <c r="E549" s="250"/>
      <c r="F549" s="250"/>
      <c r="G549" s="250"/>
      <c r="H549" s="250"/>
      <c r="I549" s="250"/>
      <c r="J549" s="233">
        <v>2010505001985</v>
      </c>
      <c r="K549" s="234"/>
      <c r="L549" s="234"/>
      <c r="M549" s="234"/>
      <c r="N549" s="234"/>
      <c r="O549" s="234"/>
      <c r="P549" s="252" t="s">
        <v>697</v>
      </c>
      <c r="Q549" s="235"/>
      <c r="R549" s="235"/>
      <c r="S549" s="235"/>
      <c r="T549" s="235"/>
      <c r="U549" s="235"/>
      <c r="V549" s="235"/>
      <c r="W549" s="235"/>
      <c r="X549" s="235"/>
      <c r="Y549" s="236">
        <v>0</v>
      </c>
      <c r="Z549" s="237"/>
      <c r="AA549" s="237"/>
      <c r="AB549" s="238"/>
      <c r="AC549" s="222" t="s">
        <v>247</v>
      </c>
      <c r="AD549" s="223"/>
      <c r="AE549" s="223"/>
      <c r="AF549" s="223"/>
      <c r="AG549" s="223"/>
      <c r="AH549" s="224" t="s">
        <v>698</v>
      </c>
      <c r="AI549" s="225"/>
      <c r="AJ549" s="225"/>
      <c r="AK549" s="225"/>
      <c r="AL549" s="226" t="s">
        <v>698</v>
      </c>
      <c r="AM549" s="227"/>
      <c r="AN549" s="227"/>
      <c r="AO549" s="228"/>
      <c r="AP549" s="229"/>
      <c r="AQ549" s="229"/>
      <c r="AR549" s="229"/>
      <c r="AS549" s="229"/>
      <c r="AT549" s="229"/>
      <c r="AU549" s="229"/>
      <c r="AV549" s="229"/>
      <c r="AW549" s="229"/>
      <c r="AX549" s="229"/>
      <c r="AY549">
        <f>COUNTA($C$549)</f>
        <v>1</v>
      </c>
    </row>
    <row r="550" spans="1:51" ht="30" customHeight="1" x14ac:dyDescent="0.15">
      <c r="A550" s="230">
        <v>20</v>
      </c>
      <c r="B550" s="230">
        <v>1</v>
      </c>
      <c r="C550" s="251" t="s">
        <v>696</v>
      </c>
      <c r="D550" s="250"/>
      <c r="E550" s="250"/>
      <c r="F550" s="250"/>
      <c r="G550" s="250"/>
      <c r="H550" s="250"/>
      <c r="I550" s="250"/>
      <c r="J550" s="233">
        <v>2010505001985</v>
      </c>
      <c r="K550" s="234"/>
      <c r="L550" s="234"/>
      <c r="M550" s="234"/>
      <c r="N550" s="234"/>
      <c r="O550" s="234"/>
      <c r="P550" s="252" t="s">
        <v>697</v>
      </c>
      <c r="Q550" s="235"/>
      <c r="R550" s="235"/>
      <c r="S550" s="235"/>
      <c r="T550" s="235"/>
      <c r="U550" s="235"/>
      <c r="V550" s="235"/>
      <c r="W550" s="235"/>
      <c r="X550" s="235"/>
      <c r="Y550" s="236">
        <v>0</v>
      </c>
      <c r="Z550" s="237"/>
      <c r="AA550" s="237"/>
      <c r="AB550" s="238"/>
      <c r="AC550" s="222" t="s">
        <v>247</v>
      </c>
      <c r="AD550" s="223"/>
      <c r="AE550" s="223"/>
      <c r="AF550" s="223"/>
      <c r="AG550" s="223"/>
      <c r="AH550" s="224" t="s">
        <v>698</v>
      </c>
      <c r="AI550" s="225"/>
      <c r="AJ550" s="225"/>
      <c r="AK550" s="225"/>
      <c r="AL550" s="226" t="s">
        <v>698</v>
      </c>
      <c r="AM550" s="227"/>
      <c r="AN550" s="227"/>
      <c r="AO550" s="228"/>
      <c r="AP550" s="229"/>
      <c r="AQ550" s="229"/>
      <c r="AR550" s="229"/>
      <c r="AS550" s="229"/>
      <c r="AT550" s="229"/>
      <c r="AU550" s="229"/>
      <c r="AV550" s="229"/>
      <c r="AW550" s="229"/>
      <c r="AX550" s="229"/>
      <c r="AY550">
        <f>COUNTA($C$550)</f>
        <v>1</v>
      </c>
    </row>
    <row r="551" spans="1:51" ht="30" customHeight="1" x14ac:dyDescent="0.15">
      <c r="A551" s="230">
        <v>21</v>
      </c>
      <c r="B551" s="230">
        <v>1</v>
      </c>
      <c r="C551" s="251" t="s">
        <v>696</v>
      </c>
      <c r="D551" s="250"/>
      <c r="E551" s="250"/>
      <c r="F551" s="250"/>
      <c r="G551" s="250"/>
      <c r="H551" s="250"/>
      <c r="I551" s="250"/>
      <c r="J551" s="233">
        <v>2010505001985</v>
      </c>
      <c r="K551" s="234"/>
      <c r="L551" s="234"/>
      <c r="M551" s="234"/>
      <c r="N551" s="234"/>
      <c r="O551" s="234"/>
      <c r="P551" s="252" t="s">
        <v>697</v>
      </c>
      <c r="Q551" s="235"/>
      <c r="R551" s="235"/>
      <c r="S551" s="235"/>
      <c r="T551" s="235"/>
      <c r="U551" s="235"/>
      <c r="V551" s="235"/>
      <c r="W551" s="235"/>
      <c r="X551" s="235"/>
      <c r="Y551" s="236">
        <v>0</v>
      </c>
      <c r="Z551" s="237"/>
      <c r="AA551" s="237"/>
      <c r="AB551" s="238"/>
      <c r="AC551" s="222" t="s">
        <v>247</v>
      </c>
      <c r="AD551" s="223"/>
      <c r="AE551" s="223"/>
      <c r="AF551" s="223"/>
      <c r="AG551" s="223"/>
      <c r="AH551" s="224" t="s">
        <v>698</v>
      </c>
      <c r="AI551" s="225"/>
      <c r="AJ551" s="225"/>
      <c r="AK551" s="225"/>
      <c r="AL551" s="226" t="s">
        <v>698</v>
      </c>
      <c r="AM551" s="227"/>
      <c r="AN551" s="227"/>
      <c r="AO551" s="228"/>
      <c r="AP551" s="229"/>
      <c r="AQ551" s="229"/>
      <c r="AR551" s="229"/>
      <c r="AS551" s="229"/>
      <c r="AT551" s="229"/>
      <c r="AU551" s="229"/>
      <c r="AV551" s="229"/>
      <c r="AW551" s="229"/>
      <c r="AX551" s="229"/>
      <c r="AY551">
        <f>COUNTA($C$551)</f>
        <v>1</v>
      </c>
    </row>
    <row r="552" spans="1:51" ht="30" customHeight="1" x14ac:dyDescent="0.15">
      <c r="A552" s="230">
        <v>22</v>
      </c>
      <c r="B552" s="230">
        <v>1</v>
      </c>
      <c r="C552" s="251" t="s">
        <v>696</v>
      </c>
      <c r="D552" s="250"/>
      <c r="E552" s="250"/>
      <c r="F552" s="250"/>
      <c r="G552" s="250"/>
      <c r="H552" s="250"/>
      <c r="I552" s="250"/>
      <c r="J552" s="233">
        <v>2010505001985</v>
      </c>
      <c r="K552" s="234"/>
      <c r="L552" s="234"/>
      <c r="M552" s="234"/>
      <c r="N552" s="234"/>
      <c r="O552" s="234"/>
      <c r="P552" s="252" t="s">
        <v>697</v>
      </c>
      <c r="Q552" s="235"/>
      <c r="R552" s="235"/>
      <c r="S552" s="235"/>
      <c r="T552" s="235"/>
      <c r="U552" s="235"/>
      <c r="V552" s="235"/>
      <c r="W552" s="235"/>
      <c r="X552" s="235"/>
      <c r="Y552" s="236">
        <v>0</v>
      </c>
      <c r="Z552" s="237"/>
      <c r="AA552" s="237"/>
      <c r="AB552" s="238"/>
      <c r="AC552" s="222" t="s">
        <v>247</v>
      </c>
      <c r="AD552" s="223"/>
      <c r="AE552" s="223"/>
      <c r="AF552" s="223"/>
      <c r="AG552" s="223"/>
      <c r="AH552" s="224" t="s">
        <v>698</v>
      </c>
      <c r="AI552" s="225"/>
      <c r="AJ552" s="225"/>
      <c r="AK552" s="225"/>
      <c r="AL552" s="226" t="s">
        <v>698</v>
      </c>
      <c r="AM552" s="227"/>
      <c r="AN552" s="227"/>
      <c r="AO552" s="228"/>
      <c r="AP552" s="229"/>
      <c r="AQ552" s="229"/>
      <c r="AR552" s="229"/>
      <c r="AS552" s="229"/>
      <c r="AT552" s="229"/>
      <c r="AU552" s="229"/>
      <c r="AV552" s="229"/>
      <c r="AW552" s="229"/>
      <c r="AX552" s="229"/>
      <c r="AY552">
        <f>COUNTA($C$552)</f>
        <v>1</v>
      </c>
    </row>
    <row r="553" spans="1:51" ht="30" customHeight="1" x14ac:dyDescent="0.15">
      <c r="A553" s="230">
        <v>23</v>
      </c>
      <c r="B553" s="230">
        <v>1</v>
      </c>
      <c r="C553" s="251" t="s">
        <v>696</v>
      </c>
      <c r="D553" s="250"/>
      <c r="E553" s="250"/>
      <c r="F553" s="250"/>
      <c r="G553" s="250"/>
      <c r="H553" s="250"/>
      <c r="I553" s="250"/>
      <c r="J553" s="233">
        <v>2010505001985</v>
      </c>
      <c r="K553" s="234"/>
      <c r="L553" s="234"/>
      <c r="M553" s="234"/>
      <c r="N553" s="234"/>
      <c r="O553" s="234"/>
      <c r="P553" s="252" t="s">
        <v>697</v>
      </c>
      <c r="Q553" s="235"/>
      <c r="R553" s="235"/>
      <c r="S553" s="235"/>
      <c r="T553" s="235"/>
      <c r="U553" s="235"/>
      <c r="V553" s="235"/>
      <c r="W553" s="235"/>
      <c r="X553" s="235"/>
      <c r="Y553" s="236">
        <v>0</v>
      </c>
      <c r="Z553" s="237"/>
      <c r="AA553" s="237"/>
      <c r="AB553" s="238"/>
      <c r="AC553" s="222" t="s">
        <v>247</v>
      </c>
      <c r="AD553" s="223"/>
      <c r="AE553" s="223"/>
      <c r="AF553" s="223"/>
      <c r="AG553" s="223"/>
      <c r="AH553" s="224" t="s">
        <v>698</v>
      </c>
      <c r="AI553" s="225"/>
      <c r="AJ553" s="225"/>
      <c r="AK553" s="225"/>
      <c r="AL553" s="226" t="s">
        <v>698</v>
      </c>
      <c r="AM553" s="227"/>
      <c r="AN553" s="227"/>
      <c r="AO553" s="228"/>
      <c r="AP553" s="229"/>
      <c r="AQ553" s="229"/>
      <c r="AR553" s="229"/>
      <c r="AS553" s="229"/>
      <c r="AT553" s="229"/>
      <c r="AU553" s="229"/>
      <c r="AV553" s="229"/>
      <c r="AW553" s="229"/>
      <c r="AX553" s="229"/>
      <c r="AY553">
        <f>COUNTA($C$553)</f>
        <v>1</v>
      </c>
    </row>
    <row r="554" spans="1:51" ht="30" customHeight="1" x14ac:dyDescent="0.15">
      <c r="A554" s="230">
        <v>24</v>
      </c>
      <c r="B554" s="230">
        <v>1</v>
      </c>
      <c r="C554" s="251" t="s">
        <v>696</v>
      </c>
      <c r="D554" s="250"/>
      <c r="E554" s="250"/>
      <c r="F554" s="250"/>
      <c r="G554" s="250"/>
      <c r="H554" s="250"/>
      <c r="I554" s="250"/>
      <c r="J554" s="233">
        <v>2010505001985</v>
      </c>
      <c r="K554" s="234"/>
      <c r="L554" s="234"/>
      <c r="M554" s="234"/>
      <c r="N554" s="234"/>
      <c r="O554" s="234"/>
      <c r="P554" s="252" t="s">
        <v>697</v>
      </c>
      <c r="Q554" s="235"/>
      <c r="R554" s="235"/>
      <c r="S554" s="235"/>
      <c r="T554" s="235"/>
      <c r="U554" s="235"/>
      <c r="V554" s="235"/>
      <c r="W554" s="235"/>
      <c r="X554" s="235"/>
      <c r="Y554" s="236">
        <v>0</v>
      </c>
      <c r="Z554" s="237"/>
      <c r="AA554" s="237"/>
      <c r="AB554" s="238"/>
      <c r="AC554" s="222" t="s">
        <v>247</v>
      </c>
      <c r="AD554" s="223"/>
      <c r="AE554" s="223"/>
      <c r="AF554" s="223"/>
      <c r="AG554" s="223"/>
      <c r="AH554" s="224" t="s">
        <v>698</v>
      </c>
      <c r="AI554" s="225"/>
      <c r="AJ554" s="225"/>
      <c r="AK554" s="225"/>
      <c r="AL554" s="226" t="s">
        <v>698</v>
      </c>
      <c r="AM554" s="227"/>
      <c r="AN554" s="227"/>
      <c r="AO554" s="228"/>
      <c r="AP554" s="229"/>
      <c r="AQ554" s="229"/>
      <c r="AR554" s="229"/>
      <c r="AS554" s="229"/>
      <c r="AT554" s="229"/>
      <c r="AU554" s="229"/>
      <c r="AV554" s="229"/>
      <c r="AW554" s="229"/>
      <c r="AX554" s="229"/>
      <c r="AY554">
        <f>COUNTA($C$554)</f>
        <v>1</v>
      </c>
    </row>
    <row r="555" spans="1:51" ht="30" customHeight="1" x14ac:dyDescent="0.15">
      <c r="A555" s="230">
        <v>25</v>
      </c>
      <c r="B555" s="230">
        <v>1</v>
      </c>
      <c r="C555" s="251" t="s">
        <v>696</v>
      </c>
      <c r="D555" s="250"/>
      <c r="E555" s="250"/>
      <c r="F555" s="250"/>
      <c r="G555" s="250"/>
      <c r="H555" s="250"/>
      <c r="I555" s="250"/>
      <c r="J555" s="233">
        <v>2010505001985</v>
      </c>
      <c r="K555" s="234"/>
      <c r="L555" s="234"/>
      <c r="M555" s="234"/>
      <c r="N555" s="234"/>
      <c r="O555" s="234"/>
      <c r="P555" s="252" t="s">
        <v>697</v>
      </c>
      <c r="Q555" s="235"/>
      <c r="R555" s="235"/>
      <c r="S555" s="235"/>
      <c r="T555" s="235"/>
      <c r="U555" s="235"/>
      <c r="V555" s="235"/>
      <c r="W555" s="235"/>
      <c r="X555" s="235"/>
      <c r="Y555" s="236">
        <v>0</v>
      </c>
      <c r="Z555" s="237"/>
      <c r="AA555" s="237"/>
      <c r="AB555" s="238"/>
      <c r="AC555" s="222" t="s">
        <v>247</v>
      </c>
      <c r="AD555" s="223"/>
      <c r="AE555" s="223"/>
      <c r="AF555" s="223"/>
      <c r="AG555" s="223"/>
      <c r="AH555" s="224" t="s">
        <v>698</v>
      </c>
      <c r="AI555" s="225"/>
      <c r="AJ555" s="225"/>
      <c r="AK555" s="225"/>
      <c r="AL555" s="226" t="s">
        <v>698</v>
      </c>
      <c r="AM555" s="227"/>
      <c r="AN555" s="227"/>
      <c r="AO555" s="228"/>
      <c r="AP555" s="229"/>
      <c r="AQ555" s="229"/>
      <c r="AR555" s="229"/>
      <c r="AS555" s="229"/>
      <c r="AT555" s="229"/>
      <c r="AU555" s="229"/>
      <c r="AV555" s="229"/>
      <c r="AW555" s="229"/>
      <c r="AX555" s="229"/>
      <c r="AY555">
        <f>COUNTA($C$555)</f>
        <v>1</v>
      </c>
    </row>
    <row r="556" spans="1:51" ht="30" customHeight="1" x14ac:dyDescent="0.15">
      <c r="A556" s="230">
        <v>26</v>
      </c>
      <c r="B556" s="230">
        <v>1</v>
      </c>
      <c r="C556" s="251" t="s">
        <v>696</v>
      </c>
      <c r="D556" s="250"/>
      <c r="E556" s="250"/>
      <c r="F556" s="250"/>
      <c r="G556" s="250"/>
      <c r="H556" s="250"/>
      <c r="I556" s="250"/>
      <c r="J556" s="233">
        <v>2010505001985</v>
      </c>
      <c r="K556" s="234"/>
      <c r="L556" s="234"/>
      <c r="M556" s="234"/>
      <c r="N556" s="234"/>
      <c r="O556" s="234"/>
      <c r="P556" s="252" t="s">
        <v>697</v>
      </c>
      <c r="Q556" s="235"/>
      <c r="R556" s="235"/>
      <c r="S556" s="235"/>
      <c r="T556" s="235"/>
      <c r="U556" s="235"/>
      <c r="V556" s="235"/>
      <c r="W556" s="235"/>
      <c r="X556" s="235"/>
      <c r="Y556" s="236">
        <v>0</v>
      </c>
      <c r="Z556" s="237"/>
      <c r="AA556" s="237"/>
      <c r="AB556" s="238"/>
      <c r="AC556" s="222" t="s">
        <v>247</v>
      </c>
      <c r="AD556" s="223"/>
      <c r="AE556" s="223"/>
      <c r="AF556" s="223"/>
      <c r="AG556" s="223"/>
      <c r="AH556" s="224" t="s">
        <v>698</v>
      </c>
      <c r="AI556" s="225"/>
      <c r="AJ556" s="225"/>
      <c r="AK556" s="225"/>
      <c r="AL556" s="226" t="s">
        <v>698</v>
      </c>
      <c r="AM556" s="227"/>
      <c r="AN556" s="227"/>
      <c r="AO556" s="228"/>
      <c r="AP556" s="229"/>
      <c r="AQ556" s="229"/>
      <c r="AR556" s="229"/>
      <c r="AS556" s="229"/>
      <c r="AT556" s="229"/>
      <c r="AU556" s="229"/>
      <c r="AV556" s="229"/>
      <c r="AW556" s="229"/>
      <c r="AX556" s="229"/>
      <c r="AY556">
        <f>COUNTA($C$556)</f>
        <v>1</v>
      </c>
    </row>
    <row r="557" spans="1:51" ht="30" customHeight="1" x14ac:dyDescent="0.15">
      <c r="A557" s="230">
        <v>27</v>
      </c>
      <c r="B557" s="230">
        <v>1</v>
      </c>
      <c r="C557" s="251" t="s">
        <v>696</v>
      </c>
      <c r="D557" s="250"/>
      <c r="E557" s="250"/>
      <c r="F557" s="250"/>
      <c r="G557" s="250"/>
      <c r="H557" s="250"/>
      <c r="I557" s="250"/>
      <c r="J557" s="233">
        <v>2010505001985</v>
      </c>
      <c r="K557" s="234"/>
      <c r="L557" s="234"/>
      <c r="M557" s="234"/>
      <c r="N557" s="234"/>
      <c r="O557" s="234"/>
      <c r="P557" s="252" t="s">
        <v>697</v>
      </c>
      <c r="Q557" s="235"/>
      <c r="R557" s="235"/>
      <c r="S557" s="235"/>
      <c r="T557" s="235"/>
      <c r="U557" s="235"/>
      <c r="V557" s="235"/>
      <c r="W557" s="235"/>
      <c r="X557" s="235"/>
      <c r="Y557" s="236">
        <v>0</v>
      </c>
      <c r="Z557" s="237"/>
      <c r="AA557" s="237"/>
      <c r="AB557" s="238"/>
      <c r="AC557" s="222" t="s">
        <v>247</v>
      </c>
      <c r="AD557" s="223"/>
      <c r="AE557" s="223"/>
      <c r="AF557" s="223"/>
      <c r="AG557" s="223"/>
      <c r="AH557" s="224" t="s">
        <v>698</v>
      </c>
      <c r="AI557" s="225"/>
      <c r="AJ557" s="225"/>
      <c r="AK557" s="225"/>
      <c r="AL557" s="226" t="s">
        <v>698</v>
      </c>
      <c r="AM557" s="227"/>
      <c r="AN557" s="227"/>
      <c r="AO557" s="228"/>
      <c r="AP557" s="229"/>
      <c r="AQ557" s="229"/>
      <c r="AR557" s="229"/>
      <c r="AS557" s="229"/>
      <c r="AT557" s="229"/>
      <c r="AU557" s="229"/>
      <c r="AV557" s="229"/>
      <c r="AW557" s="229"/>
      <c r="AX557" s="229"/>
      <c r="AY557">
        <f>COUNTA($C$557)</f>
        <v>1</v>
      </c>
    </row>
    <row r="558" spans="1:51" ht="30" customHeight="1" x14ac:dyDescent="0.15">
      <c r="A558" s="230">
        <v>28</v>
      </c>
      <c r="B558" s="230">
        <v>1</v>
      </c>
      <c r="C558" s="251" t="s">
        <v>696</v>
      </c>
      <c r="D558" s="250"/>
      <c r="E558" s="250"/>
      <c r="F558" s="250"/>
      <c r="G558" s="250"/>
      <c r="H558" s="250"/>
      <c r="I558" s="250"/>
      <c r="J558" s="233">
        <v>2010505001985</v>
      </c>
      <c r="K558" s="234"/>
      <c r="L558" s="234"/>
      <c r="M558" s="234"/>
      <c r="N558" s="234"/>
      <c r="O558" s="234"/>
      <c r="P558" s="252" t="s">
        <v>697</v>
      </c>
      <c r="Q558" s="235"/>
      <c r="R558" s="235"/>
      <c r="S558" s="235"/>
      <c r="T558" s="235"/>
      <c r="U558" s="235"/>
      <c r="V558" s="235"/>
      <c r="W558" s="235"/>
      <c r="X558" s="235"/>
      <c r="Y558" s="236">
        <v>0</v>
      </c>
      <c r="Z558" s="237"/>
      <c r="AA558" s="237"/>
      <c r="AB558" s="238"/>
      <c r="AC558" s="222" t="s">
        <v>247</v>
      </c>
      <c r="AD558" s="223"/>
      <c r="AE558" s="223"/>
      <c r="AF558" s="223"/>
      <c r="AG558" s="223"/>
      <c r="AH558" s="224" t="s">
        <v>698</v>
      </c>
      <c r="AI558" s="225"/>
      <c r="AJ558" s="225"/>
      <c r="AK558" s="225"/>
      <c r="AL558" s="226" t="s">
        <v>698</v>
      </c>
      <c r="AM558" s="227"/>
      <c r="AN558" s="227"/>
      <c r="AO558" s="228"/>
      <c r="AP558" s="229"/>
      <c r="AQ558" s="229"/>
      <c r="AR558" s="229"/>
      <c r="AS558" s="229"/>
      <c r="AT558" s="229"/>
      <c r="AU558" s="229"/>
      <c r="AV558" s="229"/>
      <c r="AW558" s="229"/>
      <c r="AX558" s="229"/>
      <c r="AY558">
        <f>COUNTA($C$558)</f>
        <v>1</v>
      </c>
    </row>
    <row r="559" spans="1:51" ht="30" customHeight="1" x14ac:dyDescent="0.15">
      <c r="A559" s="230">
        <v>29</v>
      </c>
      <c r="B559" s="230">
        <v>1</v>
      </c>
      <c r="C559" s="251" t="s">
        <v>696</v>
      </c>
      <c r="D559" s="250"/>
      <c r="E559" s="250"/>
      <c r="F559" s="250"/>
      <c r="G559" s="250"/>
      <c r="H559" s="250"/>
      <c r="I559" s="250"/>
      <c r="J559" s="233">
        <v>2010505001985</v>
      </c>
      <c r="K559" s="234"/>
      <c r="L559" s="234"/>
      <c r="M559" s="234"/>
      <c r="N559" s="234"/>
      <c r="O559" s="234"/>
      <c r="P559" s="252" t="s">
        <v>697</v>
      </c>
      <c r="Q559" s="235"/>
      <c r="R559" s="235"/>
      <c r="S559" s="235"/>
      <c r="T559" s="235"/>
      <c r="U559" s="235"/>
      <c r="V559" s="235"/>
      <c r="W559" s="235"/>
      <c r="X559" s="235"/>
      <c r="Y559" s="236">
        <v>0</v>
      </c>
      <c r="Z559" s="237"/>
      <c r="AA559" s="237"/>
      <c r="AB559" s="238"/>
      <c r="AC559" s="222" t="s">
        <v>247</v>
      </c>
      <c r="AD559" s="223"/>
      <c r="AE559" s="223"/>
      <c r="AF559" s="223"/>
      <c r="AG559" s="223"/>
      <c r="AH559" s="224" t="s">
        <v>698</v>
      </c>
      <c r="AI559" s="225"/>
      <c r="AJ559" s="225"/>
      <c r="AK559" s="225"/>
      <c r="AL559" s="226" t="s">
        <v>698</v>
      </c>
      <c r="AM559" s="227"/>
      <c r="AN559" s="227"/>
      <c r="AO559" s="228"/>
      <c r="AP559" s="229"/>
      <c r="AQ559" s="229"/>
      <c r="AR559" s="229"/>
      <c r="AS559" s="229"/>
      <c r="AT559" s="229"/>
      <c r="AU559" s="229"/>
      <c r="AV559" s="229"/>
      <c r="AW559" s="229"/>
      <c r="AX559" s="229"/>
      <c r="AY559">
        <f>COUNTA($C$559)</f>
        <v>1</v>
      </c>
    </row>
    <row r="560" spans="1:51" ht="30" customHeight="1" x14ac:dyDescent="0.15">
      <c r="A560" s="230">
        <v>30</v>
      </c>
      <c r="B560" s="230">
        <v>1</v>
      </c>
      <c r="C560" s="251" t="s">
        <v>696</v>
      </c>
      <c r="D560" s="250"/>
      <c r="E560" s="250"/>
      <c r="F560" s="250"/>
      <c r="G560" s="250"/>
      <c r="H560" s="250"/>
      <c r="I560" s="250"/>
      <c r="J560" s="233">
        <v>2010505001985</v>
      </c>
      <c r="K560" s="234"/>
      <c r="L560" s="234"/>
      <c r="M560" s="234"/>
      <c r="N560" s="234"/>
      <c r="O560" s="234"/>
      <c r="P560" s="252" t="s">
        <v>697</v>
      </c>
      <c r="Q560" s="235"/>
      <c r="R560" s="235"/>
      <c r="S560" s="235"/>
      <c r="T560" s="235"/>
      <c r="U560" s="235"/>
      <c r="V560" s="235"/>
      <c r="W560" s="235"/>
      <c r="X560" s="235"/>
      <c r="Y560" s="236">
        <v>0</v>
      </c>
      <c r="Z560" s="237"/>
      <c r="AA560" s="237"/>
      <c r="AB560" s="238"/>
      <c r="AC560" s="222" t="s">
        <v>247</v>
      </c>
      <c r="AD560" s="223"/>
      <c r="AE560" s="223"/>
      <c r="AF560" s="223"/>
      <c r="AG560" s="223"/>
      <c r="AH560" s="224" t="s">
        <v>698</v>
      </c>
      <c r="AI560" s="225"/>
      <c r="AJ560" s="225"/>
      <c r="AK560" s="225"/>
      <c r="AL560" s="226" t="s">
        <v>698</v>
      </c>
      <c r="AM560" s="227"/>
      <c r="AN560" s="227"/>
      <c r="AO560" s="228"/>
      <c r="AP560" s="229"/>
      <c r="AQ560" s="229"/>
      <c r="AR560" s="229"/>
      <c r="AS560" s="229"/>
      <c r="AT560" s="229"/>
      <c r="AU560" s="229"/>
      <c r="AV560" s="229"/>
      <c r="AW560" s="229"/>
      <c r="AX560" s="229"/>
      <c r="AY560">
        <f>COUNTA($C$560)</f>
        <v>1</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customHeight="1" x14ac:dyDescent="0.15">
      <c r="A562" s="46"/>
      <c r="B562" s="50" t="s">
        <v>167</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customHeight="1" x14ac:dyDescent="0.15">
      <c r="A563" s="258"/>
      <c r="B563" s="258"/>
      <c r="C563" s="258" t="s">
        <v>24</v>
      </c>
      <c r="D563" s="258"/>
      <c r="E563" s="258"/>
      <c r="F563" s="258"/>
      <c r="G563" s="258"/>
      <c r="H563" s="258"/>
      <c r="I563" s="258"/>
      <c r="J563" s="241" t="s">
        <v>192</v>
      </c>
      <c r="K563" s="259"/>
      <c r="L563" s="259"/>
      <c r="M563" s="259"/>
      <c r="N563" s="259"/>
      <c r="O563" s="259"/>
      <c r="P563" s="119" t="s">
        <v>25</v>
      </c>
      <c r="Q563" s="119"/>
      <c r="R563" s="119"/>
      <c r="S563" s="119"/>
      <c r="T563" s="119"/>
      <c r="U563" s="119"/>
      <c r="V563" s="119"/>
      <c r="W563" s="119"/>
      <c r="X563" s="119"/>
      <c r="Y563" s="260" t="s">
        <v>191</v>
      </c>
      <c r="Z563" s="261"/>
      <c r="AA563" s="261"/>
      <c r="AB563" s="261"/>
      <c r="AC563" s="241" t="s">
        <v>220</v>
      </c>
      <c r="AD563" s="241"/>
      <c r="AE563" s="241"/>
      <c r="AF563" s="241"/>
      <c r="AG563" s="241"/>
      <c r="AH563" s="260" t="s">
        <v>237</v>
      </c>
      <c r="AI563" s="258"/>
      <c r="AJ563" s="258"/>
      <c r="AK563" s="258"/>
      <c r="AL563" s="258" t="s">
        <v>19</v>
      </c>
      <c r="AM563" s="258"/>
      <c r="AN563" s="258"/>
      <c r="AO563" s="262"/>
      <c r="AP563" s="244" t="s">
        <v>193</v>
      </c>
      <c r="AQ563" s="244"/>
      <c r="AR563" s="244"/>
      <c r="AS563" s="244"/>
      <c r="AT563" s="244"/>
      <c r="AU563" s="244"/>
      <c r="AV563" s="244"/>
      <c r="AW563" s="244"/>
      <c r="AX563" s="244"/>
      <c r="AY563">
        <f>$AY$561</f>
        <v>0</v>
      </c>
    </row>
    <row r="564" spans="1:51" ht="30"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168</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258"/>
      <c r="B596" s="258"/>
      <c r="C596" s="258" t="s">
        <v>24</v>
      </c>
      <c r="D596" s="258"/>
      <c r="E596" s="258"/>
      <c r="F596" s="258"/>
      <c r="G596" s="258"/>
      <c r="H596" s="258"/>
      <c r="I596" s="258"/>
      <c r="J596" s="241" t="s">
        <v>192</v>
      </c>
      <c r="K596" s="259"/>
      <c r="L596" s="259"/>
      <c r="M596" s="259"/>
      <c r="N596" s="259"/>
      <c r="O596" s="259"/>
      <c r="P596" s="119" t="s">
        <v>25</v>
      </c>
      <c r="Q596" s="119"/>
      <c r="R596" s="119"/>
      <c r="S596" s="119"/>
      <c r="T596" s="119"/>
      <c r="U596" s="119"/>
      <c r="V596" s="119"/>
      <c r="W596" s="119"/>
      <c r="X596" s="119"/>
      <c r="Y596" s="260" t="s">
        <v>191</v>
      </c>
      <c r="Z596" s="261"/>
      <c r="AA596" s="261"/>
      <c r="AB596" s="261"/>
      <c r="AC596" s="241" t="s">
        <v>220</v>
      </c>
      <c r="AD596" s="241"/>
      <c r="AE596" s="241"/>
      <c r="AF596" s="241"/>
      <c r="AG596" s="241"/>
      <c r="AH596" s="260" t="s">
        <v>237</v>
      </c>
      <c r="AI596" s="258"/>
      <c r="AJ596" s="258"/>
      <c r="AK596" s="258"/>
      <c r="AL596" s="258" t="s">
        <v>19</v>
      </c>
      <c r="AM596" s="258"/>
      <c r="AN596" s="258"/>
      <c r="AO596" s="262"/>
      <c r="AP596" s="244" t="s">
        <v>193</v>
      </c>
      <c r="AQ596" s="244"/>
      <c r="AR596" s="244"/>
      <c r="AS596" s="244"/>
      <c r="AT596" s="244"/>
      <c r="AU596" s="244"/>
      <c r="AV596" s="244"/>
      <c r="AW596" s="244"/>
      <c r="AX596" s="244"/>
      <c r="AY596">
        <f>$AY$594</f>
        <v>1</v>
      </c>
    </row>
    <row r="597" spans="1:51" ht="30" customHeight="1" x14ac:dyDescent="0.15">
      <c r="A597" s="230">
        <v>1</v>
      </c>
      <c r="B597" s="230">
        <v>1</v>
      </c>
      <c r="C597" s="251" t="s">
        <v>743</v>
      </c>
      <c r="D597" s="250"/>
      <c r="E597" s="250"/>
      <c r="F597" s="250"/>
      <c r="G597" s="250"/>
      <c r="H597" s="250"/>
      <c r="I597" s="250"/>
      <c r="J597" s="233">
        <v>7010001042703</v>
      </c>
      <c r="K597" s="234"/>
      <c r="L597" s="234"/>
      <c r="M597" s="234"/>
      <c r="N597" s="234"/>
      <c r="O597" s="234"/>
      <c r="P597" s="255" t="s">
        <v>718</v>
      </c>
      <c r="Q597" s="255"/>
      <c r="R597" s="255"/>
      <c r="S597" s="255"/>
      <c r="T597" s="255"/>
      <c r="U597" s="255"/>
      <c r="V597" s="255"/>
      <c r="W597" s="255"/>
      <c r="X597" s="255"/>
      <c r="Y597" s="236">
        <v>21</v>
      </c>
      <c r="Z597" s="237"/>
      <c r="AA597" s="237"/>
      <c r="AB597" s="238"/>
      <c r="AC597" s="256" t="s">
        <v>719</v>
      </c>
      <c r="AD597" s="257"/>
      <c r="AE597" s="257"/>
      <c r="AF597" s="257"/>
      <c r="AG597" s="257"/>
      <c r="AH597" s="253">
        <v>1</v>
      </c>
      <c r="AI597" s="253"/>
      <c r="AJ597" s="253"/>
      <c r="AK597" s="253"/>
      <c r="AL597" s="226">
        <v>99.9</v>
      </c>
      <c r="AM597" s="227"/>
      <c r="AN597" s="227"/>
      <c r="AO597" s="228"/>
      <c r="AP597" s="229"/>
      <c r="AQ597" s="229"/>
      <c r="AR597" s="229"/>
      <c r="AS597" s="229"/>
      <c r="AT597" s="229"/>
      <c r="AU597" s="229"/>
      <c r="AV597" s="229"/>
      <c r="AW597" s="229"/>
      <c r="AX597" s="229"/>
      <c r="AY597">
        <f>$AY$594</f>
        <v>1</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567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211</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187</v>
      </c>
      <c r="D630" s="242"/>
      <c r="E630" s="241" t="s">
        <v>186</v>
      </c>
      <c r="F630" s="242"/>
      <c r="G630" s="242"/>
      <c r="H630" s="242"/>
      <c r="I630" s="242"/>
      <c r="J630" s="241" t="s">
        <v>192</v>
      </c>
      <c r="K630" s="241"/>
      <c r="L630" s="241"/>
      <c r="M630" s="241"/>
      <c r="N630" s="241"/>
      <c r="O630" s="241"/>
      <c r="P630" s="241" t="s">
        <v>25</v>
      </c>
      <c r="Q630" s="241"/>
      <c r="R630" s="241"/>
      <c r="S630" s="241"/>
      <c r="T630" s="241"/>
      <c r="U630" s="241"/>
      <c r="V630" s="241"/>
      <c r="W630" s="241"/>
      <c r="X630" s="241"/>
      <c r="Y630" s="241" t="s">
        <v>194</v>
      </c>
      <c r="Z630" s="242"/>
      <c r="AA630" s="242"/>
      <c r="AB630" s="242"/>
      <c r="AC630" s="241" t="s">
        <v>175</v>
      </c>
      <c r="AD630" s="241"/>
      <c r="AE630" s="241"/>
      <c r="AF630" s="241"/>
      <c r="AG630" s="241"/>
      <c r="AH630" s="241" t="s">
        <v>182</v>
      </c>
      <c r="AI630" s="242"/>
      <c r="AJ630" s="242"/>
      <c r="AK630" s="242"/>
      <c r="AL630" s="242" t="s">
        <v>19</v>
      </c>
      <c r="AM630" s="242"/>
      <c r="AN630" s="242"/>
      <c r="AO630" s="243"/>
      <c r="AP630" s="244" t="s">
        <v>216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7" priority="949">
      <formula>IF(RIGHT(TEXT(P14,"0.#"),1)=".",FALSE,TRUE)</formula>
    </cfRule>
    <cfRule type="expression" dxfId="806" priority="950">
      <formula>IF(RIGHT(TEXT(P14,"0.#"),1)=".",TRUE,FALSE)</formula>
    </cfRule>
  </conditionalFormatting>
  <conditionalFormatting sqref="P18:AX18">
    <cfRule type="expression" dxfId="805" priority="947">
      <formula>IF(RIGHT(TEXT(P18,"0.#"),1)=".",FALSE,TRUE)</formula>
    </cfRule>
    <cfRule type="expression" dxfId="804" priority="948">
      <formula>IF(RIGHT(TEXT(P18,"0.#"),1)=".",TRUE,FALSE)</formula>
    </cfRule>
  </conditionalFormatting>
  <conditionalFormatting sqref="Y311">
    <cfRule type="expression" dxfId="803" priority="945">
      <formula>IF(RIGHT(TEXT(Y311,"0.#"),1)=".",FALSE,TRUE)</formula>
    </cfRule>
    <cfRule type="expression" dxfId="802" priority="946">
      <formula>IF(RIGHT(TEXT(Y311,"0.#"),1)=".",TRUE,FALSE)</formula>
    </cfRule>
  </conditionalFormatting>
  <conditionalFormatting sqref="Y320">
    <cfRule type="expression" dxfId="801" priority="943">
      <formula>IF(RIGHT(TEXT(Y320,"0.#"),1)=".",FALSE,TRUE)</formula>
    </cfRule>
    <cfRule type="expression" dxfId="800" priority="944">
      <formula>IF(RIGHT(TEXT(Y320,"0.#"),1)=".",TRUE,FALSE)</formula>
    </cfRule>
  </conditionalFormatting>
  <conditionalFormatting sqref="Y351:Y358 Y349 Y338:Y345 Y336 Y325:Y332 Y323">
    <cfRule type="expression" dxfId="799" priority="923">
      <formula>IF(RIGHT(TEXT(Y323,"0.#"),1)=".",FALSE,TRUE)</formula>
    </cfRule>
    <cfRule type="expression" dxfId="798" priority="924">
      <formula>IF(RIGHT(TEXT(Y323,"0.#"),1)=".",TRUE,FALSE)</formula>
    </cfRule>
  </conditionalFormatting>
  <conditionalFormatting sqref="P16:AQ17 P15:AX15 P13:AX13">
    <cfRule type="expression" dxfId="797" priority="941">
      <formula>IF(RIGHT(TEXT(P13,"0.#"),1)=".",FALSE,TRUE)</formula>
    </cfRule>
    <cfRule type="expression" dxfId="796" priority="942">
      <formula>IF(RIGHT(TEXT(P13,"0.#"),1)=".",TRUE,FALSE)</formula>
    </cfRule>
  </conditionalFormatting>
  <conditionalFormatting sqref="P19:AJ19">
    <cfRule type="expression" dxfId="795" priority="939">
      <formula>IF(RIGHT(TEXT(P19,"0.#"),1)=".",FALSE,TRUE)</formula>
    </cfRule>
    <cfRule type="expression" dxfId="794" priority="940">
      <formula>IF(RIGHT(TEXT(P19,"0.#"),1)=".",TRUE,FALSE)</formula>
    </cfRule>
  </conditionalFormatting>
  <conditionalFormatting sqref="AQ32">
    <cfRule type="expression" dxfId="793" priority="937">
      <formula>IF(RIGHT(TEXT(AQ32,"0.#"),1)=".",FALSE,TRUE)</formula>
    </cfRule>
    <cfRule type="expression" dxfId="792" priority="938">
      <formula>IF(RIGHT(TEXT(AQ32,"0.#"),1)=".",TRUE,FALSE)</formula>
    </cfRule>
  </conditionalFormatting>
  <conditionalFormatting sqref="Y312:Y319 Y310">
    <cfRule type="expression" dxfId="791" priority="935">
      <formula>IF(RIGHT(TEXT(Y310,"0.#"),1)=".",FALSE,TRUE)</formula>
    </cfRule>
    <cfRule type="expression" dxfId="790" priority="936">
      <formula>IF(RIGHT(TEXT(Y310,"0.#"),1)=".",TRUE,FALSE)</formula>
    </cfRule>
  </conditionalFormatting>
  <conditionalFormatting sqref="AU311">
    <cfRule type="expression" dxfId="789" priority="933">
      <formula>IF(RIGHT(TEXT(AU311,"0.#"),1)=".",FALSE,TRUE)</formula>
    </cfRule>
    <cfRule type="expression" dxfId="788" priority="934">
      <formula>IF(RIGHT(TEXT(AU311,"0.#"),1)=".",TRUE,FALSE)</formula>
    </cfRule>
  </conditionalFormatting>
  <conditionalFormatting sqref="AU320">
    <cfRule type="expression" dxfId="787" priority="931">
      <formula>IF(RIGHT(TEXT(AU320,"0.#"),1)=".",FALSE,TRUE)</formula>
    </cfRule>
    <cfRule type="expression" dxfId="786" priority="932">
      <formula>IF(RIGHT(TEXT(AU320,"0.#"),1)=".",TRUE,FALSE)</formula>
    </cfRule>
  </conditionalFormatting>
  <conditionalFormatting sqref="AU312:AU319 AU310">
    <cfRule type="expression" dxfId="785" priority="929">
      <formula>IF(RIGHT(TEXT(AU310,"0.#"),1)=".",FALSE,TRUE)</formula>
    </cfRule>
    <cfRule type="expression" dxfId="784" priority="930">
      <formula>IF(RIGHT(TEXT(AU310,"0.#"),1)=".",TRUE,FALSE)</formula>
    </cfRule>
  </conditionalFormatting>
  <conditionalFormatting sqref="Y350 Y337 Y324">
    <cfRule type="expression" dxfId="783" priority="927">
      <formula>IF(RIGHT(TEXT(Y324,"0.#"),1)=".",FALSE,TRUE)</formula>
    </cfRule>
    <cfRule type="expression" dxfId="782" priority="928">
      <formula>IF(RIGHT(TEXT(Y324,"0.#"),1)=".",TRUE,FALSE)</formula>
    </cfRule>
  </conditionalFormatting>
  <conditionalFormatting sqref="Y359 Y346 Y333">
    <cfRule type="expression" dxfId="781" priority="925">
      <formula>IF(RIGHT(TEXT(Y333,"0.#"),1)=".",FALSE,TRUE)</formula>
    </cfRule>
    <cfRule type="expression" dxfId="780" priority="926">
      <formula>IF(RIGHT(TEXT(Y333,"0.#"),1)=".",TRUE,FALSE)</formula>
    </cfRule>
  </conditionalFormatting>
  <conditionalFormatting sqref="AU350 AU337 AU324">
    <cfRule type="expression" dxfId="779" priority="921">
      <formula>IF(RIGHT(TEXT(AU324,"0.#"),1)=".",FALSE,TRUE)</formula>
    </cfRule>
    <cfRule type="expression" dxfId="778" priority="922">
      <formula>IF(RIGHT(TEXT(AU324,"0.#"),1)=".",TRUE,FALSE)</formula>
    </cfRule>
  </conditionalFormatting>
  <conditionalFormatting sqref="AU359 AU346 AU333">
    <cfRule type="expression" dxfId="777" priority="919">
      <formula>IF(RIGHT(TEXT(AU333,"0.#"),1)=".",FALSE,TRUE)</formula>
    </cfRule>
    <cfRule type="expression" dxfId="776" priority="920">
      <formula>IF(RIGHT(TEXT(AU333,"0.#"),1)=".",TRUE,FALSE)</formula>
    </cfRule>
  </conditionalFormatting>
  <conditionalFormatting sqref="AU351:AU358 AU349 AU338:AU345 AU336 AU325:AU332 AU323">
    <cfRule type="expression" dxfId="775" priority="917">
      <formula>IF(RIGHT(TEXT(AU323,"0.#"),1)=".",FALSE,TRUE)</formula>
    </cfRule>
    <cfRule type="expression" dxfId="774" priority="918">
      <formula>IF(RIGHT(TEXT(AU323,"0.#"),1)=".",TRUE,FALSE)</formula>
    </cfRule>
  </conditionalFormatting>
  <conditionalFormatting sqref="AQ33">
    <cfRule type="expression" dxfId="773" priority="905">
      <formula>IF(RIGHT(TEXT(AQ33,"0.#"),1)=".",FALSE,TRUE)</formula>
    </cfRule>
    <cfRule type="expression" dxfId="772" priority="906">
      <formula>IF(RIGHT(TEXT(AQ33,"0.#"),1)=".",TRUE,FALSE)</formula>
    </cfRule>
  </conditionalFormatting>
  <conditionalFormatting sqref="AE210">
    <cfRule type="expression" dxfId="771" priority="903">
      <formula>IF(RIGHT(TEXT(AE210,"0.#"),1)=".",FALSE,TRUE)</formula>
    </cfRule>
    <cfRule type="expression" dxfId="770" priority="904">
      <formula>IF(RIGHT(TEXT(AE210,"0.#"),1)=".",TRUE,FALSE)</formula>
    </cfRule>
  </conditionalFormatting>
  <conditionalFormatting sqref="AE211">
    <cfRule type="expression" dxfId="769" priority="901">
      <formula>IF(RIGHT(TEXT(AE211,"0.#"),1)=".",FALSE,TRUE)</formula>
    </cfRule>
    <cfRule type="expression" dxfId="768" priority="902">
      <formula>IF(RIGHT(TEXT(AE211,"0.#"),1)=".",TRUE,FALSE)</formula>
    </cfRule>
  </conditionalFormatting>
  <conditionalFormatting sqref="AE212">
    <cfRule type="expression" dxfId="767" priority="899">
      <formula>IF(RIGHT(TEXT(AE212,"0.#"),1)=".",FALSE,TRUE)</formula>
    </cfRule>
    <cfRule type="expression" dxfId="766" priority="900">
      <formula>IF(RIGHT(TEXT(AE212,"0.#"),1)=".",TRUE,FALSE)</formula>
    </cfRule>
  </conditionalFormatting>
  <conditionalFormatting sqref="AI212">
    <cfRule type="expression" dxfId="765" priority="897">
      <formula>IF(RIGHT(TEXT(AI212,"0.#"),1)=".",FALSE,TRUE)</formula>
    </cfRule>
    <cfRule type="expression" dxfId="764" priority="898">
      <formula>IF(RIGHT(TEXT(AI212,"0.#"),1)=".",TRUE,FALSE)</formula>
    </cfRule>
  </conditionalFormatting>
  <conditionalFormatting sqref="AI211">
    <cfRule type="expression" dxfId="763" priority="895">
      <formula>IF(RIGHT(TEXT(AI211,"0.#"),1)=".",FALSE,TRUE)</formula>
    </cfRule>
    <cfRule type="expression" dxfId="762" priority="896">
      <formula>IF(RIGHT(TEXT(AI211,"0.#"),1)=".",TRUE,FALSE)</formula>
    </cfRule>
  </conditionalFormatting>
  <conditionalFormatting sqref="AI210">
    <cfRule type="expression" dxfId="761" priority="893">
      <formula>IF(RIGHT(TEXT(AI210,"0.#"),1)=".",FALSE,TRUE)</formula>
    </cfRule>
    <cfRule type="expression" dxfId="760" priority="894">
      <formula>IF(RIGHT(TEXT(AI210,"0.#"),1)=".",TRUE,FALSE)</formula>
    </cfRule>
  </conditionalFormatting>
  <conditionalFormatting sqref="AM210">
    <cfRule type="expression" dxfId="759" priority="891">
      <formula>IF(RIGHT(TEXT(AM210,"0.#"),1)=".",FALSE,TRUE)</formula>
    </cfRule>
    <cfRule type="expression" dxfId="758" priority="892">
      <formula>IF(RIGHT(TEXT(AM210,"0.#"),1)=".",TRUE,FALSE)</formula>
    </cfRule>
  </conditionalFormatting>
  <conditionalFormatting sqref="AM211">
    <cfRule type="expression" dxfId="757" priority="889">
      <formula>IF(RIGHT(TEXT(AM211,"0.#"),1)=".",FALSE,TRUE)</formula>
    </cfRule>
    <cfRule type="expression" dxfId="756" priority="890">
      <formula>IF(RIGHT(TEXT(AM211,"0.#"),1)=".",TRUE,FALSE)</formula>
    </cfRule>
  </conditionalFormatting>
  <conditionalFormatting sqref="AM212">
    <cfRule type="expression" dxfId="755" priority="887">
      <formula>IF(RIGHT(TEXT(AM212,"0.#"),1)=".",FALSE,TRUE)</formula>
    </cfRule>
    <cfRule type="expression" dxfId="754" priority="888">
      <formula>IF(RIGHT(TEXT(AM212,"0.#"),1)=".",TRUE,FALSE)</formula>
    </cfRule>
  </conditionalFormatting>
  <conditionalFormatting sqref="AL375:AO395">
    <cfRule type="expression" dxfId="753" priority="883">
      <formula>IF(AND(AL375&gt;=0, RIGHT(TEXT(AL375,"0.#"),1)&lt;&gt;"."),TRUE,FALSE)</formula>
    </cfRule>
    <cfRule type="expression" dxfId="752" priority="884">
      <formula>IF(AND(AL375&gt;=0, RIGHT(TEXT(AL375,"0.#"),1)="."),TRUE,FALSE)</formula>
    </cfRule>
    <cfRule type="expression" dxfId="751" priority="885">
      <formula>IF(AND(AL375&lt;0, RIGHT(TEXT(AL375,"0.#"),1)&lt;&gt;"."),TRUE,FALSE)</formula>
    </cfRule>
    <cfRule type="expression" dxfId="750" priority="886">
      <formula>IF(AND(AL375&lt;0, RIGHT(TEXT(AL375,"0.#"),1)="."),TRUE,FALSE)</formula>
    </cfRule>
  </conditionalFormatting>
  <conditionalFormatting sqref="AQ210:AQ212">
    <cfRule type="expression" dxfId="749" priority="881">
      <formula>IF(RIGHT(TEXT(AQ210,"0.#"),1)=".",FALSE,TRUE)</formula>
    </cfRule>
    <cfRule type="expression" dxfId="748" priority="882">
      <formula>IF(RIGHT(TEXT(AQ210,"0.#"),1)=".",TRUE,FALSE)</formula>
    </cfRule>
  </conditionalFormatting>
  <conditionalFormatting sqref="AU210:AU212">
    <cfRule type="expression" dxfId="747" priority="879">
      <formula>IF(RIGHT(TEXT(AU210,"0.#"),1)=".",FALSE,TRUE)</formula>
    </cfRule>
    <cfRule type="expression" dxfId="746" priority="880">
      <formula>IF(RIGHT(TEXT(AU210,"0.#"),1)=".",TRUE,FALSE)</formula>
    </cfRule>
  </conditionalFormatting>
  <conditionalFormatting sqref="Y368:Y395">
    <cfRule type="expression" dxfId="745" priority="877">
      <formula>IF(RIGHT(TEXT(Y368,"0.#"),1)=".",FALSE,TRUE)</formula>
    </cfRule>
    <cfRule type="expression" dxfId="744" priority="878">
      <formula>IF(RIGHT(TEXT(Y368,"0.#"),1)=".",TRUE,FALSE)</formula>
    </cfRule>
  </conditionalFormatting>
  <conditionalFormatting sqref="AL631:AO660">
    <cfRule type="expression" dxfId="743" priority="873">
      <formula>IF(AND(AL631&gt;=0, RIGHT(TEXT(AL631,"0.#"),1)&lt;&gt;"."),TRUE,FALSE)</formula>
    </cfRule>
    <cfRule type="expression" dxfId="742" priority="874">
      <formula>IF(AND(AL631&gt;=0, RIGHT(TEXT(AL631,"0.#"),1)="."),TRUE,FALSE)</formula>
    </cfRule>
    <cfRule type="expression" dxfId="741" priority="875">
      <formula>IF(AND(AL631&lt;0, RIGHT(TEXT(AL631,"0.#"),1)&lt;&gt;"."),TRUE,FALSE)</formula>
    </cfRule>
    <cfRule type="expression" dxfId="740" priority="876">
      <formula>IF(AND(AL631&lt;0, RIGHT(TEXT(AL631,"0.#"),1)="."),TRUE,FALSE)</formula>
    </cfRule>
  </conditionalFormatting>
  <conditionalFormatting sqref="Y631:Y660">
    <cfRule type="expression" dxfId="739" priority="871">
      <formula>IF(RIGHT(TEXT(Y631,"0.#"),1)=".",FALSE,TRUE)</formula>
    </cfRule>
    <cfRule type="expression" dxfId="738" priority="872">
      <formula>IF(RIGHT(TEXT(Y631,"0.#"),1)=".",TRUE,FALSE)</formula>
    </cfRule>
  </conditionalFormatting>
  <conditionalFormatting sqref="AL366:AO374">
    <cfRule type="expression" dxfId="737" priority="867">
      <formula>IF(AND(AL366&gt;=0, RIGHT(TEXT(AL366,"0.#"),1)&lt;&gt;"."),TRUE,FALSE)</formula>
    </cfRule>
    <cfRule type="expression" dxfId="736" priority="868">
      <formula>IF(AND(AL366&gt;=0, RIGHT(TEXT(AL366,"0.#"),1)="."),TRUE,FALSE)</formula>
    </cfRule>
    <cfRule type="expression" dxfId="735" priority="869">
      <formula>IF(AND(AL366&lt;0, RIGHT(TEXT(AL366,"0.#"),1)&lt;&gt;"."),TRUE,FALSE)</formula>
    </cfRule>
    <cfRule type="expression" dxfId="734" priority="870">
      <formula>IF(AND(AL366&lt;0, RIGHT(TEXT(AL366,"0.#"),1)="."),TRUE,FALSE)</formula>
    </cfRule>
  </conditionalFormatting>
  <conditionalFormatting sqref="Y366:Y367">
    <cfRule type="expression" dxfId="733" priority="865">
      <formula>IF(RIGHT(TEXT(Y366,"0.#"),1)=".",FALSE,TRUE)</formula>
    </cfRule>
    <cfRule type="expression" dxfId="732" priority="866">
      <formula>IF(RIGHT(TEXT(Y366,"0.#"),1)=".",TRUE,FALSE)</formula>
    </cfRule>
  </conditionalFormatting>
  <conditionalFormatting sqref="Y401:Y428">
    <cfRule type="expression" dxfId="731" priority="803">
      <formula>IF(RIGHT(TEXT(Y401,"0.#"),1)=".",FALSE,TRUE)</formula>
    </cfRule>
    <cfRule type="expression" dxfId="730" priority="804">
      <formula>IF(RIGHT(TEXT(Y401,"0.#"),1)=".",TRUE,FALSE)</formula>
    </cfRule>
  </conditionalFormatting>
  <conditionalFormatting sqref="Y399:Y400">
    <cfRule type="expression" dxfId="729" priority="797">
      <formula>IF(RIGHT(TEXT(Y399,"0.#"),1)=".",FALSE,TRUE)</formula>
    </cfRule>
    <cfRule type="expression" dxfId="728" priority="798">
      <formula>IF(RIGHT(TEXT(Y399,"0.#"),1)=".",TRUE,FALSE)</formula>
    </cfRule>
  </conditionalFormatting>
  <conditionalFormatting sqref="Y434:Y461">
    <cfRule type="expression" dxfId="727" priority="791">
      <formula>IF(RIGHT(TEXT(Y434,"0.#"),1)=".",FALSE,TRUE)</formula>
    </cfRule>
    <cfRule type="expression" dxfId="726" priority="792">
      <formula>IF(RIGHT(TEXT(Y434,"0.#"),1)=".",TRUE,FALSE)</formula>
    </cfRule>
  </conditionalFormatting>
  <conditionalFormatting sqref="Y432:Y433">
    <cfRule type="expression" dxfId="725" priority="785">
      <formula>IF(RIGHT(TEXT(Y432,"0.#"),1)=".",FALSE,TRUE)</formula>
    </cfRule>
    <cfRule type="expression" dxfId="724" priority="786">
      <formula>IF(RIGHT(TEXT(Y432,"0.#"),1)=".",TRUE,FALSE)</formula>
    </cfRule>
  </conditionalFormatting>
  <conditionalFormatting sqref="Y467:Y494">
    <cfRule type="expression" dxfId="723" priority="779">
      <formula>IF(RIGHT(TEXT(Y467,"0.#"),1)=".",FALSE,TRUE)</formula>
    </cfRule>
    <cfRule type="expression" dxfId="722" priority="780">
      <formula>IF(RIGHT(TEXT(Y467,"0.#"),1)=".",TRUE,FALSE)</formula>
    </cfRule>
  </conditionalFormatting>
  <conditionalFormatting sqref="Y465:Y466">
    <cfRule type="expression" dxfId="721" priority="773">
      <formula>IF(RIGHT(TEXT(Y465,"0.#"),1)=".",FALSE,TRUE)</formula>
    </cfRule>
    <cfRule type="expression" dxfId="720" priority="774">
      <formula>IF(RIGHT(TEXT(Y465,"0.#"),1)=".",TRUE,FALSE)</formula>
    </cfRule>
  </conditionalFormatting>
  <conditionalFormatting sqref="Y500:Y527">
    <cfRule type="expression" dxfId="719" priority="767">
      <formula>IF(RIGHT(TEXT(Y500,"0.#"),1)=".",FALSE,TRUE)</formula>
    </cfRule>
    <cfRule type="expression" dxfId="718" priority="768">
      <formula>IF(RIGHT(TEXT(Y500,"0.#"),1)=".",TRUE,FALSE)</formula>
    </cfRule>
  </conditionalFormatting>
  <conditionalFormatting sqref="Y498:Y499">
    <cfRule type="expression" dxfId="717" priority="761">
      <formula>IF(RIGHT(TEXT(Y498,"0.#"),1)=".",FALSE,TRUE)</formula>
    </cfRule>
    <cfRule type="expression" dxfId="716" priority="762">
      <formula>IF(RIGHT(TEXT(Y498,"0.#"),1)=".",TRUE,FALSE)</formula>
    </cfRule>
  </conditionalFormatting>
  <conditionalFormatting sqref="Y533:Y560">
    <cfRule type="expression" dxfId="715" priority="755">
      <formula>IF(RIGHT(TEXT(Y533,"0.#"),1)=".",FALSE,TRUE)</formula>
    </cfRule>
    <cfRule type="expression" dxfId="714" priority="756">
      <formula>IF(RIGHT(TEXT(Y533,"0.#"),1)=".",TRUE,FALSE)</formula>
    </cfRule>
  </conditionalFormatting>
  <conditionalFormatting sqref="W23">
    <cfRule type="expression" dxfId="713" priority="863">
      <formula>IF(RIGHT(TEXT(W23,"0.#"),1)=".",FALSE,TRUE)</formula>
    </cfRule>
    <cfRule type="expression" dxfId="712" priority="864">
      <formula>IF(RIGHT(TEXT(W23,"0.#"),1)=".",TRUE,FALSE)</formula>
    </cfRule>
  </conditionalFormatting>
  <conditionalFormatting sqref="W24:W27">
    <cfRule type="expression" dxfId="711" priority="861">
      <formula>IF(RIGHT(TEXT(W24,"0.#"),1)=".",FALSE,TRUE)</formula>
    </cfRule>
    <cfRule type="expression" dxfId="710" priority="862">
      <formula>IF(RIGHT(TEXT(W24,"0.#"),1)=".",TRUE,FALSE)</formula>
    </cfRule>
  </conditionalFormatting>
  <conditionalFormatting sqref="W28">
    <cfRule type="expression" dxfId="709" priority="859">
      <formula>IF(RIGHT(TEXT(W28,"0.#"),1)=".",FALSE,TRUE)</formula>
    </cfRule>
    <cfRule type="expression" dxfId="708" priority="860">
      <formula>IF(RIGHT(TEXT(W28,"0.#"),1)=".",TRUE,FALSE)</formula>
    </cfRule>
  </conditionalFormatting>
  <conditionalFormatting sqref="P23">
    <cfRule type="expression" dxfId="707" priority="857">
      <formula>IF(RIGHT(TEXT(P23,"0.#"),1)=".",FALSE,TRUE)</formula>
    </cfRule>
    <cfRule type="expression" dxfId="706" priority="858">
      <formula>IF(RIGHT(TEXT(P23,"0.#"),1)=".",TRUE,FALSE)</formula>
    </cfRule>
  </conditionalFormatting>
  <conditionalFormatting sqref="P24:P27">
    <cfRule type="expression" dxfId="705" priority="855">
      <formula>IF(RIGHT(TEXT(P24,"0.#"),1)=".",FALSE,TRUE)</formula>
    </cfRule>
    <cfRule type="expression" dxfId="704" priority="856">
      <formula>IF(RIGHT(TEXT(P24,"0.#"),1)=".",TRUE,FALSE)</formula>
    </cfRule>
  </conditionalFormatting>
  <conditionalFormatting sqref="P28">
    <cfRule type="expression" dxfId="703" priority="853">
      <formula>IF(RIGHT(TEXT(P28,"0.#"),1)=".",FALSE,TRUE)</formula>
    </cfRule>
    <cfRule type="expression" dxfId="702" priority="854">
      <formula>IF(RIGHT(TEXT(P28,"0.#"),1)=".",TRUE,FALSE)</formula>
    </cfRule>
  </conditionalFormatting>
  <conditionalFormatting sqref="AE202">
    <cfRule type="expression" dxfId="701" priority="851">
      <formula>IF(RIGHT(TEXT(AE202,"0.#"),1)=".",FALSE,TRUE)</formula>
    </cfRule>
    <cfRule type="expression" dxfId="700" priority="852">
      <formula>IF(RIGHT(TEXT(AE202,"0.#"),1)=".",TRUE,FALSE)</formula>
    </cfRule>
  </conditionalFormatting>
  <conditionalFormatting sqref="AE203">
    <cfRule type="expression" dxfId="699" priority="849">
      <formula>IF(RIGHT(TEXT(AE203,"0.#"),1)=".",FALSE,TRUE)</formula>
    </cfRule>
    <cfRule type="expression" dxfId="698" priority="850">
      <formula>IF(RIGHT(TEXT(AE203,"0.#"),1)=".",TRUE,FALSE)</formula>
    </cfRule>
  </conditionalFormatting>
  <conditionalFormatting sqref="AE204">
    <cfRule type="expression" dxfId="697" priority="847">
      <formula>IF(RIGHT(TEXT(AE204,"0.#"),1)=".",FALSE,TRUE)</formula>
    </cfRule>
    <cfRule type="expression" dxfId="696" priority="848">
      <formula>IF(RIGHT(TEXT(AE204,"0.#"),1)=".",TRUE,FALSE)</formula>
    </cfRule>
  </conditionalFormatting>
  <conditionalFormatting sqref="AI204">
    <cfRule type="expression" dxfId="695" priority="845">
      <formula>IF(RIGHT(TEXT(AI204,"0.#"),1)=".",FALSE,TRUE)</formula>
    </cfRule>
    <cfRule type="expression" dxfId="694" priority="846">
      <formula>IF(RIGHT(TEXT(AI204,"0.#"),1)=".",TRUE,FALSE)</formula>
    </cfRule>
  </conditionalFormatting>
  <conditionalFormatting sqref="AI203">
    <cfRule type="expression" dxfId="693" priority="843">
      <formula>IF(RIGHT(TEXT(AI203,"0.#"),1)=".",FALSE,TRUE)</formula>
    </cfRule>
    <cfRule type="expression" dxfId="692" priority="844">
      <formula>IF(RIGHT(TEXT(AI203,"0.#"),1)=".",TRUE,FALSE)</formula>
    </cfRule>
  </conditionalFormatting>
  <conditionalFormatting sqref="AI202">
    <cfRule type="expression" dxfId="691" priority="841">
      <formula>IF(RIGHT(TEXT(AI202,"0.#"),1)=".",FALSE,TRUE)</formula>
    </cfRule>
    <cfRule type="expression" dxfId="690" priority="842">
      <formula>IF(RIGHT(TEXT(AI202,"0.#"),1)=".",TRUE,FALSE)</formula>
    </cfRule>
  </conditionalFormatting>
  <conditionalFormatting sqref="AM202">
    <cfRule type="expression" dxfId="689" priority="839">
      <formula>IF(RIGHT(TEXT(AM202,"0.#"),1)=".",FALSE,TRUE)</formula>
    </cfRule>
    <cfRule type="expression" dxfId="688" priority="840">
      <formula>IF(RIGHT(TEXT(AM202,"0.#"),1)=".",TRUE,FALSE)</formula>
    </cfRule>
  </conditionalFormatting>
  <conditionalFormatting sqref="AM203">
    <cfRule type="expression" dxfId="687" priority="837">
      <formula>IF(RIGHT(TEXT(AM203,"0.#"),1)=".",FALSE,TRUE)</formula>
    </cfRule>
    <cfRule type="expression" dxfId="686" priority="838">
      <formula>IF(RIGHT(TEXT(AM203,"0.#"),1)=".",TRUE,FALSE)</formula>
    </cfRule>
  </conditionalFormatting>
  <conditionalFormatting sqref="AM204">
    <cfRule type="expression" dxfId="685" priority="835">
      <formula>IF(RIGHT(TEXT(AM204,"0.#"),1)=".",FALSE,TRUE)</formula>
    </cfRule>
    <cfRule type="expression" dxfId="684" priority="836">
      <formula>IF(RIGHT(TEXT(AM204,"0.#"),1)=".",TRUE,FALSE)</formula>
    </cfRule>
  </conditionalFormatting>
  <conditionalFormatting sqref="AQ202:AQ204">
    <cfRule type="expression" dxfId="683" priority="833">
      <formula>IF(RIGHT(TEXT(AQ202,"0.#"),1)=".",FALSE,TRUE)</formula>
    </cfRule>
    <cfRule type="expression" dxfId="682" priority="834">
      <formula>IF(RIGHT(TEXT(AQ202,"0.#"),1)=".",TRUE,FALSE)</formula>
    </cfRule>
  </conditionalFormatting>
  <conditionalFormatting sqref="AU202:AU204">
    <cfRule type="expression" dxfId="681" priority="831">
      <formula>IF(RIGHT(TEXT(AU202,"0.#"),1)=".",FALSE,TRUE)</formula>
    </cfRule>
    <cfRule type="expression" dxfId="680" priority="832">
      <formula>IF(RIGHT(TEXT(AU202,"0.#"),1)=".",TRUE,FALSE)</formula>
    </cfRule>
  </conditionalFormatting>
  <conditionalFormatting sqref="AE205">
    <cfRule type="expression" dxfId="679" priority="829">
      <formula>IF(RIGHT(TEXT(AE205,"0.#"),1)=".",FALSE,TRUE)</formula>
    </cfRule>
    <cfRule type="expression" dxfId="678" priority="830">
      <formula>IF(RIGHT(TEXT(AE205,"0.#"),1)=".",TRUE,FALSE)</formula>
    </cfRule>
  </conditionalFormatting>
  <conditionalFormatting sqref="AE206">
    <cfRule type="expression" dxfId="677" priority="827">
      <formula>IF(RIGHT(TEXT(AE206,"0.#"),1)=".",FALSE,TRUE)</formula>
    </cfRule>
    <cfRule type="expression" dxfId="676" priority="828">
      <formula>IF(RIGHT(TEXT(AE206,"0.#"),1)=".",TRUE,FALSE)</formula>
    </cfRule>
  </conditionalFormatting>
  <conditionalFormatting sqref="AE207">
    <cfRule type="expression" dxfId="675" priority="825">
      <formula>IF(RIGHT(TEXT(AE207,"0.#"),1)=".",FALSE,TRUE)</formula>
    </cfRule>
    <cfRule type="expression" dxfId="674" priority="826">
      <formula>IF(RIGHT(TEXT(AE207,"0.#"),1)=".",TRUE,FALSE)</formula>
    </cfRule>
  </conditionalFormatting>
  <conditionalFormatting sqref="AI207">
    <cfRule type="expression" dxfId="673" priority="823">
      <formula>IF(RIGHT(TEXT(AI207,"0.#"),1)=".",FALSE,TRUE)</formula>
    </cfRule>
    <cfRule type="expression" dxfId="672" priority="824">
      <formula>IF(RIGHT(TEXT(AI207,"0.#"),1)=".",TRUE,FALSE)</formula>
    </cfRule>
  </conditionalFormatting>
  <conditionalFormatting sqref="AI206">
    <cfRule type="expression" dxfId="671" priority="821">
      <formula>IF(RIGHT(TEXT(AI206,"0.#"),1)=".",FALSE,TRUE)</formula>
    </cfRule>
    <cfRule type="expression" dxfId="670" priority="822">
      <formula>IF(RIGHT(TEXT(AI206,"0.#"),1)=".",TRUE,FALSE)</formula>
    </cfRule>
  </conditionalFormatting>
  <conditionalFormatting sqref="AI205">
    <cfRule type="expression" dxfId="669" priority="819">
      <formula>IF(RIGHT(TEXT(AI205,"0.#"),1)=".",FALSE,TRUE)</formula>
    </cfRule>
    <cfRule type="expression" dxfId="668" priority="820">
      <formula>IF(RIGHT(TEXT(AI205,"0.#"),1)=".",TRUE,FALSE)</formula>
    </cfRule>
  </conditionalFormatting>
  <conditionalFormatting sqref="AM205">
    <cfRule type="expression" dxfId="667" priority="817">
      <formula>IF(RIGHT(TEXT(AM205,"0.#"),1)=".",FALSE,TRUE)</formula>
    </cfRule>
    <cfRule type="expression" dxfId="666" priority="818">
      <formula>IF(RIGHT(TEXT(AM205,"0.#"),1)=".",TRUE,FALSE)</formula>
    </cfRule>
  </conditionalFormatting>
  <conditionalFormatting sqref="AM206">
    <cfRule type="expression" dxfId="665" priority="815">
      <formula>IF(RIGHT(TEXT(AM206,"0.#"),1)=".",FALSE,TRUE)</formula>
    </cfRule>
    <cfRule type="expression" dxfId="664" priority="816">
      <formula>IF(RIGHT(TEXT(AM206,"0.#"),1)=".",TRUE,FALSE)</formula>
    </cfRule>
  </conditionalFormatting>
  <conditionalFormatting sqref="AM207">
    <cfRule type="expression" dxfId="663" priority="813">
      <formula>IF(RIGHT(TEXT(AM207,"0.#"),1)=".",FALSE,TRUE)</formula>
    </cfRule>
    <cfRule type="expression" dxfId="662" priority="814">
      <formula>IF(RIGHT(TEXT(AM207,"0.#"),1)=".",TRUE,FALSE)</formula>
    </cfRule>
  </conditionalFormatting>
  <conditionalFormatting sqref="AQ205:AQ207">
    <cfRule type="expression" dxfId="661" priority="811">
      <formula>IF(RIGHT(TEXT(AQ205,"0.#"),1)=".",FALSE,TRUE)</formula>
    </cfRule>
    <cfRule type="expression" dxfId="660" priority="812">
      <formula>IF(RIGHT(TEXT(AQ205,"0.#"),1)=".",TRUE,FALSE)</formula>
    </cfRule>
  </conditionalFormatting>
  <conditionalFormatting sqref="AU205:AU207">
    <cfRule type="expression" dxfId="659" priority="809">
      <formula>IF(RIGHT(TEXT(AU205,"0.#"),1)=".",FALSE,TRUE)</formula>
    </cfRule>
    <cfRule type="expression" dxfId="658" priority="810">
      <formula>IF(RIGHT(TEXT(AU205,"0.#"),1)=".",TRUE,FALSE)</formula>
    </cfRule>
  </conditionalFormatting>
  <conditionalFormatting sqref="AL404:AO428">
    <cfRule type="expression" dxfId="657" priority="805">
      <formula>IF(AND(AL404&gt;=0, RIGHT(TEXT(AL404,"0.#"),1)&lt;&gt;"."),TRUE,FALSE)</formula>
    </cfRule>
    <cfRule type="expression" dxfId="656" priority="806">
      <formula>IF(AND(AL404&gt;=0, RIGHT(TEXT(AL404,"0.#"),1)="."),TRUE,FALSE)</formula>
    </cfRule>
    <cfRule type="expression" dxfId="655" priority="807">
      <formula>IF(AND(AL404&lt;0, RIGHT(TEXT(AL404,"0.#"),1)&lt;&gt;"."),TRUE,FALSE)</formula>
    </cfRule>
    <cfRule type="expression" dxfId="654" priority="808">
      <formula>IF(AND(AL404&lt;0, RIGHT(TEXT(AL404,"0.#"),1)="."),TRUE,FALSE)</formula>
    </cfRule>
  </conditionalFormatting>
  <conditionalFormatting sqref="AL399:AO403">
    <cfRule type="expression" dxfId="653" priority="799">
      <formula>IF(AND(AL399&gt;=0, RIGHT(TEXT(AL399,"0.#"),1)&lt;&gt;"."),TRUE,FALSE)</formula>
    </cfRule>
    <cfRule type="expression" dxfId="652" priority="800">
      <formula>IF(AND(AL399&gt;=0, RIGHT(TEXT(AL399,"0.#"),1)="."),TRUE,FALSE)</formula>
    </cfRule>
    <cfRule type="expression" dxfId="651" priority="801">
      <formula>IF(AND(AL399&lt;0, RIGHT(TEXT(AL399,"0.#"),1)&lt;&gt;"."),TRUE,FALSE)</formula>
    </cfRule>
    <cfRule type="expression" dxfId="650" priority="802">
      <formula>IF(AND(AL399&lt;0, RIGHT(TEXT(AL399,"0.#"),1)="."),TRUE,FALSE)</formula>
    </cfRule>
  </conditionalFormatting>
  <conditionalFormatting sqref="AL447:AO461">
    <cfRule type="expression" dxfId="649" priority="793">
      <formula>IF(AND(AL447&gt;=0, RIGHT(TEXT(AL447,"0.#"),1)&lt;&gt;"."),TRUE,FALSE)</formula>
    </cfRule>
    <cfRule type="expression" dxfId="648" priority="794">
      <formula>IF(AND(AL447&gt;=0, RIGHT(TEXT(AL447,"0.#"),1)="."),TRUE,FALSE)</formula>
    </cfRule>
    <cfRule type="expression" dxfId="647" priority="795">
      <formula>IF(AND(AL447&lt;0, RIGHT(TEXT(AL447,"0.#"),1)&lt;&gt;"."),TRUE,FALSE)</formula>
    </cfRule>
    <cfRule type="expression" dxfId="646" priority="796">
      <formula>IF(AND(AL447&lt;0, RIGHT(TEXT(AL447,"0.#"),1)="."),TRUE,FALSE)</formula>
    </cfRule>
  </conditionalFormatting>
  <conditionalFormatting sqref="AL432:AO446">
    <cfRule type="expression" dxfId="645" priority="787">
      <formula>IF(AND(AL432&gt;=0, RIGHT(TEXT(AL432,"0.#"),1)&lt;&gt;"."),TRUE,FALSE)</formula>
    </cfRule>
    <cfRule type="expression" dxfId="644" priority="788">
      <formula>IF(AND(AL432&gt;=0, RIGHT(TEXT(AL432,"0.#"),1)="."),TRUE,FALSE)</formula>
    </cfRule>
    <cfRule type="expression" dxfId="643" priority="789">
      <formula>IF(AND(AL432&lt;0, RIGHT(TEXT(AL432,"0.#"),1)&lt;&gt;"."),TRUE,FALSE)</formula>
    </cfRule>
    <cfRule type="expression" dxfId="642" priority="790">
      <formula>IF(AND(AL432&lt;0, RIGHT(TEXT(AL432,"0.#"),1)="."),TRUE,FALSE)</formula>
    </cfRule>
  </conditionalFormatting>
  <conditionalFormatting sqref="AL476:AO494">
    <cfRule type="expression" dxfId="641" priority="781">
      <formula>IF(AND(AL476&gt;=0, RIGHT(TEXT(AL476,"0.#"),1)&lt;&gt;"."),TRUE,FALSE)</formula>
    </cfRule>
    <cfRule type="expression" dxfId="640" priority="782">
      <formula>IF(AND(AL476&gt;=0, RIGHT(TEXT(AL476,"0.#"),1)="."),TRUE,FALSE)</formula>
    </cfRule>
    <cfRule type="expression" dxfId="639" priority="783">
      <formula>IF(AND(AL476&lt;0, RIGHT(TEXT(AL476,"0.#"),1)&lt;&gt;"."),TRUE,FALSE)</formula>
    </cfRule>
    <cfRule type="expression" dxfId="638" priority="784">
      <formula>IF(AND(AL476&lt;0, RIGHT(TEXT(AL476,"0.#"),1)="."),TRUE,FALSE)</formula>
    </cfRule>
  </conditionalFormatting>
  <conditionalFormatting sqref="AL465:AO475">
    <cfRule type="expression" dxfId="637" priority="775">
      <formula>IF(AND(AL465&gt;=0, RIGHT(TEXT(AL465,"0.#"),1)&lt;&gt;"."),TRUE,FALSE)</formula>
    </cfRule>
    <cfRule type="expression" dxfId="636" priority="776">
      <formula>IF(AND(AL465&gt;=0, RIGHT(TEXT(AL465,"0.#"),1)="."),TRUE,FALSE)</formula>
    </cfRule>
    <cfRule type="expression" dxfId="635" priority="777">
      <formula>IF(AND(AL465&lt;0, RIGHT(TEXT(AL465,"0.#"),1)&lt;&gt;"."),TRUE,FALSE)</formula>
    </cfRule>
    <cfRule type="expression" dxfId="634" priority="778">
      <formula>IF(AND(AL465&lt;0, RIGHT(TEXT(AL465,"0.#"),1)="."),TRUE,FALSE)</formula>
    </cfRule>
  </conditionalFormatting>
  <conditionalFormatting sqref="AL498:AO527">
    <cfRule type="expression" dxfId="633" priority="763">
      <formula>IF(AND(AL498&gt;=0, RIGHT(TEXT(AL498,"0.#"),1)&lt;&gt;"."),TRUE,FALSE)</formula>
    </cfRule>
    <cfRule type="expression" dxfId="632" priority="764">
      <formula>IF(AND(AL498&gt;=0, RIGHT(TEXT(AL498,"0.#"),1)="."),TRUE,FALSE)</formula>
    </cfRule>
    <cfRule type="expression" dxfId="631" priority="765">
      <formula>IF(AND(AL498&lt;0, RIGHT(TEXT(AL498,"0.#"),1)&lt;&gt;"."),TRUE,FALSE)</formula>
    </cfRule>
    <cfRule type="expression" dxfId="630" priority="766">
      <formula>IF(AND(AL498&lt;0, RIGHT(TEXT(AL498,"0.#"),1)="."),TRUE,FALSE)</formula>
    </cfRule>
  </conditionalFormatting>
  <conditionalFormatting sqref="AL549:AO560">
    <cfRule type="expression" dxfId="629" priority="757">
      <formula>IF(AND(AL549&gt;=0, RIGHT(TEXT(AL549,"0.#"),1)&lt;&gt;"."),TRUE,FALSE)</formula>
    </cfRule>
    <cfRule type="expression" dxfId="628" priority="758">
      <formula>IF(AND(AL549&gt;=0, RIGHT(TEXT(AL549,"0.#"),1)="."),TRUE,FALSE)</formula>
    </cfRule>
    <cfRule type="expression" dxfId="627" priority="759">
      <formula>IF(AND(AL549&lt;0, RIGHT(TEXT(AL549,"0.#"),1)&lt;&gt;"."),TRUE,FALSE)</formula>
    </cfRule>
    <cfRule type="expression" dxfId="626" priority="760">
      <formula>IF(AND(AL549&lt;0, RIGHT(TEXT(AL549,"0.#"),1)="."),TRUE,FALSE)</formula>
    </cfRule>
  </conditionalFormatting>
  <conditionalFormatting sqref="AL531:AO548">
    <cfRule type="expression" dxfId="625" priority="751">
      <formula>IF(AND(AL531&gt;=0, RIGHT(TEXT(AL531,"0.#"),1)&lt;&gt;"."),TRUE,FALSE)</formula>
    </cfRule>
    <cfRule type="expression" dxfId="624" priority="752">
      <formula>IF(AND(AL531&gt;=0, RIGHT(TEXT(AL531,"0.#"),1)="."),TRUE,FALSE)</formula>
    </cfRule>
    <cfRule type="expression" dxfId="623" priority="753">
      <formula>IF(AND(AL531&lt;0, RIGHT(TEXT(AL531,"0.#"),1)&lt;&gt;"."),TRUE,FALSE)</formula>
    </cfRule>
    <cfRule type="expression" dxfId="622" priority="754">
      <formula>IF(AND(AL531&lt;0, RIGHT(TEXT(AL531,"0.#"),1)="."),TRUE,FALSE)</formula>
    </cfRule>
  </conditionalFormatting>
  <conditionalFormatting sqref="Y531:Y532">
    <cfRule type="expression" dxfId="621" priority="749">
      <formula>IF(RIGHT(TEXT(Y531,"0.#"),1)=".",FALSE,TRUE)</formula>
    </cfRule>
    <cfRule type="expression" dxfId="620" priority="750">
      <formula>IF(RIGHT(TEXT(Y531,"0.#"),1)=".",TRUE,FALSE)</formula>
    </cfRule>
  </conditionalFormatting>
  <conditionalFormatting sqref="AL566:AO593">
    <cfRule type="expression" dxfId="619" priority="745">
      <formula>IF(AND(AL566&gt;=0, RIGHT(TEXT(AL566,"0.#"),1)&lt;&gt;"."),TRUE,FALSE)</formula>
    </cfRule>
    <cfRule type="expression" dxfId="618" priority="746">
      <formula>IF(AND(AL566&gt;=0, RIGHT(TEXT(AL566,"0.#"),1)="."),TRUE,FALSE)</formula>
    </cfRule>
    <cfRule type="expression" dxfId="617" priority="747">
      <formula>IF(AND(AL566&lt;0, RIGHT(TEXT(AL566,"0.#"),1)&lt;&gt;"."),TRUE,FALSE)</formula>
    </cfRule>
    <cfRule type="expression" dxfId="616" priority="748">
      <formula>IF(AND(AL566&lt;0, RIGHT(TEXT(AL566,"0.#"),1)="."),TRUE,FALSE)</formula>
    </cfRule>
  </conditionalFormatting>
  <conditionalFormatting sqref="Y566:Y593">
    <cfRule type="expression" dxfId="615" priority="743">
      <formula>IF(RIGHT(TEXT(Y566,"0.#"),1)=".",FALSE,TRUE)</formula>
    </cfRule>
    <cfRule type="expression" dxfId="614" priority="744">
      <formula>IF(RIGHT(TEXT(Y566,"0.#"),1)=".",TRUE,FALSE)</formula>
    </cfRule>
  </conditionalFormatting>
  <conditionalFormatting sqref="AL564:AO565">
    <cfRule type="expression" dxfId="613" priority="739">
      <formula>IF(AND(AL564&gt;=0, RIGHT(TEXT(AL564,"0.#"),1)&lt;&gt;"."),TRUE,FALSE)</formula>
    </cfRule>
    <cfRule type="expression" dxfId="612" priority="740">
      <formula>IF(AND(AL564&gt;=0, RIGHT(TEXT(AL564,"0.#"),1)="."),TRUE,FALSE)</formula>
    </cfRule>
    <cfRule type="expression" dxfId="611" priority="741">
      <formula>IF(AND(AL564&lt;0, RIGHT(TEXT(AL564,"0.#"),1)&lt;&gt;"."),TRUE,FALSE)</formula>
    </cfRule>
    <cfRule type="expression" dxfId="610" priority="742">
      <formula>IF(AND(AL564&lt;0, RIGHT(TEXT(AL564,"0.#"),1)="."),TRUE,FALSE)</formula>
    </cfRule>
  </conditionalFormatting>
  <conditionalFormatting sqref="Y564:Y565">
    <cfRule type="expression" dxfId="609" priority="737">
      <formula>IF(RIGHT(TEXT(Y564,"0.#"),1)=".",FALSE,TRUE)</formula>
    </cfRule>
    <cfRule type="expression" dxfId="608" priority="738">
      <formula>IF(RIGHT(TEXT(Y564,"0.#"),1)=".",TRUE,FALSE)</formula>
    </cfRule>
  </conditionalFormatting>
  <conditionalFormatting sqref="AL599:AO626">
    <cfRule type="expression" dxfId="607" priority="733">
      <formula>IF(AND(AL599&gt;=0, RIGHT(TEXT(AL599,"0.#"),1)&lt;&gt;"."),TRUE,FALSE)</formula>
    </cfRule>
    <cfRule type="expression" dxfId="606" priority="734">
      <formula>IF(AND(AL599&gt;=0, RIGHT(TEXT(AL599,"0.#"),1)="."),TRUE,FALSE)</formula>
    </cfRule>
    <cfRule type="expression" dxfId="605" priority="735">
      <formula>IF(AND(AL599&lt;0, RIGHT(TEXT(AL599,"0.#"),1)&lt;&gt;"."),TRUE,FALSE)</formula>
    </cfRule>
    <cfRule type="expression" dxfId="604" priority="736">
      <formula>IF(AND(AL599&lt;0, RIGHT(TEXT(AL599,"0.#"),1)="."),TRUE,FALSE)</formula>
    </cfRule>
  </conditionalFormatting>
  <conditionalFormatting sqref="Y599:Y626">
    <cfRule type="expression" dxfId="603" priority="731">
      <formula>IF(RIGHT(TEXT(Y599,"0.#"),1)=".",FALSE,TRUE)</formula>
    </cfRule>
    <cfRule type="expression" dxfId="602" priority="732">
      <formula>IF(RIGHT(TEXT(Y599,"0.#"),1)=".",TRUE,FALSE)</formula>
    </cfRule>
  </conditionalFormatting>
  <conditionalFormatting sqref="AL597:AO598">
    <cfRule type="expression" dxfId="601" priority="727">
      <formula>IF(AND(AL597&gt;=0, RIGHT(TEXT(AL597,"0.#"),1)&lt;&gt;"."),TRUE,FALSE)</formula>
    </cfRule>
    <cfRule type="expression" dxfId="600" priority="728">
      <formula>IF(AND(AL597&gt;=0, RIGHT(TEXT(AL597,"0.#"),1)="."),TRUE,FALSE)</formula>
    </cfRule>
    <cfRule type="expression" dxfId="599" priority="729">
      <formula>IF(AND(AL597&lt;0, RIGHT(TEXT(AL597,"0.#"),1)&lt;&gt;"."),TRUE,FALSE)</formula>
    </cfRule>
    <cfRule type="expression" dxfId="598" priority="730">
      <formula>IF(AND(AL597&lt;0, RIGHT(TEXT(AL597,"0.#"),1)="."),TRUE,FALSE)</formula>
    </cfRule>
  </conditionalFormatting>
  <conditionalFormatting sqref="Y598">
    <cfRule type="expression" dxfId="597" priority="725">
      <formula>IF(RIGHT(TEXT(Y598,"0.#"),1)=".",FALSE,TRUE)</formula>
    </cfRule>
    <cfRule type="expression" dxfId="596" priority="726">
      <formula>IF(RIGHT(TEXT(Y598,"0.#"),1)=".",TRUE,FALSE)</formula>
    </cfRule>
  </conditionalFormatting>
  <conditionalFormatting sqref="AU33">
    <cfRule type="expression" dxfId="595" priority="721">
      <formula>IF(RIGHT(TEXT(AU33,"0.#"),1)=".",FALSE,TRUE)</formula>
    </cfRule>
    <cfRule type="expression" dxfId="594" priority="722">
      <formula>IF(RIGHT(TEXT(AU33,"0.#"),1)=".",TRUE,FALSE)</formula>
    </cfRule>
  </conditionalFormatting>
  <conditionalFormatting sqref="AU32">
    <cfRule type="expression" dxfId="593" priority="723">
      <formula>IF(RIGHT(TEXT(AU32,"0.#"),1)=".",FALSE,TRUE)</formula>
    </cfRule>
    <cfRule type="expression" dxfId="592" priority="724">
      <formula>IF(RIGHT(TEXT(AU32,"0.#"),1)=".",TRUE,FALSE)</formula>
    </cfRule>
  </conditionalFormatting>
  <conditionalFormatting sqref="P29:AC29">
    <cfRule type="expression" dxfId="591" priority="719">
      <formula>IF(RIGHT(TEXT(P29,"0.#"),1)=".",FALSE,TRUE)</formula>
    </cfRule>
    <cfRule type="expression" dxfId="590" priority="720">
      <formula>IF(RIGHT(TEXT(P29,"0.#"),1)=".",TRUE,FALSE)</formula>
    </cfRule>
  </conditionalFormatting>
  <conditionalFormatting sqref="AQ39:AQ41">
    <cfRule type="expression" dxfId="589" priority="699">
      <formula>IF(RIGHT(TEXT(AQ39,"0.#"),1)=".",FALSE,TRUE)</formula>
    </cfRule>
    <cfRule type="expression" dxfId="588" priority="700">
      <formula>IF(RIGHT(TEXT(AQ39,"0.#"),1)=".",TRUE,FALSE)</formula>
    </cfRule>
  </conditionalFormatting>
  <conditionalFormatting sqref="AM69">
    <cfRule type="expression" dxfId="587" priority="669">
      <formula>IF(RIGHT(TEXT(AM69,"0.#"),1)=".",FALSE,TRUE)</formula>
    </cfRule>
    <cfRule type="expression" dxfId="586" priority="670">
      <formula>IF(RIGHT(TEXT(AM69,"0.#"),1)=".",TRUE,FALSE)</formula>
    </cfRule>
  </conditionalFormatting>
  <conditionalFormatting sqref="AE70 AM70">
    <cfRule type="expression" dxfId="585" priority="667">
      <formula>IF(RIGHT(TEXT(AE70,"0.#"),1)=".",FALSE,TRUE)</formula>
    </cfRule>
    <cfRule type="expression" dxfId="584" priority="668">
      <formula>IF(RIGHT(TEXT(AE70,"0.#"),1)=".",TRUE,FALSE)</formula>
    </cfRule>
  </conditionalFormatting>
  <conditionalFormatting sqref="AI70">
    <cfRule type="expression" dxfId="583" priority="665">
      <formula>IF(RIGHT(TEXT(AI70,"0.#"),1)=".",FALSE,TRUE)</formula>
    </cfRule>
    <cfRule type="expression" dxfId="582" priority="666">
      <formula>IF(RIGHT(TEXT(AI70,"0.#"),1)=".",TRUE,FALSE)</formula>
    </cfRule>
  </conditionalFormatting>
  <conditionalFormatting sqref="AQ70">
    <cfRule type="expression" dxfId="581" priority="663">
      <formula>IF(RIGHT(TEXT(AQ70,"0.#"),1)=".",FALSE,TRUE)</formula>
    </cfRule>
    <cfRule type="expression" dxfId="580" priority="664">
      <formula>IF(RIGHT(TEXT(AQ70,"0.#"),1)=".",TRUE,FALSE)</formula>
    </cfRule>
  </conditionalFormatting>
  <conditionalFormatting sqref="AE69 AQ69">
    <cfRule type="expression" dxfId="579" priority="673">
      <formula>IF(RIGHT(TEXT(AE69,"0.#"),1)=".",FALSE,TRUE)</formula>
    </cfRule>
    <cfRule type="expression" dxfId="578" priority="674">
      <formula>IF(RIGHT(TEXT(AE69,"0.#"),1)=".",TRUE,FALSE)</formula>
    </cfRule>
  </conditionalFormatting>
  <conditionalFormatting sqref="AI69">
    <cfRule type="expression" dxfId="577" priority="671">
      <formula>IF(RIGHT(TEXT(AI69,"0.#"),1)=".",FALSE,TRUE)</formula>
    </cfRule>
    <cfRule type="expression" dxfId="576" priority="672">
      <formula>IF(RIGHT(TEXT(AI69,"0.#"),1)=".",TRUE,FALSE)</formula>
    </cfRule>
  </conditionalFormatting>
  <conditionalFormatting sqref="AE66 AQ66">
    <cfRule type="expression" dxfId="575" priority="661">
      <formula>IF(RIGHT(TEXT(AE66,"0.#"),1)=".",FALSE,TRUE)</formula>
    </cfRule>
    <cfRule type="expression" dxfId="574" priority="662">
      <formula>IF(RIGHT(TEXT(AE66,"0.#"),1)=".",TRUE,FALSE)</formula>
    </cfRule>
  </conditionalFormatting>
  <conditionalFormatting sqref="AI66">
    <cfRule type="expression" dxfId="573" priority="659">
      <formula>IF(RIGHT(TEXT(AI66,"0.#"),1)=".",FALSE,TRUE)</formula>
    </cfRule>
    <cfRule type="expression" dxfId="572" priority="660">
      <formula>IF(RIGHT(TEXT(AI66,"0.#"),1)=".",TRUE,FALSE)</formula>
    </cfRule>
  </conditionalFormatting>
  <conditionalFormatting sqref="AM66">
    <cfRule type="expression" dxfId="571" priority="657">
      <formula>IF(RIGHT(TEXT(AM66,"0.#"),1)=".",FALSE,TRUE)</formula>
    </cfRule>
    <cfRule type="expression" dxfId="570" priority="658">
      <formula>IF(RIGHT(TEXT(AM66,"0.#"),1)=".",TRUE,FALSE)</formula>
    </cfRule>
  </conditionalFormatting>
  <conditionalFormatting sqref="AE67">
    <cfRule type="expression" dxfId="569" priority="655">
      <formula>IF(RIGHT(TEXT(AE67,"0.#"),1)=".",FALSE,TRUE)</formula>
    </cfRule>
    <cfRule type="expression" dxfId="568" priority="656">
      <formula>IF(RIGHT(TEXT(AE67,"0.#"),1)=".",TRUE,FALSE)</formula>
    </cfRule>
  </conditionalFormatting>
  <conditionalFormatting sqref="AI67">
    <cfRule type="expression" dxfId="567" priority="653">
      <formula>IF(RIGHT(TEXT(AI67,"0.#"),1)=".",FALSE,TRUE)</formula>
    </cfRule>
    <cfRule type="expression" dxfId="566" priority="654">
      <formula>IF(RIGHT(TEXT(AI67,"0.#"),1)=".",TRUE,FALSE)</formula>
    </cfRule>
  </conditionalFormatting>
  <conditionalFormatting sqref="AM67">
    <cfRule type="expression" dxfId="565" priority="651">
      <formula>IF(RIGHT(TEXT(AM67,"0.#"),1)=".",FALSE,TRUE)</formula>
    </cfRule>
    <cfRule type="expression" dxfId="564" priority="652">
      <formula>IF(RIGHT(TEXT(AM67,"0.#"),1)=".",TRUE,FALSE)</formula>
    </cfRule>
  </conditionalFormatting>
  <conditionalFormatting sqref="AQ67">
    <cfRule type="expression" dxfId="563" priority="649">
      <formula>IF(RIGHT(TEXT(AQ67,"0.#"),1)=".",FALSE,TRUE)</formula>
    </cfRule>
    <cfRule type="expression" dxfId="562" priority="650">
      <formula>IF(RIGHT(TEXT(AQ67,"0.#"),1)=".",TRUE,FALSE)</formula>
    </cfRule>
  </conditionalFormatting>
  <conditionalFormatting sqref="AU66">
    <cfRule type="expression" dxfId="561" priority="647">
      <formula>IF(RIGHT(TEXT(AU66,"0.#"),1)=".",FALSE,TRUE)</formula>
    </cfRule>
    <cfRule type="expression" dxfId="560" priority="648">
      <formula>IF(RIGHT(TEXT(AU66,"0.#"),1)=".",TRUE,FALSE)</formula>
    </cfRule>
  </conditionalFormatting>
  <conditionalFormatting sqref="AU67">
    <cfRule type="expression" dxfId="559" priority="645">
      <formula>IF(RIGHT(TEXT(AU67,"0.#"),1)=".",FALSE,TRUE)</formula>
    </cfRule>
    <cfRule type="expression" dxfId="558" priority="646">
      <formula>IF(RIGHT(TEXT(AU67,"0.#"),1)=".",TRUE,FALSE)</formula>
    </cfRule>
  </conditionalFormatting>
  <conditionalFormatting sqref="AE100 AQ100">
    <cfRule type="expression" dxfId="557" priority="607">
      <formula>IF(RIGHT(TEXT(AE100,"0.#"),1)=".",FALSE,TRUE)</formula>
    </cfRule>
    <cfRule type="expression" dxfId="556" priority="608">
      <formula>IF(RIGHT(TEXT(AE100,"0.#"),1)=".",TRUE,FALSE)</formula>
    </cfRule>
  </conditionalFormatting>
  <conditionalFormatting sqref="AI100">
    <cfRule type="expression" dxfId="555" priority="605">
      <formula>IF(RIGHT(TEXT(AI100,"0.#"),1)=".",FALSE,TRUE)</formula>
    </cfRule>
    <cfRule type="expression" dxfId="554" priority="606">
      <formula>IF(RIGHT(TEXT(AI100,"0.#"),1)=".",TRUE,FALSE)</formula>
    </cfRule>
  </conditionalFormatting>
  <conditionalFormatting sqref="AM100">
    <cfRule type="expression" dxfId="553" priority="603">
      <formula>IF(RIGHT(TEXT(AM100,"0.#"),1)=".",FALSE,TRUE)</formula>
    </cfRule>
    <cfRule type="expression" dxfId="552" priority="604">
      <formula>IF(RIGHT(TEXT(AM100,"0.#"),1)=".",TRUE,FALSE)</formula>
    </cfRule>
  </conditionalFormatting>
  <conditionalFormatting sqref="AE101">
    <cfRule type="expression" dxfId="551" priority="601">
      <formula>IF(RIGHT(TEXT(AE101,"0.#"),1)=".",FALSE,TRUE)</formula>
    </cfRule>
    <cfRule type="expression" dxfId="550" priority="602">
      <formula>IF(RIGHT(TEXT(AE101,"0.#"),1)=".",TRUE,FALSE)</formula>
    </cfRule>
  </conditionalFormatting>
  <conditionalFormatting sqref="AI101">
    <cfRule type="expression" dxfId="549" priority="599">
      <formula>IF(RIGHT(TEXT(AI101,"0.#"),1)=".",FALSE,TRUE)</formula>
    </cfRule>
    <cfRule type="expression" dxfId="548" priority="600">
      <formula>IF(RIGHT(TEXT(AI101,"0.#"),1)=".",TRUE,FALSE)</formula>
    </cfRule>
  </conditionalFormatting>
  <conditionalFormatting sqref="AM101">
    <cfRule type="expression" dxfId="547" priority="597">
      <formula>IF(RIGHT(TEXT(AM101,"0.#"),1)=".",FALSE,TRUE)</formula>
    </cfRule>
    <cfRule type="expression" dxfId="546" priority="598">
      <formula>IF(RIGHT(TEXT(AM101,"0.#"),1)=".",TRUE,FALSE)</formula>
    </cfRule>
  </conditionalFormatting>
  <conditionalFormatting sqref="AQ101">
    <cfRule type="expression" dxfId="545" priority="595">
      <formula>IF(RIGHT(TEXT(AQ101,"0.#"),1)=".",FALSE,TRUE)</formula>
    </cfRule>
    <cfRule type="expression" dxfId="544" priority="596">
      <formula>IF(RIGHT(TEXT(AQ101,"0.#"),1)=".",TRUE,FALSE)</formula>
    </cfRule>
  </conditionalFormatting>
  <conditionalFormatting sqref="AU100">
    <cfRule type="expression" dxfId="543" priority="593">
      <formula>IF(RIGHT(TEXT(AU100,"0.#"),1)=".",FALSE,TRUE)</formula>
    </cfRule>
    <cfRule type="expression" dxfId="542" priority="594">
      <formula>IF(RIGHT(TEXT(AU100,"0.#"),1)=".",TRUE,FALSE)</formula>
    </cfRule>
  </conditionalFormatting>
  <conditionalFormatting sqref="AU101">
    <cfRule type="expression" dxfId="541" priority="591">
      <formula>IF(RIGHT(TEXT(AU101,"0.#"),1)=".",FALSE,TRUE)</formula>
    </cfRule>
    <cfRule type="expression" dxfId="540" priority="592">
      <formula>IF(RIGHT(TEXT(AU101,"0.#"),1)=".",TRUE,FALSE)</formula>
    </cfRule>
  </conditionalFormatting>
  <conditionalFormatting sqref="AM35">
    <cfRule type="expression" dxfId="539" priority="585">
      <formula>IF(RIGHT(TEXT(AM35,"0.#"),1)=".",FALSE,TRUE)</formula>
    </cfRule>
    <cfRule type="expression" dxfId="538" priority="586">
      <formula>IF(RIGHT(TEXT(AM35,"0.#"),1)=".",TRUE,FALSE)</formula>
    </cfRule>
  </conditionalFormatting>
  <conditionalFormatting sqref="AM36">
    <cfRule type="expression" dxfId="537" priority="583">
      <formula>IF(RIGHT(TEXT(AM36,"0.#"),1)=".",FALSE,TRUE)</formula>
    </cfRule>
    <cfRule type="expression" dxfId="536" priority="584">
      <formula>IF(RIGHT(TEXT(AM36,"0.#"),1)=".",TRUE,FALSE)</formula>
    </cfRule>
  </conditionalFormatting>
  <conditionalFormatting sqref="AQ36">
    <cfRule type="expression" dxfId="535" priority="579">
      <formula>IF(RIGHT(TEXT(AQ36,"0.#"),1)=".",FALSE,TRUE)</formula>
    </cfRule>
    <cfRule type="expression" dxfId="534" priority="580">
      <formula>IF(RIGHT(TEXT(AQ36,"0.#"),1)=".",TRUE,FALSE)</formula>
    </cfRule>
  </conditionalFormatting>
  <conditionalFormatting sqref="AQ35">
    <cfRule type="expression" dxfId="533" priority="589">
      <formula>IF(RIGHT(TEXT(AQ35,"0.#"),1)=".",FALSE,TRUE)</formula>
    </cfRule>
    <cfRule type="expression" dxfId="532" priority="590">
      <formula>IF(RIGHT(TEXT(AQ35,"0.#"),1)=".",TRUE,FALSE)</formula>
    </cfRule>
  </conditionalFormatting>
  <conditionalFormatting sqref="AM103">
    <cfRule type="expression" dxfId="531" priority="573">
      <formula>IF(RIGHT(TEXT(AM103,"0.#"),1)=".",FALSE,TRUE)</formula>
    </cfRule>
    <cfRule type="expression" dxfId="530" priority="574">
      <formula>IF(RIGHT(TEXT(AM103,"0.#"),1)=".",TRUE,FALSE)</formula>
    </cfRule>
  </conditionalFormatting>
  <conditionalFormatting sqref="AE104 AM104">
    <cfRule type="expression" dxfId="529" priority="571">
      <formula>IF(RIGHT(TEXT(AE104,"0.#"),1)=".",FALSE,TRUE)</formula>
    </cfRule>
    <cfRule type="expression" dxfId="528" priority="572">
      <formula>IF(RIGHT(TEXT(AE104,"0.#"),1)=".",TRUE,FALSE)</formula>
    </cfRule>
  </conditionalFormatting>
  <conditionalFormatting sqref="AI104">
    <cfRule type="expression" dxfId="527" priority="569">
      <formula>IF(RIGHT(TEXT(AI104,"0.#"),1)=".",FALSE,TRUE)</formula>
    </cfRule>
    <cfRule type="expression" dxfId="526" priority="570">
      <formula>IF(RIGHT(TEXT(AI104,"0.#"),1)=".",TRUE,FALSE)</formula>
    </cfRule>
  </conditionalFormatting>
  <conditionalFormatting sqref="AQ104">
    <cfRule type="expression" dxfId="525" priority="567">
      <formula>IF(RIGHT(TEXT(AQ104,"0.#"),1)=".",FALSE,TRUE)</formula>
    </cfRule>
    <cfRule type="expression" dxfId="524" priority="568">
      <formula>IF(RIGHT(TEXT(AQ104,"0.#"),1)=".",TRUE,FALSE)</formula>
    </cfRule>
  </conditionalFormatting>
  <conditionalFormatting sqref="AE103 AQ103">
    <cfRule type="expression" dxfId="523" priority="577">
      <formula>IF(RIGHT(TEXT(AE103,"0.#"),1)=".",FALSE,TRUE)</formula>
    </cfRule>
    <cfRule type="expression" dxfId="522" priority="578">
      <formula>IF(RIGHT(TEXT(AE103,"0.#"),1)=".",TRUE,FALSE)</formula>
    </cfRule>
  </conditionalFormatting>
  <conditionalFormatting sqref="AI103">
    <cfRule type="expression" dxfId="521" priority="575">
      <formula>IF(RIGHT(TEXT(AI103,"0.#"),1)=".",FALSE,TRUE)</formula>
    </cfRule>
    <cfRule type="expression" dxfId="520" priority="576">
      <formula>IF(RIGHT(TEXT(AI103,"0.#"),1)=".",TRUE,FALSE)</formula>
    </cfRule>
  </conditionalFormatting>
  <conditionalFormatting sqref="AM137">
    <cfRule type="expression" dxfId="519" priority="561">
      <formula>IF(RIGHT(TEXT(AM137,"0.#"),1)=".",FALSE,TRUE)</formula>
    </cfRule>
    <cfRule type="expression" dxfId="518" priority="562">
      <formula>IF(RIGHT(TEXT(AM137,"0.#"),1)=".",TRUE,FALSE)</formula>
    </cfRule>
  </conditionalFormatting>
  <conditionalFormatting sqref="AE138 AM138">
    <cfRule type="expression" dxfId="517" priority="559">
      <formula>IF(RIGHT(TEXT(AE138,"0.#"),1)=".",FALSE,TRUE)</formula>
    </cfRule>
    <cfRule type="expression" dxfId="516" priority="560">
      <formula>IF(RIGHT(TEXT(AE138,"0.#"),1)=".",TRUE,FALSE)</formula>
    </cfRule>
  </conditionalFormatting>
  <conditionalFormatting sqref="AI138">
    <cfRule type="expression" dxfId="515" priority="557">
      <formula>IF(RIGHT(TEXT(AI138,"0.#"),1)=".",FALSE,TRUE)</formula>
    </cfRule>
    <cfRule type="expression" dxfId="514" priority="558">
      <formula>IF(RIGHT(TEXT(AI138,"0.#"),1)=".",TRUE,FALSE)</formula>
    </cfRule>
  </conditionalFormatting>
  <conditionalFormatting sqref="AQ138">
    <cfRule type="expression" dxfId="513" priority="555">
      <formula>IF(RIGHT(TEXT(AQ138,"0.#"),1)=".",FALSE,TRUE)</formula>
    </cfRule>
    <cfRule type="expression" dxfId="512" priority="556">
      <formula>IF(RIGHT(TEXT(AQ138,"0.#"),1)=".",TRUE,FALSE)</formula>
    </cfRule>
  </conditionalFormatting>
  <conditionalFormatting sqref="AE137 AQ137">
    <cfRule type="expression" dxfId="511" priority="565">
      <formula>IF(RIGHT(TEXT(AE137,"0.#"),1)=".",FALSE,TRUE)</formula>
    </cfRule>
    <cfRule type="expression" dxfId="510" priority="566">
      <formula>IF(RIGHT(TEXT(AE137,"0.#"),1)=".",TRUE,FALSE)</formula>
    </cfRule>
  </conditionalFormatting>
  <conditionalFormatting sqref="AI137">
    <cfRule type="expression" dxfId="509" priority="563">
      <formula>IF(RIGHT(TEXT(AI137,"0.#"),1)=".",FALSE,TRUE)</formula>
    </cfRule>
    <cfRule type="expression" dxfId="508" priority="564">
      <formula>IF(RIGHT(TEXT(AI137,"0.#"),1)=".",TRUE,FALSE)</formula>
    </cfRule>
  </conditionalFormatting>
  <conditionalFormatting sqref="AM171">
    <cfRule type="expression" dxfId="507" priority="549">
      <formula>IF(RIGHT(TEXT(AM171,"0.#"),1)=".",FALSE,TRUE)</formula>
    </cfRule>
    <cfRule type="expression" dxfId="506" priority="550">
      <formula>IF(RIGHT(TEXT(AM171,"0.#"),1)=".",TRUE,FALSE)</formula>
    </cfRule>
  </conditionalFormatting>
  <conditionalFormatting sqref="AE172 AM172">
    <cfRule type="expression" dxfId="505" priority="547">
      <formula>IF(RIGHT(TEXT(AE172,"0.#"),1)=".",FALSE,TRUE)</formula>
    </cfRule>
    <cfRule type="expression" dxfId="504" priority="548">
      <formula>IF(RIGHT(TEXT(AE172,"0.#"),1)=".",TRUE,FALSE)</formula>
    </cfRule>
  </conditionalFormatting>
  <conditionalFormatting sqref="AI172">
    <cfRule type="expression" dxfId="503" priority="545">
      <formula>IF(RIGHT(TEXT(AI172,"0.#"),1)=".",FALSE,TRUE)</formula>
    </cfRule>
    <cfRule type="expression" dxfId="502" priority="546">
      <formula>IF(RIGHT(TEXT(AI172,"0.#"),1)=".",TRUE,FALSE)</formula>
    </cfRule>
  </conditionalFormatting>
  <conditionalFormatting sqref="AQ172">
    <cfRule type="expression" dxfId="501" priority="543">
      <formula>IF(RIGHT(TEXT(AQ172,"0.#"),1)=".",FALSE,TRUE)</formula>
    </cfRule>
    <cfRule type="expression" dxfId="500" priority="544">
      <formula>IF(RIGHT(TEXT(AQ172,"0.#"),1)=".",TRUE,FALSE)</formula>
    </cfRule>
  </conditionalFormatting>
  <conditionalFormatting sqref="AE171 AQ171">
    <cfRule type="expression" dxfId="499" priority="553">
      <formula>IF(RIGHT(TEXT(AE171,"0.#"),1)=".",FALSE,TRUE)</formula>
    </cfRule>
    <cfRule type="expression" dxfId="498" priority="554">
      <formula>IF(RIGHT(TEXT(AE171,"0.#"),1)=".",TRUE,FALSE)</formula>
    </cfRule>
  </conditionalFormatting>
  <conditionalFormatting sqref="AI171">
    <cfRule type="expression" dxfId="497" priority="551">
      <formula>IF(RIGHT(TEXT(AI171,"0.#"),1)=".",FALSE,TRUE)</formula>
    </cfRule>
    <cfRule type="expression" dxfId="496" priority="552">
      <formula>IF(RIGHT(TEXT(AI171,"0.#"),1)=".",TRUE,FALSE)</formula>
    </cfRule>
  </conditionalFormatting>
  <conditionalFormatting sqref="AE73">
    <cfRule type="expression" dxfId="495" priority="541">
      <formula>IF(RIGHT(TEXT(AE73,"0.#"),1)=".",FALSE,TRUE)</formula>
    </cfRule>
    <cfRule type="expression" dxfId="494" priority="542">
      <formula>IF(RIGHT(TEXT(AE73,"0.#"),1)=".",TRUE,FALSE)</formula>
    </cfRule>
  </conditionalFormatting>
  <conditionalFormatting sqref="AM75">
    <cfRule type="expression" dxfId="493" priority="525">
      <formula>IF(RIGHT(TEXT(AM75,"0.#"),1)=".",FALSE,TRUE)</formula>
    </cfRule>
    <cfRule type="expression" dxfId="492" priority="526">
      <formula>IF(RIGHT(TEXT(AM75,"0.#"),1)=".",TRUE,FALSE)</formula>
    </cfRule>
  </conditionalFormatting>
  <conditionalFormatting sqref="AE74">
    <cfRule type="expression" dxfId="491" priority="539">
      <formula>IF(RIGHT(TEXT(AE74,"0.#"),1)=".",FALSE,TRUE)</formula>
    </cfRule>
    <cfRule type="expression" dxfId="490" priority="540">
      <formula>IF(RIGHT(TEXT(AE74,"0.#"),1)=".",TRUE,FALSE)</formula>
    </cfRule>
  </conditionalFormatting>
  <conditionalFormatting sqref="AE75">
    <cfRule type="expression" dxfId="489" priority="537">
      <formula>IF(RIGHT(TEXT(AE75,"0.#"),1)=".",FALSE,TRUE)</formula>
    </cfRule>
    <cfRule type="expression" dxfId="488" priority="538">
      <formula>IF(RIGHT(TEXT(AE75,"0.#"),1)=".",TRUE,FALSE)</formula>
    </cfRule>
  </conditionalFormatting>
  <conditionalFormatting sqref="AI75">
    <cfRule type="expression" dxfId="487" priority="535">
      <formula>IF(RIGHT(TEXT(AI75,"0.#"),1)=".",FALSE,TRUE)</formula>
    </cfRule>
    <cfRule type="expression" dxfId="486" priority="536">
      <formula>IF(RIGHT(TEXT(AI75,"0.#"),1)=".",TRUE,FALSE)</formula>
    </cfRule>
  </conditionalFormatting>
  <conditionalFormatting sqref="AI74">
    <cfRule type="expression" dxfId="485" priority="533">
      <formula>IF(RIGHT(TEXT(AI74,"0.#"),1)=".",FALSE,TRUE)</formula>
    </cfRule>
    <cfRule type="expression" dxfId="484" priority="534">
      <formula>IF(RIGHT(TEXT(AI74,"0.#"),1)=".",TRUE,FALSE)</formula>
    </cfRule>
  </conditionalFormatting>
  <conditionalFormatting sqref="AI73">
    <cfRule type="expression" dxfId="483" priority="531">
      <formula>IF(RIGHT(TEXT(AI73,"0.#"),1)=".",FALSE,TRUE)</formula>
    </cfRule>
    <cfRule type="expression" dxfId="482" priority="532">
      <formula>IF(RIGHT(TEXT(AI73,"0.#"),1)=".",TRUE,FALSE)</formula>
    </cfRule>
  </conditionalFormatting>
  <conditionalFormatting sqref="AM73">
    <cfRule type="expression" dxfId="481" priority="529">
      <formula>IF(RIGHT(TEXT(AM73,"0.#"),1)=".",FALSE,TRUE)</formula>
    </cfRule>
    <cfRule type="expression" dxfId="480" priority="530">
      <formula>IF(RIGHT(TEXT(AM73,"0.#"),1)=".",TRUE,FALSE)</formula>
    </cfRule>
  </conditionalFormatting>
  <conditionalFormatting sqref="AM74">
    <cfRule type="expression" dxfId="479" priority="527">
      <formula>IF(RIGHT(TEXT(AM74,"0.#"),1)=".",FALSE,TRUE)</formula>
    </cfRule>
    <cfRule type="expression" dxfId="478" priority="528">
      <formula>IF(RIGHT(TEXT(AM74,"0.#"),1)=".",TRUE,FALSE)</formula>
    </cfRule>
  </conditionalFormatting>
  <conditionalFormatting sqref="AQ73:AQ75">
    <cfRule type="expression" dxfId="477" priority="523">
      <formula>IF(RIGHT(TEXT(AQ73,"0.#"),1)=".",FALSE,TRUE)</formula>
    </cfRule>
    <cfRule type="expression" dxfId="476" priority="524">
      <formula>IF(RIGHT(TEXT(AQ73,"0.#"),1)=".",TRUE,FALSE)</formula>
    </cfRule>
  </conditionalFormatting>
  <conditionalFormatting sqref="AU73:AU75">
    <cfRule type="expression" dxfId="475" priority="521">
      <formula>IF(RIGHT(TEXT(AU73,"0.#"),1)=".",FALSE,TRUE)</formula>
    </cfRule>
    <cfRule type="expression" dxfId="474" priority="522">
      <formula>IF(RIGHT(TEXT(AU73,"0.#"),1)=".",TRUE,FALSE)</formula>
    </cfRule>
  </conditionalFormatting>
  <conditionalFormatting sqref="AE107">
    <cfRule type="expression" dxfId="473" priority="519">
      <formula>IF(RIGHT(TEXT(AE107,"0.#"),1)=".",FALSE,TRUE)</formula>
    </cfRule>
    <cfRule type="expression" dxfId="472" priority="520">
      <formula>IF(RIGHT(TEXT(AE107,"0.#"),1)=".",TRUE,FALSE)</formula>
    </cfRule>
  </conditionalFormatting>
  <conditionalFormatting sqref="AM109">
    <cfRule type="expression" dxfId="471" priority="503">
      <formula>IF(RIGHT(TEXT(AM109,"0.#"),1)=".",FALSE,TRUE)</formula>
    </cfRule>
    <cfRule type="expression" dxfId="470" priority="504">
      <formula>IF(RIGHT(TEXT(AM109,"0.#"),1)=".",TRUE,FALSE)</formula>
    </cfRule>
  </conditionalFormatting>
  <conditionalFormatting sqref="AE108">
    <cfRule type="expression" dxfId="469" priority="517">
      <formula>IF(RIGHT(TEXT(AE108,"0.#"),1)=".",FALSE,TRUE)</formula>
    </cfRule>
    <cfRule type="expression" dxfId="468" priority="518">
      <formula>IF(RIGHT(TEXT(AE108,"0.#"),1)=".",TRUE,FALSE)</formula>
    </cfRule>
  </conditionalFormatting>
  <conditionalFormatting sqref="AE109">
    <cfRule type="expression" dxfId="467" priority="515">
      <formula>IF(RIGHT(TEXT(AE109,"0.#"),1)=".",FALSE,TRUE)</formula>
    </cfRule>
    <cfRule type="expression" dxfId="466" priority="516">
      <formula>IF(RIGHT(TEXT(AE109,"0.#"),1)=".",TRUE,FALSE)</formula>
    </cfRule>
  </conditionalFormatting>
  <conditionalFormatting sqref="AI109">
    <cfRule type="expression" dxfId="465" priority="513">
      <formula>IF(RIGHT(TEXT(AI109,"0.#"),1)=".",FALSE,TRUE)</formula>
    </cfRule>
    <cfRule type="expression" dxfId="464" priority="514">
      <formula>IF(RIGHT(TEXT(AI109,"0.#"),1)=".",TRUE,FALSE)</formula>
    </cfRule>
  </conditionalFormatting>
  <conditionalFormatting sqref="AI108">
    <cfRule type="expression" dxfId="463" priority="511">
      <formula>IF(RIGHT(TEXT(AI108,"0.#"),1)=".",FALSE,TRUE)</formula>
    </cfRule>
    <cfRule type="expression" dxfId="462" priority="512">
      <formula>IF(RIGHT(TEXT(AI108,"0.#"),1)=".",TRUE,FALSE)</formula>
    </cfRule>
  </conditionalFormatting>
  <conditionalFormatting sqref="AI107">
    <cfRule type="expression" dxfId="461" priority="509">
      <formula>IF(RIGHT(TEXT(AI107,"0.#"),1)=".",FALSE,TRUE)</formula>
    </cfRule>
    <cfRule type="expression" dxfId="460" priority="510">
      <formula>IF(RIGHT(TEXT(AI107,"0.#"),1)=".",TRUE,FALSE)</formula>
    </cfRule>
  </conditionalFormatting>
  <conditionalFormatting sqref="AM107">
    <cfRule type="expression" dxfId="459" priority="507">
      <formula>IF(RIGHT(TEXT(AM107,"0.#"),1)=".",FALSE,TRUE)</formula>
    </cfRule>
    <cfRule type="expression" dxfId="458" priority="508">
      <formula>IF(RIGHT(TEXT(AM107,"0.#"),1)=".",TRUE,FALSE)</formula>
    </cfRule>
  </conditionalFormatting>
  <conditionalFormatting sqref="AM108">
    <cfRule type="expression" dxfId="457" priority="505">
      <formula>IF(RIGHT(TEXT(AM108,"0.#"),1)=".",FALSE,TRUE)</formula>
    </cfRule>
    <cfRule type="expression" dxfId="456" priority="506">
      <formula>IF(RIGHT(TEXT(AM108,"0.#"),1)=".",TRUE,FALSE)</formula>
    </cfRule>
  </conditionalFormatting>
  <conditionalFormatting sqref="AQ107:AQ109">
    <cfRule type="expression" dxfId="455" priority="501">
      <formula>IF(RIGHT(TEXT(AQ107,"0.#"),1)=".",FALSE,TRUE)</formula>
    </cfRule>
    <cfRule type="expression" dxfId="454" priority="502">
      <formula>IF(RIGHT(TEXT(AQ107,"0.#"),1)=".",TRUE,FALSE)</formula>
    </cfRule>
  </conditionalFormatting>
  <conditionalFormatting sqref="AU107:AU109">
    <cfRule type="expression" dxfId="453" priority="499">
      <formula>IF(RIGHT(TEXT(AU107,"0.#"),1)=".",FALSE,TRUE)</formula>
    </cfRule>
    <cfRule type="expression" dxfId="452" priority="500">
      <formula>IF(RIGHT(TEXT(AU107,"0.#"),1)=".",TRUE,FALSE)</formula>
    </cfRule>
  </conditionalFormatting>
  <conditionalFormatting sqref="AE141">
    <cfRule type="expression" dxfId="451" priority="497">
      <formula>IF(RIGHT(TEXT(AE141,"0.#"),1)=".",FALSE,TRUE)</formula>
    </cfRule>
    <cfRule type="expression" dxfId="450" priority="498">
      <formula>IF(RIGHT(TEXT(AE141,"0.#"),1)=".",TRUE,FALSE)</formula>
    </cfRule>
  </conditionalFormatting>
  <conditionalFormatting sqref="AM143">
    <cfRule type="expression" dxfId="449" priority="481">
      <formula>IF(RIGHT(TEXT(AM143,"0.#"),1)=".",FALSE,TRUE)</formula>
    </cfRule>
    <cfRule type="expression" dxfId="448" priority="482">
      <formula>IF(RIGHT(TEXT(AM143,"0.#"),1)=".",TRUE,FALSE)</formula>
    </cfRule>
  </conditionalFormatting>
  <conditionalFormatting sqref="AE142">
    <cfRule type="expression" dxfId="447" priority="495">
      <formula>IF(RIGHT(TEXT(AE142,"0.#"),1)=".",FALSE,TRUE)</formula>
    </cfRule>
    <cfRule type="expression" dxfId="446" priority="496">
      <formula>IF(RIGHT(TEXT(AE142,"0.#"),1)=".",TRUE,FALSE)</formula>
    </cfRule>
  </conditionalFormatting>
  <conditionalFormatting sqref="AE143">
    <cfRule type="expression" dxfId="445" priority="493">
      <formula>IF(RIGHT(TEXT(AE143,"0.#"),1)=".",FALSE,TRUE)</formula>
    </cfRule>
    <cfRule type="expression" dxfId="444" priority="494">
      <formula>IF(RIGHT(TEXT(AE143,"0.#"),1)=".",TRUE,FALSE)</formula>
    </cfRule>
  </conditionalFormatting>
  <conditionalFormatting sqref="AI143">
    <cfRule type="expression" dxfId="443" priority="491">
      <formula>IF(RIGHT(TEXT(AI143,"0.#"),1)=".",FALSE,TRUE)</formula>
    </cfRule>
    <cfRule type="expression" dxfId="442" priority="492">
      <formula>IF(RIGHT(TEXT(AI143,"0.#"),1)=".",TRUE,FALSE)</formula>
    </cfRule>
  </conditionalFormatting>
  <conditionalFormatting sqref="AI142">
    <cfRule type="expression" dxfId="441" priority="489">
      <formula>IF(RIGHT(TEXT(AI142,"0.#"),1)=".",FALSE,TRUE)</formula>
    </cfRule>
    <cfRule type="expression" dxfId="440" priority="490">
      <formula>IF(RIGHT(TEXT(AI142,"0.#"),1)=".",TRUE,FALSE)</formula>
    </cfRule>
  </conditionalFormatting>
  <conditionalFormatting sqref="AI141">
    <cfRule type="expression" dxfId="439" priority="487">
      <formula>IF(RIGHT(TEXT(AI141,"0.#"),1)=".",FALSE,TRUE)</formula>
    </cfRule>
    <cfRule type="expression" dxfId="438" priority="488">
      <formula>IF(RIGHT(TEXT(AI141,"0.#"),1)=".",TRUE,FALSE)</formula>
    </cfRule>
  </conditionalFormatting>
  <conditionalFormatting sqref="AM141">
    <cfRule type="expression" dxfId="437" priority="485">
      <formula>IF(RIGHT(TEXT(AM141,"0.#"),1)=".",FALSE,TRUE)</formula>
    </cfRule>
    <cfRule type="expression" dxfId="436" priority="486">
      <formula>IF(RIGHT(TEXT(AM141,"0.#"),1)=".",TRUE,FALSE)</formula>
    </cfRule>
  </conditionalFormatting>
  <conditionalFormatting sqref="AM142">
    <cfRule type="expression" dxfId="435" priority="483">
      <formula>IF(RIGHT(TEXT(AM142,"0.#"),1)=".",FALSE,TRUE)</formula>
    </cfRule>
    <cfRule type="expression" dxfId="434" priority="484">
      <formula>IF(RIGHT(TEXT(AM142,"0.#"),1)=".",TRUE,FALSE)</formula>
    </cfRule>
  </conditionalFormatting>
  <conditionalFormatting sqref="AQ141:AQ143">
    <cfRule type="expression" dxfId="433" priority="479">
      <formula>IF(RIGHT(TEXT(AQ141,"0.#"),1)=".",FALSE,TRUE)</formula>
    </cfRule>
    <cfRule type="expression" dxfId="432" priority="480">
      <formula>IF(RIGHT(TEXT(AQ141,"0.#"),1)=".",TRUE,FALSE)</formula>
    </cfRule>
  </conditionalFormatting>
  <conditionalFormatting sqref="AU141:AU143">
    <cfRule type="expression" dxfId="431" priority="477">
      <formula>IF(RIGHT(TEXT(AU141,"0.#"),1)=".",FALSE,TRUE)</formula>
    </cfRule>
    <cfRule type="expression" dxfId="430" priority="478">
      <formula>IF(RIGHT(TEXT(AU141,"0.#"),1)=".",TRUE,FALSE)</formula>
    </cfRule>
  </conditionalFormatting>
  <conditionalFormatting sqref="AE175">
    <cfRule type="expression" dxfId="429" priority="475">
      <formula>IF(RIGHT(TEXT(AE175,"0.#"),1)=".",FALSE,TRUE)</formula>
    </cfRule>
    <cfRule type="expression" dxfId="428" priority="476">
      <formula>IF(RIGHT(TEXT(AE175,"0.#"),1)=".",TRUE,FALSE)</formula>
    </cfRule>
  </conditionalFormatting>
  <conditionalFormatting sqref="AM177">
    <cfRule type="expression" dxfId="427" priority="459">
      <formula>IF(RIGHT(TEXT(AM177,"0.#"),1)=".",FALSE,TRUE)</formula>
    </cfRule>
    <cfRule type="expression" dxfId="426" priority="460">
      <formula>IF(RIGHT(TEXT(AM177,"0.#"),1)=".",TRUE,FALSE)</formula>
    </cfRule>
  </conditionalFormatting>
  <conditionalFormatting sqref="AE176">
    <cfRule type="expression" dxfId="425" priority="473">
      <formula>IF(RIGHT(TEXT(AE176,"0.#"),1)=".",FALSE,TRUE)</formula>
    </cfRule>
    <cfRule type="expression" dxfId="424" priority="474">
      <formula>IF(RIGHT(TEXT(AE176,"0.#"),1)=".",TRUE,FALSE)</formula>
    </cfRule>
  </conditionalFormatting>
  <conditionalFormatting sqref="AE177">
    <cfRule type="expression" dxfId="423" priority="471">
      <formula>IF(RIGHT(TEXT(AE177,"0.#"),1)=".",FALSE,TRUE)</formula>
    </cfRule>
    <cfRule type="expression" dxfId="422" priority="472">
      <formula>IF(RIGHT(TEXT(AE177,"0.#"),1)=".",TRUE,FALSE)</formula>
    </cfRule>
  </conditionalFormatting>
  <conditionalFormatting sqref="AI177">
    <cfRule type="expression" dxfId="421" priority="469">
      <formula>IF(RIGHT(TEXT(AI177,"0.#"),1)=".",FALSE,TRUE)</formula>
    </cfRule>
    <cfRule type="expression" dxfId="420" priority="470">
      <formula>IF(RIGHT(TEXT(AI177,"0.#"),1)=".",TRUE,FALSE)</formula>
    </cfRule>
  </conditionalFormatting>
  <conditionalFormatting sqref="AI176">
    <cfRule type="expression" dxfId="419" priority="467">
      <formula>IF(RIGHT(TEXT(AI176,"0.#"),1)=".",FALSE,TRUE)</formula>
    </cfRule>
    <cfRule type="expression" dxfId="418" priority="468">
      <formula>IF(RIGHT(TEXT(AI176,"0.#"),1)=".",TRUE,FALSE)</formula>
    </cfRule>
  </conditionalFormatting>
  <conditionalFormatting sqref="AI175">
    <cfRule type="expression" dxfId="417" priority="465">
      <formula>IF(RIGHT(TEXT(AI175,"0.#"),1)=".",FALSE,TRUE)</formula>
    </cfRule>
    <cfRule type="expression" dxfId="416" priority="466">
      <formula>IF(RIGHT(TEXT(AI175,"0.#"),1)=".",TRUE,FALSE)</formula>
    </cfRule>
  </conditionalFormatting>
  <conditionalFormatting sqref="AM175">
    <cfRule type="expression" dxfId="415" priority="463">
      <formula>IF(RIGHT(TEXT(AM175,"0.#"),1)=".",FALSE,TRUE)</formula>
    </cfRule>
    <cfRule type="expression" dxfId="414" priority="464">
      <formula>IF(RIGHT(TEXT(AM175,"0.#"),1)=".",TRUE,FALSE)</formula>
    </cfRule>
  </conditionalFormatting>
  <conditionalFormatting sqref="AM176">
    <cfRule type="expression" dxfId="413" priority="461">
      <formula>IF(RIGHT(TEXT(AM176,"0.#"),1)=".",FALSE,TRUE)</formula>
    </cfRule>
    <cfRule type="expression" dxfId="412" priority="462">
      <formula>IF(RIGHT(TEXT(AM176,"0.#"),1)=".",TRUE,FALSE)</formula>
    </cfRule>
  </conditionalFormatting>
  <conditionalFormatting sqref="AQ175:AQ177">
    <cfRule type="expression" dxfId="411" priority="457">
      <formula>IF(RIGHT(TEXT(AQ175,"0.#"),1)=".",FALSE,TRUE)</formula>
    </cfRule>
    <cfRule type="expression" dxfId="410" priority="458">
      <formula>IF(RIGHT(TEXT(AQ175,"0.#"),1)=".",TRUE,FALSE)</formula>
    </cfRule>
  </conditionalFormatting>
  <conditionalFormatting sqref="AU175:AU177">
    <cfRule type="expression" dxfId="409" priority="455">
      <formula>IF(RIGHT(TEXT(AU175,"0.#"),1)=".",FALSE,TRUE)</formula>
    </cfRule>
    <cfRule type="expression" dxfId="408" priority="456">
      <formula>IF(RIGHT(TEXT(AU175,"0.#"),1)=".",TRUE,FALSE)</formula>
    </cfRule>
  </conditionalFormatting>
  <conditionalFormatting sqref="AE61">
    <cfRule type="expression" dxfId="407" priority="409">
      <formula>IF(RIGHT(TEXT(AE61,"0.#"),1)=".",FALSE,TRUE)</formula>
    </cfRule>
    <cfRule type="expression" dxfId="406" priority="410">
      <formula>IF(RIGHT(TEXT(AE61,"0.#"),1)=".",TRUE,FALSE)</formula>
    </cfRule>
  </conditionalFormatting>
  <conditionalFormatting sqref="AE62">
    <cfRule type="expression" dxfId="405" priority="407">
      <formula>IF(RIGHT(TEXT(AE62,"0.#"),1)=".",FALSE,TRUE)</formula>
    </cfRule>
    <cfRule type="expression" dxfId="404" priority="408">
      <formula>IF(RIGHT(TEXT(AE62,"0.#"),1)=".",TRUE,FALSE)</formula>
    </cfRule>
  </conditionalFormatting>
  <conditionalFormatting sqref="AM61">
    <cfRule type="expression" dxfId="403" priority="397">
      <formula>IF(RIGHT(TEXT(AM61,"0.#"),1)=".",FALSE,TRUE)</formula>
    </cfRule>
    <cfRule type="expression" dxfId="402" priority="398">
      <formula>IF(RIGHT(TEXT(AM61,"0.#"),1)=".",TRUE,FALSE)</formula>
    </cfRule>
  </conditionalFormatting>
  <conditionalFormatting sqref="AE63">
    <cfRule type="expression" dxfId="401" priority="405">
      <formula>IF(RIGHT(TEXT(AE63,"0.#"),1)=".",FALSE,TRUE)</formula>
    </cfRule>
    <cfRule type="expression" dxfId="400" priority="406">
      <formula>IF(RIGHT(TEXT(AE63,"0.#"),1)=".",TRUE,FALSE)</formula>
    </cfRule>
  </conditionalFormatting>
  <conditionalFormatting sqref="AI63">
    <cfRule type="expression" dxfId="399" priority="403">
      <formula>IF(RIGHT(TEXT(AI63,"0.#"),1)=".",FALSE,TRUE)</formula>
    </cfRule>
    <cfRule type="expression" dxfId="398" priority="404">
      <formula>IF(RIGHT(TEXT(AI63,"0.#"),1)=".",TRUE,FALSE)</formula>
    </cfRule>
  </conditionalFormatting>
  <conditionalFormatting sqref="AI62">
    <cfRule type="expression" dxfId="397" priority="401">
      <formula>IF(RIGHT(TEXT(AI62,"0.#"),1)=".",FALSE,TRUE)</formula>
    </cfRule>
    <cfRule type="expression" dxfId="396" priority="402">
      <formula>IF(RIGHT(TEXT(AI62,"0.#"),1)=".",TRUE,FALSE)</formula>
    </cfRule>
  </conditionalFormatting>
  <conditionalFormatting sqref="AI61">
    <cfRule type="expression" dxfId="395" priority="399">
      <formula>IF(RIGHT(TEXT(AI61,"0.#"),1)=".",FALSE,TRUE)</formula>
    </cfRule>
    <cfRule type="expression" dxfId="394" priority="400">
      <formula>IF(RIGHT(TEXT(AI61,"0.#"),1)=".",TRUE,FALSE)</formula>
    </cfRule>
  </conditionalFormatting>
  <conditionalFormatting sqref="AM62">
    <cfRule type="expression" dxfId="393" priority="395">
      <formula>IF(RIGHT(TEXT(AM62,"0.#"),1)=".",FALSE,TRUE)</formula>
    </cfRule>
    <cfRule type="expression" dxfId="392" priority="396">
      <formula>IF(RIGHT(TEXT(AM62,"0.#"),1)=".",TRUE,FALSE)</formula>
    </cfRule>
  </conditionalFormatting>
  <conditionalFormatting sqref="AM63">
    <cfRule type="expression" dxfId="391" priority="393">
      <formula>IF(RIGHT(TEXT(AM63,"0.#"),1)=".",FALSE,TRUE)</formula>
    </cfRule>
    <cfRule type="expression" dxfId="390" priority="394">
      <formula>IF(RIGHT(TEXT(AM63,"0.#"),1)=".",TRUE,FALSE)</formula>
    </cfRule>
  </conditionalFormatting>
  <conditionalFormatting sqref="AQ61:AQ63">
    <cfRule type="expression" dxfId="389" priority="391">
      <formula>IF(RIGHT(TEXT(AQ61,"0.#"),1)=".",FALSE,TRUE)</formula>
    </cfRule>
    <cfRule type="expression" dxfId="388" priority="392">
      <formula>IF(RIGHT(TEXT(AQ61,"0.#"),1)=".",TRUE,FALSE)</formula>
    </cfRule>
  </conditionalFormatting>
  <conditionalFormatting sqref="AU61:AU63">
    <cfRule type="expression" dxfId="387" priority="389">
      <formula>IF(RIGHT(TEXT(AU61,"0.#"),1)=".",FALSE,TRUE)</formula>
    </cfRule>
    <cfRule type="expression" dxfId="386" priority="390">
      <formula>IF(RIGHT(TEXT(AU61,"0.#"),1)=".",TRUE,FALSE)</formula>
    </cfRule>
  </conditionalFormatting>
  <conditionalFormatting sqref="AE95">
    <cfRule type="expression" dxfId="385" priority="387">
      <formula>IF(RIGHT(TEXT(AE95,"0.#"),1)=".",FALSE,TRUE)</formula>
    </cfRule>
    <cfRule type="expression" dxfId="384" priority="388">
      <formula>IF(RIGHT(TEXT(AE95,"0.#"),1)=".",TRUE,FALSE)</formula>
    </cfRule>
  </conditionalFormatting>
  <conditionalFormatting sqref="AE96">
    <cfRule type="expression" dxfId="383" priority="385">
      <formula>IF(RIGHT(TEXT(AE96,"0.#"),1)=".",FALSE,TRUE)</formula>
    </cfRule>
    <cfRule type="expression" dxfId="382" priority="386">
      <formula>IF(RIGHT(TEXT(AE96,"0.#"),1)=".",TRUE,FALSE)</formula>
    </cfRule>
  </conditionalFormatting>
  <conditionalFormatting sqref="AM95">
    <cfRule type="expression" dxfId="381" priority="375">
      <formula>IF(RIGHT(TEXT(AM95,"0.#"),1)=".",FALSE,TRUE)</formula>
    </cfRule>
    <cfRule type="expression" dxfId="380" priority="376">
      <formula>IF(RIGHT(TEXT(AM95,"0.#"),1)=".",TRUE,FALSE)</formula>
    </cfRule>
  </conditionalFormatting>
  <conditionalFormatting sqref="AE97">
    <cfRule type="expression" dxfId="379" priority="383">
      <formula>IF(RIGHT(TEXT(AE97,"0.#"),1)=".",FALSE,TRUE)</formula>
    </cfRule>
    <cfRule type="expression" dxfId="378" priority="384">
      <formula>IF(RIGHT(TEXT(AE97,"0.#"),1)=".",TRUE,FALSE)</formula>
    </cfRule>
  </conditionalFormatting>
  <conditionalFormatting sqref="AI97">
    <cfRule type="expression" dxfId="377" priority="381">
      <formula>IF(RIGHT(TEXT(AI97,"0.#"),1)=".",FALSE,TRUE)</formula>
    </cfRule>
    <cfRule type="expression" dxfId="376" priority="382">
      <formula>IF(RIGHT(TEXT(AI97,"0.#"),1)=".",TRUE,FALSE)</formula>
    </cfRule>
  </conditionalFormatting>
  <conditionalFormatting sqref="AI96">
    <cfRule type="expression" dxfId="375" priority="379">
      <formula>IF(RIGHT(TEXT(AI96,"0.#"),1)=".",FALSE,TRUE)</formula>
    </cfRule>
    <cfRule type="expression" dxfId="374" priority="380">
      <formula>IF(RIGHT(TEXT(AI96,"0.#"),1)=".",TRUE,FALSE)</formula>
    </cfRule>
  </conditionalFormatting>
  <conditionalFormatting sqref="AI95">
    <cfRule type="expression" dxfId="373" priority="377">
      <formula>IF(RIGHT(TEXT(AI95,"0.#"),1)=".",FALSE,TRUE)</formula>
    </cfRule>
    <cfRule type="expression" dxfId="372" priority="378">
      <formula>IF(RIGHT(TEXT(AI95,"0.#"),1)=".",TRUE,FALSE)</formula>
    </cfRule>
  </conditionalFormatting>
  <conditionalFormatting sqref="AM96">
    <cfRule type="expression" dxfId="371" priority="373">
      <formula>IF(RIGHT(TEXT(AM96,"0.#"),1)=".",FALSE,TRUE)</formula>
    </cfRule>
    <cfRule type="expression" dxfId="370" priority="374">
      <formula>IF(RIGHT(TEXT(AM96,"0.#"),1)=".",TRUE,FALSE)</formula>
    </cfRule>
  </conditionalFormatting>
  <conditionalFormatting sqref="AM97">
    <cfRule type="expression" dxfId="369" priority="371">
      <formula>IF(RIGHT(TEXT(AM97,"0.#"),1)=".",FALSE,TRUE)</formula>
    </cfRule>
    <cfRule type="expression" dxfId="368" priority="372">
      <formula>IF(RIGHT(TEXT(AM97,"0.#"),1)=".",TRUE,FALSE)</formula>
    </cfRule>
  </conditionalFormatting>
  <conditionalFormatting sqref="AQ95:AQ97">
    <cfRule type="expression" dxfId="367" priority="369">
      <formula>IF(RIGHT(TEXT(AQ95,"0.#"),1)=".",FALSE,TRUE)</formula>
    </cfRule>
    <cfRule type="expression" dxfId="366" priority="370">
      <formula>IF(RIGHT(TEXT(AQ95,"0.#"),1)=".",TRUE,FALSE)</formula>
    </cfRule>
  </conditionalFormatting>
  <conditionalFormatting sqref="AU95:AU97">
    <cfRule type="expression" dxfId="365" priority="367">
      <formula>IF(RIGHT(TEXT(AU95,"0.#"),1)=".",FALSE,TRUE)</formula>
    </cfRule>
    <cfRule type="expression" dxfId="364" priority="368">
      <formula>IF(RIGHT(TEXT(AU95,"0.#"),1)=".",TRUE,FALSE)</formula>
    </cfRule>
  </conditionalFormatting>
  <conditionalFormatting sqref="AE129">
    <cfRule type="expression" dxfId="363" priority="365">
      <formula>IF(RIGHT(TEXT(AE129,"0.#"),1)=".",FALSE,TRUE)</formula>
    </cfRule>
    <cfRule type="expression" dxfId="362" priority="366">
      <formula>IF(RIGHT(TEXT(AE129,"0.#"),1)=".",TRUE,FALSE)</formula>
    </cfRule>
  </conditionalFormatting>
  <conditionalFormatting sqref="AE130">
    <cfRule type="expression" dxfId="361" priority="363">
      <formula>IF(RIGHT(TEXT(AE130,"0.#"),1)=".",FALSE,TRUE)</formula>
    </cfRule>
    <cfRule type="expression" dxfId="360" priority="364">
      <formula>IF(RIGHT(TEXT(AE130,"0.#"),1)=".",TRUE,FALSE)</formula>
    </cfRule>
  </conditionalFormatting>
  <conditionalFormatting sqref="AM129">
    <cfRule type="expression" dxfId="359" priority="353">
      <formula>IF(RIGHT(TEXT(AM129,"0.#"),1)=".",FALSE,TRUE)</formula>
    </cfRule>
    <cfRule type="expression" dxfId="358" priority="354">
      <formula>IF(RIGHT(TEXT(AM129,"0.#"),1)=".",TRUE,FALSE)</formula>
    </cfRule>
  </conditionalFormatting>
  <conditionalFormatting sqref="AE131">
    <cfRule type="expression" dxfId="357" priority="361">
      <formula>IF(RIGHT(TEXT(AE131,"0.#"),1)=".",FALSE,TRUE)</formula>
    </cfRule>
    <cfRule type="expression" dxfId="356" priority="362">
      <formula>IF(RIGHT(TEXT(AE131,"0.#"),1)=".",TRUE,FALSE)</formula>
    </cfRule>
  </conditionalFormatting>
  <conditionalFormatting sqref="AI131">
    <cfRule type="expression" dxfId="355" priority="359">
      <formula>IF(RIGHT(TEXT(AI131,"0.#"),1)=".",FALSE,TRUE)</formula>
    </cfRule>
    <cfRule type="expression" dxfId="354" priority="360">
      <formula>IF(RIGHT(TEXT(AI131,"0.#"),1)=".",TRUE,FALSE)</formula>
    </cfRule>
  </conditionalFormatting>
  <conditionalFormatting sqref="AI130">
    <cfRule type="expression" dxfId="353" priority="357">
      <formula>IF(RIGHT(TEXT(AI130,"0.#"),1)=".",FALSE,TRUE)</formula>
    </cfRule>
    <cfRule type="expression" dxfId="352" priority="358">
      <formula>IF(RIGHT(TEXT(AI130,"0.#"),1)=".",TRUE,FALSE)</formula>
    </cfRule>
  </conditionalFormatting>
  <conditionalFormatting sqref="AI129">
    <cfRule type="expression" dxfId="351" priority="355">
      <formula>IF(RIGHT(TEXT(AI129,"0.#"),1)=".",FALSE,TRUE)</formula>
    </cfRule>
    <cfRule type="expression" dxfId="350" priority="356">
      <formula>IF(RIGHT(TEXT(AI129,"0.#"),1)=".",TRUE,FALSE)</formula>
    </cfRule>
  </conditionalFormatting>
  <conditionalFormatting sqref="AM130">
    <cfRule type="expression" dxfId="349" priority="351">
      <formula>IF(RIGHT(TEXT(AM130,"0.#"),1)=".",FALSE,TRUE)</formula>
    </cfRule>
    <cfRule type="expression" dxfId="348" priority="352">
      <formula>IF(RIGHT(TEXT(AM130,"0.#"),1)=".",TRUE,FALSE)</formula>
    </cfRule>
  </conditionalFormatting>
  <conditionalFormatting sqref="AM131">
    <cfRule type="expression" dxfId="347" priority="349">
      <formula>IF(RIGHT(TEXT(AM131,"0.#"),1)=".",FALSE,TRUE)</formula>
    </cfRule>
    <cfRule type="expression" dxfId="346" priority="350">
      <formula>IF(RIGHT(TEXT(AM131,"0.#"),1)=".",TRUE,FALSE)</formula>
    </cfRule>
  </conditionalFormatting>
  <conditionalFormatting sqref="AQ129:AQ131">
    <cfRule type="expression" dxfId="345" priority="347">
      <formula>IF(RIGHT(TEXT(AQ129,"0.#"),1)=".",FALSE,TRUE)</formula>
    </cfRule>
    <cfRule type="expression" dxfId="344" priority="348">
      <formula>IF(RIGHT(TEXT(AQ129,"0.#"),1)=".",TRUE,FALSE)</formula>
    </cfRule>
  </conditionalFormatting>
  <conditionalFormatting sqref="AU129:AU131">
    <cfRule type="expression" dxfId="343" priority="345">
      <formula>IF(RIGHT(TEXT(AU129,"0.#"),1)=".",FALSE,TRUE)</formula>
    </cfRule>
    <cfRule type="expression" dxfId="342" priority="346">
      <formula>IF(RIGHT(TEXT(AU129,"0.#"),1)=".",TRUE,FALSE)</formula>
    </cfRule>
  </conditionalFormatting>
  <conditionalFormatting sqref="AE163">
    <cfRule type="expression" dxfId="341" priority="343">
      <formula>IF(RIGHT(TEXT(AE163,"0.#"),1)=".",FALSE,TRUE)</formula>
    </cfRule>
    <cfRule type="expression" dxfId="340" priority="344">
      <formula>IF(RIGHT(TEXT(AE163,"0.#"),1)=".",TRUE,FALSE)</formula>
    </cfRule>
  </conditionalFormatting>
  <conditionalFormatting sqref="AE164">
    <cfRule type="expression" dxfId="339" priority="341">
      <formula>IF(RIGHT(TEXT(AE164,"0.#"),1)=".",FALSE,TRUE)</formula>
    </cfRule>
    <cfRule type="expression" dxfId="338" priority="342">
      <formula>IF(RIGHT(TEXT(AE164,"0.#"),1)=".",TRUE,FALSE)</formula>
    </cfRule>
  </conditionalFormatting>
  <conditionalFormatting sqref="AM163">
    <cfRule type="expression" dxfId="337" priority="331">
      <formula>IF(RIGHT(TEXT(AM163,"0.#"),1)=".",FALSE,TRUE)</formula>
    </cfRule>
    <cfRule type="expression" dxfId="336" priority="332">
      <formula>IF(RIGHT(TEXT(AM163,"0.#"),1)=".",TRUE,FALSE)</formula>
    </cfRule>
  </conditionalFormatting>
  <conditionalFormatting sqref="AE165">
    <cfRule type="expression" dxfId="335" priority="339">
      <formula>IF(RIGHT(TEXT(AE165,"0.#"),1)=".",FALSE,TRUE)</formula>
    </cfRule>
    <cfRule type="expression" dxfId="334" priority="340">
      <formula>IF(RIGHT(TEXT(AE165,"0.#"),1)=".",TRUE,FALSE)</formula>
    </cfRule>
  </conditionalFormatting>
  <conditionalFormatting sqref="AI165">
    <cfRule type="expression" dxfId="333" priority="337">
      <formula>IF(RIGHT(TEXT(AI165,"0.#"),1)=".",FALSE,TRUE)</formula>
    </cfRule>
    <cfRule type="expression" dxfId="332" priority="338">
      <formula>IF(RIGHT(TEXT(AI165,"0.#"),1)=".",TRUE,FALSE)</formula>
    </cfRule>
  </conditionalFormatting>
  <conditionalFormatting sqref="AI164">
    <cfRule type="expression" dxfId="331" priority="335">
      <formula>IF(RIGHT(TEXT(AI164,"0.#"),1)=".",FALSE,TRUE)</formula>
    </cfRule>
    <cfRule type="expression" dxfId="330" priority="336">
      <formula>IF(RIGHT(TEXT(AI164,"0.#"),1)=".",TRUE,FALSE)</formula>
    </cfRule>
  </conditionalFormatting>
  <conditionalFormatting sqref="AI163">
    <cfRule type="expression" dxfId="329" priority="333">
      <formula>IF(RIGHT(TEXT(AI163,"0.#"),1)=".",FALSE,TRUE)</formula>
    </cfRule>
    <cfRule type="expression" dxfId="328" priority="334">
      <formula>IF(RIGHT(TEXT(AI163,"0.#"),1)=".",TRUE,FALSE)</formula>
    </cfRule>
  </conditionalFormatting>
  <conditionalFormatting sqref="AM164">
    <cfRule type="expression" dxfId="327" priority="329">
      <formula>IF(RIGHT(TEXT(AM164,"0.#"),1)=".",FALSE,TRUE)</formula>
    </cfRule>
    <cfRule type="expression" dxfId="326" priority="330">
      <formula>IF(RIGHT(TEXT(AM164,"0.#"),1)=".",TRUE,FALSE)</formula>
    </cfRule>
  </conditionalFormatting>
  <conditionalFormatting sqref="AM165">
    <cfRule type="expression" dxfId="325" priority="327">
      <formula>IF(RIGHT(TEXT(AM165,"0.#"),1)=".",FALSE,TRUE)</formula>
    </cfRule>
    <cfRule type="expression" dxfId="324" priority="328">
      <formula>IF(RIGHT(TEXT(AM165,"0.#"),1)=".",TRUE,FALSE)</formula>
    </cfRule>
  </conditionalFormatting>
  <conditionalFormatting sqref="AQ163:AQ165">
    <cfRule type="expression" dxfId="323" priority="325">
      <formula>IF(RIGHT(TEXT(AQ163,"0.#"),1)=".",FALSE,TRUE)</formula>
    </cfRule>
    <cfRule type="expression" dxfId="322" priority="326">
      <formula>IF(RIGHT(TEXT(AQ163,"0.#"),1)=".",TRUE,FALSE)</formula>
    </cfRule>
  </conditionalFormatting>
  <conditionalFormatting sqref="AU163:AU165">
    <cfRule type="expression" dxfId="321" priority="323">
      <formula>IF(RIGHT(TEXT(AU163,"0.#"),1)=".",FALSE,TRUE)</formula>
    </cfRule>
    <cfRule type="expression" dxfId="320" priority="324">
      <formula>IF(RIGHT(TEXT(AU163,"0.#"),1)=".",TRUE,FALSE)</formula>
    </cfRule>
  </conditionalFormatting>
  <conditionalFormatting sqref="AE197">
    <cfRule type="expression" dxfId="319" priority="321">
      <formula>IF(RIGHT(TEXT(AE197,"0.#"),1)=".",FALSE,TRUE)</formula>
    </cfRule>
    <cfRule type="expression" dxfId="318" priority="322">
      <formula>IF(RIGHT(TEXT(AE197,"0.#"),1)=".",TRUE,FALSE)</formula>
    </cfRule>
  </conditionalFormatting>
  <conditionalFormatting sqref="AE198">
    <cfRule type="expression" dxfId="317" priority="319">
      <formula>IF(RIGHT(TEXT(AE198,"0.#"),1)=".",FALSE,TRUE)</formula>
    </cfRule>
    <cfRule type="expression" dxfId="316" priority="320">
      <formula>IF(RIGHT(TEXT(AE198,"0.#"),1)=".",TRUE,FALSE)</formula>
    </cfRule>
  </conditionalFormatting>
  <conditionalFormatting sqref="AM197">
    <cfRule type="expression" dxfId="315" priority="309">
      <formula>IF(RIGHT(TEXT(AM197,"0.#"),1)=".",FALSE,TRUE)</formula>
    </cfRule>
    <cfRule type="expression" dxfId="314" priority="310">
      <formula>IF(RIGHT(TEXT(AM197,"0.#"),1)=".",TRUE,FALSE)</formula>
    </cfRule>
  </conditionalFormatting>
  <conditionalFormatting sqref="AE199">
    <cfRule type="expression" dxfId="313" priority="317">
      <formula>IF(RIGHT(TEXT(AE199,"0.#"),1)=".",FALSE,TRUE)</formula>
    </cfRule>
    <cfRule type="expression" dxfId="312" priority="318">
      <formula>IF(RIGHT(TEXT(AE199,"0.#"),1)=".",TRUE,FALSE)</formula>
    </cfRule>
  </conditionalFormatting>
  <conditionalFormatting sqref="AI199">
    <cfRule type="expression" dxfId="311" priority="315">
      <formula>IF(RIGHT(TEXT(AI199,"0.#"),1)=".",FALSE,TRUE)</formula>
    </cfRule>
    <cfRule type="expression" dxfId="310" priority="316">
      <formula>IF(RIGHT(TEXT(AI199,"0.#"),1)=".",TRUE,FALSE)</formula>
    </cfRule>
  </conditionalFormatting>
  <conditionalFormatting sqref="AI198">
    <cfRule type="expression" dxfId="309" priority="313">
      <formula>IF(RIGHT(TEXT(AI198,"0.#"),1)=".",FALSE,TRUE)</formula>
    </cfRule>
    <cfRule type="expression" dxfId="308" priority="314">
      <formula>IF(RIGHT(TEXT(AI198,"0.#"),1)=".",TRUE,FALSE)</formula>
    </cfRule>
  </conditionalFormatting>
  <conditionalFormatting sqref="AI197">
    <cfRule type="expression" dxfId="307" priority="311">
      <formula>IF(RIGHT(TEXT(AI197,"0.#"),1)=".",FALSE,TRUE)</formula>
    </cfRule>
    <cfRule type="expression" dxfId="306" priority="312">
      <formula>IF(RIGHT(TEXT(AI197,"0.#"),1)=".",TRUE,FALSE)</formula>
    </cfRule>
  </conditionalFormatting>
  <conditionalFormatting sqref="AM198">
    <cfRule type="expression" dxfId="305" priority="307">
      <formula>IF(RIGHT(TEXT(AM198,"0.#"),1)=".",FALSE,TRUE)</formula>
    </cfRule>
    <cfRule type="expression" dxfId="304" priority="308">
      <formula>IF(RIGHT(TEXT(AM198,"0.#"),1)=".",TRUE,FALSE)</formula>
    </cfRule>
  </conditionalFormatting>
  <conditionalFormatting sqref="AM199">
    <cfRule type="expression" dxfId="303" priority="305">
      <formula>IF(RIGHT(TEXT(AM199,"0.#"),1)=".",FALSE,TRUE)</formula>
    </cfRule>
    <cfRule type="expression" dxfId="302" priority="306">
      <formula>IF(RIGHT(TEXT(AM199,"0.#"),1)=".",TRUE,FALSE)</formula>
    </cfRule>
  </conditionalFormatting>
  <conditionalFormatting sqref="AQ197:AQ199">
    <cfRule type="expression" dxfId="301" priority="303">
      <formula>IF(RIGHT(TEXT(AQ197,"0.#"),1)=".",FALSE,TRUE)</formula>
    </cfRule>
    <cfRule type="expression" dxfId="300" priority="304">
      <formula>IF(RIGHT(TEXT(AQ197,"0.#"),1)=".",TRUE,FALSE)</formula>
    </cfRule>
  </conditionalFormatting>
  <conditionalFormatting sqref="AU197:AU199">
    <cfRule type="expression" dxfId="299" priority="301">
      <formula>IF(RIGHT(TEXT(AU197,"0.#"),1)=".",FALSE,TRUE)</formula>
    </cfRule>
    <cfRule type="expression" dxfId="298" priority="302">
      <formula>IF(RIGHT(TEXT(AU197,"0.#"),1)=".",TRUE,FALSE)</formula>
    </cfRule>
  </conditionalFormatting>
  <conditionalFormatting sqref="AE134 AQ134">
    <cfRule type="expression" dxfId="297" priority="299">
      <formula>IF(RIGHT(TEXT(AE134,"0.#"),1)=".",FALSE,TRUE)</formula>
    </cfRule>
    <cfRule type="expression" dxfId="296" priority="300">
      <formula>IF(RIGHT(TEXT(AE134,"0.#"),1)=".",TRUE,FALSE)</formula>
    </cfRule>
  </conditionalFormatting>
  <conditionalFormatting sqref="AI134">
    <cfRule type="expression" dxfId="295" priority="297">
      <formula>IF(RIGHT(TEXT(AI134,"0.#"),1)=".",FALSE,TRUE)</formula>
    </cfRule>
    <cfRule type="expression" dxfId="294" priority="298">
      <formula>IF(RIGHT(TEXT(AI134,"0.#"),1)=".",TRUE,FALSE)</formula>
    </cfRule>
  </conditionalFormatting>
  <conditionalFormatting sqref="AM134">
    <cfRule type="expression" dxfId="293" priority="295">
      <formula>IF(RIGHT(TEXT(AM134,"0.#"),1)=".",FALSE,TRUE)</formula>
    </cfRule>
    <cfRule type="expression" dxfId="292" priority="296">
      <formula>IF(RIGHT(TEXT(AM134,"0.#"),1)=".",TRUE,FALSE)</formula>
    </cfRule>
  </conditionalFormatting>
  <conditionalFormatting sqref="AE135">
    <cfRule type="expression" dxfId="291" priority="293">
      <formula>IF(RIGHT(TEXT(AE135,"0.#"),1)=".",FALSE,TRUE)</formula>
    </cfRule>
    <cfRule type="expression" dxfId="290" priority="294">
      <formula>IF(RIGHT(TEXT(AE135,"0.#"),1)=".",TRUE,FALSE)</formula>
    </cfRule>
  </conditionalFormatting>
  <conditionalFormatting sqref="AI135">
    <cfRule type="expression" dxfId="289" priority="291">
      <formula>IF(RIGHT(TEXT(AI135,"0.#"),1)=".",FALSE,TRUE)</formula>
    </cfRule>
    <cfRule type="expression" dxfId="288" priority="292">
      <formula>IF(RIGHT(TEXT(AI135,"0.#"),1)=".",TRUE,FALSE)</formula>
    </cfRule>
  </conditionalFormatting>
  <conditionalFormatting sqref="AM135">
    <cfRule type="expression" dxfId="287" priority="289">
      <formula>IF(RIGHT(TEXT(AM135,"0.#"),1)=".",FALSE,TRUE)</formula>
    </cfRule>
    <cfRule type="expression" dxfId="286" priority="290">
      <formula>IF(RIGHT(TEXT(AM135,"0.#"),1)=".",TRUE,FALSE)</formula>
    </cfRule>
  </conditionalFormatting>
  <conditionalFormatting sqref="AQ135">
    <cfRule type="expression" dxfId="285" priority="287">
      <formula>IF(RIGHT(TEXT(AQ135,"0.#"),1)=".",FALSE,TRUE)</formula>
    </cfRule>
    <cfRule type="expression" dxfId="284" priority="288">
      <formula>IF(RIGHT(TEXT(AQ135,"0.#"),1)=".",TRUE,FALSE)</formula>
    </cfRule>
  </conditionalFormatting>
  <conditionalFormatting sqref="AU134">
    <cfRule type="expression" dxfId="283" priority="285">
      <formula>IF(RIGHT(TEXT(AU134,"0.#"),1)=".",FALSE,TRUE)</formula>
    </cfRule>
    <cfRule type="expression" dxfId="282" priority="286">
      <formula>IF(RIGHT(TEXT(AU134,"0.#"),1)=".",TRUE,FALSE)</formula>
    </cfRule>
  </conditionalFormatting>
  <conditionalFormatting sqref="AU135">
    <cfRule type="expression" dxfId="281" priority="283">
      <formula>IF(RIGHT(TEXT(AU135,"0.#"),1)=".",FALSE,TRUE)</formula>
    </cfRule>
    <cfRule type="expression" dxfId="280" priority="284">
      <formula>IF(RIGHT(TEXT(AU135,"0.#"),1)=".",TRUE,FALSE)</formula>
    </cfRule>
  </conditionalFormatting>
  <conditionalFormatting sqref="AE168 AQ168">
    <cfRule type="expression" dxfId="279" priority="281">
      <formula>IF(RIGHT(TEXT(AE168,"0.#"),1)=".",FALSE,TRUE)</formula>
    </cfRule>
    <cfRule type="expression" dxfId="278" priority="282">
      <formula>IF(RIGHT(TEXT(AE168,"0.#"),1)=".",TRUE,FALSE)</formula>
    </cfRule>
  </conditionalFormatting>
  <conditionalFormatting sqref="AI168">
    <cfRule type="expression" dxfId="277" priority="279">
      <formula>IF(RIGHT(TEXT(AI168,"0.#"),1)=".",FALSE,TRUE)</formula>
    </cfRule>
    <cfRule type="expression" dxfId="276" priority="280">
      <formula>IF(RIGHT(TEXT(AI168,"0.#"),1)=".",TRUE,FALSE)</formula>
    </cfRule>
  </conditionalFormatting>
  <conditionalFormatting sqref="AM168">
    <cfRule type="expression" dxfId="275" priority="277">
      <formula>IF(RIGHT(TEXT(AM168,"0.#"),1)=".",FALSE,TRUE)</formula>
    </cfRule>
    <cfRule type="expression" dxfId="274" priority="278">
      <formula>IF(RIGHT(TEXT(AM168,"0.#"),1)=".",TRUE,FALSE)</formula>
    </cfRule>
  </conditionalFormatting>
  <conditionalFormatting sqref="AE169">
    <cfRule type="expression" dxfId="273" priority="275">
      <formula>IF(RIGHT(TEXT(AE169,"0.#"),1)=".",FALSE,TRUE)</formula>
    </cfRule>
    <cfRule type="expression" dxfId="272" priority="276">
      <formula>IF(RIGHT(TEXT(AE169,"0.#"),1)=".",TRUE,FALSE)</formula>
    </cfRule>
  </conditionalFormatting>
  <conditionalFormatting sqref="AI169">
    <cfRule type="expression" dxfId="271" priority="273">
      <formula>IF(RIGHT(TEXT(AI169,"0.#"),1)=".",FALSE,TRUE)</formula>
    </cfRule>
    <cfRule type="expression" dxfId="270" priority="274">
      <formula>IF(RIGHT(TEXT(AI169,"0.#"),1)=".",TRUE,FALSE)</formula>
    </cfRule>
  </conditionalFormatting>
  <conditionalFormatting sqref="AM169">
    <cfRule type="expression" dxfId="269" priority="271">
      <formula>IF(RIGHT(TEXT(AM169,"0.#"),1)=".",FALSE,TRUE)</formula>
    </cfRule>
    <cfRule type="expression" dxfId="268" priority="272">
      <formula>IF(RIGHT(TEXT(AM169,"0.#"),1)=".",TRUE,FALSE)</formula>
    </cfRule>
  </conditionalFormatting>
  <conditionalFormatting sqref="AQ169">
    <cfRule type="expression" dxfId="267" priority="269">
      <formula>IF(RIGHT(TEXT(AQ169,"0.#"),1)=".",FALSE,TRUE)</formula>
    </cfRule>
    <cfRule type="expression" dxfId="266" priority="270">
      <formula>IF(RIGHT(TEXT(AQ169,"0.#"),1)=".",TRUE,FALSE)</formula>
    </cfRule>
  </conditionalFormatting>
  <conditionalFormatting sqref="AU168">
    <cfRule type="expression" dxfId="265" priority="267">
      <formula>IF(RIGHT(TEXT(AU168,"0.#"),1)=".",FALSE,TRUE)</formula>
    </cfRule>
    <cfRule type="expression" dxfId="264" priority="268">
      <formula>IF(RIGHT(TEXT(AU168,"0.#"),1)=".",TRUE,FALSE)</formula>
    </cfRule>
  </conditionalFormatting>
  <conditionalFormatting sqref="AU169">
    <cfRule type="expression" dxfId="263" priority="265">
      <formula>IF(RIGHT(TEXT(AU169,"0.#"),1)=".",FALSE,TRUE)</formula>
    </cfRule>
    <cfRule type="expression" dxfId="262" priority="266">
      <formula>IF(RIGHT(TEXT(AU169,"0.#"),1)=".",TRUE,FALSE)</formula>
    </cfRule>
  </conditionalFormatting>
  <conditionalFormatting sqref="AE90">
    <cfRule type="expression" dxfId="261" priority="263">
      <formula>IF(RIGHT(TEXT(AE90,"0.#"),1)=".",FALSE,TRUE)</formula>
    </cfRule>
    <cfRule type="expression" dxfId="260" priority="264">
      <formula>IF(RIGHT(TEXT(AE90,"0.#"),1)=".",TRUE,FALSE)</formula>
    </cfRule>
  </conditionalFormatting>
  <conditionalFormatting sqref="AE91">
    <cfRule type="expression" dxfId="259" priority="261">
      <formula>IF(RIGHT(TEXT(AE91,"0.#"),1)=".",FALSE,TRUE)</formula>
    </cfRule>
    <cfRule type="expression" dxfId="258" priority="262">
      <formula>IF(RIGHT(TEXT(AE91,"0.#"),1)=".",TRUE,FALSE)</formula>
    </cfRule>
  </conditionalFormatting>
  <conditionalFormatting sqref="AM90">
    <cfRule type="expression" dxfId="257" priority="251">
      <formula>IF(RIGHT(TEXT(AM90,"0.#"),1)=".",FALSE,TRUE)</formula>
    </cfRule>
    <cfRule type="expression" dxfId="256" priority="252">
      <formula>IF(RIGHT(TEXT(AM90,"0.#"),1)=".",TRUE,FALSE)</formula>
    </cfRule>
  </conditionalFormatting>
  <conditionalFormatting sqref="AE92">
    <cfRule type="expression" dxfId="255" priority="259">
      <formula>IF(RIGHT(TEXT(AE92,"0.#"),1)=".",FALSE,TRUE)</formula>
    </cfRule>
    <cfRule type="expression" dxfId="254" priority="260">
      <formula>IF(RIGHT(TEXT(AE92,"0.#"),1)=".",TRUE,FALSE)</formula>
    </cfRule>
  </conditionalFormatting>
  <conditionalFormatting sqref="AI92">
    <cfRule type="expression" dxfId="253" priority="257">
      <formula>IF(RIGHT(TEXT(AI92,"0.#"),1)=".",FALSE,TRUE)</formula>
    </cfRule>
    <cfRule type="expression" dxfId="252" priority="258">
      <formula>IF(RIGHT(TEXT(AI92,"0.#"),1)=".",TRUE,FALSE)</formula>
    </cfRule>
  </conditionalFormatting>
  <conditionalFormatting sqref="AI91">
    <cfRule type="expression" dxfId="251" priority="255">
      <formula>IF(RIGHT(TEXT(AI91,"0.#"),1)=".",FALSE,TRUE)</formula>
    </cfRule>
    <cfRule type="expression" dxfId="250" priority="256">
      <formula>IF(RIGHT(TEXT(AI91,"0.#"),1)=".",TRUE,FALSE)</formula>
    </cfRule>
  </conditionalFormatting>
  <conditionalFormatting sqref="AI90">
    <cfRule type="expression" dxfId="249" priority="253">
      <formula>IF(RIGHT(TEXT(AI90,"0.#"),1)=".",FALSE,TRUE)</formula>
    </cfRule>
    <cfRule type="expression" dxfId="248" priority="254">
      <formula>IF(RIGHT(TEXT(AI90,"0.#"),1)=".",TRUE,FALSE)</formula>
    </cfRule>
  </conditionalFormatting>
  <conditionalFormatting sqref="AM91">
    <cfRule type="expression" dxfId="247" priority="249">
      <formula>IF(RIGHT(TEXT(AM91,"0.#"),1)=".",FALSE,TRUE)</formula>
    </cfRule>
    <cfRule type="expression" dxfId="246" priority="250">
      <formula>IF(RIGHT(TEXT(AM91,"0.#"),1)=".",TRUE,FALSE)</formula>
    </cfRule>
  </conditionalFormatting>
  <conditionalFormatting sqref="AM92">
    <cfRule type="expression" dxfId="245" priority="247">
      <formula>IF(RIGHT(TEXT(AM92,"0.#"),1)=".",FALSE,TRUE)</formula>
    </cfRule>
    <cfRule type="expression" dxfId="244" priority="248">
      <formula>IF(RIGHT(TEXT(AM92,"0.#"),1)=".",TRUE,FALSE)</formula>
    </cfRule>
  </conditionalFormatting>
  <conditionalFormatting sqref="AQ90:AQ92">
    <cfRule type="expression" dxfId="243" priority="245">
      <formula>IF(RIGHT(TEXT(AQ90,"0.#"),1)=".",FALSE,TRUE)</formula>
    </cfRule>
    <cfRule type="expression" dxfId="242" priority="246">
      <formula>IF(RIGHT(TEXT(AQ90,"0.#"),1)=".",TRUE,FALSE)</formula>
    </cfRule>
  </conditionalFormatting>
  <conditionalFormatting sqref="AU90:AU92">
    <cfRule type="expression" dxfId="241" priority="243">
      <formula>IF(RIGHT(TEXT(AU90,"0.#"),1)=".",FALSE,TRUE)</formula>
    </cfRule>
    <cfRule type="expression" dxfId="240" priority="244">
      <formula>IF(RIGHT(TEXT(AU90,"0.#"),1)=".",TRUE,FALSE)</formula>
    </cfRule>
  </conditionalFormatting>
  <conditionalFormatting sqref="AE85">
    <cfRule type="expression" dxfId="239" priority="241">
      <formula>IF(RIGHT(TEXT(AE85,"0.#"),1)=".",FALSE,TRUE)</formula>
    </cfRule>
    <cfRule type="expression" dxfId="238" priority="242">
      <formula>IF(RIGHT(TEXT(AE85,"0.#"),1)=".",TRUE,FALSE)</formula>
    </cfRule>
  </conditionalFormatting>
  <conditionalFormatting sqref="AE86">
    <cfRule type="expression" dxfId="237" priority="239">
      <formula>IF(RIGHT(TEXT(AE86,"0.#"),1)=".",FALSE,TRUE)</formula>
    </cfRule>
    <cfRule type="expression" dxfId="236" priority="240">
      <formula>IF(RIGHT(TEXT(AE86,"0.#"),1)=".",TRUE,FALSE)</formula>
    </cfRule>
  </conditionalFormatting>
  <conditionalFormatting sqref="AM85">
    <cfRule type="expression" dxfId="235" priority="229">
      <formula>IF(RIGHT(TEXT(AM85,"0.#"),1)=".",FALSE,TRUE)</formula>
    </cfRule>
    <cfRule type="expression" dxfId="234" priority="230">
      <formula>IF(RIGHT(TEXT(AM85,"0.#"),1)=".",TRUE,FALSE)</formula>
    </cfRule>
  </conditionalFormatting>
  <conditionalFormatting sqref="AE87">
    <cfRule type="expression" dxfId="233" priority="237">
      <formula>IF(RIGHT(TEXT(AE87,"0.#"),1)=".",FALSE,TRUE)</formula>
    </cfRule>
    <cfRule type="expression" dxfId="232" priority="238">
      <formula>IF(RIGHT(TEXT(AE87,"0.#"),1)=".",TRUE,FALSE)</formula>
    </cfRule>
  </conditionalFormatting>
  <conditionalFormatting sqref="AI87">
    <cfRule type="expression" dxfId="231" priority="235">
      <formula>IF(RIGHT(TEXT(AI87,"0.#"),1)=".",FALSE,TRUE)</formula>
    </cfRule>
    <cfRule type="expression" dxfId="230" priority="236">
      <formula>IF(RIGHT(TEXT(AI87,"0.#"),1)=".",TRUE,FALSE)</formula>
    </cfRule>
  </conditionalFormatting>
  <conditionalFormatting sqref="AI86">
    <cfRule type="expression" dxfId="229" priority="233">
      <formula>IF(RIGHT(TEXT(AI86,"0.#"),1)=".",FALSE,TRUE)</formula>
    </cfRule>
    <cfRule type="expression" dxfId="228" priority="234">
      <formula>IF(RIGHT(TEXT(AI86,"0.#"),1)=".",TRUE,FALSE)</formula>
    </cfRule>
  </conditionalFormatting>
  <conditionalFormatting sqref="AI85">
    <cfRule type="expression" dxfId="227" priority="231">
      <formula>IF(RIGHT(TEXT(AI85,"0.#"),1)=".",FALSE,TRUE)</formula>
    </cfRule>
    <cfRule type="expression" dxfId="226" priority="232">
      <formula>IF(RIGHT(TEXT(AI85,"0.#"),1)=".",TRUE,FALSE)</formula>
    </cfRule>
  </conditionalFormatting>
  <conditionalFormatting sqref="AM86">
    <cfRule type="expression" dxfId="225" priority="227">
      <formula>IF(RIGHT(TEXT(AM86,"0.#"),1)=".",FALSE,TRUE)</formula>
    </cfRule>
    <cfRule type="expression" dxfId="224" priority="228">
      <formula>IF(RIGHT(TEXT(AM86,"0.#"),1)=".",TRUE,FALSE)</formula>
    </cfRule>
  </conditionalFormatting>
  <conditionalFormatting sqref="AM87">
    <cfRule type="expression" dxfId="223" priority="225">
      <formula>IF(RIGHT(TEXT(AM87,"0.#"),1)=".",FALSE,TRUE)</formula>
    </cfRule>
    <cfRule type="expression" dxfId="222" priority="226">
      <formula>IF(RIGHT(TEXT(AM87,"0.#"),1)=".",TRUE,FALSE)</formula>
    </cfRule>
  </conditionalFormatting>
  <conditionalFormatting sqref="AQ85:AQ87">
    <cfRule type="expression" dxfId="221" priority="223">
      <formula>IF(RIGHT(TEXT(AQ85,"0.#"),1)=".",FALSE,TRUE)</formula>
    </cfRule>
    <cfRule type="expression" dxfId="220" priority="224">
      <formula>IF(RIGHT(TEXT(AQ85,"0.#"),1)=".",TRUE,FALSE)</formula>
    </cfRule>
  </conditionalFormatting>
  <conditionalFormatting sqref="AU85:AU87">
    <cfRule type="expression" dxfId="219" priority="221">
      <formula>IF(RIGHT(TEXT(AU85,"0.#"),1)=".",FALSE,TRUE)</formula>
    </cfRule>
    <cfRule type="expression" dxfId="218" priority="222">
      <formula>IF(RIGHT(TEXT(AU85,"0.#"),1)=".",TRUE,FALSE)</formula>
    </cfRule>
  </conditionalFormatting>
  <conditionalFormatting sqref="AE124">
    <cfRule type="expression" dxfId="217" priority="219">
      <formula>IF(RIGHT(TEXT(AE124,"0.#"),1)=".",FALSE,TRUE)</formula>
    </cfRule>
    <cfRule type="expression" dxfId="216" priority="220">
      <formula>IF(RIGHT(TEXT(AE124,"0.#"),1)=".",TRUE,FALSE)</formula>
    </cfRule>
  </conditionalFormatting>
  <conditionalFormatting sqref="AE125">
    <cfRule type="expression" dxfId="215" priority="217">
      <formula>IF(RIGHT(TEXT(AE125,"0.#"),1)=".",FALSE,TRUE)</formula>
    </cfRule>
    <cfRule type="expression" dxfId="214" priority="218">
      <formula>IF(RIGHT(TEXT(AE125,"0.#"),1)=".",TRUE,FALSE)</formula>
    </cfRule>
  </conditionalFormatting>
  <conditionalFormatting sqref="AM124">
    <cfRule type="expression" dxfId="213" priority="207">
      <formula>IF(RIGHT(TEXT(AM124,"0.#"),1)=".",FALSE,TRUE)</formula>
    </cfRule>
    <cfRule type="expression" dxfId="212" priority="208">
      <formula>IF(RIGHT(TEXT(AM124,"0.#"),1)=".",TRUE,FALSE)</formula>
    </cfRule>
  </conditionalFormatting>
  <conditionalFormatting sqref="AE126">
    <cfRule type="expression" dxfId="211" priority="215">
      <formula>IF(RIGHT(TEXT(AE126,"0.#"),1)=".",FALSE,TRUE)</formula>
    </cfRule>
    <cfRule type="expression" dxfId="210" priority="216">
      <formula>IF(RIGHT(TEXT(AE126,"0.#"),1)=".",TRUE,FALSE)</formula>
    </cfRule>
  </conditionalFormatting>
  <conditionalFormatting sqref="AI126">
    <cfRule type="expression" dxfId="209" priority="213">
      <formula>IF(RIGHT(TEXT(AI126,"0.#"),1)=".",FALSE,TRUE)</formula>
    </cfRule>
    <cfRule type="expression" dxfId="208" priority="214">
      <formula>IF(RIGHT(TEXT(AI126,"0.#"),1)=".",TRUE,FALSE)</formula>
    </cfRule>
  </conditionalFormatting>
  <conditionalFormatting sqref="AI125">
    <cfRule type="expression" dxfId="207" priority="211">
      <formula>IF(RIGHT(TEXT(AI125,"0.#"),1)=".",FALSE,TRUE)</formula>
    </cfRule>
    <cfRule type="expression" dxfId="206" priority="212">
      <formula>IF(RIGHT(TEXT(AI125,"0.#"),1)=".",TRUE,FALSE)</formula>
    </cfRule>
  </conditionalFormatting>
  <conditionalFormatting sqref="AI124">
    <cfRule type="expression" dxfId="205" priority="209">
      <formula>IF(RIGHT(TEXT(AI124,"0.#"),1)=".",FALSE,TRUE)</formula>
    </cfRule>
    <cfRule type="expression" dxfId="204" priority="210">
      <formula>IF(RIGHT(TEXT(AI124,"0.#"),1)=".",TRUE,FALSE)</formula>
    </cfRule>
  </conditionalFormatting>
  <conditionalFormatting sqref="AM125">
    <cfRule type="expression" dxfId="203" priority="205">
      <formula>IF(RIGHT(TEXT(AM125,"0.#"),1)=".",FALSE,TRUE)</formula>
    </cfRule>
    <cfRule type="expression" dxfId="202" priority="206">
      <formula>IF(RIGHT(TEXT(AM125,"0.#"),1)=".",TRUE,FALSE)</formula>
    </cfRule>
  </conditionalFormatting>
  <conditionalFormatting sqref="AM126">
    <cfRule type="expression" dxfId="201" priority="203">
      <formula>IF(RIGHT(TEXT(AM126,"0.#"),1)=".",FALSE,TRUE)</formula>
    </cfRule>
    <cfRule type="expression" dxfId="200" priority="204">
      <formula>IF(RIGHT(TEXT(AM126,"0.#"),1)=".",TRUE,FALSE)</formula>
    </cfRule>
  </conditionalFormatting>
  <conditionalFormatting sqref="AQ124:AQ126">
    <cfRule type="expression" dxfId="199" priority="201">
      <formula>IF(RIGHT(TEXT(AQ124,"0.#"),1)=".",FALSE,TRUE)</formula>
    </cfRule>
    <cfRule type="expression" dxfId="198" priority="202">
      <formula>IF(RIGHT(TEXT(AQ124,"0.#"),1)=".",TRUE,FALSE)</formula>
    </cfRule>
  </conditionalFormatting>
  <conditionalFormatting sqref="AU124:AU126">
    <cfRule type="expression" dxfId="197" priority="199">
      <formula>IF(RIGHT(TEXT(AU124,"0.#"),1)=".",FALSE,TRUE)</formula>
    </cfRule>
    <cfRule type="expression" dxfId="196" priority="200">
      <formula>IF(RIGHT(TEXT(AU124,"0.#"),1)=".",TRUE,FALSE)</formula>
    </cfRule>
  </conditionalFormatting>
  <conditionalFormatting sqref="AE119">
    <cfRule type="expression" dxfId="195" priority="197">
      <formula>IF(RIGHT(TEXT(AE119,"0.#"),1)=".",FALSE,TRUE)</formula>
    </cfRule>
    <cfRule type="expression" dxfId="194" priority="198">
      <formula>IF(RIGHT(TEXT(AE119,"0.#"),1)=".",TRUE,FALSE)</formula>
    </cfRule>
  </conditionalFormatting>
  <conditionalFormatting sqref="AE120">
    <cfRule type="expression" dxfId="193" priority="195">
      <formula>IF(RIGHT(TEXT(AE120,"0.#"),1)=".",FALSE,TRUE)</formula>
    </cfRule>
    <cfRule type="expression" dxfId="192" priority="196">
      <formula>IF(RIGHT(TEXT(AE120,"0.#"),1)=".",TRUE,FALSE)</formula>
    </cfRule>
  </conditionalFormatting>
  <conditionalFormatting sqref="AM119">
    <cfRule type="expression" dxfId="191" priority="185">
      <formula>IF(RIGHT(TEXT(AM119,"0.#"),1)=".",FALSE,TRUE)</formula>
    </cfRule>
    <cfRule type="expression" dxfId="190" priority="186">
      <formula>IF(RIGHT(TEXT(AM119,"0.#"),1)=".",TRUE,FALSE)</formula>
    </cfRule>
  </conditionalFormatting>
  <conditionalFormatting sqref="AE121">
    <cfRule type="expression" dxfId="189" priority="193">
      <formula>IF(RIGHT(TEXT(AE121,"0.#"),1)=".",FALSE,TRUE)</formula>
    </cfRule>
    <cfRule type="expression" dxfId="188" priority="194">
      <formula>IF(RIGHT(TEXT(AE121,"0.#"),1)=".",TRUE,FALSE)</formula>
    </cfRule>
  </conditionalFormatting>
  <conditionalFormatting sqref="AI121">
    <cfRule type="expression" dxfId="187" priority="191">
      <formula>IF(RIGHT(TEXT(AI121,"0.#"),1)=".",FALSE,TRUE)</formula>
    </cfRule>
    <cfRule type="expression" dxfId="186" priority="192">
      <formula>IF(RIGHT(TEXT(AI121,"0.#"),1)=".",TRUE,FALSE)</formula>
    </cfRule>
  </conditionalFormatting>
  <conditionalFormatting sqref="AI120">
    <cfRule type="expression" dxfId="185" priority="189">
      <formula>IF(RIGHT(TEXT(AI120,"0.#"),1)=".",FALSE,TRUE)</formula>
    </cfRule>
    <cfRule type="expression" dxfId="184" priority="190">
      <formula>IF(RIGHT(TEXT(AI120,"0.#"),1)=".",TRUE,FALSE)</formula>
    </cfRule>
  </conditionalFormatting>
  <conditionalFormatting sqref="AI119">
    <cfRule type="expression" dxfId="183" priority="187">
      <formula>IF(RIGHT(TEXT(AI119,"0.#"),1)=".",FALSE,TRUE)</formula>
    </cfRule>
    <cfRule type="expression" dxfId="182" priority="188">
      <formula>IF(RIGHT(TEXT(AI119,"0.#"),1)=".",TRUE,FALSE)</formula>
    </cfRule>
  </conditionalFormatting>
  <conditionalFormatting sqref="AM120">
    <cfRule type="expression" dxfId="181" priority="183">
      <formula>IF(RIGHT(TEXT(AM120,"0.#"),1)=".",FALSE,TRUE)</formula>
    </cfRule>
    <cfRule type="expression" dxfId="180" priority="184">
      <formula>IF(RIGHT(TEXT(AM120,"0.#"),1)=".",TRUE,FALSE)</formula>
    </cfRule>
  </conditionalFormatting>
  <conditionalFormatting sqref="AM121">
    <cfRule type="expression" dxfId="179" priority="181">
      <formula>IF(RIGHT(TEXT(AM121,"0.#"),1)=".",FALSE,TRUE)</formula>
    </cfRule>
    <cfRule type="expression" dxfId="178" priority="182">
      <formula>IF(RIGHT(TEXT(AM121,"0.#"),1)=".",TRUE,FALSE)</formula>
    </cfRule>
  </conditionalFormatting>
  <conditionalFormatting sqref="AQ119:AQ121">
    <cfRule type="expression" dxfId="177" priority="179">
      <formula>IF(RIGHT(TEXT(AQ119,"0.#"),1)=".",FALSE,TRUE)</formula>
    </cfRule>
    <cfRule type="expression" dxfId="176" priority="180">
      <formula>IF(RIGHT(TEXT(AQ119,"0.#"),1)=".",TRUE,FALSE)</formula>
    </cfRule>
  </conditionalFormatting>
  <conditionalFormatting sqref="AU119:AU121">
    <cfRule type="expression" dxfId="175" priority="177">
      <formula>IF(RIGHT(TEXT(AU119,"0.#"),1)=".",FALSE,TRUE)</formula>
    </cfRule>
    <cfRule type="expression" dxfId="174" priority="178">
      <formula>IF(RIGHT(TEXT(AU119,"0.#"),1)=".",TRUE,FALSE)</formula>
    </cfRule>
  </conditionalFormatting>
  <conditionalFormatting sqref="AE158">
    <cfRule type="expression" dxfId="173" priority="175">
      <formula>IF(RIGHT(TEXT(AE158,"0.#"),1)=".",FALSE,TRUE)</formula>
    </cfRule>
    <cfRule type="expression" dxfId="172" priority="176">
      <formula>IF(RIGHT(TEXT(AE158,"0.#"),1)=".",TRUE,FALSE)</formula>
    </cfRule>
  </conditionalFormatting>
  <conditionalFormatting sqref="AE159">
    <cfRule type="expression" dxfId="171" priority="173">
      <formula>IF(RIGHT(TEXT(AE159,"0.#"),1)=".",FALSE,TRUE)</formula>
    </cfRule>
    <cfRule type="expression" dxfId="170" priority="174">
      <formula>IF(RIGHT(TEXT(AE159,"0.#"),1)=".",TRUE,FALSE)</formula>
    </cfRule>
  </conditionalFormatting>
  <conditionalFormatting sqref="AM158">
    <cfRule type="expression" dxfId="169" priority="163">
      <formula>IF(RIGHT(TEXT(AM158,"0.#"),1)=".",FALSE,TRUE)</formula>
    </cfRule>
    <cfRule type="expression" dxfId="168" priority="164">
      <formula>IF(RIGHT(TEXT(AM158,"0.#"),1)=".",TRUE,FALSE)</formula>
    </cfRule>
  </conditionalFormatting>
  <conditionalFormatting sqref="AE160">
    <cfRule type="expression" dxfId="167" priority="171">
      <formula>IF(RIGHT(TEXT(AE160,"0.#"),1)=".",FALSE,TRUE)</formula>
    </cfRule>
    <cfRule type="expression" dxfId="166" priority="172">
      <formula>IF(RIGHT(TEXT(AE160,"0.#"),1)=".",TRUE,FALSE)</formula>
    </cfRule>
  </conditionalFormatting>
  <conditionalFormatting sqref="AI160">
    <cfRule type="expression" dxfId="165" priority="169">
      <formula>IF(RIGHT(TEXT(AI160,"0.#"),1)=".",FALSE,TRUE)</formula>
    </cfRule>
    <cfRule type="expression" dxfId="164" priority="170">
      <formula>IF(RIGHT(TEXT(AI160,"0.#"),1)=".",TRUE,FALSE)</formula>
    </cfRule>
  </conditionalFormatting>
  <conditionalFormatting sqref="AI159">
    <cfRule type="expression" dxfId="163" priority="167">
      <formula>IF(RIGHT(TEXT(AI159,"0.#"),1)=".",FALSE,TRUE)</formula>
    </cfRule>
    <cfRule type="expression" dxfId="162" priority="168">
      <formula>IF(RIGHT(TEXT(AI159,"0.#"),1)=".",TRUE,FALSE)</formula>
    </cfRule>
  </conditionalFormatting>
  <conditionalFormatting sqref="AI158">
    <cfRule type="expression" dxfId="161" priority="165">
      <formula>IF(RIGHT(TEXT(AI158,"0.#"),1)=".",FALSE,TRUE)</formula>
    </cfRule>
    <cfRule type="expression" dxfId="160" priority="166">
      <formula>IF(RIGHT(TEXT(AI158,"0.#"),1)=".",TRUE,FALSE)</formula>
    </cfRule>
  </conditionalFormatting>
  <conditionalFormatting sqref="AM159">
    <cfRule type="expression" dxfId="159" priority="161">
      <formula>IF(RIGHT(TEXT(AM159,"0.#"),1)=".",FALSE,TRUE)</formula>
    </cfRule>
    <cfRule type="expression" dxfId="158" priority="162">
      <formula>IF(RIGHT(TEXT(AM159,"0.#"),1)=".",TRUE,FALSE)</formula>
    </cfRule>
  </conditionalFormatting>
  <conditionalFormatting sqref="AM160">
    <cfRule type="expression" dxfId="157" priority="159">
      <formula>IF(RIGHT(TEXT(AM160,"0.#"),1)=".",FALSE,TRUE)</formula>
    </cfRule>
    <cfRule type="expression" dxfId="156" priority="160">
      <formula>IF(RIGHT(TEXT(AM160,"0.#"),1)=".",TRUE,FALSE)</formula>
    </cfRule>
  </conditionalFormatting>
  <conditionalFormatting sqref="AQ158:AQ160">
    <cfRule type="expression" dxfId="155" priority="157">
      <formula>IF(RIGHT(TEXT(AQ158,"0.#"),1)=".",FALSE,TRUE)</formula>
    </cfRule>
    <cfRule type="expression" dxfId="154" priority="158">
      <formula>IF(RIGHT(TEXT(AQ158,"0.#"),1)=".",TRUE,FALSE)</formula>
    </cfRule>
  </conditionalFormatting>
  <conditionalFormatting sqref="AU158:AU160">
    <cfRule type="expression" dxfId="153" priority="155">
      <formula>IF(RIGHT(TEXT(AU158,"0.#"),1)=".",FALSE,TRUE)</formula>
    </cfRule>
    <cfRule type="expression" dxfId="152" priority="156">
      <formula>IF(RIGHT(TEXT(AU158,"0.#"),1)=".",TRUE,FALSE)</formula>
    </cfRule>
  </conditionalFormatting>
  <conditionalFormatting sqref="AE153">
    <cfRule type="expression" dxfId="151" priority="153">
      <formula>IF(RIGHT(TEXT(AE153,"0.#"),1)=".",FALSE,TRUE)</formula>
    </cfRule>
    <cfRule type="expression" dxfId="150" priority="154">
      <formula>IF(RIGHT(TEXT(AE153,"0.#"),1)=".",TRUE,FALSE)</formula>
    </cfRule>
  </conditionalFormatting>
  <conditionalFormatting sqref="AE154">
    <cfRule type="expression" dxfId="149" priority="151">
      <formula>IF(RIGHT(TEXT(AE154,"0.#"),1)=".",FALSE,TRUE)</formula>
    </cfRule>
    <cfRule type="expression" dxfId="148" priority="152">
      <formula>IF(RIGHT(TEXT(AE154,"0.#"),1)=".",TRUE,FALSE)</formula>
    </cfRule>
  </conditionalFormatting>
  <conditionalFormatting sqref="AM153">
    <cfRule type="expression" dxfId="147" priority="141">
      <formula>IF(RIGHT(TEXT(AM153,"0.#"),1)=".",FALSE,TRUE)</formula>
    </cfRule>
    <cfRule type="expression" dxfId="146" priority="142">
      <formula>IF(RIGHT(TEXT(AM153,"0.#"),1)=".",TRUE,FALSE)</formula>
    </cfRule>
  </conditionalFormatting>
  <conditionalFormatting sqref="AE155">
    <cfRule type="expression" dxfId="145" priority="149">
      <formula>IF(RIGHT(TEXT(AE155,"0.#"),1)=".",FALSE,TRUE)</formula>
    </cfRule>
    <cfRule type="expression" dxfId="144" priority="150">
      <formula>IF(RIGHT(TEXT(AE155,"0.#"),1)=".",TRUE,FALSE)</formula>
    </cfRule>
  </conditionalFormatting>
  <conditionalFormatting sqref="AI155">
    <cfRule type="expression" dxfId="143" priority="147">
      <formula>IF(RIGHT(TEXT(AI155,"0.#"),1)=".",FALSE,TRUE)</formula>
    </cfRule>
    <cfRule type="expression" dxfId="142" priority="148">
      <formula>IF(RIGHT(TEXT(AI155,"0.#"),1)=".",TRUE,FALSE)</formula>
    </cfRule>
  </conditionalFormatting>
  <conditionalFormatting sqref="AI154">
    <cfRule type="expression" dxfId="141" priority="145">
      <formula>IF(RIGHT(TEXT(AI154,"0.#"),1)=".",FALSE,TRUE)</formula>
    </cfRule>
    <cfRule type="expression" dxfId="140" priority="146">
      <formula>IF(RIGHT(TEXT(AI154,"0.#"),1)=".",TRUE,FALSE)</formula>
    </cfRule>
  </conditionalFormatting>
  <conditionalFormatting sqref="AI153">
    <cfRule type="expression" dxfId="139" priority="143">
      <formula>IF(RIGHT(TEXT(AI153,"0.#"),1)=".",FALSE,TRUE)</formula>
    </cfRule>
    <cfRule type="expression" dxfId="138" priority="144">
      <formula>IF(RIGHT(TEXT(AI153,"0.#"),1)=".",TRUE,FALSE)</formula>
    </cfRule>
  </conditionalFormatting>
  <conditionalFormatting sqref="AM154">
    <cfRule type="expression" dxfId="137" priority="139">
      <formula>IF(RIGHT(TEXT(AM154,"0.#"),1)=".",FALSE,TRUE)</formula>
    </cfRule>
    <cfRule type="expression" dxfId="136" priority="140">
      <formula>IF(RIGHT(TEXT(AM154,"0.#"),1)=".",TRUE,FALSE)</formula>
    </cfRule>
  </conditionalFormatting>
  <conditionalFormatting sqref="AM155">
    <cfRule type="expression" dxfId="135" priority="137">
      <formula>IF(RIGHT(TEXT(AM155,"0.#"),1)=".",FALSE,TRUE)</formula>
    </cfRule>
    <cfRule type="expression" dxfId="134" priority="138">
      <formula>IF(RIGHT(TEXT(AM155,"0.#"),1)=".",TRUE,FALSE)</formula>
    </cfRule>
  </conditionalFormatting>
  <conditionalFormatting sqref="AQ153:AQ155">
    <cfRule type="expression" dxfId="133" priority="135">
      <formula>IF(RIGHT(TEXT(AQ153,"0.#"),1)=".",FALSE,TRUE)</formula>
    </cfRule>
    <cfRule type="expression" dxfId="132" priority="136">
      <formula>IF(RIGHT(TEXT(AQ153,"0.#"),1)=".",TRUE,FALSE)</formula>
    </cfRule>
  </conditionalFormatting>
  <conditionalFormatting sqref="AU153:AU155">
    <cfRule type="expression" dxfId="131" priority="133">
      <formula>IF(RIGHT(TEXT(AU153,"0.#"),1)=".",FALSE,TRUE)</formula>
    </cfRule>
    <cfRule type="expression" dxfId="130" priority="134">
      <formula>IF(RIGHT(TEXT(AU153,"0.#"),1)=".",TRUE,FALSE)</formula>
    </cfRule>
  </conditionalFormatting>
  <conditionalFormatting sqref="AE192">
    <cfRule type="expression" dxfId="129" priority="131">
      <formula>IF(RIGHT(TEXT(AE192,"0.#"),1)=".",FALSE,TRUE)</formula>
    </cfRule>
    <cfRule type="expression" dxfId="128" priority="132">
      <formula>IF(RIGHT(TEXT(AE192,"0.#"),1)=".",TRUE,FALSE)</formula>
    </cfRule>
  </conditionalFormatting>
  <conditionalFormatting sqref="AE193">
    <cfRule type="expression" dxfId="127" priority="129">
      <formula>IF(RIGHT(TEXT(AE193,"0.#"),1)=".",FALSE,TRUE)</formula>
    </cfRule>
    <cfRule type="expression" dxfId="126" priority="130">
      <formula>IF(RIGHT(TEXT(AE193,"0.#"),1)=".",TRUE,FALSE)</formula>
    </cfRule>
  </conditionalFormatting>
  <conditionalFormatting sqref="AM192">
    <cfRule type="expression" dxfId="125" priority="119">
      <formula>IF(RIGHT(TEXT(AM192,"0.#"),1)=".",FALSE,TRUE)</formula>
    </cfRule>
    <cfRule type="expression" dxfId="124" priority="120">
      <formula>IF(RIGHT(TEXT(AM192,"0.#"),1)=".",TRUE,FALSE)</formula>
    </cfRule>
  </conditionalFormatting>
  <conditionalFormatting sqref="AE194">
    <cfRule type="expression" dxfId="123" priority="127">
      <formula>IF(RIGHT(TEXT(AE194,"0.#"),1)=".",FALSE,TRUE)</formula>
    </cfRule>
    <cfRule type="expression" dxfId="122" priority="128">
      <formula>IF(RIGHT(TEXT(AE194,"0.#"),1)=".",TRUE,FALSE)</formula>
    </cfRule>
  </conditionalFormatting>
  <conditionalFormatting sqref="AI194">
    <cfRule type="expression" dxfId="121" priority="125">
      <formula>IF(RIGHT(TEXT(AI194,"0.#"),1)=".",FALSE,TRUE)</formula>
    </cfRule>
    <cfRule type="expression" dxfId="120" priority="126">
      <formula>IF(RIGHT(TEXT(AI194,"0.#"),1)=".",TRUE,FALSE)</formula>
    </cfRule>
  </conditionalFormatting>
  <conditionalFormatting sqref="AI193">
    <cfRule type="expression" dxfId="119" priority="123">
      <formula>IF(RIGHT(TEXT(AI193,"0.#"),1)=".",FALSE,TRUE)</formula>
    </cfRule>
    <cfRule type="expression" dxfId="118" priority="124">
      <formula>IF(RIGHT(TEXT(AI193,"0.#"),1)=".",TRUE,FALSE)</formula>
    </cfRule>
  </conditionalFormatting>
  <conditionalFormatting sqref="AI192">
    <cfRule type="expression" dxfId="117" priority="121">
      <formula>IF(RIGHT(TEXT(AI192,"0.#"),1)=".",FALSE,TRUE)</formula>
    </cfRule>
    <cfRule type="expression" dxfId="116" priority="122">
      <formula>IF(RIGHT(TEXT(AI192,"0.#"),1)=".",TRUE,FALSE)</formula>
    </cfRule>
  </conditionalFormatting>
  <conditionalFormatting sqref="AM193">
    <cfRule type="expression" dxfId="115" priority="117">
      <formula>IF(RIGHT(TEXT(AM193,"0.#"),1)=".",FALSE,TRUE)</formula>
    </cfRule>
    <cfRule type="expression" dxfId="114" priority="118">
      <formula>IF(RIGHT(TEXT(AM193,"0.#"),1)=".",TRUE,FALSE)</formula>
    </cfRule>
  </conditionalFormatting>
  <conditionalFormatting sqref="AM194">
    <cfRule type="expression" dxfId="113" priority="115">
      <formula>IF(RIGHT(TEXT(AM194,"0.#"),1)=".",FALSE,TRUE)</formula>
    </cfRule>
    <cfRule type="expression" dxfId="112" priority="116">
      <formula>IF(RIGHT(TEXT(AM194,"0.#"),1)=".",TRUE,FALSE)</formula>
    </cfRule>
  </conditionalFormatting>
  <conditionalFormatting sqref="AQ192:AQ194">
    <cfRule type="expression" dxfId="111" priority="113">
      <formula>IF(RIGHT(TEXT(AQ192,"0.#"),1)=".",FALSE,TRUE)</formula>
    </cfRule>
    <cfRule type="expression" dxfId="110" priority="114">
      <formula>IF(RIGHT(TEXT(AQ192,"0.#"),1)=".",TRUE,FALSE)</formula>
    </cfRule>
  </conditionalFormatting>
  <conditionalFormatting sqref="AU192:AU194">
    <cfRule type="expression" dxfId="109" priority="111">
      <formula>IF(RIGHT(TEXT(AU192,"0.#"),1)=".",FALSE,TRUE)</formula>
    </cfRule>
    <cfRule type="expression" dxfId="108" priority="112">
      <formula>IF(RIGHT(TEXT(AU192,"0.#"),1)=".",TRUE,FALSE)</formula>
    </cfRule>
  </conditionalFormatting>
  <conditionalFormatting sqref="AE187">
    <cfRule type="expression" dxfId="107" priority="109">
      <formula>IF(RIGHT(TEXT(AE187,"0.#"),1)=".",FALSE,TRUE)</formula>
    </cfRule>
    <cfRule type="expression" dxfId="106" priority="110">
      <formula>IF(RIGHT(TEXT(AE187,"0.#"),1)=".",TRUE,FALSE)</formula>
    </cfRule>
  </conditionalFormatting>
  <conditionalFormatting sqref="AE188">
    <cfRule type="expression" dxfId="105" priority="107">
      <formula>IF(RIGHT(TEXT(AE188,"0.#"),1)=".",FALSE,TRUE)</formula>
    </cfRule>
    <cfRule type="expression" dxfId="104" priority="108">
      <formula>IF(RIGHT(TEXT(AE188,"0.#"),1)=".",TRUE,FALSE)</formula>
    </cfRule>
  </conditionalFormatting>
  <conditionalFormatting sqref="AM187">
    <cfRule type="expression" dxfId="103" priority="97">
      <formula>IF(RIGHT(TEXT(AM187,"0.#"),1)=".",FALSE,TRUE)</formula>
    </cfRule>
    <cfRule type="expression" dxfId="102" priority="98">
      <formula>IF(RIGHT(TEXT(AM187,"0.#"),1)=".",TRUE,FALSE)</formula>
    </cfRule>
  </conditionalFormatting>
  <conditionalFormatting sqref="AE189">
    <cfRule type="expression" dxfId="101" priority="105">
      <formula>IF(RIGHT(TEXT(AE189,"0.#"),1)=".",FALSE,TRUE)</formula>
    </cfRule>
    <cfRule type="expression" dxfId="100" priority="106">
      <formula>IF(RIGHT(TEXT(AE189,"0.#"),1)=".",TRUE,FALSE)</formula>
    </cfRule>
  </conditionalFormatting>
  <conditionalFormatting sqref="AI189">
    <cfRule type="expression" dxfId="99" priority="103">
      <formula>IF(RIGHT(TEXT(AI189,"0.#"),1)=".",FALSE,TRUE)</formula>
    </cfRule>
    <cfRule type="expression" dxfId="98" priority="104">
      <formula>IF(RIGHT(TEXT(AI189,"0.#"),1)=".",TRUE,FALSE)</formula>
    </cfRule>
  </conditionalFormatting>
  <conditionalFormatting sqref="AI188">
    <cfRule type="expression" dxfId="97" priority="101">
      <formula>IF(RIGHT(TEXT(AI188,"0.#"),1)=".",FALSE,TRUE)</formula>
    </cfRule>
    <cfRule type="expression" dxfId="96" priority="102">
      <formula>IF(RIGHT(TEXT(AI188,"0.#"),1)=".",TRUE,FALSE)</formula>
    </cfRule>
  </conditionalFormatting>
  <conditionalFormatting sqref="AI187">
    <cfRule type="expression" dxfId="95" priority="99">
      <formula>IF(RIGHT(TEXT(AI187,"0.#"),1)=".",FALSE,TRUE)</formula>
    </cfRule>
    <cfRule type="expression" dxfId="94" priority="100">
      <formula>IF(RIGHT(TEXT(AI187,"0.#"),1)=".",TRUE,FALSE)</formula>
    </cfRule>
  </conditionalFormatting>
  <conditionalFormatting sqref="AM188">
    <cfRule type="expression" dxfId="93" priority="95">
      <formula>IF(RIGHT(TEXT(AM188,"0.#"),1)=".",FALSE,TRUE)</formula>
    </cfRule>
    <cfRule type="expression" dxfId="92" priority="96">
      <formula>IF(RIGHT(TEXT(AM188,"0.#"),1)=".",TRUE,FALSE)</formula>
    </cfRule>
  </conditionalFormatting>
  <conditionalFormatting sqref="AM189">
    <cfRule type="expression" dxfId="91" priority="93">
      <formula>IF(RIGHT(TEXT(AM189,"0.#"),1)=".",FALSE,TRUE)</formula>
    </cfRule>
    <cfRule type="expression" dxfId="90" priority="94">
      <formula>IF(RIGHT(TEXT(AM189,"0.#"),1)=".",TRUE,FALSE)</formula>
    </cfRule>
  </conditionalFormatting>
  <conditionalFormatting sqref="AQ187:AQ189">
    <cfRule type="expression" dxfId="89" priority="91">
      <formula>IF(RIGHT(TEXT(AQ187,"0.#"),1)=".",FALSE,TRUE)</formula>
    </cfRule>
    <cfRule type="expression" dxfId="88" priority="92">
      <formula>IF(RIGHT(TEXT(AQ187,"0.#"),1)=".",TRUE,FALSE)</formula>
    </cfRule>
  </conditionalFormatting>
  <conditionalFormatting sqref="AU187:AU189">
    <cfRule type="expression" dxfId="87" priority="89">
      <formula>IF(RIGHT(TEXT(AU187,"0.#"),1)=".",FALSE,TRUE)</formula>
    </cfRule>
    <cfRule type="expression" dxfId="86" priority="90">
      <formula>IF(RIGHT(TEXT(AU187,"0.#"),1)=".",TRUE,FALSE)</formula>
    </cfRule>
  </conditionalFormatting>
  <conditionalFormatting sqref="AE56">
    <cfRule type="expression" dxfId="85" priority="87">
      <formula>IF(RIGHT(TEXT(AE56,"0.#"),1)=".",FALSE,TRUE)</formula>
    </cfRule>
    <cfRule type="expression" dxfId="84" priority="88">
      <formula>IF(RIGHT(TEXT(AE56,"0.#"),1)=".",TRUE,FALSE)</formula>
    </cfRule>
  </conditionalFormatting>
  <conditionalFormatting sqref="AE57">
    <cfRule type="expression" dxfId="83" priority="85">
      <formula>IF(RIGHT(TEXT(AE57,"0.#"),1)=".",FALSE,TRUE)</formula>
    </cfRule>
    <cfRule type="expression" dxfId="82" priority="86">
      <formula>IF(RIGHT(TEXT(AE57,"0.#"),1)=".",TRUE,FALSE)</formula>
    </cfRule>
  </conditionalFormatting>
  <conditionalFormatting sqref="AM56">
    <cfRule type="expression" dxfId="81" priority="75">
      <formula>IF(RIGHT(TEXT(AM56,"0.#"),1)=".",FALSE,TRUE)</formula>
    </cfRule>
    <cfRule type="expression" dxfId="80" priority="76">
      <formula>IF(RIGHT(TEXT(AM56,"0.#"),1)=".",TRUE,FALSE)</formula>
    </cfRule>
  </conditionalFormatting>
  <conditionalFormatting sqref="AE58">
    <cfRule type="expression" dxfId="79" priority="83">
      <formula>IF(RIGHT(TEXT(AE58,"0.#"),1)=".",FALSE,TRUE)</formula>
    </cfRule>
    <cfRule type="expression" dxfId="78" priority="84">
      <formula>IF(RIGHT(TEXT(AE58,"0.#"),1)=".",TRUE,FALSE)</formula>
    </cfRule>
  </conditionalFormatting>
  <conditionalFormatting sqref="AI58">
    <cfRule type="expression" dxfId="77" priority="81">
      <formula>IF(RIGHT(TEXT(AI58,"0.#"),1)=".",FALSE,TRUE)</formula>
    </cfRule>
    <cfRule type="expression" dxfId="76" priority="82">
      <formula>IF(RIGHT(TEXT(AI58,"0.#"),1)=".",TRUE,FALSE)</formula>
    </cfRule>
  </conditionalFormatting>
  <conditionalFormatting sqref="AI57">
    <cfRule type="expression" dxfId="75" priority="79">
      <formula>IF(RIGHT(TEXT(AI57,"0.#"),1)=".",FALSE,TRUE)</formula>
    </cfRule>
    <cfRule type="expression" dxfId="74" priority="80">
      <formula>IF(RIGHT(TEXT(AI57,"0.#"),1)=".",TRUE,FALSE)</formula>
    </cfRule>
  </conditionalFormatting>
  <conditionalFormatting sqref="AI56">
    <cfRule type="expression" dxfId="73" priority="77">
      <formula>IF(RIGHT(TEXT(AI56,"0.#"),1)=".",FALSE,TRUE)</formula>
    </cfRule>
    <cfRule type="expression" dxfId="72" priority="78">
      <formula>IF(RIGHT(TEXT(AI56,"0.#"),1)=".",TRUE,FALSE)</formula>
    </cfRule>
  </conditionalFormatting>
  <conditionalFormatting sqref="AM57">
    <cfRule type="expression" dxfId="71" priority="73">
      <formula>IF(RIGHT(TEXT(AM57,"0.#"),1)=".",FALSE,TRUE)</formula>
    </cfRule>
    <cfRule type="expression" dxfId="70" priority="74">
      <formula>IF(RIGHT(TEXT(AM57,"0.#"),1)=".",TRUE,FALSE)</formula>
    </cfRule>
  </conditionalFormatting>
  <conditionalFormatting sqref="AM58">
    <cfRule type="expression" dxfId="69" priority="71">
      <formula>IF(RIGHT(TEXT(AM58,"0.#"),1)=".",FALSE,TRUE)</formula>
    </cfRule>
    <cfRule type="expression" dxfId="68" priority="72">
      <formula>IF(RIGHT(TEXT(AM58,"0.#"),1)=".",TRUE,FALSE)</formula>
    </cfRule>
  </conditionalFormatting>
  <conditionalFormatting sqref="AQ56:AQ58">
    <cfRule type="expression" dxfId="67" priority="69">
      <formula>IF(RIGHT(TEXT(AQ56,"0.#"),1)=".",FALSE,TRUE)</formula>
    </cfRule>
    <cfRule type="expression" dxfId="66" priority="70">
      <formula>IF(RIGHT(TEXT(AQ56,"0.#"),1)=".",TRUE,FALSE)</formula>
    </cfRule>
  </conditionalFormatting>
  <conditionalFormatting sqref="AU56:AU58">
    <cfRule type="expression" dxfId="65" priority="67">
      <formula>IF(RIGHT(TEXT(AU56,"0.#"),1)=".",FALSE,TRUE)</formula>
    </cfRule>
    <cfRule type="expression" dxfId="64" priority="68">
      <formula>IF(RIGHT(TEXT(AU56,"0.#"),1)=".",TRUE,FALSE)</formula>
    </cfRule>
  </conditionalFormatting>
  <conditionalFormatting sqref="AE51">
    <cfRule type="expression" dxfId="63" priority="65">
      <formula>IF(RIGHT(TEXT(AE51,"0.#"),1)=".",FALSE,TRUE)</formula>
    </cfRule>
    <cfRule type="expression" dxfId="62" priority="66">
      <formula>IF(RIGHT(TEXT(AE51,"0.#"),1)=".",TRUE,FALSE)</formula>
    </cfRule>
  </conditionalFormatting>
  <conditionalFormatting sqref="AE52">
    <cfRule type="expression" dxfId="61" priority="63">
      <formula>IF(RIGHT(TEXT(AE52,"0.#"),1)=".",FALSE,TRUE)</formula>
    </cfRule>
    <cfRule type="expression" dxfId="60" priority="64">
      <formula>IF(RIGHT(TEXT(AE52,"0.#"),1)=".",TRUE,FALSE)</formula>
    </cfRule>
  </conditionalFormatting>
  <conditionalFormatting sqref="AM51">
    <cfRule type="expression" dxfId="59" priority="53">
      <formula>IF(RIGHT(TEXT(AM51,"0.#"),1)=".",FALSE,TRUE)</formula>
    </cfRule>
    <cfRule type="expression" dxfId="58" priority="54">
      <formula>IF(RIGHT(TEXT(AM51,"0.#"),1)=".",TRUE,FALSE)</formula>
    </cfRule>
  </conditionalFormatting>
  <conditionalFormatting sqref="AE53">
    <cfRule type="expression" dxfId="57" priority="61">
      <formula>IF(RIGHT(TEXT(AE53,"0.#"),1)=".",FALSE,TRUE)</formula>
    </cfRule>
    <cfRule type="expression" dxfId="56" priority="62">
      <formula>IF(RIGHT(TEXT(AE53,"0.#"),1)=".",TRUE,FALSE)</formula>
    </cfRule>
  </conditionalFormatting>
  <conditionalFormatting sqref="AI53">
    <cfRule type="expression" dxfId="55" priority="59">
      <formula>IF(RIGHT(TEXT(AI53,"0.#"),1)=".",FALSE,TRUE)</formula>
    </cfRule>
    <cfRule type="expression" dxfId="54" priority="60">
      <formula>IF(RIGHT(TEXT(AI53,"0.#"),1)=".",TRUE,FALSE)</formula>
    </cfRule>
  </conditionalFormatting>
  <conditionalFormatting sqref="AI52">
    <cfRule type="expression" dxfId="53" priority="57">
      <formula>IF(RIGHT(TEXT(AI52,"0.#"),1)=".",FALSE,TRUE)</formula>
    </cfRule>
    <cfRule type="expression" dxfId="52" priority="58">
      <formula>IF(RIGHT(TEXT(AI52,"0.#"),1)=".",TRUE,FALSE)</formula>
    </cfRule>
  </conditionalFormatting>
  <conditionalFormatting sqref="AI51">
    <cfRule type="expression" dxfId="51" priority="55">
      <formula>IF(RIGHT(TEXT(AI51,"0.#"),1)=".",FALSE,TRUE)</formula>
    </cfRule>
    <cfRule type="expression" dxfId="50" priority="56">
      <formula>IF(RIGHT(TEXT(AI51,"0.#"),1)=".",TRUE,FALSE)</formula>
    </cfRule>
  </conditionalFormatting>
  <conditionalFormatting sqref="AM52">
    <cfRule type="expression" dxfId="49" priority="51">
      <formula>IF(RIGHT(TEXT(AM52,"0.#"),1)=".",FALSE,TRUE)</formula>
    </cfRule>
    <cfRule type="expression" dxfId="48" priority="52">
      <formula>IF(RIGHT(TEXT(AM52,"0.#"),1)=".",TRUE,FALSE)</formula>
    </cfRule>
  </conditionalFormatting>
  <conditionalFormatting sqref="AM53">
    <cfRule type="expression" dxfId="47" priority="49">
      <formula>IF(RIGHT(TEXT(AM53,"0.#"),1)=".",FALSE,TRUE)</formula>
    </cfRule>
    <cfRule type="expression" dxfId="46" priority="50">
      <formula>IF(RIGHT(TEXT(AM53,"0.#"),1)=".",TRUE,FALSE)</formula>
    </cfRule>
  </conditionalFormatting>
  <conditionalFormatting sqref="AQ51:AQ53">
    <cfRule type="expression" dxfId="45" priority="47">
      <formula>IF(RIGHT(TEXT(AQ51,"0.#"),1)=".",FALSE,TRUE)</formula>
    </cfRule>
    <cfRule type="expression" dxfId="44" priority="48">
      <formula>IF(RIGHT(TEXT(AQ51,"0.#"),1)=".",TRUE,FALSE)</formula>
    </cfRule>
  </conditionalFormatting>
  <conditionalFormatting sqref="AU51:AU53">
    <cfRule type="expression" dxfId="43" priority="45">
      <formula>IF(RIGHT(TEXT(AU51,"0.#"),1)=".",FALSE,TRUE)</formula>
    </cfRule>
    <cfRule type="expression" dxfId="42" priority="46">
      <formula>IF(RIGHT(TEXT(AU51,"0.#"),1)=".",TRUE,FALSE)</formula>
    </cfRule>
  </conditionalFormatting>
  <conditionalFormatting sqref="AI41">
    <cfRule type="expression" dxfId="41" priority="41">
      <formula>IF(RIGHT(TEXT(AI41,"0.#"),1)=".",FALSE,TRUE)</formula>
    </cfRule>
    <cfRule type="expression" dxfId="40" priority="42">
      <formula>IF(RIGHT(TEXT(AI41,"0.#"),1)=".",TRUE,FALSE)</formula>
    </cfRule>
  </conditionalFormatting>
  <conditionalFormatting sqref="AI39">
    <cfRule type="expression" dxfId="39" priority="43">
      <formula>IF(RIGHT(TEXT(AI39,"0.#"),1)=".",FALSE,TRUE)</formula>
    </cfRule>
    <cfRule type="expression" dxfId="38" priority="44">
      <formula>IF(RIGHT(TEXT(AI39,"0.#"),1)=".",TRUE,FALSE)</formula>
    </cfRule>
  </conditionalFormatting>
  <conditionalFormatting sqref="AE41">
    <cfRule type="expression" dxfId="37" priority="35">
      <formula>IF(RIGHT(TEXT(AE41,"0.#"),1)=".",FALSE,TRUE)</formula>
    </cfRule>
    <cfRule type="expression" dxfId="36" priority="36">
      <formula>IF(RIGHT(TEXT(AE41,"0.#"),1)=".",TRUE,FALSE)</formula>
    </cfRule>
  </conditionalFormatting>
  <conditionalFormatting sqref="AE39">
    <cfRule type="expression" dxfId="35" priority="39">
      <formula>IF(RIGHT(TEXT(AE39,"0.#"),1)=".",FALSE,TRUE)</formula>
    </cfRule>
    <cfRule type="expression" dxfId="34" priority="40">
      <formula>IF(RIGHT(TEXT(AE39,"0.#"),1)=".",TRUE,FALSE)</formula>
    </cfRule>
  </conditionalFormatting>
  <conditionalFormatting sqref="AE40 AI40">
    <cfRule type="expression" dxfId="33" priority="37">
      <formula>IF(RIGHT(TEXT(AE40,"0.#"),1)=".",FALSE,TRUE)</formula>
    </cfRule>
    <cfRule type="expression" dxfId="32" priority="38">
      <formula>IF(RIGHT(TEXT(AE40,"0.#"),1)=".",TRUE,FALSE)</formula>
    </cfRule>
  </conditionalFormatting>
  <conditionalFormatting sqref="AI32">
    <cfRule type="expression" dxfId="31" priority="31">
      <formula>IF(RIGHT(TEXT(AI32,"0.#"),1)=".",FALSE,TRUE)</formula>
    </cfRule>
    <cfRule type="expression" dxfId="30" priority="32">
      <formula>IF(RIGHT(TEXT(AI32,"0.#"),1)=".",TRUE,FALSE)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M33">
    <cfRule type="expression" dxfId="23" priority="23">
      <formula>IF(RIGHT(TEXT(AM33,"0.#"),1)=".",FALSE,TRUE)</formula>
    </cfRule>
    <cfRule type="expression" dxfId="22" priority="24">
      <formula>IF(RIGHT(TEXT(AM33,"0.#"),1)=".",TRUE,FALSE)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I35">
    <cfRule type="expression" dxfId="19" priority="19">
      <formula>IF(RIGHT(TEXT(AI35,"0.#"),1)=".",FALSE,TRUE)</formula>
    </cfRule>
    <cfRule type="expression" dxfId="18" priority="20">
      <formula>IF(RIGHT(TEXT(AI35,"0.#"),1)=".",TRUE,FALSE)</formula>
    </cfRule>
  </conditionalFormatting>
  <conditionalFormatting sqref="AI36">
    <cfRule type="expression" dxfId="17" priority="17">
      <formula>IF(RIGHT(TEXT(AI36,"0.#"),1)=".",FALSE,TRUE)</formula>
    </cfRule>
    <cfRule type="expression" dxfId="16" priority="18">
      <formula>IF(RIGHT(TEXT(AI36,"0.#"),1)=".",TRUE,FALSE)</formula>
    </cfRule>
  </conditionalFormatting>
  <conditionalFormatting sqref="AE35">
    <cfRule type="expression" dxfId="15" priority="15">
      <formula>IF(RIGHT(TEXT(AE35,"0.#"),1)=".",FALSE,TRUE)</formula>
    </cfRule>
    <cfRule type="expression" dxfId="14" priority="16">
      <formula>IF(RIGHT(TEXT(AE35,"0.#"),1)=".",TRUE,FALSE)</formula>
    </cfRule>
  </conditionalFormatting>
  <conditionalFormatting sqref="AE36">
    <cfRule type="expression" dxfId="13" priority="13">
      <formula>IF(RIGHT(TEXT(AE36,"0.#"),1)=".",FALSE,TRUE)</formula>
    </cfRule>
    <cfRule type="expression" dxfId="12" priority="14">
      <formula>IF(RIGHT(TEXT(AE36,"0.#"),1)=".",TRUE,FALSE)</formula>
    </cfRule>
  </conditionalFormatting>
  <conditionalFormatting sqref="AM41">
    <cfRule type="expression" dxfId="11" priority="7">
      <formula>IF(RIGHT(TEXT(AM41,"0.#"),1)=".",FALSE,TRUE)</formula>
    </cfRule>
    <cfRule type="expression" dxfId="10" priority="8">
      <formula>IF(RIGHT(TEXT(AM41,"0.#"),1)=".",TRUE,FALSE)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M39">
    <cfRule type="expression" dxfId="7" priority="11">
      <formula>IF(RIGHT(TEXT(AM39,"0.#"),1)=".",FALSE,TRUE)</formula>
    </cfRule>
    <cfRule type="expression" dxfId="6" priority="12">
      <formula>IF(RIGHT(TEXT(AM39,"0.#"),1)=".",TRUE,FALSE)</formula>
    </cfRule>
  </conditionalFormatting>
  <conditionalFormatting sqref="AU39 AU41">
    <cfRule type="expression" dxfId="5" priority="5">
      <formula>IF(RIGHT(TEXT(AU39,"0.#"),1)=".",FALSE,TRUE)</formula>
    </cfRule>
    <cfRule type="expression" dxfId="4" priority="6">
      <formula>IF(RIGHT(TEXT(AU39,"0.#"),1)=".",TRUE,FALSE)</formula>
    </cfRule>
  </conditionalFormatting>
  <conditionalFormatting sqref="AU40">
    <cfRule type="expression" dxfId="3" priority="3">
      <formula>IF(RIGHT(TEXT(AU40,"0.#"),1)=".",FALSE,TRUE)</formula>
    </cfRule>
    <cfRule type="expression" dxfId="2" priority="4">
      <formula>IF(RIGHT(TEXT(AU40,"0.#"),1)=".",TRUE,FALSE)</formula>
    </cfRule>
  </conditionalFormatting>
  <conditionalFormatting sqref="Y597">
    <cfRule type="expression" dxfId="1" priority="1">
      <formula>IF(RIGHT(TEXT(Y597,"0.#"),1)=".",FALSE,TRUE)</formula>
    </cfRule>
    <cfRule type="expression" dxfId="0" priority="2">
      <formula>IF(RIGHT(TEXT(Y597,"0.#"),1)=".",TRUE,FALSE)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16383" man="1"/>
    <brk id="235" max="16383" man="1"/>
    <brk id="268" max="16383" man="1"/>
    <brk id="307" max="16383" man="1"/>
    <brk id="362" max="16383" man="1"/>
    <brk id="396" max="16383" man="1"/>
    <brk id="429" max="16383" man="1"/>
    <brk id="495" max="16383" man="1"/>
    <brk id="528"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406</v>
      </c>
      <c r="AA1" s="29" t="s">
        <v>77</v>
      </c>
      <c r="AB1" s="29" t="s">
        <v>407</v>
      </c>
      <c r="AC1" s="29" t="s">
        <v>31</v>
      </c>
      <c r="AD1" s="28"/>
      <c r="AE1" s="29" t="s">
        <v>43</v>
      </c>
      <c r="AF1" s="30"/>
      <c r="AG1" s="42" t="s">
        <v>175</v>
      </c>
      <c r="AI1" s="42" t="s">
        <v>178</v>
      </c>
      <c r="AK1" s="42" t="s">
        <v>183</v>
      </c>
      <c r="AM1" s="63"/>
      <c r="AN1" s="63"/>
      <c r="AP1" s="28" t="s">
        <v>231</v>
      </c>
    </row>
    <row r="2" spans="1:42" ht="13.5" customHeight="1" x14ac:dyDescent="0.15">
      <c r="A2" s="14" t="s">
        <v>80</v>
      </c>
      <c r="B2" s="15"/>
      <c r="C2" s="13" t="str">
        <f>IF(B2="","",A2)</f>
        <v/>
      </c>
      <c r="D2" s="13" t="str">
        <f>IF(C2="","",IF(D1&lt;&gt;"",CONCATENATE(D1,"、",C2),C2))</f>
        <v/>
      </c>
      <c r="F2" s="12" t="s">
        <v>67</v>
      </c>
      <c r="G2" s="17" t="s">
        <v>599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276</v>
      </c>
      <c r="AB2" s="71" t="s">
        <v>501</v>
      </c>
      <c r="AC2" s="72" t="s">
        <v>129</v>
      </c>
      <c r="AD2" s="28"/>
      <c r="AE2" s="34" t="s">
        <v>161</v>
      </c>
      <c r="AF2" s="30"/>
      <c r="AG2" s="44" t="s">
        <v>241</v>
      </c>
      <c r="AI2" s="42" t="s">
        <v>273</v>
      </c>
      <c r="AK2" s="42" t="s">
        <v>184</v>
      </c>
      <c r="AM2" s="63"/>
      <c r="AN2" s="63"/>
      <c r="AP2" s="44" t="s">
        <v>241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730</v>
      </c>
      <c r="R3" s="13" t="str">
        <f t="shared" ref="R3:R8" si="3">IF(Q3="","",P3)</f>
        <v>委託・請負</v>
      </c>
      <c r="S3" s="13" t="str">
        <f t="shared" ref="S3:S8" si="4">IF(R3="",S2,IF(S2&lt;&gt;"",CONCATENATE(S2,"、",R3),R3))</f>
        <v>委託・請負</v>
      </c>
      <c r="T3" s="13"/>
      <c r="U3" s="32" t="s">
        <v>532</v>
      </c>
      <c r="W3" s="32" t="s">
        <v>140</v>
      </c>
      <c r="Y3" s="32" t="s">
        <v>64</v>
      </c>
      <c r="Z3" s="32" t="s">
        <v>408</v>
      </c>
      <c r="AA3" s="71" t="s">
        <v>374</v>
      </c>
      <c r="AB3" s="71" t="s">
        <v>502</v>
      </c>
      <c r="AC3" s="72" t="s">
        <v>130</v>
      </c>
      <c r="AD3" s="28"/>
      <c r="AE3" s="34" t="s">
        <v>162</v>
      </c>
      <c r="AF3" s="30"/>
      <c r="AG3" s="44" t="s">
        <v>242</v>
      </c>
      <c r="AI3" s="42" t="s">
        <v>177</v>
      </c>
      <c r="AK3" s="42" t="str">
        <f>CHAR(CODE(AK2)+1)</f>
        <v>B</v>
      </c>
      <c r="AM3" s="63"/>
      <c r="AN3" s="63"/>
      <c r="AP3" s="44" t="s">
        <v>242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730</v>
      </c>
      <c r="R4" s="13" t="str">
        <f t="shared" si="3"/>
        <v>補助</v>
      </c>
      <c r="S4" s="13" t="str">
        <f t="shared" si="4"/>
        <v>委託・請負、補助</v>
      </c>
      <c r="T4" s="13"/>
      <c r="U4" s="32" t="s">
        <v>593</v>
      </c>
      <c r="W4" s="32" t="s">
        <v>141</v>
      </c>
      <c r="Y4" s="32" t="s">
        <v>281</v>
      </c>
      <c r="Z4" s="32" t="s">
        <v>409</v>
      </c>
      <c r="AA4" s="71" t="s">
        <v>375</v>
      </c>
      <c r="AB4" s="71" t="s">
        <v>503</v>
      </c>
      <c r="AC4" s="71" t="s">
        <v>131</v>
      </c>
      <c r="AD4" s="28"/>
      <c r="AE4" s="34" t="s">
        <v>163</v>
      </c>
      <c r="AF4" s="30"/>
      <c r="AG4" s="44" t="s">
        <v>243</v>
      </c>
      <c r="AI4" s="42" t="s">
        <v>179</v>
      </c>
      <c r="AK4" s="42" t="str">
        <f t="shared" ref="AK4:AK49" si="7">CHAR(CODE(AK3)+1)</f>
        <v>C</v>
      </c>
      <c r="AM4" s="63"/>
      <c r="AN4" s="63"/>
      <c r="AP4" s="44" t="s">
        <v>243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556</v>
      </c>
      <c r="Y5" s="32" t="s">
        <v>282</v>
      </c>
      <c r="Z5" s="32" t="s">
        <v>410</v>
      </c>
      <c r="AA5" s="71" t="s">
        <v>376</v>
      </c>
      <c r="AB5" s="71" t="s">
        <v>504</v>
      </c>
      <c r="AC5" s="71" t="s">
        <v>164</v>
      </c>
      <c r="AD5" s="31"/>
      <c r="AE5" s="34" t="s">
        <v>254</v>
      </c>
      <c r="AF5" s="30"/>
      <c r="AG5" s="44" t="s">
        <v>244</v>
      </c>
      <c r="AI5" s="42" t="s">
        <v>279</v>
      </c>
      <c r="AK5" s="42" t="str">
        <f t="shared" si="7"/>
        <v>D</v>
      </c>
      <c r="AP5" s="44" t="s">
        <v>244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599</v>
      </c>
      <c r="M6" s="13" t="str">
        <f t="shared" si="2"/>
        <v>公共事業</v>
      </c>
      <c r="N6" s="13" t="str">
        <f t="shared" si="6"/>
        <v>公共事業</v>
      </c>
      <c r="O6" s="13"/>
      <c r="P6" s="12" t="s">
        <v>73</v>
      </c>
      <c r="Q6" s="17"/>
      <c r="R6" s="13" t="str">
        <f t="shared" si="3"/>
        <v/>
      </c>
      <c r="S6" s="13" t="str">
        <f t="shared" si="4"/>
        <v>委託・請負、補助</v>
      </c>
      <c r="T6" s="13"/>
      <c r="U6" s="32" t="s">
        <v>256</v>
      </c>
      <c r="W6" s="32" t="s">
        <v>558</v>
      </c>
      <c r="Y6" s="32" t="s">
        <v>283</v>
      </c>
      <c r="Z6" s="32" t="s">
        <v>411</v>
      </c>
      <c r="AA6" s="71" t="s">
        <v>377</v>
      </c>
      <c r="AB6" s="71" t="s">
        <v>505</v>
      </c>
      <c r="AC6" s="71" t="s">
        <v>132</v>
      </c>
      <c r="AD6" s="31"/>
      <c r="AE6" s="34" t="s">
        <v>251</v>
      </c>
      <c r="AF6" s="30"/>
      <c r="AG6" s="44" t="s">
        <v>245</v>
      </c>
      <c r="AI6" s="42" t="s">
        <v>280</v>
      </c>
      <c r="AK6" s="42" t="str">
        <f>CHAR(CODE(AK5)+1)</f>
        <v>E</v>
      </c>
      <c r="AP6" s="44" t="s">
        <v>245</v>
      </c>
    </row>
    <row r="7" spans="1:42" ht="13.5" customHeight="1" x14ac:dyDescent="0.15">
      <c r="A7" s="14" t="s">
        <v>85</v>
      </c>
      <c r="B7" s="15"/>
      <c r="C7" s="13" t="str">
        <f t="shared" si="0"/>
        <v/>
      </c>
      <c r="D7" s="13" t="str">
        <f t="shared" si="8"/>
        <v/>
      </c>
      <c r="F7" s="18" t="s">
        <v>195</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委託・請負、補助</v>
      </c>
      <c r="T7" s="13"/>
      <c r="U7" s="32"/>
      <c r="W7" s="32" t="s">
        <v>142</v>
      </c>
      <c r="Y7" s="32" t="s">
        <v>284</v>
      </c>
      <c r="Z7" s="32" t="s">
        <v>412</v>
      </c>
      <c r="AA7" s="71" t="s">
        <v>378</v>
      </c>
      <c r="AB7" s="71" t="s">
        <v>506</v>
      </c>
      <c r="AC7" s="31"/>
      <c r="AD7" s="31"/>
      <c r="AE7" s="32" t="s">
        <v>132</v>
      </c>
      <c r="AF7" s="30"/>
      <c r="AG7" s="44" t="s">
        <v>246</v>
      </c>
      <c r="AH7" s="66"/>
      <c r="AI7" s="44" t="s">
        <v>269</v>
      </c>
      <c r="AK7" s="42" t="str">
        <f>CHAR(CODE(AK6)+1)</f>
        <v>F</v>
      </c>
      <c r="AP7" s="44" t="s">
        <v>246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委託・請負、補助</v>
      </c>
      <c r="T8" s="13"/>
      <c r="U8" s="32" t="s">
        <v>277</v>
      </c>
      <c r="W8" s="32" t="s">
        <v>143</v>
      </c>
      <c r="Y8" s="32" t="s">
        <v>285</v>
      </c>
      <c r="Z8" s="32" t="s">
        <v>413</v>
      </c>
      <c r="AA8" s="71" t="s">
        <v>379</v>
      </c>
      <c r="AB8" s="71" t="s">
        <v>507</v>
      </c>
      <c r="AC8" s="31"/>
      <c r="AD8" s="31"/>
      <c r="AE8" s="31"/>
      <c r="AF8" s="30"/>
      <c r="AG8" s="44" t="s">
        <v>247</v>
      </c>
      <c r="AI8" s="42" t="s">
        <v>270</v>
      </c>
      <c r="AK8" s="42" t="str">
        <f t="shared" si="7"/>
        <v>G</v>
      </c>
      <c r="AP8" s="44" t="s">
        <v>247</v>
      </c>
    </row>
    <row r="9" spans="1:42" ht="13.5" customHeight="1" x14ac:dyDescent="0.15">
      <c r="A9" s="14" t="s">
        <v>87</v>
      </c>
      <c r="B9" s="15"/>
      <c r="C9" s="13" t="str">
        <f t="shared" si="0"/>
        <v/>
      </c>
      <c r="D9" s="13" t="str">
        <f t="shared" si="8"/>
        <v/>
      </c>
      <c r="F9" s="18" t="s">
        <v>196</v>
      </c>
      <c r="G9" s="17"/>
      <c r="H9" s="13" t="str">
        <f t="shared" si="1"/>
        <v/>
      </c>
      <c r="I9" s="13" t="str">
        <f t="shared" si="5"/>
        <v>一般会計</v>
      </c>
      <c r="K9" s="14" t="s">
        <v>104</v>
      </c>
      <c r="L9" s="15"/>
      <c r="M9" s="13" t="str">
        <f t="shared" si="2"/>
        <v/>
      </c>
      <c r="N9" s="13" t="str">
        <f t="shared" si="6"/>
        <v>公共事業</v>
      </c>
      <c r="O9" s="13"/>
      <c r="P9" s="13"/>
      <c r="Q9" s="19"/>
      <c r="T9" s="13"/>
      <c r="U9" s="32" t="s">
        <v>278</v>
      </c>
      <c r="W9" s="32" t="s">
        <v>144</v>
      </c>
      <c r="Y9" s="32" t="s">
        <v>286</v>
      </c>
      <c r="Z9" s="32" t="s">
        <v>414</v>
      </c>
      <c r="AA9" s="71" t="s">
        <v>380</v>
      </c>
      <c r="AB9" s="71" t="s">
        <v>508</v>
      </c>
      <c r="AC9" s="31"/>
      <c r="AD9" s="31"/>
      <c r="AE9" s="31"/>
      <c r="AF9" s="30"/>
      <c r="AG9" s="44" t="s">
        <v>248</v>
      </c>
      <c r="AI9" s="62"/>
      <c r="AK9" s="42" t="str">
        <f t="shared" si="7"/>
        <v>H</v>
      </c>
      <c r="AP9" s="44" t="s">
        <v>248</v>
      </c>
    </row>
    <row r="10" spans="1:42" ht="13.5" customHeight="1" x14ac:dyDescent="0.15">
      <c r="A10" s="14" t="s">
        <v>214</v>
      </c>
      <c r="B10" s="15"/>
      <c r="C10" s="13" t="str">
        <f t="shared" si="0"/>
        <v/>
      </c>
      <c r="D10" s="13" t="str">
        <f t="shared" si="8"/>
        <v/>
      </c>
      <c r="F10" s="18" t="s">
        <v>111</v>
      </c>
      <c r="G10" s="17"/>
      <c r="H10" s="13" t="str">
        <f t="shared" si="1"/>
        <v/>
      </c>
      <c r="I10" s="13" t="str">
        <f t="shared" si="5"/>
        <v>一般会計</v>
      </c>
      <c r="K10" s="14" t="s">
        <v>217</v>
      </c>
      <c r="L10" s="15"/>
      <c r="M10" s="13" t="str">
        <f t="shared" si="2"/>
        <v/>
      </c>
      <c r="N10" s="13" t="str">
        <f t="shared" si="6"/>
        <v>公共事業</v>
      </c>
      <c r="O10" s="13"/>
      <c r="P10" s="13" t="str">
        <f>S8</f>
        <v>委託・請負、補助</v>
      </c>
      <c r="Q10" s="19"/>
      <c r="T10" s="13"/>
      <c r="W10" s="32" t="s">
        <v>145</v>
      </c>
      <c r="Y10" s="32" t="s">
        <v>287</v>
      </c>
      <c r="Z10" s="32" t="s">
        <v>415</v>
      </c>
      <c r="AA10" s="71" t="s">
        <v>381</v>
      </c>
      <c r="AB10" s="71" t="s">
        <v>509</v>
      </c>
      <c r="AC10" s="31"/>
      <c r="AD10" s="31"/>
      <c r="AE10" s="31"/>
      <c r="AF10" s="30"/>
      <c r="AG10" s="44" t="s">
        <v>233</v>
      </c>
      <c r="AK10" s="42" t="str">
        <f t="shared" si="7"/>
        <v>I</v>
      </c>
      <c r="AP10" s="42" t="s">
        <v>232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590</v>
      </c>
      <c r="Y11" s="32" t="s">
        <v>288</v>
      </c>
      <c r="Z11" s="32" t="s">
        <v>416</v>
      </c>
      <c r="AA11" s="71" t="s">
        <v>382</v>
      </c>
      <c r="AB11" s="71" t="s">
        <v>510</v>
      </c>
      <c r="AC11" s="31"/>
      <c r="AD11" s="31"/>
      <c r="AE11" s="31"/>
      <c r="AF11" s="30"/>
      <c r="AG11" s="42" t="s">
        <v>236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533</v>
      </c>
      <c r="W12" s="32" t="s">
        <v>146</v>
      </c>
      <c r="Y12" s="32" t="s">
        <v>289</v>
      </c>
      <c r="Z12" s="32" t="s">
        <v>417</v>
      </c>
      <c r="AA12" s="71" t="s">
        <v>383</v>
      </c>
      <c r="AB12" s="71" t="s">
        <v>511</v>
      </c>
      <c r="AC12" s="31"/>
      <c r="AD12" s="31"/>
      <c r="AE12" s="31"/>
      <c r="AF12" s="30"/>
      <c r="AG12" s="42" t="s">
        <v>234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290</v>
      </c>
      <c r="Z13" s="32" t="s">
        <v>418</v>
      </c>
      <c r="AA13" s="71" t="s">
        <v>384</v>
      </c>
      <c r="AB13" s="71" t="s">
        <v>512</v>
      </c>
      <c r="AC13" s="31"/>
      <c r="AD13" s="31"/>
      <c r="AE13" s="31"/>
      <c r="AF13" s="30"/>
      <c r="AG13" s="42" t="s">
        <v>235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534</v>
      </c>
      <c r="W14" s="32" t="s">
        <v>148</v>
      </c>
      <c r="Y14" s="32" t="s">
        <v>291</v>
      </c>
      <c r="Z14" s="32" t="s">
        <v>419</v>
      </c>
      <c r="AA14" s="71" t="s">
        <v>385</v>
      </c>
      <c r="AB14" s="71" t="s">
        <v>513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535</v>
      </c>
      <c r="W15" s="32" t="s">
        <v>149</v>
      </c>
      <c r="Y15" s="32" t="s">
        <v>292</v>
      </c>
      <c r="Z15" s="32" t="s">
        <v>420</v>
      </c>
      <c r="AA15" s="71" t="s">
        <v>386</v>
      </c>
      <c r="AB15" s="71" t="s">
        <v>514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536</v>
      </c>
      <c r="W16" s="32" t="s">
        <v>150</v>
      </c>
      <c r="Y16" s="32" t="s">
        <v>293</v>
      </c>
      <c r="Z16" s="32" t="s">
        <v>421</v>
      </c>
      <c r="AA16" s="71" t="s">
        <v>387</v>
      </c>
      <c r="AB16" s="71" t="s">
        <v>515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554</v>
      </c>
      <c r="W17" s="32" t="s">
        <v>151</v>
      </c>
      <c r="Y17" s="32" t="s">
        <v>294</v>
      </c>
      <c r="Z17" s="32" t="s">
        <v>422</v>
      </c>
      <c r="AA17" s="71" t="s">
        <v>388</v>
      </c>
      <c r="AB17" s="71" t="s">
        <v>516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537</v>
      </c>
      <c r="W18" s="32" t="s">
        <v>152</v>
      </c>
      <c r="Y18" s="32" t="s">
        <v>295</v>
      </c>
      <c r="Z18" s="32" t="s">
        <v>423</v>
      </c>
      <c r="AA18" s="71" t="s">
        <v>389</v>
      </c>
      <c r="AB18" s="71" t="s">
        <v>517</v>
      </c>
      <c r="AC18" s="31"/>
      <c r="AD18" s="31"/>
      <c r="AE18" s="31"/>
      <c r="AF18" s="30"/>
      <c r="AK18" s="42" t="str">
        <f t="shared" si="7"/>
        <v>Q</v>
      </c>
    </row>
    <row r="19" spans="1:37" ht="13.5" customHeight="1" x14ac:dyDescent="0.15">
      <c r="A19" s="14" t="s">
        <v>206</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538</v>
      </c>
      <c r="W19" s="32" t="s">
        <v>153</v>
      </c>
      <c r="Y19" s="32" t="s">
        <v>296</v>
      </c>
      <c r="Z19" s="32" t="s">
        <v>424</v>
      </c>
      <c r="AA19" s="71" t="s">
        <v>390</v>
      </c>
      <c r="AB19" s="71" t="s">
        <v>518</v>
      </c>
      <c r="AC19" s="31"/>
      <c r="AD19" s="31"/>
      <c r="AE19" s="31"/>
      <c r="AF19" s="30"/>
      <c r="AK19" s="42" t="str">
        <f t="shared" si="7"/>
        <v>R</v>
      </c>
    </row>
    <row r="20" spans="1:37" ht="13.5" customHeight="1" x14ac:dyDescent="0.15">
      <c r="A20" s="14" t="s">
        <v>207</v>
      </c>
      <c r="B20" s="15"/>
      <c r="C20" s="13" t="str">
        <f t="shared" si="9"/>
        <v/>
      </c>
      <c r="D20" s="13" t="str">
        <f t="shared" si="8"/>
        <v/>
      </c>
      <c r="F20" s="18" t="s">
        <v>205</v>
      </c>
      <c r="G20" s="17"/>
      <c r="H20" s="13" t="str">
        <f t="shared" si="1"/>
        <v/>
      </c>
      <c r="I20" s="13" t="str">
        <f t="shared" si="5"/>
        <v>一般会計</v>
      </c>
      <c r="K20" s="13"/>
      <c r="L20" s="13"/>
      <c r="O20" s="13"/>
      <c r="P20" s="13"/>
      <c r="Q20" s="19"/>
      <c r="T20" s="13"/>
      <c r="U20" s="32" t="s">
        <v>539</v>
      </c>
      <c r="W20" s="32" t="s">
        <v>154</v>
      </c>
      <c r="Y20" s="32" t="s">
        <v>297</v>
      </c>
      <c r="Z20" s="32" t="s">
        <v>425</v>
      </c>
      <c r="AA20" s="71" t="s">
        <v>391</v>
      </c>
      <c r="AB20" s="71" t="s">
        <v>519</v>
      </c>
      <c r="AC20" s="31"/>
      <c r="AD20" s="31"/>
      <c r="AE20" s="31"/>
      <c r="AF20" s="30"/>
      <c r="AK20" s="42" t="str">
        <f t="shared" si="7"/>
        <v>S</v>
      </c>
    </row>
    <row r="21" spans="1:37" ht="13.5" customHeight="1" x14ac:dyDescent="0.15">
      <c r="A21" s="14" t="s">
        <v>208</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540</v>
      </c>
      <c r="W21" s="32" t="s">
        <v>155</v>
      </c>
      <c r="Y21" s="32" t="s">
        <v>298</v>
      </c>
      <c r="Z21" s="32" t="s">
        <v>426</v>
      </c>
      <c r="AA21" s="71" t="s">
        <v>392</v>
      </c>
      <c r="AB21" s="71" t="s">
        <v>520</v>
      </c>
      <c r="AC21" s="31"/>
      <c r="AD21" s="31"/>
      <c r="AE21" s="31"/>
      <c r="AF21" s="30"/>
      <c r="AK21" s="42" t="str">
        <f t="shared" si="7"/>
        <v>T</v>
      </c>
    </row>
    <row r="22" spans="1:37" ht="13.5" customHeight="1" x14ac:dyDescent="0.15">
      <c r="A22" s="14" t="s">
        <v>209</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592</v>
      </c>
      <c r="W22" s="32" t="s">
        <v>156</v>
      </c>
      <c r="Y22" s="32" t="s">
        <v>299</v>
      </c>
      <c r="Z22" s="32" t="s">
        <v>427</v>
      </c>
      <c r="AA22" s="71" t="s">
        <v>393</v>
      </c>
      <c r="AB22" s="71" t="s">
        <v>521</v>
      </c>
      <c r="AC22" s="31"/>
      <c r="AD22" s="31"/>
      <c r="AE22" s="31"/>
      <c r="AF22" s="30"/>
      <c r="AK22" s="42" t="str">
        <f t="shared" si="7"/>
        <v>U</v>
      </c>
    </row>
    <row r="23" spans="1:37" ht="13.5" customHeight="1" x14ac:dyDescent="0.15">
      <c r="A23" s="69" t="s">
        <v>271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541</v>
      </c>
      <c r="W23" s="32" t="s">
        <v>157</v>
      </c>
      <c r="Y23" s="32" t="s">
        <v>300</v>
      </c>
      <c r="Z23" s="32" t="s">
        <v>428</v>
      </c>
      <c r="AA23" s="71" t="s">
        <v>394</v>
      </c>
      <c r="AB23" s="71" t="s">
        <v>522</v>
      </c>
      <c r="AC23" s="31"/>
      <c r="AD23" s="31"/>
      <c r="AE23" s="31"/>
      <c r="AF23" s="30"/>
      <c r="AK23" s="42" t="str">
        <f t="shared" si="7"/>
        <v>V</v>
      </c>
    </row>
    <row r="24" spans="1:37" ht="13.5" customHeight="1" x14ac:dyDescent="0.15">
      <c r="A24" s="83"/>
      <c r="B24" s="67"/>
      <c r="F24" s="18" t="s">
        <v>274</v>
      </c>
      <c r="G24" s="17"/>
      <c r="H24" s="13" t="str">
        <f t="shared" si="1"/>
        <v/>
      </c>
      <c r="I24" s="13" t="str">
        <f t="shared" si="5"/>
        <v>一般会計</v>
      </c>
      <c r="K24" s="13"/>
      <c r="L24" s="13"/>
      <c r="O24" s="13"/>
      <c r="P24" s="13"/>
      <c r="Q24" s="19"/>
      <c r="T24" s="13"/>
      <c r="U24" s="32" t="s">
        <v>542</v>
      </c>
      <c r="W24" s="32" t="s">
        <v>158</v>
      </c>
      <c r="Y24" s="32" t="s">
        <v>301</v>
      </c>
      <c r="Z24" s="32" t="s">
        <v>429</v>
      </c>
      <c r="AA24" s="71" t="s">
        <v>395</v>
      </c>
      <c r="AB24" s="71" t="s">
        <v>523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543</v>
      </c>
      <c r="W25" s="60"/>
      <c r="Y25" s="32" t="s">
        <v>302</v>
      </c>
      <c r="Z25" s="32" t="s">
        <v>430</v>
      </c>
      <c r="AA25" s="71" t="s">
        <v>396</v>
      </c>
      <c r="AB25" s="71" t="s">
        <v>524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544</v>
      </c>
      <c r="Y26" s="32" t="s">
        <v>303</v>
      </c>
      <c r="Z26" s="32" t="s">
        <v>431</v>
      </c>
      <c r="AA26" s="71" t="s">
        <v>397</v>
      </c>
      <c r="AB26" s="71" t="s">
        <v>525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545</v>
      </c>
      <c r="Y27" s="32" t="s">
        <v>304</v>
      </c>
      <c r="Z27" s="32" t="s">
        <v>432</v>
      </c>
      <c r="AA27" s="71" t="s">
        <v>398</v>
      </c>
      <c r="AB27" s="71" t="s">
        <v>526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546</v>
      </c>
      <c r="Y28" s="32" t="s">
        <v>305</v>
      </c>
      <c r="Z28" s="32" t="s">
        <v>433</v>
      </c>
      <c r="AA28" s="71" t="s">
        <v>399</v>
      </c>
      <c r="AB28" s="71" t="s">
        <v>527</v>
      </c>
      <c r="AC28" s="31"/>
      <c r="AD28" s="31"/>
      <c r="AE28" s="31"/>
      <c r="AF28" s="30"/>
      <c r="AK28" s="42" t="s">
        <v>185</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547</v>
      </c>
      <c r="Y29" s="32" t="s">
        <v>306</v>
      </c>
      <c r="Z29" s="32" t="s">
        <v>434</v>
      </c>
      <c r="AA29" s="71" t="s">
        <v>400</v>
      </c>
      <c r="AB29" s="71" t="s">
        <v>528</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548</v>
      </c>
      <c r="Y30" s="32" t="s">
        <v>307</v>
      </c>
      <c r="Z30" s="32" t="s">
        <v>435</v>
      </c>
      <c r="AA30" s="71" t="s">
        <v>401</v>
      </c>
      <c r="AB30" s="71" t="s">
        <v>529</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549</v>
      </c>
      <c r="Y31" s="32" t="s">
        <v>308</v>
      </c>
      <c r="Z31" s="32" t="s">
        <v>436</v>
      </c>
      <c r="AA31" s="71" t="s">
        <v>402</v>
      </c>
      <c r="AB31" s="71" t="s">
        <v>530</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550</v>
      </c>
      <c r="Y32" s="32" t="s">
        <v>309</v>
      </c>
      <c r="Z32" s="32" t="s">
        <v>437</v>
      </c>
      <c r="AA32" s="71" t="s">
        <v>65</v>
      </c>
      <c r="AB32" s="71" t="s">
        <v>65</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551</v>
      </c>
      <c r="Y33" s="32" t="s">
        <v>310</v>
      </c>
      <c r="Z33" s="32" t="s">
        <v>438</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552</v>
      </c>
      <c r="Y34" s="32" t="s">
        <v>311</v>
      </c>
      <c r="Z34" s="32" t="s">
        <v>439</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553</v>
      </c>
      <c r="Y35" s="32" t="s">
        <v>312</v>
      </c>
      <c r="Z35" s="32" t="s">
        <v>440</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313</v>
      </c>
      <c r="Z36" s="32" t="s">
        <v>441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314</v>
      </c>
      <c r="Z37" s="32" t="s">
        <v>442</v>
      </c>
      <c r="AF37" s="30"/>
      <c r="AK37" s="42" t="str">
        <f t="shared" si="7"/>
        <v>j</v>
      </c>
    </row>
    <row r="38" spans="1:37" x14ac:dyDescent="0.15">
      <c r="A38" s="13"/>
      <c r="B38" s="13"/>
      <c r="F38" s="13"/>
      <c r="G38" s="19"/>
      <c r="K38" s="13"/>
      <c r="L38" s="13"/>
      <c r="O38" s="13"/>
      <c r="P38" s="13"/>
      <c r="Q38" s="19"/>
      <c r="T38" s="13"/>
      <c r="Y38" s="32" t="s">
        <v>315</v>
      </c>
      <c r="Z38" s="32" t="s">
        <v>443</v>
      </c>
      <c r="AF38" s="30"/>
      <c r="AK38" s="42" t="str">
        <f t="shared" si="7"/>
        <v>k</v>
      </c>
    </row>
    <row r="39" spans="1:37" x14ac:dyDescent="0.15">
      <c r="A39" s="13"/>
      <c r="B39" s="13"/>
      <c r="F39" s="13" t="str">
        <f>I37</f>
        <v>一般会計</v>
      </c>
      <c r="G39" s="19"/>
      <c r="K39" s="13"/>
      <c r="L39" s="13"/>
      <c r="O39" s="13"/>
      <c r="P39" s="13"/>
      <c r="Q39" s="19"/>
      <c r="T39" s="13"/>
      <c r="U39" s="32" t="s">
        <v>555</v>
      </c>
      <c r="Y39" s="32" t="s">
        <v>316</v>
      </c>
      <c r="Z39" s="32" t="s">
        <v>444</v>
      </c>
      <c r="AF39" s="30"/>
      <c r="AK39" s="42" t="str">
        <f t="shared" si="7"/>
        <v>l</v>
      </c>
    </row>
    <row r="40" spans="1:37" x14ac:dyDescent="0.15">
      <c r="A40" s="13"/>
      <c r="B40" s="13"/>
      <c r="F40" s="13"/>
      <c r="G40" s="19"/>
      <c r="K40" s="13"/>
      <c r="L40" s="13"/>
      <c r="O40" s="13"/>
      <c r="P40" s="13"/>
      <c r="Q40" s="19"/>
      <c r="T40" s="13"/>
      <c r="U40" s="32"/>
      <c r="Y40" s="32" t="s">
        <v>317</v>
      </c>
      <c r="Z40" s="32" t="s">
        <v>445</v>
      </c>
      <c r="AF40" s="30"/>
      <c r="AK40" s="42" t="str">
        <f t="shared" si="7"/>
        <v>m</v>
      </c>
    </row>
    <row r="41" spans="1:37" x14ac:dyDescent="0.15">
      <c r="A41" s="13"/>
      <c r="B41" s="13"/>
      <c r="F41" s="13"/>
      <c r="G41" s="19"/>
      <c r="K41" s="13"/>
      <c r="L41" s="13"/>
      <c r="O41" s="13"/>
      <c r="P41" s="13"/>
      <c r="Q41" s="19"/>
      <c r="T41" s="13"/>
      <c r="U41" s="32" t="s">
        <v>257</v>
      </c>
      <c r="Y41" s="32" t="s">
        <v>318</v>
      </c>
      <c r="Z41" s="32" t="s">
        <v>446</v>
      </c>
      <c r="AF41" s="30"/>
      <c r="AK41" s="42" t="str">
        <f t="shared" si="7"/>
        <v>n</v>
      </c>
    </row>
    <row r="42" spans="1:37" x14ac:dyDescent="0.15">
      <c r="A42" s="13"/>
      <c r="B42" s="13"/>
      <c r="F42" s="13"/>
      <c r="G42" s="19"/>
      <c r="K42" s="13"/>
      <c r="L42" s="13"/>
      <c r="O42" s="13"/>
      <c r="P42" s="13"/>
      <c r="Q42" s="19"/>
      <c r="T42" s="13"/>
      <c r="U42" s="32" t="s">
        <v>267</v>
      </c>
      <c r="Y42" s="32" t="s">
        <v>319</v>
      </c>
      <c r="Z42" s="32" t="s">
        <v>447</v>
      </c>
      <c r="AF42" s="30"/>
      <c r="AK42" s="42" t="str">
        <f t="shared" si="7"/>
        <v>o</v>
      </c>
    </row>
    <row r="43" spans="1:37" x14ac:dyDescent="0.15">
      <c r="A43" s="13"/>
      <c r="B43" s="13"/>
      <c r="F43" s="13"/>
      <c r="G43" s="19"/>
      <c r="K43" s="13"/>
      <c r="L43" s="13"/>
      <c r="O43" s="13"/>
      <c r="P43" s="13"/>
      <c r="Q43" s="19"/>
      <c r="T43" s="13"/>
      <c r="Y43" s="32" t="s">
        <v>320</v>
      </c>
      <c r="Z43" s="32" t="s">
        <v>448</v>
      </c>
      <c r="AF43" s="30"/>
      <c r="AK43" s="42" t="str">
        <f t="shared" si="7"/>
        <v>p</v>
      </c>
    </row>
    <row r="44" spans="1:37" x14ac:dyDescent="0.15">
      <c r="A44" s="13"/>
      <c r="B44" s="13"/>
      <c r="F44" s="13"/>
      <c r="G44" s="19"/>
      <c r="K44" s="13"/>
      <c r="L44" s="13"/>
      <c r="O44" s="13"/>
      <c r="P44" s="13"/>
      <c r="Q44" s="19"/>
      <c r="T44" s="13"/>
      <c r="Y44" s="32" t="s">
        <v>321</v>
      </c>
      <c r="Z44" s="32" t="s">
        <v>449</v>
      </c>
      <c r="AF44" s="30"/>
      <c r="AK44" s="42" t="str">
        <f t="shared" si="7"/>
        <v>q</v>
      </c>
    </row>
    <row r="45" spans="1:37" x14ac:dyDescent="0.15">
      <c r="A45" s="13"/>
      <c r="B45" s="13"/>
      <c r="F45" s="13"/>
      <c r="G45" s="19"/>
      <c r="K45" s="13"/>
      <c r="L45" s="13"/>
      <c r="O45" s="13"/>
      <c r="P45" s="13"/>
      <c r="Q45" s="19"/>
      <c r="T45" s="13"/>
      <c r="U45" s="29" t="s">
        <v>160</v>
      </c>
      <c r="Y45" s="32" t="s">
        <v>322</v>
      </c>
      <c r="Z45" s="32" t="s">
        <v>450</v>
      </c>
      <c r="AF45" s="30"/>
      <c r="AK45" s="42" t="str">
        <f t="shared" si="7"/>
        <v>r</v>
      </c>
    </row>
    <row r="46" spans="1:37" x14ac:dyDescent="0.15">
      <c r="A46" s="13"/>
      <c r="B46" s="13"/>
      <c r="F46" s="13"/>
      <c r="G46" s="19"/>
      <c r="K46" s="13"/>
      <c r="L46" s="13"/>
      <c r="O46" s="13"/>
      <c r="P46" s="13"/>
      <c r="Q46" s="19"/>
      <c r="T46" s="13"/>
      <c r="U46" s="78" t="s">
        <v>591</v>
      </c>
      <c r="Y46" s="32" t="s">
        <v>323</v>
      </c>
      <c r="Z46" s="32" t="s">
        <v>451</v>
      </c>
      <c r="AF46" s="30"/>
      <c r="AK46" s="42" t="str">
        <f t="shared" si="7"/>
        <v>s</v>
      </c>
    </row>
    <row r="47" spans="1:37" x14ac:dyDescent="0.15">
      <c r="A47" s="13"/>
      <c r="B47" s="13"/>
      <c r="F47" s="13"/>
      <c r="G47" s="19"/>
      <c r="K47" s="13"/>
      <c r="L47" s="13"/>
      <c r="O47" s="13"/>
      <c r="P47" s="13"/>
      <c r="Q47" s="19"/>
      <c r="T47" s="13"/>
      <c r="Y47" s="32" t="s">
        <v>324</v>
      </c>
      <c r="Z47" s="32" t="s">
        <v>452</v>
      </c>
      <c r="AF47" s="30"/>
      <c r="AK47" s="42" t="str">
        <f t="shared" si="7"/>
        <v>t</v>
      </c>
    </row>
    <row r="48" spans="1:37" x14ac:dyDescent="0.15">
      <c r="A48" s="13"/>
      <c r="B48" s="13"/>
      <c r="F48" s="13"/>
      <c r="G48" s="19"/>
      <c r="K48" s="13"/>
      <c r="L48" s="13"/>
      <c r="O48" s="13"/>
      <c r="P48" s="13"/>
      <c r="Q48" s="19"/>
      <c r="T48" s="13"/>
      <c r="U48" s="78">
        <v>2021</v>
      </c>
      <c r="Y48" s="32" t="s">
        <v>325</v>
      </c>
      <c r="Z48" s="32" t="s">
        <v>453</v>
      </c>
      <c r="AF48" s="30"/>
      <c r="AK48" s="42" t="str">
        <f t="shared" si="7"/>
        <v>u</v>
      </c>
    </row>
    <row r="49" spans="1:37" x14ac:dyDescent="0.15">
      <c r="A49" s="13"/>
      <c r="B49" s="13"/>
      <c r="F49" s="13"/>
      <c r="G49" s="19"/>
      <c r="K49" s="13"/>
      <c r="L49" s="13"/>
      <c r="O49" s="13"/>
      <c r="P49" s="13"/>
      <c r="Q49" s="19"/>
      <c r="T49" s="13"/>
      <c r="U49" s="78">
        <v>2022</v>
      </c>
      <c r="Y49" s="32" t="s">
        <v>326</v>
      </c>
      <c r="Z49" s="32" t="s">
        <v>454</v>
      </c>
      <c r="AF49" s="30"/>
      <c r="AK49" s="42" t="str">
        <f t="shared" si="7"/>
        <v>v</v>
      </c>
    </row>
    <row r="50" spans="1:37" x14ac:dyDescent="0.15">
      <c r="A50" s="13"/>
      <c r="B50" s="13"/>
      <c r="F50" s="13"/>
      <c r="G50" s="19"/>
      <c r="K50" s="13"/>
      <c r="L50" s="13"/>
      <c r="O50" s="13"/>
      <c r="P50" s="13"/>
      <c r="Q50" s="19"/>
      <c r="T50" s="13"/>
      <c r="U50" s="78">
        <v>2023</v>
      </c>
      <c r="Y50" s="32" t="s">
        <v>327</v>
      </c>
      <c r="Z50" s="32" t="s">
        <v>455</v>
      </c>
      <c r="AF50" s="30"/>
    </row>
    <row r="51" spans="1:37" x14ac:dyDescent="0.15">
      <c r="A51" s="13"/>
      <c r="B51" s="13"/>
      <c r="F51" s="13"/>
      <c r="G51" s="19"/>
      <c r="K51" s="13"/>
      <c r="L51" s="13"/>
      <c r="O51" s="13"/>
      <c r="P51" s="13"/>
      <c r="Q51" s="19"/>
      <c r="T51" s="13"/>
      <c r="U51" s="78">
        <v>2024</v>
      </c>
      <c r="Y51" s="32" t="s">
        <v>328</v>
      </c>
      <c r="Z51" s="32" t="s">
        <v>456</v>
      </c>
      <c r="AF51" s="30"/>
    </row>
    <row r="52" spans="1:37" x14ac:dyDescent="0.15">
      <c r="A52" s="13"/>
      <c r="B52" s="13"/>
      <c r="F52" s="13"/>
      <c r="G52" s="19"/>
      <c r="K52" s="13"/>
      <c r="L52" s="13"/>
      <c r="O52" s="13"/>
      <c r="P52" s="13"/>
      <c r="Q52" s="19"/>
      <c r="T52" s="13"/>
      <c r="U52" s="78">
        <v>2025</v>
      </c>
      <c r="Y52" s="32" t="s">
        <v>329</v>
      </c>
      <c r="Z52" s="32" t="s">
        <v>457</v>
      </c>
      <c r="AF52" s="30"/>
    </row>
    <row r="53" spans="1:37" x14ac:dyDescent="0.15">
      <c r="A53" s="13"/>
      <c r="B53" s="13"/>
      <c r="F53" s="13"/>
      <c r="G53" s="19"/>
      <c r="K53" s="13"/>
      <c r="L53" s="13"/>
      <c r="O53" s="13"/>
      <c r="P53" s="13"/>
      <c r="Q53" s="19"/>
      <c r="T53" s="13"/>
      <c r="U53" s="78">
        <v>2026</v>
      </c>
      <c r="Y53" s="32" t="s">
        <v>330</v>
      </c>
      <c r="Z53" s="32" t="s">
        <v>458</v>
      </c>
      <c r="AF53" s="30"/>
    </row>
    <row r="54" spans="1:37" x14ac:dyDescent="0.15">
      <c r="A54" s="13"/>
      <c r="B54" s="13"/>
      <c r="F54" s="13"/>
      <c r="G54" s="19"/>
      <c r="K54" s="13"/>
      <c r="L54" s="13"/>
      <c r="O54" s="13"/>
      <c r="P54" s="20"/>
      <c r="Q54" s="19"/>
      <c r="T54" s="13"/>
      <c r="Y54" s="32" t="s">
        <v>331</v>
      </c>
      <c r="Z54" s="32" t="s">
        <v>459</v>
      </c>
      <c r="AF54" s="30"/>
    </row>
    <row r="55" spans="1:37" x14ac:dyDescent="0.15">
      <c r="A55" s="13"/>
      <c r="B55" s="13"/>
      <c r="F55" s="13"/>
      <c r="G55" s="19"/>
      <c r="K55" s="13"/>
      <c r="L55" s="13"/>
      <c r="O55" s="13"/>
      <c r="P55" s="13"/>
      <c r="Q55" s="19"/>
      <c r="T55" s="13"/>
      <c r="Y55" s="32" t="s">
        <v>332</v>
      </c>
      <c r="Z55" s="32" t="s">
        <v>460</v>
      </c>
      <c r="AF55" s="30"/>
    </row>
    <row r="56" spans="1:37" x14ac:dyDescent="0.15">
      <c r="A56" s="13"/>
      <c r="B56" s="13"/>
      <c r="F56" s="13"/>
      <c r="G56" s="19"/>
      <c r="K56" s="13"/>
      <c r="L56" s="13"/>
      <c r="O56" s="13"/>
      <c r="P56" s="13"/>
      <c r="Q56" s="19"/>
      <c r="T56" s="13"/>
      <c r="U56" s="78">
        <v>20</v>
      </c>
      <c r="Y56" s="32" t="s">
        <v>333</v>
      </c>
      <c r="Z56" s="32" t="s">
        <v>461</v>
      </c>
      <c r="AF56" s="30"/>
    </row>
    <row r="57" spans="1:37" x14ac:dyDescent="0.15">
      <c r="A57" s="13"/>
      <c r="B57" s="13"/>
      <c r="F57" s="13"/>
      <c r="G57" s="19"/>
      <c r="K57" s="13"/>
      <c r="L57" s="13"/>
      <c r="O57" s="13"/>
      <c r="P57" s="13"/>
      <c r="Q57" s="19"/>
      <c r="T57" s="13"/>
      <c r="U57" s="32" t="s">
        <v>531</v>
      </c>
      <c r="Y57" s="32" t="s">
        <v>334</v>
      </c>
      <c r="Z57" s="32" t="s">
        <v>462</v>
      </c>
      <c r="AF57" s="30"/>
    </row>
    <row r="58" spans="1:37" x14ac:dyDescent="0.15">
      <c r="A58" s="13"/>
      <c r="B58" s="13"/>
      <c r="F58" s="13"/>
      <c r="G58" s="19"/>
      <c r="K58" s="13"/>
      <c r="L58" s="13"/>
      <c r="O58" s="13"/>
      <c r="P58" s="13"/>
      <c r="Q58" s="19"/>
      <c r="T58" s="13"/>
      <c r="U58" s="32" t="s">
        <v>532</v>
      </c>
      <c r="Y58" s="32" t="s">
        <v>335</v>
      </c>
      <c r="Z58" s="32" t="s">
        <v>463</v>
      </c>
      <c r="AF58" s="30"/>
    </row>
    <row r="59" spans="1:37" x14ac:dyDescent="0.15">
      <c r="A59" s="13"/>
      <c r="B59" s="13"/>
      <c r="F59" s="13"/>
      <c r="G59" s="19"/>
      <c r="K59" s="13"/>
      <c r="L59" s="13"/>
      <c r="O59" s="13"/>
      <c r="P59" s="13"/>
      <c r="Q59" s="19"/>
      <c r="T59" s="13"/>
      <c r="Y59" s="32" t="s">
        <v>336</v>
      </c>
      <c r="Z59" s="32" t="s">
        <v>464</v>
      </c>
      <c r="AF59" s="30"/>
    </row>
    <row r="60" spans="1:37" x14ac:dyDescent="0.15">
      <c r="A60" s="13"/>
      <c r="B60" s="13"/>
      <c r="F60" s="13"/>
      <c r="G60" s="19"/>
      <c r="K60" s="13"/>
      <c r="L60" s="13"/>
      <c r="O60" s="13"/>
      <c r="P60" s="13"/>
      <c r="Q60" s="19"/>
      <c r="T60" s="13"/>
      <c r="Y60" s="32" t="s">
        <v>337</v>
      </c>
      <c r="Z60" s="32" t="s">
        <v>465</v>
      </c>
      <c r="AF60" s="30"/>
    </row>
    <row r="61" spans="1:37" x14ac:dyDescent="0.15">
      <c r="A61" s="13"/>
      <c r="B61" s="13"/>
      <c r="F61" s="13"/>
      <c r="G61" s="19"/>
      <c r="K61" s="13"/>
      <c r="L61" s="13"/>
      <c r="O61" s="13"/>
      <c r="P61" s="13"/>
      <c r="Q61" s="19"/>
      <c r="T61" s="13"/>
      <c r="Y61" s="32" t="s">
        <v>338</v>
      </c>
      <c r="Z61" s="32" t="s">
        <v>466</v>
      </c>
      <c r="AF61" s="30"/>
    </row>
    <row r="62" spans="1:37" x14ac:dyDescent="0.15">
      <c r="A62" s="13"/>
      <c r="B62" s="13"/>
      <c r="F62" s="13"/>
      <c r="G62" s="19"/>
      <c r="K62" s="13"/>
      <c r="L62" s="13"/>
      <c r="O62" s="13"/>
      <c r="P62" s="13"/>
      <c r="Q62" s="19"/>
      <c r="T62" s="13"/>
      <c r="Y62" s="32" t="s">
        <v>339</v>
      </c>
      <c r="Z62" s="32" t="s">
        <v>467</v>
      </c>
      <c r="AF62" s="30"/>
    </row>
    <row r="63" spans="1:37" x14ac:dyDescent="0.15">
      <c r="A63" s="13"/>
      <c r="B63" s="13"/>
      <c r="F63" s="13"/>
      <c r="G63" s="19"/>
      <c r="K63" s="13"/>
      <c r="L63" s="13"/>
      <c r="O63" s="13"/>
      <c r="P63" s="13"/>
      <c r="Q63" s="19"/>
      <c r="T63" s="13"/>
      <c r="Y63" s="32" t="s">
        <v>340</v>
      </c>
      <c r="Z63" s="32" t="s">
        <v>468</v>
      </c>
      <c r="AF63" s="30"/>
    </row>
    <row r="64" spans="1:37" x14ac:dyDescent="0.15">
      <c r="A64" s="13"/>
      <c r="B64" s="13"/>
      <c r="F64" s="13"/>
      <c r="G64" s="19"/>
      <c r="K64" s="13"/>
      <c r="L64" s="13"/>
      <c r="O64" s="13"/>
      <c r="P64" s="13"/>
      <c r="Q64" s="19"/>
      <c r="T64" s="13"/>
      <c r="Y64" s="32" t="s">
        <v>341</v>
      </c>
      <c r="Z64" s="32" t="s">
        <v>469</v>
      </c>
      <c r="AF64" s="30"/>
    </row>
    <row r="65" spans="1:32" x14ac:dyDescent="0.15">
      <c r="A65" s="13"/>
      <c r="B65" s="13"/>
      <c r="F65" s="13"/>
      <c r="G65" s="19"/>
      <c r="K65" s="13"/>
      <c r="L65" s="13"/>
      <c r="O65" s="13"/>
      <c r="P65" s="13"/>
      <c r="Q65" s="19"/>
      <c r="T65" s="13"/>
      <c r="Y65" s="32" t="s">
        <v>342</v>
      </c>
      <c r="Z65" s="32" t="s">
        <v>470</v>
      </c>
      <c r="AF65" s="30"/>
    </row>
    <row r="66" spans="1:32" x14ac:dyDescent="0.15">
      <c r="A66" s="13"/>
      <c r="B66" s="13"/>
      <c r="F66" s="13"/>
      <c r="G66" s="19"/>
      <c r="K66" s="13"/>
      <c r="L66" s="13"/>
      <c r="O66" s="13"/>
      <c r="P66" s="13"/>
      <c r="Q66" s="19"/>
      <c r="T66" s="13"/>
      <c r="Y66" s="32" t="s">
        <v>66</v>
      </c>
      <c r="Z66" s="32" t="s">
        <v>471</v>
      </c>
      <c r="AF66" s="30"/>
    </row>
    <row r="67" spans="1:32" x14ac:dyDescent="0.15">
      <c r="A67" s="13"/>
      <c r="B67" s="13"/>
      <c r="F67" s="13"/>
      <c r="G67" s="19"/>
      <c r="K67" s="13"/>
      <c r="L67" s="13"/>
      <c r="O67" s="13"/>
      <c r="P67" s="13"/>
      <c r="Q67" s="19"/>
      <c r="T67" s="13"/>
      <c r="Y67" s="32" t="s">
        <v>343</v>
      </c>
      <c r="Z67" s="32" t="s">
        <v>472</v>
      </c>
      <c r="AF67" s="30"/>
    </row>
    <row r="68" spans="1:32" x14ac:dyDescent="0.15">
      <c r="A68" s="13"/>
      <c r="B68" s="13"/>
      <c r="F68" s="13"/>
      <c r="G68" s="19"/>
      <c r="K68" s="13"/>
      <c r="L68" s="13"/>
      <c r="O68" s="13"/>
      <c r="P68" s="13"/>
      <c r="Q68" s="19"/>
      <c r="T68" s="13"/>
      <c r="Y68" s="32" t="s">
        <v>344</v>
      </c>
      <c r="Z68" s="32" t="s">
        <v>473</v>
      </c>
      <c r="AF68" s="30"/>
    </row>
    <row r="69" spans="1:32" x14ac:dyDescent="0.15">
      <c r="A69" s="13"/>
      <c r="B69" s="13"/>
      <c r="F69" s="13"/>
      <c r="G69" s="19"/>
      <c r="K69" s="13"/>
      <c r="L69" s="13"/>
      <c r="O69" s="13"/>
      <c r="P69" s="13"/>
      <c r="Q69" s="19"/>
      <c r="T69" s="13"/>
      <c r="Y69" s="32" t="s">
        <v>345</v>
      </c>
      <c r="Z69" s="32" t="s">
        <v>474</v>
      </c>
      <c r="AF69" s="30"/>
    </row>
    <row r="70" spans="1:32" x14ac:dyDescent="0.15">
      <c r="A70" s="13"/>
      <c r="B70" s="13"/>
      <c r="Y70" s="32" t="s">
        <v>346</v>
      </c>
      <c r="Z70" s="32" t="s">
        <v>475</v>
      </c>
    </row>
    <row r="71" spans="1:32" x14ac:dyDescent="0.15">
      <c r="Y71" s="32" t="s">
        <v>347</v>
      </c>
      <c r="Z71" s="32" t="s">
        <v>476</v>
      </c>
    </row>
    <row r="72" spans="1:32" x14ac:dyDescent="0.15">
      <c r="Y72" s="32" t="s">
        <v>348</v>
      </c>
      <c r="Z72" s="32" t="s">
        <v>477</v>
      </c>
    </row>
    <row r="73" spans="1:32" x14ac:dyDescent="0.15">
      <c r="Y73" s="32" t="s">
        <v>349</v>
      </c>
      <c r="Z73" s="32" t="s">
        <v>478</v>
      </c>
    </row>
    <row r="74" spans="1:32" x14ac:dyDescent="0.15">
      <c r="Y74" s="32" t="s">
        <v>350</v>
      </c>
      <c r="Z74" s="32" t="s">
        <v>479</v>
      </c>
    </row>
    <row r="75" spans="1:32" x14ac:dyDescent="0.15">
      <c r="Y75" s="32" t="s">
        <v>351</v>
      </c>
      <c r="Z75" s="32" t="s">
        <v>480</v>
      </c>
    </row>
    <row r="76" spans="1:32" x14ac:dyDescent="0.15">
      <c r="Y76" s="32" t="s">
        <v>352</v>
      </c>
      <c r="Z76" s="32" t="s">
        <v>481</v>
      </c>
    </row>
    <row r="77" spans="1:32" x14ac:dyDescent="0.15">
      <c r="Y77" s="32" t="s">
        <v>353</v>
      </c>
      <c r="Z77" s="32" t="s">
        <v>482</v>
      </c>
    </row>
    <row r="78" spans="1:32" x14ac:dyDescent="0.15">
      <c r="Y78" s="32" t="s">
        <v>354</v>
      </c>
      <c r="Z78" s="32" t="s">
        <v>483</v>
      </c>
    </row>
    <row r="79" spans="1:32" x14ac:dyDescent="0.15">
      <c r="Y79" s="32" t="s">
        <v>355</v>
      </c>
      <c r="Z79" s="32" t="s">
        <v>484</v>
      </c>
    </row>
    <row r="80" spans="1:32" x14ac:dyDescent="0.15">
      <c r="Y80" s="32" t="s">
        <v>356</v>
      </c>
      <c r="Z80" s="32" t="s">
        <v>485</v>
      </c>
    </row>
    <row r="81" spans="25:26" x14ac:dyDescent="0.15">
      <c r="Y81" s="32" t="s">
        <v>357</v>
      </c>
      <c r="Z81" s="32" t="s">
        <v>486</v>
      </c>
    </row>
    <row r="82" spans="25:26" x14ac:dyDescent="0.15">
      <c r="Y82" s="32" t="s">
        <v>358</v>
      </c>
      <c r="Z82" s="32" t="s">
        <v>487</v>
      </c>
    </row>
    <row r="83" spans="25:26" x14ac:dyDescent="0.15">
      <c r="Y83" s="32" t="s">
        <v>359</v>
      </c>
      <c r="Z83" s="32" t="s">
        <v>488</v>
      </c>
    </row>
    <row r="84" spans="25:26" x14ac:dyDescent="0.15">
      <c r="Y84" s="32" t="s">
        <v>360</v>
      </c>
      <c r="Z84" s="32" t="s">
        <v>489</v>
      </c>
    </row>
    <row r="85" spans="25:26" x14ac:dyDescent="0.15">
      <c r="Y85" s="32" t="s">
        <v>361</v>
      </c>
      <c r="Z85" s="32" t="s">
        <v>490</v>
      </c>
    </row>
    <row r="86" spans="25:26" x14ac:dyDescent="0.15">
      <c r="Y86" s="32" t="s">
        <v>362</v>
      </c>
      <c r="Z86" s="32" t="s">
        <v>491</v>
      </c>
    </row>
    <row r="87" spans="25:26" x14ac:dyDescent="0.15">
      <c r="Y87" s="32" t="s">
        <v>363</v>
      </c>
      <c r="Z87" s="32" t="s">
        <v>492</v>
      </c>
    </row>
    <row r="88" spans="25:26" x14ac:dyDescent="0.15">
      <c r="Y88" s="32" t="s">
        <v>364</v>
      </c>
      <c r="Z88" s="32" t="s">
        <v>493</v>
      </c>
    </row>
    <row r="89" spans="25:26" x14ac:dyDescent="0.15">
      <c r="Y89" s="32" t="s">
        <v>365</v>
      </c>
      <c r="Z89" s="32" t="s">
        <v>494</v>
      </c>
    </row>
    <row r="90" spans="25:26" x14ac:dyDescent="0.15">
      <c r="Y90" s="32" t="s">
        <v>366</v>
      </c>
      <c r="Z90" s="32" t="s">
        <v>495</v>
      </c>
    </row>
    <row r="91" spans="25:26" x14ac:dyDescent="0.15">
      <c r="Y91" s="32" t="s">
        <v>367</v>
      </c>
      <c r="Z91" s="32" t="s">
        <v>496</v>
      </c>
    </row>
    <row r="92" spans="25:26" x14ac:dyDescent="0.15">
      <c r="Y92" s="32" t="s">
        <v>368</v>
      </c>
      <c r="Z92" s="32" t="s">
        <v>497</v>
      </c>
    </row>
    <row r="93" spans="25:26" x14ac:dyDescent="0.15">
      <c r="Y93" s="32" t="s">
        <v>369</v>
      </c>
      <c r="Z93" s="32" t="s">
        <v>498</v>
      </c>
    </row>
    <row r="94" spans="25:26" x14ac:dyDescent="0.15">
      <c r="Y94" s="32" t="s">
        <v>370</v>
      </c>
      <c r="Z94" s="32" t="s">
        <v>499</v>
      </c>
    </row>
    <row r="95" spans="25:26" x14ac:dyDescent="0.15">
      <c r="Y95" s="32" t="s">
        <v>371</v>
      </c>
      <c r="Z95" s="32" t="s">
        <v>500</v>
      </c>
    </row>
    <row r="96" spans="25:26" x14ac:dyDescent="0.15">
      <c r="Y96" s="32" t="s">
        <v>275</v>
      </c>
      <c r="Z96" s="32" t="s">
        <v>501</v>
      </c>
    </row>
    <row r="97" spans="25:26" x14ac:dyDescent="0.15">
      <c r="Y97" s="32" t="s">
        <v>372</v>
      </c>
      <c r="Z97" s="32" t="s">
        <v>502</v>
      </c>
    </row>
    <row r="98" spans="25:26" x14ac:dyDescent="0.15">
      <c r="Y98" s="32" t="s">
        <v>373</v>
      </c>
      <c r="Z98" s="32" t="s">
        <v>503</v>
      </c>
    </row>
    <row r="99" spans="25:26" x14ac:dyDescent="0.15">
      <c r="Y99" s="32" t="s">
        <v>403</v>
      </c>
      <c r="Z99" s="32" t="s">
        <v>504</v>
      </c>
    </row>
    <row r="100" spans="25:26" x14ac:dyDescent="0.15">
      <c r="Y100" s="32" t="s">
        <v>595</v>
      </c>
      <c r="Z100" s="32" t="s">
        <v>505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2022-09-05T08:31:43Z</cp:lastPrinted>
  <dcterms:created xsi:type="dcterms:W3CDTF">2012-03-13T00:50:25Z</dcterms:created>
  <dcterms:modified xsi:type="dcterms:W3CDTF">2022-09-05T11:07:31Z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