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水局\エクセル\02_有識者点検対象\02_非公共\"/>
    </mc:Choice>
  </mc:AlternateContent>
  <bookViews>
    <workbookView xWindow="-120" yWindow="-120" windowWidth="29040" windowHeight="1764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38" i="11"/>
  <c r="AY327" i="11"/>
  <c r="AY331" i="11"/>
  <c r="AY337" i="11"/>
  <c r="AY324" i="11"/>
  <c r="AY328" i="11"/>
  <c r="AY332" i="11"/>
  <c r="AY325" i="11"/>
  <c r="AY340" i="11"/>
  <c r="AY329" i="11"/>
  <c r="AY333"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5" i="11" s="1"/>
  <c r="AY118" i="11"/>
  <c r="AY112" i="11"/>
  <c r="AY121" i="11" s="1"/>
  <c r="AY99" i="11"/>
  <c r="AY101" i="11" s="1"/>
  <c r="AY98" i="11"/>
  <c r="AY102" i="11"/>
  <c r="AY104" i="11" s="1"/>
  <c r="AY176" i="11" l="1"/>
  <c r="AY179" i="11"/>
  <c r="AY211" i="11"/>
  <c r="AY206" i="11"/>
  <c r="AY100" i="11"/>
  <c r="AY142" i="11"/>
  <c r="AY130" i="11"/>
  <c r="AY114" i="11"/>
  <c r="AY152" i="11"/>
  <c r="AY202" i="11"/>
  <c r="AY119" i="11"/>
  <c r="AY207" i="11"/>
  <c r="AY115" i="11"/>
  <c r="AY153" i="11"/>
  <c r="AY175" i="11"/>
  <c r="AY203" i="11"/>
  <c r="AY210" i="11"/>
  <c r="AY126" i="11"/>
  <c r="AY123" i="11"/>
  <c r="AY131" i="11"/>
  <c r="AY143" i="11"/>
  <c r="AY137" i="11"/>
  <c r="AY171" i="11"/>
  <c r="AY116" i="11"/>
  <c r="AY120" i="11"/>
  <c r="AY124" i="11"/>
  <c r="AY128" i="11"/>
  <c r="AY154" i="11"/>
  <c r="AY163" i="11"/>
  <c r="AY140" i="11"/>
  <c r="AY144" i="11"/>
  <c r="AY134" i="11"/>
  <c r="AY198" i="11"/>
  <c r="AY113" i="11"/>
  <c r="AY117" i="11"/>
  <c r="AY151" i="11"/>
  <c r="AY155" i="11"/>
  <c r="AY164" i="11"/>
  <c r="AY141"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95" i="11" l="1"/>
  <c r="AY79" i="11"/>
  <c r="AY80" i="11"/>
  <c r="AY85" i="11"/>
  <c r="AY91" i="11"/>
  <c r="AY83" i="11"/>
  <c r="AY84" i="11"/>
  <c r="AY89" i="11"/>
  <c r="AY81" i="11"/>
  <c r="AY87" i="11"/>
  <c r="AY49" i="11"/>
  <c r="AY92" i="11"/>
  <c r="AY96" i="11"/>
  <c r="AY5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<sst xmlns="http://schemas.openxmlformats.org/spreadsheetml/2006/main" count="1316" uniqueCount="684">
  <si>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</si>
  <si>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</si>
  <si>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</si>
  <si>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</si>
  <si>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</si>
  <si>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</si>
  <si>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</si>
  <si>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</si>
  <si>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</si>
  <si>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</si>
  <si>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</si>
  <si>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</si>
  <si>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</si>
  <si>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</si>
  <si>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</si>
  <si>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</si>
  <si>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</si>
  <si>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</si>
  <si>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</si>
  <si>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</si>
  <si>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</si>
  <si>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</si>
  <si>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</si>
  <si>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</si>
  <si>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</si>
  <si>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</si>
  <si>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</si>
  <si>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</si>
  <si>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</si>
  <si>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</si>
  <si>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</si>
  <si>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</si>
  <si>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</si>
  <si>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</si>
  <si>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</si>
  <si>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</si>
  <si>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</si>
  <si>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</si>
  <si>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</si>
  <si>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</si>
  <si>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</si>
  <si>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</si>
  <si>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</si>
  <si>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</si>
  <si>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</si>
  <si>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</si>
  <si>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</si>
  <si>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</si>
  <si>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</si>
  <si>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</si>
  <si>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</si>
  <si>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</si>
  <si>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</si>
  <si>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</si>
  <si>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</si>
  <si>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</si>
  <si>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</si>
  <si>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</si>
  <si>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</si>
  <si>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</si>
  <si>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</si>
  <si>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</si>
  <si>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</si>
  <si>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</si>
  <si>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</si>
  <si>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</si>
  <si>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</si>
  <si>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</si>
  <si>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</si>
  <si>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</si>
  <si>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</si>
  <si>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</si>
  <si>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</si>
  <si>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</si>
  <si>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</si>
  <si>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</si>
  <si>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</si>
  <si>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</si>
  <si>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</si>
  <si>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</si>
  <si>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</si>
  <si>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</si>
  <si>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</si>
  <si>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</si>
  <si>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</si>
  <si>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</si>
  <si>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</si>
  <si>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</si>
  <si>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</si>
  <si>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</si>
  <si>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</si>
  <si>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</si>
  <si>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</si>
  <si>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</si>
  <si>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</si>
  <si>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</si>
  <si>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</si>
  <si>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</si>
  <si>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</si>
  <si>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</si>
  <si>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</si>
  <si>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</si>
  <si>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</si>
  <si>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</si>
  <si>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</si>
  <si>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</si>
  <si>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</si>
  <si>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</si>
  <si>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</si>
  <si>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</si>
  <si>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</si>
  <si>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</si>
  <si>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</si>
  <si>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</si>
  <si>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</si>
  <si>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</si>
  <si>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</si>
  <si>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</si>
  <si>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</si>
  <si>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</si>
  <si>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</si>
  <si>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</si>
  <si>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</si>
  <si>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</si>
  <si>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</si>
  <si>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</si>
  <si>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</si>
  <si>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</si>
  <si>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</si>
  <si>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</si>
  <si>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</si>
  <si>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</si>
  <si>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</si>
  <si>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</si>
  <si>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</si>
  <si>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</si>
  <si>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</si>
  <si>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</si>
  <si>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</si>
  <si>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</si>
  <si>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</si>
  <si>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</si>
  <si>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</si>
  <si>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</si>
  <si>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</si>
  <si>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</si>
  <si>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</si>
  <si>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</si>
  <si>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</si>
  <si>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</si>
  <si>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</si>
  <si>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</si>
  <si>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</si>
  <si>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</si>
  <si>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</si>
  <si>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</si>
  <si>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</si>
  <si>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</si>
  <si>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</si>
  <si>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</si>
  <si>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</si>
  <si>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</si>
  <si>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</si>
  <si>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</si>
  <si>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</si>
  <si>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</si>
  <si>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</si>
  <si>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</si>
  <si>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</si>
  <si>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</si>
  <si>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</si>
  <si>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</si>
  <si>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</si>
  <si>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</si>
  <si>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</si>
  <si>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</si>
  <si>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</si>
  <si>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</si>
  <si>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</si>
  <si>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</si>
  <si>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</si>
  <si>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</si>
  <si>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</si>
  <si>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</si>
  <si>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</si>
  <si>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</si>
  <si>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</si>
  <si>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</si>
  <si>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</si>
  <si>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</si>
  <si>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</si>
  <si>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</si>
  <si>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</si>
  <si>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</si>
  <si>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</si>
  <si>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</si>
  <si>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</si>
  <si>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</si>
  <si>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</si>
  <si>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</si>
  <si>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</si>
  <si>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</si>
  <si>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</si>
  <si>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</si>
  <si>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</si>
  <si>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</si>
  <si>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</si>
  <si>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</si>
  <si>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</si>
  <si>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</si>
  <si>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</si>
  <si>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</si>
  <si>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</si>
  <si>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</si>
  <si>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</si>
  <si>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</si>
  <si>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</si>
  <si>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</si>
  <si>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</si>
  <si>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</si>
  <si>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</si>
  <si>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</si>
  <si>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</si>
  <si>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</si>
  <si>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</si>
  <si>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</si>
  <si>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</si>
  <si>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</si>
  <si>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</si>
  <si>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</si>
  <si>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</si>
  <si>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</si>
  <si>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</si>
  <si>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</si>
  <si>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</si>
  <si>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</si>
  <si>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</si>
  <si>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</si>
  <si>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</si>
  <si>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</si>
  <si>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</si>
  <si>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</si>
  <si>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</si>
  <si>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</si>
  <si>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</si>
  <si>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</si>
  <si>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</si>
  <si>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</si>
  <si>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</si>
  <si>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</si>
  <si>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</si>
  <si>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</si>
  <si>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</si>
  <si>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</si>
  <si>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</si>
  <si>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</si>
  <si>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</si>
  <si>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</si>
  <si>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</si>
  <si>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</si>
  <si>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</si>
  <si>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</si>
  <si>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</si>
  <si>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</si>
  <si>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</si>
  <si>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</si>
  <si>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</si>
  <si>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</si>
  <si>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</si>
  <si>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</si>
  <si>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</si>
  <si>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</si>
  <si>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</si>
  <si>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</si>
  <si>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</si>
  <si>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</si>
  <si>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</si>
  <si>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</si>
  <si>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</si>
  <si>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</si>
  <si>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</si>
  <si>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</si>
  <si>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</si>
  <si>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</si>
  <si>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</si>
  <si>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</si>
  <si>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</si>
  <si>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</si>
  <si>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</si>
  <si>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</si>
  <si>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</si>
  <si>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</si>
  <si>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</si>
  <si>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</si>
  <si>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</si>
  <si>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</si>
  <si>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</si>
  <si>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</si>
  <si>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</si>
  <si>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</si>
  <si>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</si>
  <si>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</si>
  <si>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</si>
  <si>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</si>
  <si>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</si>
  <si>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</si>
  <si>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</si>
  <si>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</si>
  <si>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</si>
  <si>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</si>
  <si>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</si>
  <si>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</si>
  <si>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</si>
  <si>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</si>
  <si>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</si>
  <si>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</si>
  <si>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</si>
  <si>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</si>
  <si>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</si>
  <si>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</si>
  <si>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</si>
  <si>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</si>
  <si>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</si>
  <si>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</si>
  <si>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</si>
  <si>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</si>
  <si>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</si>
  <si>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</si>
  <si>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</si>
  <si>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</si>
  <si>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</si>
  <si>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</si>
  <si>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</si>
  <si>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</si>
  <si>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</si>
  <si>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</si>
  <si>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</si>
  <si>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</si>
  <si>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</si>
  <si>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</si>
  <si>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</si>
  <si>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</si>
  <si>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</si>
  <si>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</si>
  <si>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</si>
  <si>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</si>
  <si>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</si>
  <si>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</si>
  <si>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</si>
  <si>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</si>
  <si>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</si>
  <si>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</si>
  <si>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</si>
  <si>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</si>
  <si>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</si>
  <si>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</si>
  <si>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</si>
  <si>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</si>
  <si>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</si>
  <si>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</si>
  <si>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</si>
  <si>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</si>
  <si>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</si>
  <si>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</si>
  <si>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</si>
  <si>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</si>
  <si>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</si>
  <si>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</si>
  <si>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</si>
  <si>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</si>
  <si>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</si>
  <si>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</si>
  <si>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</si>
  <si>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</si>
  <si>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</si>
  <si>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</si>
  <si>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</si>
  <si>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</si>
  <si>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</si>
  <si>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</si>
  <si>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</si>
  <si>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</si>
  <si>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</si>
  <si>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</si>
  <si>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</si>
  <si>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</si>
  <si>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</si>
  <si>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</si>
  <si>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</si>
  <si>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</si>
  <si>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</si>
  <si>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</si>
  <si>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</si>
  <si>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</si>
  <si>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</si>
  <si>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</si>
  <si>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</si>
  <si>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</si>
  <si>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</si>
  <si>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</si>
  <si>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</si>
  <si>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</si>
  <si>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</si>
  <si>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</si>
  <si>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</si>
  <si>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</si>
  <si>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</si>
  <si>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</si>
  <si>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</si>
  <si>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</si>
  <si>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</si>
  <si>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</si>
  <si>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</si>
  <si>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</si>
  <si>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</si>
  <si>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</si>
  <si>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</si>
  <si>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</si>
  <si>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</si>
  <si>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</si>
  <si>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</si>
  <si>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</si>
  <si>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</si>
  <si>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</si>
  <si>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</si>
  <si>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</si>
  <si>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</si>
  <si>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</si>
  <si>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</si>
  <si>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</si>
  <si>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</si>
  <si>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</si>
  <si>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</si>
  <si>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</si>
  <si>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</si>
  <si>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</si>
  <si>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</si>
  <si>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</si>
  <si>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</si>
  <si>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</si>
  <si>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</si>
  <si>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</si>
  <si>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</si>
  <si>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</si>
  <si>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</si>
  <si>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</si>
  <si>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</si>
  <si>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</si>
  <si>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</si>
  <si>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</si>
  <si>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</si>
  <si>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</si>
  <si>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</si>
  <si>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</si>
  <si>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</si>
  <si>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</si>
  <si>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</si>
  <si>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</si>
  <si>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</si>
  <si>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</si>
  <si>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</si>
  <si>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</si>
  <si>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</si>
  <si>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</si>
  <si>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</si>
  <si>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</si>
  <si>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</si>
  <si>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</si>
  <si>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</si>
  <si>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</si>
  <si>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</si>
  <si>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</si>
  <si>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</si>
  <si>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</si>
  <si>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</si>
  <si>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</si>
  <si>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</si>
  <si>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</si>
  <si>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</si>
  <si>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</si>
  <si>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</si>
  <si>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</si>
  <si>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</si>
  <si>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</si>
  <si>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</si>
  <si>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</si>
  <si>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</si>
  <si>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</si>
  <si>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</si>
  <si>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</si>
  <si>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</si>
  <si>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</si>
  <si>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</si>
  <si>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</si>
  <si>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</si>
  <si>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</si>
  <si>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</si>
  <si>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</si>
  <si>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</si>
  <si>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</si>
  <si>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</si>
  <si>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</si>
  <si>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</si>
  <si>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</si>
  <si>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</si>
  <si>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</si>
  <si>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</si>
  <si>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</si>
  <si>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</si>
  <si>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</si>
  <si>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</si>
  <si>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</si>
  <si>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</si>
  <si>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</si>
  <si>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</si>
  <si>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</si>
  <si>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</si>
  <si>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</si>
  <si>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</si>
  <si>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</si>
  <si>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</si>
  <si>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</si>
  <si>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</si>
  <si>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</si>
  <si>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</si>
  <si>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</si>
  <si>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</si>
  <si>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</si>
  <si>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</si>
  <si>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</si>
  <si>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</si>
  <si>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</si>
  <si>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</si>
  <si>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</si>
  <si>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</si>
  <si>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</si>
  <si>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</si>
  <si>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</si>
  <si>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</si>
  <si>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</si>
  <si>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</si>
  <si>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</si>
  <si>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</si>
  <si>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</si>
  <si>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</si>
  <si>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</si>
  <si>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</si>
  <si>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</si>
  <si>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</si>
  <si>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</si>
  <si>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</si>
  <si>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</si>
  <si>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</si>
  <si>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</si>
  <si>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</si>
  <si>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</si>
  <si>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</si>
  <si>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</si>
  <si>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</si>
  <si>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</si>
  <si>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</si>
  <si>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</si>
  <si>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</si>
  <si>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</si>
  <si>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</si>
  <si>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</si>
  <si>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</si>
  <si>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</si>
  <si>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</si>
  <si>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</si>
  <si>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</si>
  <si>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</si>
  <si>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</si>
  <si>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</si>
  <si>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</si>
  <si>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</si>
  <si>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</si>
  <si>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</si>
  <si>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</si>
  <si>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</si>
  <si>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</si>
  <si>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</si>
  <si>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</si>
  <si>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</si>
  <si>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</si>
  <si>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</si>
  <si>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</si>
  <si>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</si>
  <si>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</si>
  <si>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</si>
  <si>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</si>
  <si>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</si>
  <si>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</si>
  <si>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</si>
  <si>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</si>
  <si>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</si>
  <si>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</si>
  <si>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</si>
  <si>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</si>
  <si>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</si>
  <si>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</si>
  <si>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</si>
  <si>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</si>
  <si>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</si>
  <si>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</si>
  <si>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</si>
  <si>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</si>
  <si>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水源地域対策基本問題調査費</t>
    <phoneticPr fontId="5"/>
  </si>
  <si>
    <t>水資源政策課</t>
    <phoneticPr fontId="5"/>
  </si>
  <si>
    <t>水管理・国土保全局　水資源部</t>
    <phoneticPr fontId="5"/>
  </si>
  <si>
    <t>○</t>
  </si>
  <si>
    <t>-</t>
  </si>
  <si>
    <t>-</t>
    <phoneticPr fontId="5"/>
  </si>
  <si>
    <t>　国民生活の維持に必要な水の安定供給、水害からの被害軽減など水源地域の保全は国における基本的な施策であり、ダム等の建設による水源地域の社会環境の変化に対して、水源地域対策特別措置法に基づく水源地域対策を着実に推進するとともに、水源地域の保全・地域活性化の活動を促すことを目的とする。</t>
    <phoneticPr fontId="5"/>
  </si>
  <si>
    <t>　本事業は、水源地域対策特別措置法の適切な施行のため、職員による現地調査および地元関係者打合せ等を行う。また、地域の活動主体や活動支援に関わる専門家等が連携し、全国レベルの「情報共有の場」を設け、様々な知見や人材の共有を通して各地域に自立的な水源地域活性化活動を促す。</t>
    <phoneticPr fontId="5"/>
  </si>
  <si>
    <t>水資源対策調査費</t>
    <phoneticPr fontId="5"/>
  </si>
  <si>
    <t>職員旅費</t>
    <phoneticPr fontId="5"/>
  </si>
  <si>
    <t>委員等旅費</t>
    <phoneticPr fontId="5"/>
  </si>
  <si>
    <t>諸謝金</t>
    <phoneticPr fontId="5"/>
  </si>
  <si>
    <t>％</t>
    <phoneticPr fontId="5"/>
  </si>
  <si>
    <t>　国民生活の維持に必要な水の安定供給、水害からの被害軽減を担う水源地域の振興を目的としており、国民や社会のニーズを反映している。</t>
    <phoneticPr fontId="5"/>
  </si>
  <si>
    <t>　国民生活の維持に必要な水の安定供給、水害からの被害軽減を担う水源地域の振興は、国における基本的かつ、全国を対象とした施策であり国の関与が必要である。</t>
    <phoneticPr fontId="5"/>
  </si>
  <si>
    <t>　国民生活の維持に必要な水の安定供給、水害からの被害軽減を担う水源地域の振興は、優先度の高い事業である。</t>
    <phoneticPr fontId="5"/>
  </si>
  <si>
    <t>無</t>
  </si>
  <si>
    <t>有</t>
  </si>
  <si>
    <t>　業務発注については、総合評価落札方式により競争性・透明性を高めた契約手続を行っているところである。</t>
    <phoneticPr fontId="5"/>
  </si>
  <si>
    <t>‐</t>
  </si>
  <si>
    <t>　単位当たりコストは、十分低い水準となっており、妥当である。</t>
    <phoneticPr fontId="5"/>
  </si>
  <si>
    <t>　水源地域振興に関連し、かつ真に必要なものに限定している。</t>
    <phoneticPr fontId="5"/>
  </si>
  <si>
    <t>　業務発注については、総合評価落札方式により競争性・透明性を高めた契約手続により行っているところである。</t>
    <phoneticPr fontId="5"/>
  </si>
  <si>
    <t>水源地域対策特別措置法に基づく水源地域として指定した地域数</t>
    <phoneticPr fontId="5"/>
  </si>
  <si>
    <t>地域</t>
  </si>
  <si>
    <t>（執行額（Ｘ））／（水源地域対策特別措置法に基づく水源地域として指定した地域数（Ｙ））</t>
    <phoneticPr fontId="5"/>
  </si>
  <si>
    <t>万円／地域</t>
    <phoneticPr fontId="5"/>
  </si>
  <si>
    <t>　　Ｘ　/　Ｙ</t>
    <phoneticPr fontId="5"/>
  </si>
  <si>
    <t>600万円／96地域</t>
  </si>
  <si>
    <t>400万円／97地域</t>
  </si>
  <si>
    <t>　現在の手段により、十分低いコストで実施できている。</t>
  </si>
  <si>
    <t>　概ね見込みに見合った活動実績となっている。</t>
  </si>
  <si>
    <t>2.良好な生活環境、自然環境の形成、バリアフリー社会の実現</t>
    <phoneticPr fontId="5"/>
  </si>
  <si>
    <t>6.水資源の確保、水源地域活性化等を推進する</t>
    <phoneticPr fontId="5"/>
  </si>
  <si>
    <t>-</t>
    <phoneticPr fontId="5"/>
  </si>
  <si>
    <t>193</t>
  </si>
  <si>
    <t>207</t>
  </si>
  <si>
    <t>048</t>
  </si>
  <si>
    <t>043</t>
  </si>
  <si>
    <t>044</t>
  </si>
  <si>
    <t>053</t>
  </si>
  <si>
    <t>051</t>
  </si>
  <si>
    <t>国土交通省</t>
  </si>
  <si>
    <t>令和3年度水源地域の課題と情報発信に関する調査業務</t>
    <phoneticPr fontId="5"/>
  </si>
  <si>
    <t>国交</t>
  </si>
  <si>
    <t>600万円／97地域</t>
    <phoneticPr fontId="5"/>
  </si>
  <si>
    <t>-</t>
    <phoneticPr fontId="5"/>
  </si>
  <si>
    <t>水源地域整備計画を定め、水源地域の振興に寄与する</t>
    <rPh sb="0" eb="2">
      <t>スイゲン</t>
    </rPh>
    <rPh sb="2" eb="4">
      <t>チイキ</t>
    </rPh>
    <rPh sb="4" eb="6">
      <t>セイビ</t>
    </rPh>
    <rPh sb="6" eb="8">
      <t>ケイカク</t>
    </rPh>
    <rPh sb="9" eb="10">
      <t>サダ</t>
    </rPh>
    <rPh sb="12" eb="14">
      <t>スイゲン</t>
    </rPh>
    <rPh sb="14" eb="16">
      <t>チイキ</t>
    </rPh>
    <rPh sb="17" eb="19">
      <t>シンコウ</t>
    </rPh>
    <rPh sb="20" eb="22">
      <t>キヨ</t>
    </rPh>
    <phoneticPr fontId="5"/>
  </si>
  <si>
    <t>　水源地域における社会基盤整備事業の完了割合は、令和3年度末で85％となり着実に向上しているが、事業主体である関係地方公共団体の財政状況や住民意識の変化に合わせた設計の見直しの必要性、用地取得問題、頻発する豪雨災害により、整備事業の遅れが生じている例があるとの報告を受けている。また、整備事業はダム建設事業の進捗に合わせて実施されるものが含まれるため、ダム建設事業の進捗状況の影響も受けていると考えられる。
　業務発注については、総合評価落札方式により競争性・透明性を高めた契約手続を行っているところである。</t>
    <rPh sb="99" eb="101">
      <t>ヒンパツ</t>
    </rPh>
    <rPh sb="103" eb="105">
      <t>ゴウウ</t>
    </rPh>
    <rPh sb="105" eb="107">
      <t>サイガイ</t>
    </rPh>
    <phoneticPr fontId="5"/>
  </si>
  <si>
    <t>500万円／97地域</t>
    <phoneticPr fontId="5"/>
  </si>
  <si>
    <t>　成果実績は着実に向上しているが、事業主体である関係地方公共団体の財政状況やダム建設事業の影響を受けている。</t>
    <phoneticPr fontId="5"/>
  </si>
  <si>
    <t>　成果は、定期的に実施するヒアリング等を通じて水源地域対策に取り組む地方公共団体等に対する助言や、水源地域整備計画策定時に活用している。</t>
    <phoneticPr fontId="5"/>
  </si>
  <si>
    <t>水源地域対策特別措置法に基づく事業計画の立案や事業進捗確認に必要な現地調査および地元関係者との打合せ等を行うとともに、水源地域振興の活動に携わる専門家や地方公共団体等が様々な知見や取組事例を報告する「情報共有の場」を提供することで水源地域の振興対策を促進する。</t>
    <phoneticPr fontId="5"/>
  </si>
  <si>
    <t>中央開発株式会社</t>
    <phoneticPr fontId="5"/>
  </si>
  <si>
    <t>水源地域対策特別措置法（昭和48年法律第118号）第7条、同第11条、同第14条</t>
    <phoneticPr fontId="5"/>
  </si>
  <si>
    <t>水源地域における社会基盤整備事業の完了割合（国土交通省水管理・国土保全局調べ（令和4年5月）</t>
    <phoneticPr fontId="5"/>
  </si>
  <si>
    <t>　社会基盤整備事業の進捗状況については、定期的に関係地方公共団体からヒアリングを行って、個々の整備事業の進捗や課題等の把握に努めているほか、水源地域対策特別措置法第7条（協力）、第11条（国の財政上及び金融上の援助）に基づき水源地域対策の適正かつ円滑な進捗を図るため、引き続き関係省庁により構成される水源地域対策連絡協議会等を通じて課題の共有を図るとともに、課題解決に努めていく。
　業務発注については、引き続き、総合評価落札方式により競争性・透明性を高めた契約手続を行う。</t>
    <phoneticPr fontId="5"/>
  </si>
  <si>
    <t>水源地域対策特別措置法に基づく水源地域整備計画（36ダム）に位置づけられた事業の総数を分母とし、そのうち完了した事業数を分子とした割合を指標とする。（単位：％）</t>
    <phoneticPr fontId="5"/>
  </si>
  <si>
    <t>令和8年度末に水源地域整備計画に基づく社会基盤整備事業の完了割合を90%まで進捗する。</t>
    <phoneticPr fontId="5"/>
  </si>
  <si>
    <t>水資源対策調査費</t>
    <phoneticPr fontId="5"/>
  </si>
  <si>
    <t>地下水データベースの設計、運用等に関する検討</t>
    <phoneticPr fontId="5"/>
  </si>
  <si>
    <t>-</t>
    <phoneticPr fontId="5"/>
  </si>
  <si>
    <t>A.中央開発（株）</t>
    <phoneticPr fontId="5"/>
  </si>
  <si>
    <t>B.(株)建設技術研究所</t>
    <phoneticPr fontId="5"/>
  </si>
  <si>
    <t>-</t>
    <phoneticPr fontId="5"/>
  </si>
  <si>
    <t>別事業（事業番号2022-国交-21-0050）でも、同じく建設技術研究所が「地下水データベースの設計、運用等に関する検討」を行っていることからすると、両業務の一体化によってコスト削減が可能かどうかは検討に値するように思われる。また、事業番号2022-国交-21-0050に記載したが、複数の別事業において地下水関連のデータの整理・分析業務を行っている国際航業が当該業務に高い専門性を有しているのだとすれば、データベースも同社が保有するものを利用するのが合理的のようにも思われるところ、別途、データベースの設計、運用等の支出が真に適切なのか（仮にデータベース設計等にはそこまでの専門性がなくても良いのあれば随意契約ではなく競争性確保の手段が執られて然るべきであろうし、建設技術研究所も地下水関連データの整理・分析業務に関する専門性を有するというのであれば、逆に当該業務が随意契約であってよいのか、という疑問が生じる）。
なお、「令和3年度水源地域の課題と情報発信に関する調査業務」の支出により得られた具体的成果物（調査報告書）があるのであれば、補足説明されたい。</t>
    <rPh sb="30" eb="32">
      <t>ケンセツ</t>
    </rPh>
    <rPh sb="32" eb="34">
      <t>ギジュツ</t>
    </rPh>
    <rPh sb="34" eb="37">
      <t>ケンキュウジョ</t>
    </rPh>
    <rPh sb="39" eb="42">
      <t>チカスイ</t>
    </rPh>
    <rPh sb="49" eb="51">
      <t>セッケイ</t>
    </rPh>
    <rPh sb="52" eb="54">
      <t>ウンヨウ</t>
    </rPh>
    <rPh sb="54" eb="55">
      <t>トウ</t>
    </rPh>
    <rPh sb="56" eb="57">
      <t>カン</t>
    </rPh>
    <rPh sb="59" eb="61">
      <t>ケントウ</t>
    </rPh>
    <rPh sb="117" eb="119">
      <t>ジギョウ</t>
    </rPh>
    <rPh sb="119" eb="121">
      <t>バンゴウ</t>
    </rPh>
    <rPh sb="126" eb="128">
      <t>コッコウ</t>
    </rPh>
    <rPh sb="137" eb="139">
      <t>キサイ</t>
    </rPh>
    <rPh sb="143" eb="145">
      <t>フクスウ</t>
    </rPh>
    <rPh sb="146" eb="147">
      <t>ベツ</t>
    </rPh>
    <rPh sb="147" eb="149">
      <t>ジギョウ</t>
    </rPh>
    <rPh sb="153" eb="156">
      <t>チカスイ</t>
    </rPh>
    <rPh sb="156" eb="158">
      <t>カンレン</t>
    </rPh>
    <rPh sb="163" eb="165">
      <t>セイリ</t>
    </rPh>
    <rPh sb="166" eb="168">
      <t>ブンセキ</t>
    </rPh>
    <rPh sb="168" eb="170">
      <t>ギョウム</t>
    </rPh>
    <rPh sb="171" eb="172">
      <t>オコナ</t>
    </rPh>
    <rPh sb="176" eb="178">
      <t>コクサイ</t>
    </rPh>
    <rPh sb="178" eb="180">
      <t>コウギョウ</t>
    </rPh>
    <rPh sb="181" eb="183">
      <t>トウガイ</t>
    </rPh>
    <rPh sb="183" eb="185">
      <t>ギョウム</t>
    </rPh>
    <rPh sb="414" eb="416">
      <t>レイワ</t>
    </rPh>
    <rPh sb="417" eb="419">
      <t>ネンド</t>
    </rPh>
    <rPh sb="419" eb="421">
      <t>スイゲン</t>
    </rPh>
    <rPh sb="421" eb="423">
      <t>チイキ</t>
    </rPh>
    <rPh sb="424" eb="426">
      <t>カダイ</t>
    </rPh>
    <rPh sb="427" eb="429">
      <t>ジョウホウ</t>
    </rPh>
    <rPh sb="429" eb="431">
      <t>ハッシン</t>
    </rPh>
    <rPh sb="432" eb="433">
      <t>カン</t>
    </rPh>
    <rPh sb="435" eb="437">
      <t>チョウサ</t>
    </rPh>
    <rPh sb="437" eb="439">
      <t>ギョウム</t>
    </rPh>
    <rPh sb="441" eb="443">
      <t>シシュツ</t>
    </rPh>
    <rPh sb="446" eb="447">
      <t>エ</t>
    </rPh>
    <rPh sb="450" eb="453">
      <t>グタイテキ</t>
    </rPh>
    <rPh sb="453" eb="456">
      <t>セイカブツ</t>
    </rPh>
    <rPh sb="457" eb="459">
      <t>チョウサ</t>
    </rPh>
    <rPh sb="459" eb="462">
      <t>ホウコクショ</t>
    </rPh>
    <rPh sb="472" eb="474">
      <t>ホソク</t>
    </rPh>
    <rPh sb="474" eb="476">
      <t>セツメイ</t>
    </rPh>
    <phoneticPr fontId="5"/>
  </si>
  <si>
    <t>自発的・持続的な水源地域活性化という目的を達成するため、地域づくり活動主体やその支援に関わる専門家等が必要な情報・知見等を持って活動できるよう、優良事例の横展開など全国レベルの情報共有をより一層効果的・効率的に進めるよう努めるとともに、本事業の成果を丁寧に示す取組みや他の関連する事業との連携・一体化についても検討すべき。</t>
    <rPh sb="125" eb="127">
      <t>テイネイ</t>
    </rPh>
    <rPh sb="130" eb="132">
      <t>トリクミ</t>
    </rPh>
    <phoneticPr fontId="5"/>
  </si>
  <si>
    <t>課長　中川 雅章</t>
    <phoneticPr fontId="5"/>
  </si>
  <si>
    <t>-</t>
    <phoneticPr fontId="5"/>
  </si>
  <si>
    <t>株式会社建設技術研究所</t>
    <phoneticPr fontId="5"/>
  </si>
  <si>
    <t>-</t>
    <phoneticPr fontId="5"/>
  </si>
  <si>
    <t>令和3年度地下水データベース構築等業務</t>
    <phoneticPr fontId="5"/>
  </si>
  <si>
    <t>地下水データベースの設計、運用等に関する設計業務については、事業番号2022-国交-21-0050で回答しているとおり、同一業務で発注している。また、国際航業、建設技術研究所の業務については、事業番号2022-国交-21-0050で回答しているとおり、企画競争により競争性を確保しており、提案内容で業者を特定し随意契約を行っているものである。
「令和3年度水源地域の課題と情報発信に関する調査業務」においては、水源地域における地域づくりを推進するため、現地で活動を行っている自治体、NPO等が成功事例や課題を共有するためのネットワークづくり等を進めた。
自発的・持続的な水源地域活性化という目的を達成するため、引き続き、成果を丁寧に示す取組みや他の関連する施策との連携も検討しつつ、全国レベルの情報共有を効果的・効率的に進めるよう努める。</t>
    <rPh sb="219" eb="221">
      <t>スイシン</t>
    </rPh>
    <rPh sb="226" eb="228">
      <t>ゲンチ</t>
    </rPh>
    <rPh sb="229" eb="231">
      <t>カツドウ</t>
    </rPh>
    <rPh sb="232" eb="233">
      <t>オコナ</t>
    </rPh>
    <rPh sb="237" eb="240">
      <t>ジチタイ</t>
    </rPh>
    <rPh sb="244" eb="245">
      <t>ナド</t>
    </rPh>
    <rPh sb="246" eb="248">
      <t>セイコウ</t>
    </rPh>
    <rPh sb="248" eb="250">
      <t>ジレイ</t>
    </rPh>
    <rPh sb="251" eb="253">
      <t>カダイ</t>
    </rPh>
    <rPh sb="254" eb="256">
      <t>キョウユウ</t>
    </rPh>
    <rPh sb="270" eb="271">
      <t>ナド</t>
    </rPh>
    <rPh sb="272" eb="273">
      <t>スス</t>
    </rPh>
    <rPh sb="305" eb="306">
      <t>ヒ</t>
    </rPh>
    <rPh sb="307" eb="308">
      <t>ツヅ</t>
    </rPh>
    <phoneticPr fontId="5"/>
  </si>
  <si>
    <t>-</t>
    <phoneticPr fontId="5"/>
  </si>
  <si>
    <t>-</t>
    <phoneticPr fontId="5"/>
  </si>
  <si>
    <t>https://www.mlit.go.jp/seisakutokatsu/hyouka/seisakutokatsu_hyouka_tk_000037.html</t>
    <phoneticPr fontId="5"/>
  </si>
  <si>
    <t>P9（全体版）</t>
    <rPh sb="3" eb="6">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</si>
</sst>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117557</xdr:colOff>
      <xdr:row>275</xdr:row>
      <xdr:rowOff>46364</xdr:rowOff>
    </xdr:from>
    <xdr:to>
      <xdr:col>36</xdr:col>
      <xdr:colOff>23601</xdr:colOff>
      <xdr:row>275</xdr:row>
      <xdr:rowOff>46364</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5424343" y="39044435"/>
          <a:ext cx="1947115"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26</xdr:col>
      <xdr:colOff>122463</xdr:colOff>
      <xdr:row>274</xdr:row>
      <xdr:rowOff>0</xdr:rowOff>
    </xdr:from>
    <xdr:to>
      <xdr:col>26</xdr:col>
      <xdr:colOff>122463</xdr:colOff>
      <xdr:row>279</xdr:row>
      <xdr:rowOff>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5429249" y="38644286"/>
          <a:ext cx="0" cy="1768928"/>
        </a:xfrm>
        <a:prstGeom prst="straightConnector1">
          <a:avLst/>
        </a:prstGeom>
        <a:noFill/>
        <a:ln w="9525" cap="flat" cmpd="sng" algn="ctr">
          <a:solidFill>
            <a:sysClr val="windowText" lastClr="000000"/>
          </a:solidFill>
          <a:prstDash val="solid"/>
          <a:headEnd type="none" w="med" len="med"/>
          <a:tailEnd type="none" w="med" len="med"/>
        </a:ln>
        <a:effectLst/>
      </xdr:spPr>
    </xdr:cxnSp>
    <xdr:clientData/>
  </xdr:twoCellAnchor>
  <xdr:twoCellAnchor>
    <xdr:from>
      <xdr:col>22</xdr:col>
      <xdr:colOff>110139</xdr:colOff>
      <xdr:row>269</xdr:row>
      <xdr:rowOff>242454</xdr:rowOff>
    </xdr:from>
    <xdr:to>
      <xdr:col>30</xdr:col>
      <xdr:colOff>144405</xdr:colOff>
      <xdr:row>273</xdr:row>
      <xdr:rowOff>297155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7668" y="37883013"/>
          <a:ext cx="1647913" cy="1444230"/>
          <a:chOff x="4021667" y="35871636"/>
          <a:chExt cx="1809750" cy="1401148"/>
        </a:xfrm>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021667" y="36580719"/>
            <a:ext cx="1799166" cy="69206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業務発注及び監督</a:t>
            </a: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231353" y="35871636"/>
            <a:ext cx="1390970" cy="69206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a:xfrm>
            <a:off x="4030569" y="36575809"/>
            <a:ext cx="1800848" cy="68810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30</xdr:col>
      <xdr:colOff>169478</xdr:colOff>
      <xdr:row>281</xdr:row>
      <xdr:rowOff>14726</xdr:rowOff>
    </xdr:from>
    <xdr:to>
      <xdr:col>41</xdr:col>
      <xdr:colOff>131953</xdr:colOff>
      <xdr:row>281</xdr:row>
      <xdr:rowOff>351918</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292692" y="41135512"/>
          <a:ext cx="2207654" cy="33719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32</xdr:col>
      <xdr:colOff>13532</xdr:colOff>
      <xdr:row>282</xdr:row>
      <xdr:rowOff>21405</xdr:rowOff>
    </xdr:from>
    <xdr:to>
      <xdr:col>41</xdr:col>
      <xdr:colOff>83802</xdr:colOff>
      <xdr:row>306</xdr:row>
      <xdr:rowOff>68035</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6468120" y="42177934"/>
          <a:ext cx="1885623" cy="1761130"/>
          <a:chOff x="4030568" y="39713385"/>
          <a:chExt cx="2048505" cy="1818963"/>
        </a:xfrm>
      </xdr:grpSpPr>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033199" y="40498680"/>
            <a:ext cx="2045874" cy="990115"/>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地下水データベースの設計、運用等に関する検討</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231352" y="39713385"/>
            <a:ext cx="1455638" cy="76958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建設技術研究所</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4030568" y="40537322"/>
            <a:ext cx="1910122" cy="99502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35</xdr:col>
      <xdr:colOff>59005</xdr:colOff>
      <xdr:row>274</xdr:row>
      <xdr:rowOff>34563</xdr:rowOff>
    </xdr:from>
    <xdr:to>
      <xdr:col>43</xdr:col>
      <xdr:colOff>126137</xdr:colOff>
      <xdr:row>278</xdr:row>
      <xdr:rowOff>96685</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7118711" y="39412034"/>
          <a:ext cx="1680779" cy="1451651"/>
          <a:chOff x="4030569" y="35871636"/>
          <a:chExt cx="1839235" cy="1401148"/>
        </a:xfrm>
      </xdr:grpSpPr>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196566" y="36580719"/>
            <a:ext cx="1557278" cy="69206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諸謝金、職員旅費、委員等旅費</a:t>
            </a: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231353" y="35871636"/>
            <a:ext cx="1390970" cy="69206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4030569" y="36575809"/>
            <a:ext cx="1839235" cy="68810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18</xdr:col>
      <xdr:colOff>0</xdr:colOff>
      <xdr:row>279</xdr:row>
      <xdr:rowOff>0</xdr:rowOff>
    </xdr:from>
    <xdr:to>
      <xdr:col>36</xdr:col>
      <xdr:colOff>0</xdr:colOff>
      <xdr:row>279</xdr:row>
      <xdr:rowOff>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3673929" y="40413214"/>
          <a:ext cx="3673928" cy="0"/>
        </a:xfrm>
        <a:prstGeom prst="straightConnector1">
          <a:avLst/>
        </a:prstGeom>
        <a:noFill/>
        <a:ln w="9525" cap="flat" cmpd="sng" algn="ctr">
          <a:solidFill>
            <a:sysClr val="windowText" lastClr="000000"/>
          </a:solidFill>
          <a:prstDash val="solid"/>
          <a:headEnd type="none" w="med" len="med"/>
          <a:tailEnd type="none" w="med" len="med"/>
        </a:ln>
        <a:effectLst/>
      </xdr:spPr>
    </xdr:cxnSp>
    <xdr:clientData/>
  </xdr:twoCellAnchor>
  <xdr:twoCellAnchor>
    <xdr:from>
      <xdr:col>36</xdr:col>
      <xdr:colOff>0</xdr:colOff>
      <xdr:row>279</xdr:row>
      <xdr:rowOff>0</xdr:rowOff>
    </xdr:from>
    <xdr:to>
      <xdr:col>36</xdr:col>
      <xdr:colOff>0</xdr:colOff>
      <xdr:row>281</xdr:row>
      <xdr:rowOff>0</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7347857" y="40413214"/>
          <a:ext cx="0" cy="707572"/>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13</xdr:col>
      <xdr:colOff>6191</xdr:colOff>
      <xdr:row>281</xdr:row>
      <xdr:rowOff>14726</xdr:rowOff>
    </xdr:from>
    <xdr:to>
      <xdr:col>23</xdr:col>
      <xdr:colOff>172774</xdr:colOff>
      <xdr:row>281</xdr:row>
      <xdr:rowOff>351918</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659584" y="41135512"/>
          <a:ext cx="2207654" cy="33719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14</xdr:col>
      <xdr:colOff>54353</xdr:colOff>
      <xdr:row>282</xdr:row>
      <xdr:rowOff>21405</xdr:rowOff>
    </xdr:from>
    <xdr:to>
      <xdr:col>23</xdr:col>
      <xdr:colOff>124623</xdr:colOff>
      <xdr:row>306</xdr:row>
      <xdr:rowOff>68035</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2878235" y="42177934"/>
          <a:ext cx="1885623" cy="1761130"/>
          <a:chOff x="4030568" y="39713385"/>
          <a:chExt cx="2048505" cy="1818963"/>
        </a:xfrm>
      </xdr:grpSpPr>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4033199" y="40498680"/>
            <a:ext cx="2045874" cy="990115"/>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・水源地域における課題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等に関する調査</a:t>
            </a:r>
            <a:b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・水源地域からの情報発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信手法等に関する調査</a:t>
            </a: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231352" y="39713385"/>
            <a:ext cx="1455638" cy="76958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Ａ．中央開発（株）</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4030568" y="40537322"/>
            <a:ext cx="1910122" cy="99502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18</xdr:col>
      <xdr:colOff>0</xdr:colOff>
      <xdr:row>279</xdr:row>
      <xdr:rowOff>0</xdr:rowOff>
    </xdr:from>
    <xdr:to>
      <xdr:col>18</xdr:col>
      <xdr:colOff>0</xdr:colOff>
      <xdr:row>281</xdr:row>
      <xdr:rowOff>0</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a:off x="3673929" y="40413214"/>
          <a:ext cx="0" cy="707572"/>
        </a:xfrm>
        <a:prstGeom prst="straightConnector1">
          <a:avLst/>
        </a:prstGeom>
        <a:noFill/>
        <a:ln w="9525" cap="flat" cmpd="sng" algn="ctr">
          <a:solidFill>
            <a:sysClr val="windowText" lastClr="000000"/>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1"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651</v>
      </c>
      <c r="AK2" s="172"/>
      <c r="AL2" s="172"/>
      <c r="AM2" s="172"/>
      <c r="AN2" s="75" t="s">
        <v>284</v>
      </c>
      <c r="AO2" s="172">
        <v>21</v>
      </c>
      <c r="AP2" s="172"/>
      <c r="AQ2" s="172"/>
      <c r="AR2" s="76" t="s">
        <v>284</v>
      </c>
      <c r="AS2" s="173">
        <v>51</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649</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607</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356</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608</v>
      </c>
      <c r="AF5" s="194"/>
      <c r="AG5" s="194"/>
      <c r="AH5" s="194"/>
      <c r="AI5" s="194"/>
      <c r="AJ5" s="194"/>
      <c r="AK5" s="194"/>
      <c r="AL5" s="194"/>
      <c r="AM5" s="194"/>
      <c r="AN5" s="194"/>
      <c r="AO5" s="194"/>
      <c r="AP5" s="195"/>
      <c r="AQ5" s="196" t="s">
        <v>674</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661</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612</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613</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51.75" customHeight="1" x14ac:dyDescent="0.15">
      <c r="A10" s="234" t="s">
        <v>27</v>
      </c>
      <c r="B10" s="235"/>
      <c r="C10" s="235"/>
      <c r="D10" s="235"/>
      <c r="E10" s="235"/>
      <c r="F10" s="235"/>
      <c r="G10" s="236" t="s">
        <v>614</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6</v>
      </c>
      <c r="Q13" s="217"/>
      <c r="R13" s="217"/>
      <c r="S13" s="217"/>
      <c r="T13" s="217"/>
      <c r="U13" s="217"/>
      <c r="V13" s="218"/>
      <c r="W13" s="216">
        <v>5</v>
      </c>
      <c r="X13" s="217"/>
      <c r="Y13" s="217"/>
      <c r="Z13" s="217"/>
      <c r="AA13" s="217"/>
      <c r="AB13" s="217"/>
      <c r="AC13" s="218"/>
      <c r="AD13" s="216">
        <v>7</v>
      </c>
      <c r="AE13" s="217"/>
      <c r="AF13" s="217"/>
      <c r="AG13" s="217"/>
      <c r="AH13" s="217"/>
      <c r="AI13" s="217"/>
      <c r="AJ13" s="218"/>
      <c r="AK13" s="216">
        <v>6</v>
      </c>
      <c r="AL13" s="217"/>
      <c r="AM13" s="217"/>
      <c r="AN13" s="217"/>
      <c r="AO13" s="217"/>
      <c r="AP13" s="217"/>
      <c r="AQ13" s="218"/>
      <c r="AR13" s="228">
        <v>6</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611</v>
      </c>
      <c r="Q14" s="217"/>
      <c r="R14" s="217"/>
      <c r="S14" s="217"/>
      <c r="T14" s="217"/>
      <c r="U14" s="217"/>
      <c r="V14" s="218"/>
      <c r="W14" s="216" t="s">
        <v>611</v>
      </c>
      <c r="X14" s="217"/>
      <c r="Y14" s="217"/>
      <c r="Z14" s="217"/>
      <c r="AA14" s="217"/>
      <c r="AB14" s="217"/>
      <c r="AC14" s="218"/>
      <c r="AD14" s="216" t="s">
        <v>653</v>
      </c>
      <c r="AE14" s="217"/>
      <c r="AF14" s="217"/>
      <c r="AG14" s="217"/>
      <c r="AH14" s="217"/>
      <c r="AI14" s="217"/>
      <c r="AJ14" s="218"/>
      <c r="AK14" s="216" t="s">
        <v>284</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611</v>
      </c>
      <c r="Q15" s="217"/>
      <c r="R15" s="217"/>
      <c r="S15" s="217"/>
      <c r="T15" s="217"/>
      <c r="U15" s="217"/>
      <c r="V15" s="218"/>
      <c r="W15" s="216" t="s">
        <v>611</v>
      </c>
      <c r="X15" s="217"/>
      <c r="Y15" s="217"/>
      <c r="Z15" s="217"/>
      <c r="AA15" s="217"/>
      <c r="AB15" s="217"/>
      <c r="AC15" s="218"/>
      <c r="AD15" s="216" t="s">
        <v>611</v>
      </c>
      <c r="AE15" s="217"/>
      <c r="AF15" s="217"/>
      <c r="AG15" s="217"/>
      <c r="AH15" s="217"/>
      <c r="AI15" s="217"/>
      <c r="AJ15" s="218"/>
      <c r="AK15" s="216" t="s">
        <v>611</v>
      </c>
      <c r="AL15" s="217"/>
      <c r="AM15" s="217"/>
      <c r="AN15" s="217"/>
      <c r="AO15" s="217"/>
      <c r="AP15" s="217"/>
      <c r="AQ15" s="218"/>
      <c r="AR15" s="216" t="s">
        <v>675</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611</v>
      </c>
      <c r="Q16" s="217"/>
      <c r="R16" s="217"/>
      <c r="S16" s="217"/>
      <c r="T16" s="217"/>
      <c r="U16" s="217"/>
      <c r="V16" s="218"/>
      <c r="W16" s="216" t="s">
        <v>611</v>
      </c>
      <c r="X16" s="217"/>
      <c r="Y16" s="217"/>
      <c r="Z16" s="217"/>
      <c r="AA16" s="217"/>
      <c r="AB16" s="217"/>
      <c r="AC16" s="218"/>
      <c r="AD16" s="216" t="s">
        <v>611</v>
      </c>
      <c r="AE16" s="217"/>
      <c r="AF16" s="217"/>
      <c r="AG16" s="217"/>
      <c r="AH16" s="217"/>
      <c r="AI16" s="217"/>
      <c r="AJ16" s="218"/>
      <c r="AK16" s="216" t="s">
        <v>611</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611</v>
      </c>
      <c r="Q17" s="217"/>
      <c r="R17" s="217"/>
      <c r="S17" s="217"/>
      <c r="T17" s="217"/>
      <c r="U17" s="217"/>
      <c r="V17" s="218"/>
      <c r="W17" s="216" t="s">
        <v>611</v>
      </c>
      <c r="X17" s="217"/>
      <c r="Y17" s="217"/>
      <c r="Z17" s="217"/>
      <c r="AA17" s="217"/>
      <c r="AB17" s="217"/>
      <c r="AC17" s="218"/>
      <c r="AD17" s="216" t="s">
        <v>611</v>
      </c>
      <c r="AE17" s="217"/>
      <c r="AF17" s="217"/>
      <c r="AG17" s="217"/>
      <c r="AH17" s="217"/>
      <c r="AI17" s="217"/>
      <c r="AJ17" s="218"/>
      <c r="AK17" s="216" t="s">
        <v>611</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6</v>
      </c>
      <c r="Q18" s="261"/>
      <c r="R18" s="261"/>
      <c r="S18" s="261"/>
      <c r="T18" s="261"/>
      <c r="U18" s="261"/>
      <c r="V18" s="262"/>
      <c r="W18" s="260">
        <f>SUM(W13:AC17)</f>
        <v>5</v>
      </c>
      <c r="X18" s="261"/>
      <c r="Y18" s="261"/>
      <c r="Z18" s="261"/>
      <c r="AA18" s="261"/>
      <c r="AB18" s="261"/>
      <c r="AC18" s="262"/>
      <c r="AD18" s="260">
        <f>SUM(AD13:AJ17)</f>
        <v>7</v>
      </c>
      <c r="AE18" s="261"/>
      <c r="AF18" s="261"/>
      <c r="AG18" s="261"/>
      <c r="AH18" s="261"/>
      <c r="AI18" s="261"/>
      <c r="AJ18" s="262"/>
      <c r="AK18" s="260">
        <f>SUM(AK13:AQ17)</f>
        <v>6</v>
      </c>
      <c r="AL18" s="261"/>
      <c r="AM18" s="261"/>
      <c r="AN18" s="261"/>
      <c r="AO18" s="261"/>
      <c r="AP18" s="261"/>
      <c r="AQ18" s="262"/>
      <c r="AR18" s="260">
        <f>SUM(AR13:AX17)</f>
        <v>6</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6</v>
      </c>
      <c r="Q19" s="217"/>
      <c r="R19" s="217"/>
      <c r="S19" s="217"/>
      <c r="T19" s="217"/>
      <c r="U19" s="217"/>
      <c r="V19" s="218"/>
      <c r="W19" s="216">
        <v>4</v>
      </c>
      <c r="X19" s="217"/>
      <c r="Y19" s="217"/>
      <c r="Z19" s="217"/>
      <c r="AA19" s="217"/>
      <c r="AB19" s="217"/>
      <c r="AC19" s="218"/>
      <c r="AD19" s="216">
        <v>5</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0.8</v>
      </c>
      <c r="X20" s="292"/>
      <c r="Y20" s="292"/>
      <c r="Z20" s="292"/>
      <c r="AA20" s="292"/>
      <c r="AB20" s="292"/>
      <c r="AC20" s="292"/>
      <c r="AD20" s="292">
        <f>IF(AD18=0, "-", SUM(AD19)/AD18)</f>
        <v>0.7142857142857143</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0.8</v>
      </c>
      <c r="X21" s="292"/>
      <c r="Y21" s="292"/>
      <c r="Z21" s="292"/>
      <c r="AA21" s="292"/>
      <c r="AB21" s="292"/>
      <c r="AC21" s="292"/>
      <c r="AD21" s="292">
        <f>IF(AD19=0, "-", SUM(AD19)/SUM(AD13,AD14))</f>
        <v>0.7142857142857143</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615</v>
      </c>
      <c r="H23" s="278"/>
      <c r="I23" s="278"/>
      <c r="J23" s="278"/>
      <c r="K23" s="278"/>
      <c r="L23" s="278"/>
      <c r="M23" s="278"/>
      <c r="N23" s="278"/>
      <c r="O23" s="279"/>
      <c r="P23" s="228">
        <v>4</v>
      </c>
      <c r="Q23" s="229"/>
      <c r="R23" s="229"/>
      <c r="S23" s="229"/>
      <c r="T23" s="229"/>
      <c r="U23" s="229"/>
      <c r="V23" s="280"/>
      <c r="W23" s="228">
        <v>4</v>
      </c>
      <c r="X23" s="229"/>
      <c r="Y23" s="229"/>
      <c r="Z23" s="229"/>
      <c r="AA23" s="229"/>
      <c r="AB23" s="229"/>
      <c r="AC23" s="280"/>
      <c r="AD23" s="281" t="s">
        <v>675</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616</v>
      </c>
      <c r="H24" s="288"/>
      <c r="I24" s="288"/>
      <c r="J24" s="288"/>
      <c r="K24" s="288"/>
      <c r="L24" s="288"/>
      <c r="M24" s="288"/>
      <c r="N24" s="288"/>
      <c r="O24" s="289"/>
      <c r="P24" s="216">
        <v>1</v>
      </c>
      <c r="Q24" s="217"/>
      <c r="R24" s="217"/>
      <c r="S24" s="217"/>
      <c r="T24" s="217"/>
      <c r="U24" s="217"/>
      <c r="V24" s="218"/>
      <c r="W24" s="216">
        <v>1</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617</v>
      </c>
      <c r="H25" s="288"/>
      <c r="I25" s="288"/>
      <c r="J25" s="288"/>
      <c r="K25" s="288"/>
      <c r="L25" s="288"/>
      <c r="M25" s="288"/>
      <c r="N25" s="288"/>
      <c r="O25" s="289"/>
      <c r="P25" s="216">
        <v>0.7</v>
      </c>
      <c r="Q25" s="217"/>
      <c r="R25" s="217"/>
      <c r="S25" s="217"/>
      <c r="T25" s="217"/>
      <c r="U25" s="217"/>
      <c r="V25" s="218"/>
      <c r="W25" s="216">
        <v>0.7</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618</v>
      </c>
      <c r="H26" s="288"/>
      <c r="I26" s="288"/>
      <c r="J26" s="288"/>
      <c r="K26" s="288"/>
      <c r="L26" s="288"/>
      <c r="M26" s="288"/>
      <c r="N26" s="288"/>
      <c r="O26" s="289"/>
      <c r="P26" s="216">
        <v>0.3</v>
      </c>
      <c r="Q26" s="217"/>
      <c r="R26" s="217"/>
      <c r="S26" s="217"/>
      <c r="T26" s="217"/>
      <c r="U26" s="217"/>
      <c r="V26" s="218"/>
      <c r="W26" s="216">
        <v>0.2</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6</v>
      </c>
      <c r="Q29" s="331"/>
      <c r="R29" s="331"/>
      <c r="S29" s="331"/>
      <c r="T29" s="331"/>
      <c r="U29" s="331"/>
      <c r="V29" s="332"/>
      <c r="W29" s="333">
        <f>AR13</f>
        <v>6</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659</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23.25" customHeight="1" x14ac:dyDescent="0.15">
      <c r="A32" s="348"/>
      <c r="B32" s="317"/>
      <c r="C32" s="317"/>
      <c r="D32" s="317"/>
      <c r="E32" s="317"/>
      <c r="F32" s="318"/>
      <c r="G32" s="357" t="s">
        <v>654</v>
      </c>
      <c r="H32" s="358"/>
      <c r="I32" s="358"/>
      <c r="J32" s="358"/>
      <c r="K32" s="358"/>
      <c r="L32" s="358"/>
      <c r="M32" s="358"/>
      <c r="N32" s="358"/>
      <c r="O32" s="358"/>
      <c r="P32" s="361" t="s">
        <v>630</v>
      </c>
      <c r="Q32" s="362"/>
      <c r="R32" s="362"/>
      <c r="S32" s="362"/>
      <c r="T32" s="362"/>
      <c r="U32" s="362"/>
      <c r="V32" s="362"/>
      <c r="W32" s="362"/>
      <c r="X32" s="363"/>
      <c r="Y32" s="367" t="s">
        <v>51</v>
      </c>
      <c r="Z32" s="368"/>
      <c r="AA32" s="369"/>
      <c r="AB32" s="370" t="s">
        <v>631</v>
      </c>
      <c r="AC32" s="370"/>
      <c r="AD32" s="370"/>
      <c r="AE32" s="371">
        <v>96</v>
      </c>
      <c r="AF32" s="371"/>
      <c r="AG32" s="371"/>
      <c r="AH32" s="371"/>
      <c r="AI32" s="371">
        <v>97</v>
      </c>
      <c r="AJ32" s="371"/>
      <c r="AK32" s="371"/>
      <c r="AL32" s="371"/>
      <c r="AM32" s="371">
        <v>97</v>
      </c>
      <c r="AN32" s="371"/>
      <c r="AO32" s="371"/>
      <c r="AP32" s="371"/>
      <c r="AQ32" s="371" t="s">
        <v>611</v>
      </c>
      <c r="AR32" s="371"/>
      <c r="AS32" s="371"/>
      <c r="AT32" s="371"/>
      <c r="AU32" s="389" t="s">
        <v>641</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631</v>
      </c>
      <c r="AC33" s="370"/>
      <c r="AD33" s="370"/>
      <c r="AE33" s="371">
        <v>96</v>
      </c>
      <c r="AF33" s="371"/>
      <c r="AG33" s="371"/>
      <c r="AH33" s="371"/>
      <c r="AI33" s="371">
        <v>97</v>
      </c>
      <c r="AJ33" s="371"/>
      <c r="AK33" s="371"/>
      <c r="AL33" s="371"/>
      <c r="AM33" s="371">
        <v>97</v>
      </c>
      <c r="AN33" s="371"/>
      <c r="AO33" s="371"/>
      <c r="AP33" s="371"/>
      <c r="AQ33" s="371">
        <v>97</v>
      </c>
      <c r="AR33" s="371"/>
      <c r="AS33" s="371"/>
      <c r="AT33" s="371"/>
      <c r="AU33" s="410">
        <v>97</v>
      </c>
      <c r="AV33" s="405"/>
      <c r="AW33" s="405"/>
      <c r="AX33" s="406"/>
    </row>
    <row r="34" spans="1:51" ht="23.25" customHeight="1" x14ac:dyDescent="0.15">
      <c r="A34" s="437" t="s">
        <v>581</v>
      </c>
      <c r="B34" s="438"/>
      <c r="C34" s="438"/>
      <c r="D34" s="438"/>
      <c r="E34" s="438"/>
      <c r="F34" s="439"/>
      <c r="G34" s="223" t="s">
        <v>582</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40"/>
      <c r="B35" s="441"/>
      <c r="C35" s="441"/>
      <c r="D35" s="441"/>
      <c r="E35" s="441"/>
      <c r="F35" s="442"/>
      <c r="G35" s="394" t="s">
        <v>632</v>
      </c>
      <c r="H35" s="395"/>
      <c r="I35" s="395"/>
      <c r="J35" s="395"/>
      <c r="K35" s="395"/>
      <c r="L35" s="395"/>
      <c r="M35" s="395"/>
      <c r="N35" s="395"/>
      <c r="O35" s="395"/>
      <c r="P35" s="395"/>
      <c r="Q35" s="395"/>
      <c r="R35" s="395"/>
      <c r="S35" s="395"/>
      <c r="T35" s="395"/>
      <c r="U35" s="395"/>
      <c r="V35" s="395"/>
      <c r="W35" s="395"/>
      <c r="X35" s="395"/>
      <c r="Y35" s="419" t="s">
        <v>581</v>
      </c>
      <c r="Z35" s="420"/>
      <c r="AA35" s="421"/>
      <c r="AB35" s="422" t="s">
        <v>633</v>
      </c>
      <c r="AC35" s="423"/>
      <c r="AD35" s="424"/>
      <c r="AE35" s="398">
        <v>6</v>
      </c>
      <c r="AF35" s="398"/>
      <c r="AG35" s="398"/>
      <c r="AH35" s="398"/>
      <c r="AI35" s="398">
        <v>4</v>
      </c>
      <c r="AJ35" s="398"/>
      <c r="AK35" s="398"/>
      <c r="AL35" s="398"/>
      <c r="AM35" s="398">
        <v>5</v>
      </c>
      <c r="AN35" s="398"/>
      <c r="AO35" s="398"/>
      <c r="AP35" s="398"/>
      <c r="AQ35" s="389">
        <v>6</v>
      </c>
      <c r="AR35" s="372"/>
      <c r="AS35" s="372"/>
      <c r="AT35" s="372"/>
      <c r="AU35" s="372"/>
      <c r="AV35" s="372"/>
      <c r="AW35" s="372"/>
      <c r="AX35" s="373"/>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634</v>
      </c>
      <c r="AC36" s="426"/>
      <c r="AD36" s="427"/>
      <c r="AE36" s="428" t="s">
        <v>635</v>
      </c>
      <c r="AF36" s="428"/>
      <c r="AG36" s="428"/>
      <c r="AH36" s="428"/>
      <c r="AI36" s="428" t="s">
        <v>636</v>
      </c>
      <c r="AJ36" s="428"/>
      <c r="AK36" s="428"/>
      <c r="AL36" s="428"/>
      <c r="AM36" s="428" t="s">
        <v>656</v>
      </c>
      <c r="AN36" s="428"/>
      <c r="AO36" s="428"/>
      <c r="AP36" s="428"/>
      <c r="AQ36" s="428" t="s">
        <v>652</v>
      </c>
      <c r="AR36" s="428"/>
      <c r="AS36" s="428"/>
      <c r="AT36" s="428"/>
      <c r="AU36" s="428"/>
      <c r="AV36" s="428"/>
      <c r="AW36" s="428"/>
      <c r="AX36" s="431"/>
    </row>
    <row r="37" spans="1:51" ht="24.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416</v>
      </c>
      <c r="AF37" s="485"/>
      <c r="AG37" s="485"/>
      <c r="AH37" s="486"/>
      <c r="AI37" s="489" t="s">
        <v>568</v>
      </c>
      <c r="AJ37" s="489"/>
      <c r="AK37" s="489"/>
      <c r="AL37" s="484"/>
      <c r="AM37" s="489" t="s">
        <v>384</v>
      </c>
      <c r="AN37" s="489"/>
      <c r="AO37" s="489"/>
      <c r="AP37" s="484"/>
      <c r="AQ37" s="458" t="s">
        <v>174</v>
      </c>
      <c r="AR37" s="459"/>
      <c r="AS37" s="459"/>
      <c r="AT37" s="460"/>
      <c r="AU37" s="322" t="s">
        <v>128</v>
      </c>
      <c r="AV37" s="322"/>
      <c r="AW37" s="322"/>
      <c r="AX37" s="327"/>
    </row>
    <row r="38" spans="1:51" ht="24.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680</v>
      </c>
      <c r="AR38" s="433"/>
      <c r="AS38" s="434" t="s">
        <v>175</v>
      </c>
      <c r="AT38" s="435"/>
      <c r="AU38" s="436">
        <v>8</v>
      </c>
      <c r="AV38" s="436"/>
      <c r="AW38" s="324" t="s">
        <v>166</v>
      </c>
      <c r="AX38" s="329"/>
    </row>
    <row r="39" spans="1:51" ht="35.25" customHeight="1" x14ac:dyDescent="0.15">
      <c r="A39" s="473"/>
      <c r="B39" s="471"/>
      <c r="C39" s="471"/>
      <c r="D39" s="471"/>
      <c r="E39" s="471"/>
      <c r="F39" s="472"/>
      <c r="G39" s="374" t="s">
        <v>665</v>
      </c>
      <c r="H39" s="375"/>
      <c r="I39" s="375"/>
      <c r="J39" s="375"/>
      <c r="K39" s="375"/>
      <c r="L39" s="375"/>
      <c r="M39" s="375"/>
      <c r="N39" s="375"/>
      <c r="O39" s="376"/>
      <c r="P39" s="139" t="s">
        <v>664</v>
      </c>
      <c r="Q39" s="139"/>
      <c r="R39" s="139"/>
      <c r="S39" s="139"/>
      <c r="T39" s="139"/>
      <c r="U39" s="139"/>
      <c r="V39" s="139"/>
      <c r="W39" s="139"/>
      <c r="X39" s="140"/>
      <c r="Y39" s="385" t="s">
        <v>12</v>
      </c>
      <c r="Z39" s="386"/>
      <c r="AA39" s="387"/>
      <c r="AB39" s="388" t="s">
        <v>619</v>
      </c>
      <c r="AC39" s="388"/>
      <c r="AD39" s="388"/>
      <c r="AE39" s="389">
        <v>76</v>
      </c>
      <c r="AF39" s="372"/>
      <c r="AG39" s="372"/>
      <c r="AH39" s="372"/>
      <c r="AI39" s="389">
        <v>80</v>
      </c>
      <c r="AJ39" s="372"/>
      <c r="AK39" s="372"/>
      <c r="AL39" s="372"/>
      <c r="AM39" s="389">
        <v>83</v>
      </c>
      <c r="AN39" s="372"/>
      <c r="AO39" s="372"/>
      <c r="AP39" s="372"/>
      <c r="AQ39" s="391" t="s">
        <v>612</v>
      </c>
      <c r="AR39" s="392"/>
      <c r="AS39" s="392"/>
      <c r="AT39" s="393"/>
      <c r="AU39" s="372" t="s">
        <v>612</v>
      </c>
      <c r="AV39" s="372"/>
      <c r="AW39" s="372"/>
      <c r="AX39" s="373"/>
    </row>
    <row r="40" spans="1:51" ht="35.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619</v>
      </c>
      <c r="AC40" s="448"/>
      <c r="AD40" s="448"/>
      <c r="AE40" s="389">
        <v>90</v>
      </c>
      <c r="AF40" s="372"/>
      <c r="AG40" s="372"/>
      <c r="AH40" s="372"/>
      <c r="AI40" s="389">
        <v>90</v>
      </c>
      <c r="AJ40" s="372"/>
      <c r="AK40" s="372"/>
      <c r="AL40" s="372"/>
      <c r="AM40" s="389">
        <v>90</v>
      </c>
      <c r="AN40" s="372"/>
      <c r="AO40" s="372"/>
      <c r="AP40" s="372"/>
      <c r="AQ40" s="391" t="s">
        <v>612</v>
      </c>
      <c r="AR40" s="392"/>
      <c r="AS40" s="392"/>
      <c r="AT40" s="393"/>
      <c r="AU40" s="372">
        <v>90</v>
      </c>
      <c r="AV40" s="372"/>
      <c r="AW40" s="372"/>
      <c r="AX40" s="373"/>
    </row>
    <row r="41" spans="1:51" ht="35.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84</v>
      </c>
      <c r="AF41" s="372"/>
      <c r="AG41" s="372"/>
      <c r="AH41" s="372"/>
      <c r="AI41" s="389">
        <v>89</v>
      </c>
      <c r="AJ41" s="372"/>
      <c r="AK41" s="372"/>
      <c r="AL41" s="372"/>
      <c r="AM41" s="389">
        <v>92</v>
      </c>
      <c r="AN41" s="372"/>
      <c r="AO41" s="372"/>
      <c r="AP41" s="372"/>
      <c r="AQ41" s="391" t="s">
        <v>612</v>
      </c>
      <c r="AR41" s="392"/>
      <c r="AS41" s="392"/>
      <c r="AT41" s="393"/>
      <c r="AU41" s="372" t="s">
        <v>612</v>
      </c>
      <c r="AV41" s="372"/>
      <c r="AW41" s="372"/>
      <c r="AX41" s="373"/>
    </row>
    <row r="42" spans="1:51" ht="23.25" customHeight="1" x14ac:dyDescent="0.15">
      <c r="A42" s="461" t="s">
        <v>260</v>
      </c>
      <c r="B42" s="456"/>
      <c r="C42" s="456"/>
      <c r="D42" s="456"/>
      <c r="E42" s="456"/>
      <c r="F42" s="457"/>
      <c r="G42" s="497" t="s">
        <v>662</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416</v>
      </c>
      <c r="AF49" s="415"/>
      <c r="AG49" s="415"/>
      <c r="AH49" s="415"/>
      <c r="AI49" s="415" t="s">
        <v>568</v>
      </c>
      <c r="AJ49" s="415"/>
      <c r="AK49" s="415"/>
      <c r="AL49" s="415"/>
      <c r="AM49" s="415" t="s">
        <v>384</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1"/>
      <c r="Q52" s="451"/>
      <c r="R52" s="451"/>
      <c r="S52" s="451"/>
      <c r="T52" s="451"/>
      <c r="U52" s="451"/>
      <c r="V52" s="451"/>
      <c r="W52" s="451"/>
      <c r="X52" s="452"/>
      <c r="Y52" s="893"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416</v>
      </c>
      <c r="AF54" s="415"/>
      <c r="AG54" s="415"/>
      <c r="AH54" s="415"/>
      <c r="AI54" s="415" t="s">
        <v>568</v>
      </c>
      <c r="AJ54" s="415"/>
      <c r="AK54" s="415"/>
      <c r="AL54" s="415"/>
      <c r="AM54" s="415" t="s">
        <v>384</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1"/>
      <c r="Q57" s="451"/>
      <c r="R57" s="451"/>
      <c r="S57" s="451"/>
      <c r="T57" s="451"/>
      <c r="U57" s="451"/>
      <c r="V57" s="451"/>
      <c r="W57" s="451"/>
      <c r="X57" s="452"/>
      <c r="Y57" s="893"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416</v>
      </c>
      <c r="AF59" s="415"/>
      <c r="AG59" s="415"/>
      <c r="AH59" s="415"/>
      <c r="AI59" s="415" t="s">
        <v>568</v>
      </c>
      <c r="AJ59" s="415"/>
      <c r="AK59" s="415"/>
      <c r="AL59" s="415"/>
      <c r="AM59" s="415" t="s">
        <v>384</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1"/>
      <c r="Q62" s="451"/>
      <c r="R62" s="451"/>
      <c r="S62" s="451"/>
      <c r="T62" s="451"/>
      <c r="U62" s="451"/>
      <c r="V62" s="451"/>
      <c r="W62" s="451"/>
      <c r="X62" s="452"/>
      <c r="Y62" s="893"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7" t="s">
        <v>581</v>
      </c>
      <c r="B68" s="438"/>
      <c r="C68" s="438"/>
      <c r="D68" s="438"/>
      <c r="E68" s="438"/>
      <c r="F68" s="439"/>
      <c r="G68" s="223" t="s">
        <v>582</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583</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416</v>
      </c>
      <c r="AF71" s="415"/>
      <c r="AG71" s="415"/>
      <c r="AH71" s="415"/>
      <c r="AI71" s="415" t="s">
        <v>568</v>
      </c>
      <c r="AJ71" s="415"/>
      <c r="AK71" s="415"/>
      <c r="AL71" s="415"/>
      <c r="AM71" s="415" t="s">
        <v>384</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1" t="s">
        <v>260</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thickBo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416</v>
      </c>
      <c r="AF83" s="415"/>
      <c r="AG83" s="415"/>
      <c r="AH83" s="415"/>
      <c r="AI83" s="415" t="s">
        <v>568</v>
      </c>
      <c r="AJ83" s="415"/>
      <c r="AK83" s="415"/>
      <c r="AL83" s="415"/>
      <c r="AM83" s="415" t="s">
        <v>384</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1"/>
      <c r="Q86" s="451"/>
      <c r="R86" s="451"/>
      <c r="S86" s="451"/>
      <c r="T86" s="451"/>
      <c r="U86" s="451"/>
      <c r="V86" s="451"/>
      <c r="W86" s="451"/>
      <c r="X86" s="452"/>
      <c r="Y86" s="893"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416</v>
      </c>
      <c r="AF88" s="415"/>
      <c r="AG88" s="415"/>
      <c r="AH88" s="415"/>
      <c r="AI88" s="415" t="s">
        <v>568</v>
      </c>
      <c r="AJ88" s="415"/>
      <c r="AK88" s="415"/>
      <c r="AL88" s="415"/>
      <c r="AM88" s="415" t="s">
        <v>384</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1"/>
      <c r="Q91" s="451"/>
      <c r="R91" s="451"/>
      <c r="S91" s="451"/>
      <c r="T91" s="451"/>
      <c r="U91" s="451"/>
      <c r="V91" s="451"/>
      <c r="W91" s="451"/>
      <c r="X91" s="452"/>
      <c r="Y91" s="893"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416</v>
      </c>
      <c r="AF93" s="415"/>
      <c r="AG93" s="415"/>
      <c r="AH93" s="415"/>
      <c r="AI93" s="415" t="s">
        <v>568</v>
      </c>
      <c r="AJ93" s="415"/>
      <c r="AK93" s="415"/>
      <c r="AL93" s="415"/>
      <c r="AM93" s="415" t="s">
        <v>384</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1"/>
      <c r="Q96" s="451"/>
      <c r="R96" s="451"/>
      <c r="S96" s="451"/>
      <c r="T96" s="451"/>
      <c r="U96" s="451"/>
      <c r="V96" s="451"/>
      <c r="W96" s="451"/>
      <c r="X96" s="452"/>
      <c r="Y96" s="893"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1" t="s">
        <v>581</v>
      </c>
      <c r="B102" s="341"/>
      <c r="C102" s="341"/>
      <c r="D102" s="341"/>
      <c r="E102" s="341"/>
      <c r="F102" s="462"/>
      <c r="G102" s="223" t="s">
        <v>582</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416</v>
      </c>
      <c r="AF105" s="415"/>
      <c r="AG105" s="415"/>
      <c r="AH105" s="415"/>
      <c r="AI105" s="415" t="s">
        <v>568</v>
      </c>
      <c r="AJ105" s="415"/>
      <c r="AK105" s="415"/>
      <c r="AL105" s="415"/>
      <c r="AM105" s="415" t="s">
        <v>384</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260</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416</v>
      </c>
      <c r="AF117" s="415"/>
      <c r="AG117" s="415"/>
      <c r="AH117" s="415"/>
      <c r="AI117" s="415" t="s">
        <v>568</v>
      </c>
      <c r="AJ117" s="415"/>
      <c r="AK117" s="415"/>
      <c r="AL117" s="415"/>
      <c r="AM117" s="415" t="s">
        <v>384</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1"/>
      <c r="Q120" s="451"/>
      <c r="R120" s="451"/>
      <c r="S120" s="451"/>
      <c r="T120" s="451"/>
      <c r="U120" s="451"/>
      <c r="V120" s="451"/>
      <c r="W120" s="451"/>
      <c r="X120" s="452"/>
      <c r="Y120" s="893"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416</v>
      </c>
      <c r="AF122" s="415"/>
      <c r="AG122" s="415"/>
      <c r="AH122" s="415"/>
      <c r="AI122" s="415" t="s">
        <v>568</v>
      </c>
      <c r="AJ122" s="415"/>
      <c r="AK122" s="415"/>
      <c r="AL122" s="415"/>
      <c r="AM122" s="415" t="s">
        <v>384</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1"/>
      <c r="Q125" s="451"/>
      <c r="R125" s="451"/>
      <c r="S125" s="451"/>
      <c r="T125" s="451"/>
      <c r="U125" s="451"/>
      <c r="V125" s="451"/>
      <c r="W125" s="451"/>
      <c r="X125" s="452"/>
      <c r="Y125" s="893"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416</v>
      </c>
      <c r="AF127" s="415"/>
      <c r="AG127" s="415"/>
      <c r="AH127" s="415"/>
      <c r="AI127" s="415" t="s">
        <v>568</v>
      </c>
      <c r="AJ127" s="415"/>
      <c r="AK127" s="415"/>
      <c r="AL127" s="415"/>
      <c r="AM127" s="415" t="s">
        <v>384</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1"/>
      <c r="Q130" s="451"/>
      <c r="R130" s="451"/>
      <c r="S130" s="451"/>
      <c r="T130" s="451"/>
      <c r="U130" s="451"/>
      <c r="V130" s="451"/>
      <c r="W130" s="451"/>
      <c r="X130" s="452"/>
      <c r="Y130" s="893"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1" t="s">
        <v>581</v>
      </c>
      <c r="B136" s="341"/>
      <c r="C136" s="341"/>
      <c r="D136" s="341"/>
      <c r="E136" s="341"/>
      <c r="F136" s="462"/>
      <c r="G136" s="223" t="s">
        <v>582</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416</v>
      </c>
      <c r="AF139" s="415"/>
      <c r="AG139" s="415"/>
      <c r="AH139" s="415"/>
      <c r="AI139" s="415" t="s">
        <v>568</v>
      </c>
      <c r="AJ139" s="415"/>
      <c r="AK139" s="415"/>
      <c r="AL139" s="415"/>
      <c r="AM139" s="415" t="s">
        <v>384</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260</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416</v>
      </c>
      <c r="AF151" s="415"/>
      <c r="AG151" s="415"/>
      <c r="AH151" s="415"/>
      <c r="AI151" s="415" t="s">
        <v>568</v>
      </c>
      <c r="AJ151" s="415"/>
      <c r="AK151" s="415"/>
      <c r="AL151" s="415"/>
      <c r="AM151" s="415" t="s">
        <v>384</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1"/>
      <c r="Q154" s="451"/>
      <c r="R154" s="451"/>
      <c r="S154" s="451"/>
      <c r="T154" s="451"/>
      <c r="U154" s="451"/>
      <c r="V154" s="451"/>
      <c r="W154" s="451"/>
      <c r="X154" s="452"/>
      <c r="Y154" s="893"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416</v>
      </c>
      <c r="AF156" s="415"/>
      <c r="AG156" s="415"/>
      <c r="AH156" s="415"/>
      <c r="AI156" s="415" t="s">
        <v>568</v>
      </c>
      <c r="AJ156" s="415"/>
      <c r="AK156" s="415"/>
      <c r="AL156" s="415"/>
      <c r="AM156" s="415" t="s">
        <v>384</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1"/>
      <c r="Q159" s="451"/>
      <c r="R159" s="451"/>
      <c r="S159" s="451"/>
      <c r="T159" s="451"/>
      <c r="U159" s="451"/>
      <c r="V159" s="451"/>
      <c r="W159" s="451"/>
      <c r="X159" s="452"/>
      <c r="Y159" s="893"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416</v>
      </c>
      <c r="AF161" s="415"/>
      <c r="AG161" s="415"/>
      <c r="AH161" s="415"/>
      <c r="AI161" s="415" t="s">
        <v>568</v>
      </c>
      <c r="AJ161" s="415"/>
      <c r="AK161" s="415"/>
      <c r="AL161" s="415"/>
      <c r="AM161" s="415" t="s">
        <v>384</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1"/>
      <c r="Q164" s="451"/>
      <c r="R164" s="451"/>
      <c r="S164" s="451"/>
      <c r="T164" s="451"/>
      <c r="U164" s="451"/>
      <c r="V164" s="451"/>
      <c r="W164" s="451"/>
      <c r="X164" s="452"/>
      <c r="Y164" s="893"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1" t="s">
        <v>581</v>
      </c>
      <c r="B170" s="341"/>
      <c r="C170" s="341"/>
      <c r="D170" s="341"/>
      <c r="E170" s="341"/>
      <c r="F170" s="462"/>
      <c r="G170" s="223" t="s">
        <v>582</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416</v>
      </c>
      <c r="AF173" s="415"/>
      <c r="AG173" s="415"/>
      <c r="AH173" s="415"/>
      <c r="AI173" s="415" t="s">
        <v>568</v>
      </c>
      <c r="AJ173" s="415"/>
      <c r="AK173" s="415"/>
      <c r="AL173" s="415"/>
      <c r="AM173" s="415" t="s">
        <v>384</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260</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416</v>
      </c>
      <c r="AF185" s="415"/>
      <c r="AG185" s="415"/>
      <c r="AH185" s="415"/>
      <c r="AI185" s="415" t="s">
        <v>568</v>
      </c>
      <c r="AJ185" s="415"/>
      <c r="AK185" s="415"/>
      <c r="AL185" s="415"/>
      <c r="AM185" s="415" t="s">
        <v>384</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1"/>
      <c r="Q188" s="451"/>
      <c r="R188" s="451"/>
      <c r="S188" s="451"/>
      <c r="T188" s="451"/>
      <c r="U188" s="451"/>
      <c r="V188" s="451"/>
      <c r="W188" s="451"/>
      <c r="X188" s="452"/>
      <c r="Y188" s="893"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416</v>
      </c>
      <c r="AF190" s="415"/>
      <c r="AG190" s="415"/>
      <c r="AH190" s="415"/>
      <c r="AI190" s="415" t="s">
        <v>568</v>
      </c>
      <c r="AJ190" s="415"/>
      <c r="AK190" s="415"/>
      <c r="AL190" s="415"/>
      <c r="AM190" s="415" t="s">
        <v>384</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1"/>
      <c r="Q193" s="451"/>
      <c r="R193" s="451"/>
      <c r="S193" s="451"/>
      <c r="T193" s="451"/>
      <c r="U193" s="451"/>
      <c r="V193" s="451"/>
      <c r="W193" s="451"/>
      <c r="X193" s="452"/>
      <c r="Y193" s="893"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416</v>
      </c>
      <c r="AF195" s="415"/>
      <c r="AG195" s="415"/>
      <c r="AH195" s="415"/>
      <c r="AI195" s="415" t="s">
        <v>568</v>
      </c>
      <c r="AJ195" s="415"/>
      <c r="AK195" s="415"/>
      <c r="AL195" s="415"/>
      <c r="AM195" s="415" t="s">
        <v>384</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1"/>
      <c r="Q198" s="451"/>
      <c r="R198" s="451"/>
      <c r="S198" s="451"/>
      <c r="T198" s="451"/>
      <c r="U198" s="451"/>
      <c r="V198" s="451"/>
      <c r="W198" s="451"/>
      <c r="X198" s="452"/>
      <c r="Y198" s="893"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416</v>
      </c>
      <c r="AF200" s="415"/>
      <c r="AG200" s="415"/>
      <c r="AH200" s="415"/>
      <c r="AI200" s="415" t="s">
        <v>568</v>
      </c>
      <c r="AJ200" s="415"/>
      <c r="AK200" s="415"/>
      <c r="AL200" s="415"/>
      <c r="AM200" s="415" t="s">
        <v>384</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250</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250</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251</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249</v>
      </c>
      <c r="X205" s="576"/>
      <c r="Y205" s="540" t="s">
        <v>12</v>
      </c>
      <c r="Z205" s="540"/>
      <c r="AA205" s="541"/>
      <c r="AB205" s="542" t="s">
        <v>250</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250</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251</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416</v>
      </c>
      <c r="AF208" s="136"/>
      <c r="AG208" s="136"/>
      <c r="AH208" s="136"/>
      <c r="AI208" s="415" t="s">
        <v>568</v>
      </c>
      <c r="AJ208" s="415"/>
      <c r="AK208" s="415"/>
      <c r="AL208" s="415"/>
      <c r="AM208" s="415" t="s">
        <v>384</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263</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576</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45" customHeight="1" x14ac:dyDescent="0.15">
      <c r="A215" s="651" t="s">
        <v>283</v>
      </c>
      <c r="B215" s="652"/>
      <c r="C215" s="654" t="s">
        <v>178</v>
      </c>
      <c r="D215" s="652"/>
      <c r="E215" s="655" t="s">
        <v>194</v>
      </c>
      <c r="F215" s="656"/>
      <c r="G215" s="657" t="s">
        <v>639</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640</v>
      </c>
      <c r="H216" s="139"/>
      <c r="I216" s="139"/>
      <c r="J216" s="139"/>
      <c r="K216" s="139"/>
      <c r="L216" s="139"/>
      <c r="M216" s="139"/>
      <c r="N216" s="139"/>
      <c r="O216" s="139"/>
      <c r="P216" s="139"/>
      <c r="Q216" s="139"/>
      <c r="R216" s="139"/>
      <c r="S216" s="139"/>
      <c r="T216" s="139"/>
      <c r="U216" s="139"/>
      <c r="V216" s="140"/>
      <c r="W216" s="629" t="s">
        <v>586</v>
      </c>
      <c r="X216" s="630"/>
      <c r="Y216" s="630"/>
      <c r="Z216" s="630"/>
      <c r="AA216" s="631"/>
      <c r="AB216" s="632" t="s">
        <v>682</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587</v>
      </c>
      <c r="X217" s="636"/>
      <c r="Y217" s="636"/>
      <c r="Z217" s="636"/>
      <c r="AA217" s="637"/>
      <c r="AB217" s="632" t="s">
        <v>683</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599</v>
      </c>
      <c r="D218" s="639"/>
      <c r="E218" s="455" t="s">
        <v>279</v>
      </c>
      <c r="F218" s="457"/>
      <c r="G218" s="619" t="s">
        <v>181</v>
      </c>
      <c r="H218" s="620"/>
      <c r="I218" s="620"/>
      <c r="J218" s="642" t="s">
        <v>611</v>
      </c>
      <c r="K218" s="643"/>
      <c r="L218" s="643"/>
      <c r="M218" s="643"/>
      <c r="N218" s="643"/>
      <c r="O218" s="643"/>
      <c r="P218" s="643"/>
      <c r="Q218" s="643"/>
      <c r="R218" s="643"/>
      <c r="S218" s="643"/>
      <c r="T218" s="644"/>
      <c r="U218" s="617" t="s">
        <v>680</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600</v>
      </c>
      <c r="H219" s="620"/>
      <c r="I219" s="620"/>
      <c r="J219" s="620"/>
      <c r="K219" s="620"/>
      <c r="L219" s="620"/>
      <c r="M219" s="620"/>
      <c r="N219" s="620"/>
      <c r="O219" s="620"/>
      <c r="P219" s="620"/>
      <c r="Q219" s="620"/>
      <c r="R219" s="620"/>
      <c r="S219" s="620"/>
      <c r="T219" s="620"/>
      <c r="U219" s="616" t="s">
        <v>675</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587</v>
      </c>
      <c r="H220" s="620"/>
      <c r="I220" s="620"/>
      <c r="J220" s="620"/>
      <c r="K220" s="620"/>
      <c r="L220" s="620"/>
      <c r="M220" s="620"/>
      <c r="N220" s="620"/>
      <c r="O220" s="620"/>
      <c r="P220" s="620"/>
      <c r="Q220" s="620"/>
      <c r="R220" s="620"/>
      <c r="S220" s="620"/>
      <c r="T220" s="620"/>
      <c r="U220" s="144" t="s">
        <v>675</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39"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610</v>
      </c>
      <c r="AE223" s="706"/>
      <c r="AF223" s="706"/>
      <c r="AG223" s="707" t="s">
        <v>620</v>
      </c>
      <c r="AH223" s="708"/>
      <c r="AI223" s="708"/>
      <c r="AJ223" s="708"/>
      <c r="AK223" s="708"/>
      <c r="AL223" s="708"/>
      <c r="AM223" s="708"/>
      <c r="AN223" s="708"/>
      <c r="AO223" s="708"/>
      <c r="AP223" s="708"/>
      <c r="AQ223" s="708"/>
      <c r="AR223" s="708"/>
      <c r="AS223" s="708"/>
      <c r="AT223" s="708"/>
      <c r="AU223" s="708"/>
      <c r="AV223" s="708"/>
      <c r="AW223" s="708"/>
      <c r="AX223" s="709"/>
    </row>
    <row r="224" spans="1:51" ht="39"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610</v>
      </c>
      <c r="AE224" s="687"/>
      <c r="AF224" s="687"/>
      <c r="AG224" s="713" t="s">
        <v>621</v>
      </c>
      <c r="AH224" s="714"/>
      <c r="AI224" s="714"/>
      <c r="AJ224" s="714"/>
      <c r="AK224" s="714"/>
      <c r="AL224" s="714"/>
      <c r="AM224" s="714"/>
      <c r="AN224" s="714"/>
      <c r="AO224" s="714"/>
      <c r="AP224" s="714"/>
      <c r="AQ224" s="714"/>
      <c r="AR224" s="714"/>
      <c r="AS224" s="714"/>
      <c r="AT224" s="714"/>
      <c r="AU224" s="714"/>
      <c r="AV224" s="714"/>
      <c r="AW224" s="714"/>
      <c r="AX224" s="715"/>
    </row>
    <row r="225" spans="1:50" ht="26.2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610</v>
      </c>
      <c r="AE225" s="720"/>
      <c r="AF225" s="720"/>
      <c r="AG225" s="677" t="s">
        <v>622</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610</v>
      </c>
      <c r="AE226" s="675"/>
      <c r="AF226" s="675"/>
      <c r="AG226" s="361" t="s">
        <v>625</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624</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623</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626</v>
      </c>
      <c r="AE229" s="739"/>
      <c r="AF229" s="739"/>
      <c r="AG229" s="740" t="s">
        <v>612</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610</v>
      </c>
      <c r="AE230" s="687"/>
      <c r="AF230" s="687"/>
      <c r="AG230" s="713" t="s">
        <v>627</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626</v>
      </c>
      <c r="AE231" s="687"/>
      <c r="AF231" s="687"/>
      <c r="AG231" s="713" t="s">
        <v>612</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610</v>
      </c>
      <c r="AE232" s="687"/>
      <c r="AF232" s="687"/>
      <c r="AG232" s="713" t="s">
        <v>628</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626</v>
      </c>
      <c r="AE233" s="720"/>
      <c r="AF233" s="720"/>
      <c r="AG233" s="735" t="s">
        <v>612</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626</v>
      </c>
      <c r="AE234" s="687"/>
      <c r="AF234" s="688"/>
      <c r="AG234" s="713" t="s">
        <v>612</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610</v>
      </c>
      <c r="AE235" s="728"/>
      <c r="AF235" s="729"/>
      <c r="AG235" s="730" t="s">
        <v>629</v>
      </c>
      <c r="AH235" s="731"/>
      <c r="AI235" s="731"/>
      <c r="AJ235" s="731"/>
      <c r="AK235" s="731"/>
      <c r="AL235" s="731"/>
      <c r="AM235" s="731"/>
      <c r="AN235" s="731"/>
      <c r="AO235" s="731"/>
      <c r="AP235" s="731"/>
      <c r="AQ235" s="731"/>
      <c r="AR235" s="731"/>
      <c r="AS235" s="731"/>
      <c r="AT235" s="731"/>
      <c r="AU235" s="731"/>
      <c r="AV235" s="731"/>
      <c r="AW235" s="731"/>
      <c r="AX235" s="732"/>
    </row>
    <row r="236" spans="1:50" ht="40.5"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610</v>
      </c>
      <c r="AE236" s="739"/>
      <c r="AF236" s="749"/>
      <c r="AG236" s="740" t="s">
        <v>657</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610</v>
      </c>
      <c r="AE237" s="754"/>
      <c r="AF237" s="754"/>
      <c r="AG237" s="713" t="s">
        <v>637</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610</v>
      </c>
      <c r="AE238" s="687"/>
      <c r="AF238" s="687"/>
      <c r="AG238" s="713" t="s">
        <v>638</v>
      </c>
      <c r="AH238" s="714"/>
      <c r="AI238" s="714"/>
      <c r="AJ238" s="714"/>
      <c r="AK238" s="714"/>
      <c r="AL238" s="714"/>
      <c r="AM238" s="714"/>
      <c r="AN238" s="714"/>
      <c r="AO238" s="714"/>
      <c r="AP238" s="714"/>
      <c r="AQ238" s="714"/>
      <c r="AR238" s="714"/>
      <c r="AS238" s="714"/>
      <c r="AT238" s="714"/>
      <c r="AU238" s="714"/>
      <c r="AV238" s="714"/>
      <c r="AW238" s="714"/>
      <c r="AX238" s="715"/>
    </row>
    <row r="239" spans="1:50" ht="39.75"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610</v>
      </c>
      <c r="AE239" s="687"/>
      <c r="AF239" s="687"/>
      <c r="AG239" s="743" t="s">
        <v>658</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626</v>
      </c>
      <c r="AE240" s="675"/>
      <c r="AF240" s="766"/>
      <c r="AG240" s="361" t="s">
        <v>671</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hidden="1"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655</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663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98.25" customHeight="1" thickBot="1" x14ac:dyDescent="0.2">
      <c r="A250" s="112" t="s">
        <v>672</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673</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97.5" customHeight="1" thickBot="1" x14ac:dyDescent="0.2">
      <c r="A254" s="118" t="s">
        <v>132</v>
      </c>
      <c r="B254" s="119"/>
      <c r="C254" s="119"/>
      <c r="D254" s="119"/>
      <c r="E254" s="120"/>
      <c r="F254" s="774" t="s">
        <v>679</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t="s">
        <v>677</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277</v>
      </c>
      <c r="B258" s="785"/>
      <c r="C258" s="785"/>
      <c r="D258" s="786"/>
      <c r="E258" s="770" t="s">
        <v>642</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276</v>
      </c>
      <c r="B259" s="136"/>
      <c r="C259" s="136"/>
      <c r="D259" s="136"/>
      <c r="E259" s="770" t="s">
        <v>643</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275</v>
      </c>
      <c r="B260" s="136"/>
      <c r="C260" s="136"/>
      <c r="D260" s="136"/>
      <c r="E260" s="770" t="s">
        <v>644</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274</v>
      </c>
      <c r="B261" s="136"/>
      <c r="C261" s="136"/>
      <c r="D261" s="136"/>
      <c r="E261" s="770" t="s">
        <v>645</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273</v>
      </c>
      <c r="B262" s="136"/>
      <c r="C262" s="136"/>
      <c r="D262" s="136"/>
      <c r="E262" s="770" t="s">
        <v>646</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272</v>
      </c>
      <c r="B263" s="136"/>
      <c r="C263" s="136"/>
      <c r="D263" s="136"/>
      <c r="E263" s="770" t="s">
        <v>647</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271</v>
      </c>
      <c r="B264" s="136"/>
      <c r="C264" s="136"/>
      <c r="D264" s="136"/>
      <c r="E264" s="770" t="s">
        <v>648</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270</v>
      </c>
      <c r="B265" s="136"/>
      <c r="C265" s="136"/>
      <c r="D265" s="136"/>
      <c r="E265" s="770" t="s">
        <v>647</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416</v>
      </c>
      <c r="B266" s="136"/>
      <c r="C266" s="136"/>
      <c r="D266" s="136"/>
      <c r="E266" s="789" t="s">
        <v>649</v>
      </c>
      <c r="F266" s="790"/>
      <c r="G266" s="790"/>
      <c r="H266" s="77" t="str">
        <f>IF(E266="","","-")</f>
        <v>-</v>
      </c>
      <c r="I266" s="790"/>
      <c r="J266" s="790"/>
      <c r="K266" s="77" t="str">
        <f>IF(I266="","","-")</f>
        <v/>
      </c>
      <c r="L266" s="106">
        <v>48</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596</v>
      </c>
      <c r="B267" s="136"/>
      <c r="C267" s="136"/>
      <c r="D267" s="136"/>
      <c r="E267" s="789" t="s">
        <v>649</v>
      </c>
      <c r="F267" s="790"/>
      <c r="G267" s="790"/>
      <c r="H267" s="77"/>
      <c r="I267" s="790"/>
      <c r="J267" s="790"/>
      <c r="K267" s="77"/>
      <c r="L267" s="106">
        <v>49</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384</v>
      </c>
      <c r="B268" s="136"/>
      <c r="C268" s="136"/>
      <c r="D268" s="136"/>
      <c r="E268" s="792">
        <v>2021</v>
      </c>
      <c r="F268" s="137"/>
      <c r="G268" s="790" t="s">
        <v>651</v>
      </c>
      <c r="H268" s="790"/>
      <c r="I268" s="790"/>
      <c r="J268" s="137">
        <v>20</v>
      </c>
      <c r="K268" s="137"/>
      <c r="L268" s="106">
        <v>49</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266</v>
      </c>
      <c r="B308" s="797"/>
      <c r="C308" s="797"/>
      <c r="D308" s="797"/>
      <c r="E308" s="797"/>
      <c r="F308" s="798"/>
      <c r="G308" s="802" t="s">
        <v>669</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670</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615</v>
      </c>
      <c r="H310" s="824"/>
      <c r="I310" s="824"/>
      <c r="J310" s="824"/>
      <c r="K310" s="825"/>
      <c r="L310" s="826" t="s">
        <v>650</v>
      </c>
      <c r="M310" s="827"/>
      <c r="N310" s="827"/>
      <c r="O310" s="827"/>
      <c r="P310" s="827"/>
      <c r="Q310" s="827"/>
      <c r="R310" s="827"/>
      <c r="S310" s="827"/>
      <c r="T310" s="827"/>
      <c r="U310" s="827"/>
      <c r="V310" s="827"/>
      <c r="W310" s="827"/>
      <c r="X310" s="828"/>
      <c r="Y310" s="829">
        <v>3.7</v>
      </c>
      <c r="Z310" s="830"/>
      <c r="AA310" s="830"/>
      <c r="AB310" s="831"/>
      <c r="AC310" s="823" t="s">
        <v>666</v>
      </c>
      <c r="AD310" s="824"/>
      <c r="AE310" s="824"/>
      <c r="AF310" s="824"/>
      <c r="AG310" s="825"/>
      <c r="AH310" s="826" t="s">
        <v>678</v>
      </c>
      <c r="AI310" s="827"/>
      <c r="AJ310" s="827"/>
      <c r="AK310" s="827"/>
      <c r="AL310" s="827"/>
      <c r="AM310" s="827"/>
      <c r="AN310" s="827"/>
      <c r="AO310" s="827"/>
      <c r="AP310" s="827"/>
      <c r="AQ310" s="827"/>
      <c r="AR310" s="827"/>
      <c r="AS310" s="827"/>
      <c r="AT310" s="828"/>
      <c r="AU310" s="829">
        <v>0.3</v>
      </c>
      <c r="AV310" s="830"/>
      <c r="AW310" s="830"/>
      <c r="AX310" s="832"/>
    </row>
    <row r="311" spans="1:50" ht="24.75"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3.7</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0.3</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577</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248</v>
      </c>
      <c r="AI365" s="847"/>
      <c r="AJ365" s="847"/>
      <c r="AK365" s="847"/>
      <c r="AL365" s="847" t="s">
        <v>19</v>
      </c>
      <c r="AM365" s="847"/>
      <c r="AN365" s="847"/>
      <c r="AO365" s="851"/>
      <c r="AP365" s="872" t="s">
        <v>198</v>
      </c>
      <c r="AQ365" s="872"/>
      <c r="AR365" s="872"/>
      <c r="AS365" s="872"/>
      <c r="AT365" s="872"/>
      <c r="AU365" s="872"/>
      <c r="AV365" s="872"/>
      <c r="AW365" s="872"/>
      <c r="AX365" s="872"/>
    </row>
    <row r="366" spans="1:51" ht="44.25" customHeight="1" x14ac:dyDescent="0.15">
      <c r="A366" s="858">
        <v>1</v>
      </c>
      <c r="B366" s="858">
        <v>1</v>
      </c>
      <c r="C366" s="859" t="s">
        <v>660</v>
      </c>
      <c r="D366" s="860"/>
      <c r="E366" s="860"/>
      <c r="F366" s="860"/>
      <c r="G366" s="860"/>
      <c r="H366" s="860"/>
      <c r="I366" s="860"/>
      <c r="J366" s="861">
        <v>5011101012993</v>
      </c>
      <c r="K366" s="862"/>
      <c r="L366" s="862"/>
      <c r="M366" s="862"/>
      <c r="N366" s="862"/>
      <c r="O366" s="862"/>
      <c r="P366" s="863" t="s">
        <v>650</v>
      </c>
      <c r="Q366" s="864"/>
      <c r="R366" s="864"/>
      <c r="S366" s="864"/>
      <c r="T366" s="864"/>
      <c r="U366" s="864"/>
      <c r="V366" s="864"/>
      <c r="W366" s="864"/>
      <c r="X366" s="864"/>
      <c r="Y366" s="865">
        <v>3.7</v>
      </c>
      <c r="Z366" s="866"/>
      <c r="AA366" s="866"/>
      <c r="AB366" s="867"/>
      <c r="AC366" s="868" t="s">
        <v>253</v>
      </c>
      <c r="AD366" s="869"/>
      <c r="AE366" s="869"/>
      <c r="AF366" s="869"/>
      <c r="AG366" s="869"/>
      <c r="AH366" s="852">
        <v>1</v>
      </c>
      <c r="AI366" s="853"/>
      <c r="AJ366" s="853"/>
      <c r="AK366" s="853"/>
      <c r="AL366" s="854">
        <v>73.099999999999994</v>
      </c>
      <c r="AM366" s="855"/>
      <c r="AN366" s="855"/>
      <c r="AO366" s="856"/>
      <c r="AP366" s="857" t="s">
        <v>641</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248</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30" customHeight="1" x14ac:dyDescent="0.15">
      <c r="A399" s="858">
        <v>1</v>
      </c>
      <c r="B399" s="858">
        <v>1</v>
      </c>
      <c r="C399" s="859" t="s">
        <v>676</v>
      </c>
      <c r="D399" s="860"/>
      <c r="E399" s="860"/>
      <c r="F399" s="860"/>
      <c r="G399" s="860"/>
      <c r="H399" s="860"/>
      <c r="I399" s="860"/>
      <c r="J399" s="861">
        <v>7010001042703</v>
      </c>
      <c r="K399" s="862"/>
      <c r="L399" s="862"/>
      <c r="M399" s="862"/>
      <c r="N399" s="862"/>
      <c r="O399" s="862"/>
      <c r="P399" s="863" t="s">
        <v>667</v>
      </c>
      <c r="Q399" s="864"/>
      <c r="R399" s="864"/>
      <c r="S399" s="864"/>
      <c r="T399" s="864"/>
      <c r="U399" s="864"/>
      <c r="V399" s="864"/>
      <c r="W399" s="864"/>
      <c r="X399" s="864"/>
      <c r="Y399" s="865">
        <v>0.3</v>
      </c>
      <c r="Z399" s="866"/>
      <c r="AA399" s="866"/>
      <c r="AB399" s="867"/>
      <c r="AC399" s="868" t="s">
        <v>256</v>
      </c>
      <c r="AD399" s="869"/>
      <c r="AE399" s="869"/>
      <c r="AF399" s="869"/>
      <c r="AG399" s="869"/>
      <c r="AH399" s="852">
        <v>1</v>
      </c>
      <c r="AI399" s="853"/>
      <c r="AJ399" s="853"/>
      <c r="AK399" s="853"/>
      <c r="AL399" s="854">
        <v>98.3</v>
      </c>
      <c r="AM399" s="855"/>
      <c r="AN399" s="855"/>
      <c r="AO399" s="856"/>
      <c r="AP399" s="857" t="s">
        <v>668</v>
      </c>
      <c r="AQ399" s="857"/>
      <c r="AR399" s="857"/>
      <c r="AS399" s="857"/>
      <c r="AT399" s="857"/>
      <c r="AU399" s="857"/>
      <c r="AV399" s="857"/>
      <c r="AW399" s="857"/>
      <c r="AX399" s="857"/>
      <c r="AY399">
        <f>$AY$396</f>
        <v>1</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248</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248</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248</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248</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248</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248</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578</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8" t="s">
        <v>681</v>
      </c>
      <c r="F631" s="881"/>
      <c r="G631" s="881"/>
      <c r="H631" s="881"/>
      <c r="I631" s="881"/>
      <c r="J631" s="861" t="s">
        <v>681</v>
      </c>
      <c r="K631" s="862"/>
      <c r="L631" s="862"/>
      <c r="M631" s="862"/>
      <c r="N631" s="862"/>
      <c r="O631" s="862"/>
      <c r="P631" s="863" t="s">
        <v>681</v>
      </c>
      <c r="Q631" s="864"/>
      <c r="R631" s="864"/>
      <c r="S631" s="864"/>
      <c r="T631" s="864"/>
      <c r="U631" s="864"/>
      <c r="V631" s="864"/>
      <c r="W631" s="864"/>
      <c r="X631" s="864"/>
      <c r="Y631" s="865" t="s">
        <v>681</v>
      </c>
      <c r="Z631" s="866"/>
      <c r="AA631" s="866"/>
      <c r="AB631" s="867"/>
      <c r="AC631" s="868"/>
      <c r="AD631" s="869"/>
      <c r="AE631" s="869"/>
      <c r="AF631" s="869"/>
      <c r="AG631" s="869"/>
      <c r="AH631" s="870" t="s">
        <v>681</v>
      </c>
      <c r="AI631" s="871"/>
      <c r="AJ631" s="871"/>
      <c r="AK631" s="871"/>
      <c r="AL631" s="854" t="s">
        <v>681</v>
      </c>
      <c r="AM631" s="855"/>
      <c r="AN631" s="855"/>
      <c r="AO631" s="856"/>
      <c r="AP631" s="857" t="s">
        <v>681</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5" priority="907">
      <formula>IF(RIGHT(TEXT(P14,"0.#"),1)=".",FALSE,TRUE)</formula>
    </cfRule>
    <cfRule type="expression" dxfId="804" priority="908">
      <formula>IF(RIGHT(TEXT(P14,"0.#"),1)=".",TRUE,FALSE)</formula>
    </cfRule>
  </conditionalFormatting>
  <conditionalFormatting sqref="P18:AX18">
    <cfRule type="expression" dxfId="803" priority="905">
      <formula>IF(RIGHT(TEXT(P18,"0.#"),1)=".",FALSE,TRUE)</formula>
    </cfRule>
    <cfRule type="expression" dxfId="802" priority="906">
      <formula>IF(RIGHT(TEXT(P18,"0.#"),1)=".",TRUE,FALSE)</formula>
    </cfRule>
  </conditionalFormatting>
  <conditionalFormatting sqref="Y311">
    <cfRule type="expression" dxfId="801" priority="903">
      <formula>IF(RIGHT(TEXT(Y311,"0.#"),1)=".",FALSE,TRUE)</formula>
    </cfRule>
    <cfRule type="expression" dxfId="800" priority="904">
      <formula>IF(RIGHT(TEXT(Y311,"0.#"),1)=".",TRUE,FALSE)</formula>
    </cfRule>
  </conditionalFormatting>
  <conditionalFormatting sqref="Y320">
    <cfRule type="expression" dxfId="799" priority="901">
      <formula>IF(RIGHT(TEXT(Y320,"0.#"),1)=".",FALSE,TRUE)</formula>
    </cfRule>
    <cfRule type="expression" dxfId="798" priority="902">
      <formula>IF(RIGHT(TEXT(Y320,"0.#"),1)=".",TRUE,FALSE)</formula>
    </cfRule>
  </conditionalFormatting>
  <conditionalFormatting sqref="Y351:Y358 Y349 Y338:Y345 Y336 Y325:Y332 Y323">
    <cfRule type="expression" dxfId="797" priority="881">
      <formula>IF(RIGHT(TEXT(Y323,"0.#"),1)=".",FALSE,TRUE)</formula>
    </cfRule>
    <cfRule type="expression" dxfId="796" priority="882">
      <formula>IF(RIGHT(TEXT(Y323,"0.#"),1)=".",TRUE,FALSE)</formula>
    </cfRule>
  </conditionalFormatting>
  <conditionalFormatting sqref="P13:AX13 P15:AX15 P16:AQ17">
    <cfRule type="expression" dxfId="795" priority="899">
      <formula>IF(RIGHT(TEXT(P13,"0.#"),1)=".",FALSE,TRUE)</formula>
    </cfRule>
    <cfRule type="expression" dxfId="794" priority="900">
      <formula>IF(RIGHT(TEXT(P13,"0.#"),1)=".",TRUE,FALSE)</formula>
    </cfRule>
  </conditionalFormatting>
  <conditionalFormatting sqref="P19:AJ19">
    <cfRule type="expression" dxfId="793" priority="897">
      <formula>IF(RIGHT(TEXT(P19,"0.#"),1)=".",FALSE,TRUE)</formula>
    </cfRule>
    <cfRule type="expression" dxfId="792" priority="898">
      <formula>IF(RIGHT(TEXT(P19,"0.#"),1)=".",TRUE,FALSE)</formula>
    </cfRule>
  </conditionalFormatting>
  <conditionalFormatting sqref="AE32 AQ32">
    <cfRule type="expression" dxfId="791" priority="895">
      <formula>IF(RIGHT(TEXT(AE32,"0.#"),1)=".",FALSE,TRUE)</formula>
    </cfRule>
    <cfRule type="expression" dxfId="790" priority="896">
      <formula>IF(RIGHT(TEXT(AE32,"0.#"),1)=".",TRUE,FALSE)</formula>
    </cfRule>
  </conditionalFormatting>
  <conditionalFormatting sqref="Y312:Y319 Y310">
    <cfRule type="expression" dxfId="789" priority="893">
      <formula>IF(RIGHT(TEXT(Y310,"0.#"),1)=".",FALSE,TRUE)</formula>
    </cfRule>
    <cfRule type="expression" dxfId="788" priority="894">
      <formula>IF(RIGHT(TEXT(Y310,"0.#"),1)=".",TRUE,FALSE)</formula>
    </cfRule>
  </conditionalFormatting>
  <conditionalFormatting sqref="AU311">
    <cfRule type="expression" dxfId="787" priority="891">
      <formula>IF(RIGHT(TEXT(AU311,"0.#"),1)=".",FALSE,TRUE)</formula>
    </cfRule>
    <cfRule type="expression" dxfId="786" priority="892">
      <formula>IF(RIGHT(TEXT(AU311,"0.#"),1)=".",TRUE,FALSE)</formula>
    </cfRule>
  </conditionalFormatting>
  <conditionalFormatting sqref="AU320">
    <cfRule type="expression" dxfId="785" priority="889">
      <formula>IF(RIGHT(TEXT(AU320,"0.#"),1)=".",FALSE,TRUE)</formula>
    </cfRule>
    <cfRule type="expression" dxfId="784" priority="890">
      <formula>IF(RIGHT(TEXT(AU320,"0.#"),1)=".",TRUE,FALSE)</formula>
    </cfRule>
  </conditionalFormatting>
  <conditionalFormatting sqref="AU312:AU319 AU310">
    <cfRule type="expression" dxfId="783" priority="887">
      <formula>IF(RIGHT(TEXT(AU310,"0.#"),1)=".",FALSE,TRUE)</formula>
    </cfRule>
    <cfRule type="expression" dxfId="782" priority="888">
      <formula>IF(RIGHT(TEXT(AU310,"0.#"),1)=".",TRUE,FALSE)</formula>
    </cfRule>
  </conditionalFormatting>
  <conditionalFormatting sqref="Y350 Y337 Y324">
    <cfRule type="expression" dxfId="781" priority="885">
      <formula>IF(RIGHT(TEXT(Y324,"0.#"),1)=".",FALSE,TRUE)</formula>
    </cfRule>
    <cfRule type="expression" dxfId="780" priority="886">
      <formula>IF(RIGHT(TEXT(Y324,"0.#"),1)=".",TRUE,FALSE)</formula>
    </cfRule>
  </conditionalFormatting>
  <conditionalFormatting sqref="Y359 Y346 Y333">
    <cfRule type="expression" dxfId="779" priority="883">
      <formula>IF(RIGHT(TEXT(Y333,"0.#"),1)=".",FALSE,TRUE)</formula>
    </cfRule>
    <cfRule type="expression" dxfId="778" priority="884">
      <formula>IF(RIGHT(TEXT(Y333,"0.#"),1)=".",TRUE,FALSE)</formula>
    </cfRule>
  </conditionalFormatting>
  <conditionalFormatting sqref="AU350 AU337 AU324">
    <cfRule type="expression" dxfId="777" priority="879">
      <formula>IF(RIGHT(TEXT(AU324,"0.#"),1)=".",FALSE,TRUE)</formula>
    </cfRule>
    <cfRule type="expression" dxfId="776" priority="880">
      <formula>IF(RIGHT(TEXT(AU324,"0.#"),1)=".",TRUE,FALSE)</formula>
    </cfRule>
  </conditionalFormatting>
  <conditionalFormatting sqref="AU359 AU346 AU333">
    <cfRule type="expression" dxfId="775" priority="877">
      <formula>IF(RIGHT(TEXT(AU333,"0.#"),1)=".",FALSE,TRUE)</formula>
    </cfRule>
    <cfRule type="expression" dxfId="774" priority="878">
      <formula>IF(RIGHT(TEXT(AU333,"0.#"),1)=".",TRUE,FALSE)</formula>
    </cfRule>
  </conditionalFormatting>
  <conditionalFormatting sqref="AU351:AU358 AU349 AU338:AU345 AU336 AU325:AU332 AU323">
    <cfRule type="expression" dxfId="773" priority="875">
      <formula>IF(RIGHT(TEXT(AU323,"0.#"),1)=".",FALSE,TRUE)</formula>
    </cfRule>
    <cfRule type="expression" dxfId="772" priority="876">
      <formula>IF(RIGHT(TEXT(AU323,"0.#"),1)=".",TRUE,FALSE)</formula>
    </cfRule>
  </conditionalFormatting>
  <conditionalFormatting sqref="AI32">
    <cfRule type="expression" dxfId="771" priority="873">
      <formula>IF(RIGHT(TEXT(AI32,"0.#"),1)=".",FALSE,TRUE)</formula>
    </cfRule>
    <cfRule type="expression" dxfId="770" priority="874">
      <formula>IF(RIGHT(TEXT(AI32,"0.#"),1)=".",TRUE,FALSE)</formula>
    </cfRule>
  </conditionalFormatting>
  <conditionalFormatting sqref="AM32">
    <cfRule type="expression" dxfId="769" priority="871">
      <formula>IF(RIGHT(TEXT(AM32,"0.#"),1)=".",FALSE,TRUE)</formula>
    </cfRule>
    <cfRule type="expression" dxfId="768" priority="872">
      <formula>IF(RIGHT(TEXT(AM32,"0.#"),1)=".",TRUE,FALSE)</formula>
    </cfRule>
  </conditionalFormatting>
  <conditionalFormatting sqref="AE33">
    <cfRule type="expression" dxfId="767" priority="869">
      <formula>IF(RIGHT(TEXT(AE33,"0.#"),1)=".",FALSE,TRUE)</formula>
    </cfRule>
    <cfRule type="expression" dxfId="766" priority="870">
      <formula>IF(RIGHT(TEXT(AE33,"0.#"),1)=".",TRUE,FALSE)</formula>
    </cfRule>
  </conditionalFormatting>
  <conditionalFormatting sqref="AI33">
    <cfRule type="expression" dxfId="765" priority="867">
      <formula>IF(RIGHT(TEXT(AI33,"0.#"),1)=".",FALSE,TRUE)</formula>
    </cfRule>
    <cfRule type="expression" dxfId="764" priority="868">
      <formula>IF(RIGHT(TEXT(AI33,"0.#"),1)=".",TRUE,FALSE)</formula>
    </cfRule>
  </conditionalFormatting>
  <conditionalFormatting sqref="AM33">
    <cfRule type="expression" dxfId="763" priority="865">
      <formula>IF(RIGHT(TEXT(AM33,"0.#"),1)=".",FALSE,TRUE)</formula>
    </cfRule>
    <cfRule type="expression" dxfId="762" priority="866">
      <formula>IF(RIGHT(TEXT(AM33,"0.#"),1)=".",TRUE,FALSE)</formula>
    </cfRule>
  </conditionalFormatting>
  <conditionalFormatting sqref="AQ33">
    <cfRule type="expression" dxfId="761" priority="863">
      <formula>IF(RIGHT(TEXT(AQ33,"0.#"),1)=".",FALSE,TRUE)</formula>
    </cfRule>
    <cfRule type="expression" dxfId="760" priority="864">
      <formula>IF(RIGHT(TEXT(AQ33,"0.#"),1)=".",TRUE,FALSE)</formula>
    </cfRule>
  </conditionalFormatting>
  <conditionalFormatting sqref="AE210">
    <cfRule type="expression" dxfId="759" priority="861">
      <formula>IF(RIGHT(TEXT(AE210,"0.#"),1)=".",FALSE,TRUE)</formula>
    </cfRule>
    <cfRule type="expression" dxfId="758" priority="862">
      <formula>IF(RIGHT(TEXT(AE210,"0.#"),1)=".",TRUE,FALSE)</formula>
    </cfRule>
  </conditionalFormatting>
  <conditionalFormatting sqref="AE211">
    <cfRule type="expression" dxfId="757" priority="859">
      <formula>IF(RIGHT(TEXT(AE211,"0.#"),1)=".",FALSE,TRUE)</formula>
    </cfRule>
    <cfRule type="expression" dxfId="756" priority="860">
      <formula>IF(RIGHT(TEXT(AE211,"0.#"),1)=".",TRUE,FALSE)</formula>
    </cfRule>
  </conditionalFormatting>
  <conditionalFormatting sqref="AE212">
    <cfRule type="expression" dxfId="755" priority="857">
      <formula>IF(RIGHT(TEXT(AE212,"0.#"),1)=".",FALSE,TRUE)</formula>
    </cfRule>
    <cfRule type="expression" dxfId="754" priority="858">
      <formula>IF(RIGHT(TEXT(AE212,"0.#"),1)=".",TRUE,FALSE)</formula>
    </cfRule>
  </conditionalFormatting>
  <conditionalFormatting sqref="AI212">
    <cfRule type="expression" dxfId="753" priority="855">
      <formula>IF(RIGHT(TEXT(AI212,"0.#"),1)=".",FALSE,TRUE)</formula>
    </cfRule>
    <cfRule type="expression" dxfId="752" priority="856">
      <formula>IF(RIGHT(TEXT(AI212,"0.#"),1)=".",TRUE,FALSE)</formula>
    </cfRule>
  </conditionalFormatting>
  <conditionalFormatting sqref="AI211">
    <cfRule type="expression" dxfId="751" priority="853">
      <formula>IF(RIGHT(TEXT(AI211,"0.#"),1)=".",FALSE,TRUE)</formula>
    </cfRule>
    <cfRule type="expression" dxfId="750" priority="854">
      <formula>IF(RIGHT(TEXT(AI211,"0.#"),1)=".",TRUE,FALSE)</formula>
    </cfRule>
  </conditionalFormatting>
  <conditionalFormatting sqref="AI210">
    <cfRule type="expression" dxfId="749" priority="851">
      <formula>IF(RIGHT(TEXT(AI210,"0.#"),1)=".",FALSE,TRUE)</formula>
    </cfRule>
    <cfRule type="expression" dxfId="748" priority="852">
      <formula>IF(RIGHT(TEXT(AI210,"0.#"),1)=".",TRUE,FALSE)</formula>
    </cfRule>
  </conditionalFormatting>
  <conditionalFormatting sqref="AM210">
    <cfRule type="expression" dxfId="747" priority="849">
      <formula>IF(RIGHT(TEXT(AM210,"0.#"),1)=".",FALSE,TRUE)</formula>
    </cfRule>
    <cfRule type="expression" dxfId="746" priority="850">
      <formula>IF(RIGHT(TEXT(AM210,"0.#"),1)=".",TRUE,FALSE)</formula>
    </cfRule>
  </conditionalFormatting>
  <conditionalFormatting sqref="AM211">
    <cfRule type="expression" dxfId="745" priority="847">
      <formula>IF(RIGHT(TEXT(AM211,"0.#"),1)=".",FALSE,TRUE)</formula>
    </cfRule>
    <cfRule type="expression" dxfId="744" priority="848">
      <formula>IF(RIGHT(TEXT(AM211,"0.#"),1)=".",TRUE,FALSE)</formula>
    </cfRule>
  </conditionalFormatting>
  <conditionalFormatting sqref="AM212">
    <cfRule type="expression" dxfId="743" priority="845">
      <formula>IF(RIGHT(TEXT(AM212,"0.#"),1)=".",FALSE,TRUE)</formula>
    </cfRule>
    <cfRule type="expression" dxfId="742" priority="846">
      <formula>IF(RIGHT(TEXT(AM212,"0.#"),1)=".",TRUE,FALSE)</formula>
    </cfRule>
  </conditionalFormatting>
  <conditionalFormatting sqref="AL368:AO395">
    <cfRule type="expression" dxfId="741" priority="841">
      <formula>IF(AND(AL368&gt;=0, RIGHT(TEXT(AL368,"0.#"),1)&lt;&gt;"."),TRUE,FALSE)</formula>
    </cfRule>
    <cfRule type="expression" dxfId="740" priority="842">
      <formula>IF(AND(AL368&gt;=0, RIGHT(TEXT(AL368,"0.#"),1)="."),TRUE,FALSE)</formula>
    </cfRule>
    <cfRule type="expression" dxfId="739" priority="843">
      <formula>IF(AND(AL368&lt;0, RIGHT(TEXT(AL368,"0.#"),1)&lt;&gt;"."),TRUE,FALSE)</formula>
    </cfRule>
    <cfRule type="expression" dxfId="738" priority="844">
      <formula>IF(AND(AL368&lt;0, RIGHT(TEXT(AL368,"0.#"),1)="."),TRUE,FALSE)</formula>
    </cfRule>
  </conditionalFormatting>
  <conditionalFormatting sqref="AQ210:AQ212">
    <cfRule type="expression" dxfId="737" priority="839">
      <formula>IF(RIGHT(TEXT(AQ210,"0.#"),1)=".",FALSE,TRUE)</formula>
    </cfRule>
    <cfRule type="expression" dxfId="736" priority="840">
      <formula>IF(RIGHT(TEXT(AQ210,"0.#"),1)=".",TRUE,FALSE)</formula>
    </cfRule>
  </conditionalFormatting>
  <conditionalFormatting sqref="AU210:AU212">
    <cfRule type="expression" dxfId="735" priority="837">
      <formula>IF(RIGHT(TEXT(AU210,"0.#"),1)=".",FALSE,TRUE)</formula>
    </cfRule>
    <cfRule type="expression" dxfId="734" priority="838">
      <formula>IF(RIGHT(TEXT(AU210,"0.#"),1)=".",TRUE,FALSE)</formula>
    </cfRule>
  </conditionalFormatting>
  <conditionalFormatting sqref="Y368:Y395">
    <cfRule type="expression" dxfId="733" priority="835">
      <formula>IF(RIGHT(TEXT(Y368,"0.#"),1)=".",FALSE,TRUE)</formula>
    </cfRule>
    <cfRule type="expression" dxfId="732" priority="836">
      <formula>IF(RIGHT(TEXT(Y368,"0.#"),1)=".",TRUE,FALSE)</formula>
    </cfRule>
  </conditionalFormatting>
  <conditionalFormatting sqref="AL631:AO660">
    <cfRule type="expression" dxfId="731" priority="831">
      <formula>IF(AND(AL631&gt;=0, RIGHT(TEXT(AL631,"0.#"),1)&lt;&gt;"."),TRUE,FALSE)</formula>
    </cfRule>
    <cfRule type="expression" dxfId="730" priority="832">
      <formula>IF(AND(AL631&gt;=0, RIGHT(TEXT(AL631,"0.#"),1)="."),TRUE,FALSE)</formula>
    </cfRule>
    <cfRule type="expression" dxfId="729" priority="833">
      <formula>IF(AND(AL631&lt;0, RIGHT(TEXT(AL631,"0.#"),1)&lt;&gt;"."),TRUE,FALSE)</formula>
    </cfRule>
    <cfRule type="expression" dxfId="728" priority="834">
      <formula>IF(AND(AL631&lt;0, RIGHT(TEXT(AL631,"0.#"),1)="."),TRUE,FALSE)</formula>
    </cfRule>
  </conditionalFormatting>
  <conditionalFormatting sqref="Y631:Y660">
    <cfRule type="expression" dxfId="727" priority="829">
      <formula>IF(RIGHT(TEXT(Y631,"0.#"),1)=".",FALSE,TRUE)</formula>
    </cfRule>
    <cfRule type="expression" dxfId="726" priority="830">
      <formula>IF(RIGHT(TEXT(Y631,"0.#"),1)=".",TRUE,FALSE)</formula>
    </cfRule>
  </conditionalFormatting>
  <conditionalFormatting sqref="AL366:AO367">
    <cfRule type="expression" dxfId="725" priority="825">
      <formula>IF(AND(AL366&gt;=0, RIGHT(TEXT(AL366,"0.#"),1)&lt;&gt;"."),TRUE,FALSE)</formula>
    </cfRule>
    <cfRule type="expression" dxfId="724" priority="826">
      <formula>IF(AND(AL366&gt;=0, RIGHT(TEXT(AL366,"0.#"),1)="."),TRUE,FALSE)</formula>
    </cfRule>
    <cfRule type="expression" dxfId="723" priority="827">
      <formula>IF(AND(AL366&lt;0, RIGHT(TEXT(AL366,"0.#"),1)&lt;&gt;"."),TRUE,FALSE)</formula>
    </cfRule>
    <cfRule type="expression" dxfId="722" priority="828">
      <formula>IF(AND(AL366&lt;0, RIGHT(TEXT(AL366,"0.#"),1)="."),TRUE,FALSE)</formula>
    </cfRule>
  </conditionalFormatting>
  <conditionalFormatting sqref="Y366:Y367">
    <cfRule type="expression" dxfId="721" priority="823">
      <formula>IF(RIGHT(TEXT(Y366,"0.#"),1)=".",FALSE,TRUE)</formula>
    </cfRule>
    <cfRule type="expression" dxfId="720" priority="824">
      <formula>IF(RIGHT(TEXT(Y366,"0.#"),1)=".",TRUE,FALSE)</formula>
    </cfRule>
  </conditionalFormatting>
  <conditionalFormatting sqref="Y401:Y428">
    <cfRule type="expression" dxfId="719" priority="761">
      <formula>IF(RIGHT(TEXT(Y401,"0.#"),1)=".",FALSE,TRUE)</formula>
    </cfRule>
    <cfRule type="expression" dxfId="718" priority="762">
      <formula>IF(RIGHT(TEXT(Y401,"0.#"),1)=".",TRUE,FALSE)</formula>
    </cfRule>
  </conditionalFormatting>
  <conditionalFormatting sqref="Y399:Y400">
    <cfRule type="expression" dxfId="717" priority="755">
      <formula>IF(RIGHT(TEXT(Y399,"0.#"),1)=".",FALSE,TRUE)</formula>
    </cfRule>
    <cfRule type="expression" dxfId="716" priority="756">
      <formula>IF(RIGHT(TEXT(Y399,"0.#"),1)=".",TRUE,FALSE)</formula>
    </cfRule>
  </conditionalFormatting>
  <conditionalFormatting sqref="Y434:Y461">
    <cfRule type="expression" dxfId="715" priority="749">
      <formula>IF(RIGHT(TEXT(Y434,"0.#"),1)=".",FALSE,TRUE)</formula>
    </cfRule>
    <cfRule type="expression" dxfId="714" priority="750">
      <formula>IF(RIGHT(TEXT(Y434,"0.#"),1)=".",TRUE,FALSE)</formula>
    </cfRule>
  </conditionalFormatting>
  <conditionalFormatting sqref="Y432:Y433">
    <cfRule type="expression" dxfId="713" priority="743">
      <formula>IF(RIGHT(TEXT(Y432,"0.#"),1)=".",FALSE,TRUE)</formula>
    </cfRule>
    <cfRule type="expression" dxfId="712" priority="744">
      <formula>IF(RIGHT(TEXT(Y432,"0.#"),1)=".",TRUE,FALSE)</formula>
    </cfRule>
  </conditionalFormatting>
  <conditionalFormatting sqref="Y467:Y494">
    <cfRule type="expression" dxfId="711" priority="737">
      <formula>IF(RIGHT(TEXT(Y467,"0.#"),1)=".",FALSE,TRUE)</formula>
    </cfRule>
    <cfRule type="expression" dxfId="710" priority="738">
      <formula>IF(RIGHT(TEXT(Y467,"0.#"),1)=".",TRUE,FALSE)</formula>
    </cfRule>
  </conditionalFormatting>
  <conditionalFormatting sqref="Y465:Y466">
    <cfRule type="expression" dxfId="709" priority="731">
      <formula>IF(RIGHT(TEXT(Y465,"0.#"),1)=".",FALSE,TRUE)</formula>
    </cfRule>
    <cfRule type="expression" dxfId="708" priority="732">
      <formula>IF(RIGHT(TEXT(Y465,"0.#"),1)=".",TRUE,FALSE)</formula>
    </cfRule>
  </conditionalFormatting>
  <conditionalFormatting sqref="Y500:Y527">
    <cfRule type="expression" dxfId="707" priority="725">
      <formula>IF(RIGHT(TEXT(Y500,"0.#"),1)=".",FALSE,TRUE)</formula>
    </cfRule>
    <cfRule type="expression" dxfId="706" priority="726">
      <formula>IF(RIGHT(TEXT(Y500,"0.#"),1)=".",TRUE,FALSE)</formula>
    </cfRule>
  </conditionalFormatting>
  <conditionalFormatting sqref="Y498:Y499">
    <cfRule type="expression" dxfId="705" priority="719">
      <formula>IF(RIGHT(TEXT(Y498,"0.#"),1)=".",FALSE,TRUE)</formula>
    </cfRule>
    <cfRule type="expression" dxfId="704" priority="720">
      <formula>IF(RIGHT(TEXT(Y498,"0.#"),1)=".",TRUE,FALSE)</formula>
    </cfRule>
  </conditionalFormatting>
  <conditionalFormatting sqref="Y533:Y560">
    <cfRule type="expression" dxfId="703" priority="713">
      <formula>IF(RIGHT(TEXT(Y533,"0.#"),1)=".",FALSE,TRUE)</formula>
    </cfRule>
    <cfRule type="expression" dxfId="702" priority="714">
      <formula>IF(RIGHT(TEXT(Y533,"0.#"),1)=".",TRUE,FALSE)</formula>
    </cfRule>
  </conditionalFormatting>
  <conditionalFormatting sqref="W23">
    <cfRule type="expression" dxfId="701" priority="821">
      <formula>IF(RIGHT(TEXT(W23,"0.#"),1)=".",FALSE,TRUE)</formula>
    </cfRule>
    <cfRule type="expression" dxfId="700" priority="822">
      <formula>IF(RIGHT(TEXT(W23,"0.#"),1)=".",TRUE,FALSE)</formula>
    </cfRule>
  </conditionalFormatting>
  <conditionalFormatting sqref="W24:W27">
    <cfRule type="expression" dxfId="699" priority="819">
      <formula>IF(RIGHT(TEXT(W24,"0.#"),1)=".",FALSE,TRUE)</formula>
    </cfRule>
    <cfRule type="expression" dxfId="698" priority="820">
      <formula>IF(RIGHT(TEXT(W24,"0.#"),1)=".",TRUE,FALSE)</formula>
    </cfRule>
  </conditionalFormatting>
  <conditionalFormatting sqref="W28">
    <cfRule type="expression" dxfId="697" priority="817">
      <formula>IF(RIGHT(TEXT(W28,"0.#"),1)=".",FALSE,TRUE)</formula>
    </cfRule>
    <cfRule type="expression" dxfId="696" priority="818">
      <formula>IF(RIGHT(TEXT(W28,"0.#"),1)=".",TRUE,FALSE)</formula>
    </cfRule>
  </conditionalFormatting>
  <conditionalFormatting sqref="P23">
    <cfRule type="expression" dxfId="695" priority="815">
      <formula>IF(RIGHT(TEXT(P23,"0.#"),1)=".",FALSE,TRUE)</formula>
    </cfRule>
    <cfRule type="expression" dxfId="694" priority="816">
      <formula>IF(RIGHT(TEXT(P23,"0.#"),1)=".",TRUE,FALSE)</formula>
    </cfRule>
  </conditionalFormatting>
  <conditionalFormatting sqref="P24:P25 P27">
    <cfRule type="expression" dxfId="693" priority="813">
      <formula>IF(RIGHT(TEXT(P24,"0.#"),1)=".",FALSE,TRUE)</formula>
    </cfRule>
    <cfRule type="expression" dxfId="692" priority="814">
      <formula>IF(RIGHT(TEXT(P24,"0.#"),1)=".",TRUE,FALSE)</formula>
    </cfRule>
  </conditionalFormatting>
  <conditionalFormatting sqref="P28">
    <cfRule type="expression" dxfId="691" priority="811">
      <formula>IF(RIGHT(TEXT(P28,"0.#"),1)=".",FALSE,TRUE)</formula>
    </cfRule>
    <cfRule type="expression" dxfId="690" priority="812">
      <formula>IF(RIGHT(TEXT(P28,"0.#"),1)=".",TRUE,FALSE)</formula>
    </cfRule>
  </conditionalFormatting>
  <conditionalFormatting sqref="AE202">
    <cfRule type="expression" dxfId="689" priority="809">
      <formula>IF(RIGHT(TEXT(AE202,"0.#"),1)=".",FALSE,TRUE)</formula>
    </cfRule>
    <cfRule type="expression" dxfId="688" priority="810">
      <formula>IF(RIGHT(TEXT(AE202,"0.#"),1)=".",TRUE,FALSE)</formula>
    </cfRule>
  </conditionalFormatting>
  <conditionalFormatting sqref="AE203">
    <cfRule type="expression" dxfId="687" priority="807">
      <formula>IF(RIGHT(TEXT(AE203,"0.#"),1)=".",FALSE,TRUE)</formula>
    </cfRule>
    <cfRule type="expression" dxfId="686" priority="808">
      <formula>IF(RIGHT(TEXT(AE203,"0.#"),1)=".",TRUE,FALSE)</formula>
    </cfRule>
  </conditionalFormatting>
  <conditionalFormatting sqref="AE204">
    <cfRule type="expression" dxfId="685" priority="805">
      <formula>IF(RIGHT(TEXT(AE204,"0.#"),1)=".",FALSE,TRUE)</formula>
    </cfRule>
    <cfRule type="expression" dxfId="684" priority="806">
      <formula>IF(RIGHT(TEXT(AE204,"0.#"),1)=".",TRUE,FALSE)</formula>
    </cfRule>
  </conditionalFormatting>
  <conditionalFormatting sqref="AI204">
    <cfRule type="expression" dxfId="683" priority="803">
      <formula>IF(RIGHT(TEXT(AI204,"0.#"),1)=".",FALSE,TRUE)</formula>
    </cfRule>
    <cfRule type="expression" dxfId="682" priority="804">
      <formula>IF(RIGHT(TEXT(AI204,"0.#"),1)=".",TRUE,FALSE)</formula>
    </cfRule>
  </conditionalFormatting>
  <conditionalFormatting sqref="AI203">
    <cfRule type="expression" dxfId="681" priority="801">
      <formula>IF(RIGHT(TEXT(AI203,"0.#"),1)=".",FALSE,TRUE)</formula>
    </cfRule>
    <cfRule type="expression" dxfId="680" priority="802">
      <formula>IF(RIGHT(TEXT(AI203,"0.#"),1)=".",TRUE,FALSE)</formula>
    </cfRule>
  </conditionalFormatting>
  <conditionalFormatting sqref="AI202">
    <cfRule type="expression" dxfId="679" priority="799">
      <formula>IF(RIGHT(TEXT(AI202,"0.#"),1)=".",FALSE,TRUE)</formula>
    </cfRule>
    <cfRule type="expression" dxfId="678" priority="800">
      <formula>IF(RIGHT(TEXT(AI202,"0.#"),1)=".",TRUE,FALSE)</formula>
    </cfRule>
  </conditionalFormatting>
  <conditionalFormatting sqref="AM202">
    <cfRule type="expression" dxfId="677" priority="797">
      <formula>IF(RIGHT(TEXT(AM202,"0.#"),1)=".",FALSE,TRUE)</formula>
    </cfRule>
    <cfRule type="expression" dxfId="676" priority="798">
      <formula>IF(RIGHT(TEXT(AM202,"0.#"),1)=".",TRUE,FALSE)</formula>
    </cfRule>
  </conditionalFormatting>
  <conditionalFormatting sqref="AM203">
    <cfRule type="expression" dxfId="675" priority="795">
      <formula>IF(RIGHT(TEXT(AM203,"0.#"),1)=".",FALSE,TRUE)</formula>
    </cfRule>
    <cfRule type="expression" dxfId="674" priority="796">
      <formula>IF(RIGHT(TEXT(AM203,"0.#"),1)=".",TRUE,FALSE)</formula>
    </cfRule>
  </conditionalFormatting>
  <conditionalFormatting sqref="AM204">
    <cfRule type="expression" dxfId="673" priority="793">
      <formula>IF(RIGHT(TEXT(AM204,"0.#"),1)=".",FALSE,TRUE)</formula>
    </cfRule>
    <cfRule type="expression" dxfId="672" priority="794">
      <formula>IF(RIGHT(TEXT(AM204,"0.#"),1)=".",TRUE,FALSE)</formula>
    </cfRule>
  </conditionalFormatting>
  <conditionalFormatting sqref="AQ202:AQ204">
    <cfRule type="expression" dxfId="671" priority="791">
      <formula>IF(RIGHT(TEXT(AQ202,"0.#"),1)=".",FALSE,TRUE)</formula>
    </cfRule>
    <cfRule type="expression" dxfId="670" priority="792">
      <formula>IF(RIGHT(TEXT(AQ202,"0.#"),1)=".",TRUE,FALSE)</formula>
    </cfRule>
  </conditionalFormatting>
  <conditionalFormatting sqref="AU202:AU204">
    <cfRule type="expression" dxfId="669" priority="789">
      <formula>IF(RIGHT(TEXT(AU202,"0.#"),1)=".",FALSE,TRUE)</formula>
    </cfRule>
    <cfRule type="expression" dxfId="668" priority="790">
      <formula>IF(RIGHT(TEXT(AU202,"0.#"),1)=".",TRUE,FALSE)</formula>
    </cfRule>
  </conditionalFormatting>
  <conditionalFormatting sqref="AE205">
    <cfRule type="expression" dxfId="667" priority="787">
      <formula>IF(RIGHT(TEXT(AE205,"0.#"),1)=".",FALSE,TRUE)</formula>
    </cfRule>
    <cfRule type="expression" dxfId="666" priority="788">
      <formula>IF(RIGHT(TEXT(AE205,"0.#"),1)=".",TRUE,FALSE)</formula>
    </cfRule>
  </conditionalFormatting>
  <conditionalFormatting sqref="AE206">
    <cfRule type="expression" dxfId="665" priority="785">
      <formula>IF(RIGHT(TEXT(AE206,"0.#"),1)=".",FALSE,TRUE)</formula>
    </cfRule>
    <cfRule type="expression" dxfId="664" priority="786">
      <formula>IF(RIGHT(TEXT(AE206,"0.#"),1)=".",TRUE,FALSE)</formula>
    </cfRule>
  </conditionalFormatting>
  <conditionalFormatting sqref="AE207">
    <cfRule type="expression" dxfId="663" priority="783">
      <formula>IF(RIGHT(TEXT(AE207,"0.#"),1)=".",FALSE,TRUE)</formula>
    </cfRule>
    <cfRule type="expression" dxfId="662" priority="784">
      <formula>IF(RIGHT(TEXT(AE207,"0.#"),1)=".",TRUE,FALSE)</formula>
    </cfRule>
  </conditionalFormatting>
  <conditionalFormatting sqref="AI207">
    <cfRule type="expression" dxfId="661" priority="781">
      <formula>IF(RIGHT(TEXT(AI207,"0.#"),1)=".",FALSE,TRUE)</formula>
    </cfRule>
    <cfRule type="expression" dxfId="660" priority="782">
      <formula>IF(RIGHT(TEXT(AI207,"0.#"),1)=".",TRUE,FALSE)</formula>
    </cfRule>
  </conditionalFormatting>
  <conditionalFormatting sqref="AI206">
    <cfRule type="expression" dxfId="659" priority="779">
      <formula>IF(RIGHT(TEXT(AI206,"0.#"),1)=".",FALSE,TRUE)</formula>
    </cfRule>
    <cfRule type="expression" dxfId="658" priority="780">
      <formula>IF(RIGHT(TEXT(AI206,"0.#"),1)=".",TRUE,FALSE)</formula>
    </cfRule>
  </conditionalFormatting>
  <conditionalFormatting sqref="AI205">
    <cfRule type="expression" dxfId="657" priority="777">
      <formula>IF(RIGHT(TEXT(AI205,"0.#"),1)=".",FALSE,TRUE)</formula>
    </cfRule>
    <cfRule type="expression" dxfId="656" priority="778">
      <formula>IF(RIGHT(TEXT(AI205,"0.#"),1)=".",TRUE,FALSE)</formula>
    </cfRule>
  </conditionalFormatting>
  <conditionalFormatting sqref="AM205">
    <cfRule type="expression" dxfId="655" priority="775">
      <formula>IF(RIGHT(TEXT(AM205,"0.#"),1)=".",FALSE,TRUE)</formula>
    </cfRule>
    <cfRule type="expression" dxfId="654" priority="776">
      <formula>IF(RIGHT(TEXT(AM205,"0.#"),1)=".",TRUE,FALSE)</formula>
    </cfRule>
  </conditionalFormatting>
  <conditionalFormatting sqref="AM206">
    <cfRule type="expression" dxfId="653" priority="773">
      <formula>IF(RIGHT(TEXT(AM206,"0.#"),1)=".",FALSE,TRUE)</formula>
    </cfRule>
    <cfRule type="expression" dxfId="652" priority="774">
      <formula>IF(RIGHT(TEXT(AM206,"0.#"),1)=".",TRUE,FALSE)</formula>
    </cfRule>
  </conditionalFormatting>
  <conditionalFormatting sqref="AM207">
    <cfRule type="expression" dxfId="651" priority="771">
      <formula>IF(RIGHT(TEXT(AM207,"0.#"),1)=".",FALSE,TRUE)</formula>
    </cfRule>
    <cfRule type="expression" dxfId="650" priority="772">
      <formula>IF(RIGHT(TEXT(AM207,"0.#"),1)=".",TRUE,FALSE)</formula>
    </cfRule>
  </conditionalFormatting>
  <conditionalFormatting sqref="AQ205:AQ207">
    <cfRule type="expression" dxfId="649" priority="769">
      <formula>IF(RIGHT(TEXT(AQ205,"0.#"),1)=".",FALSE,TRUE)</formula>
    </cfRule>
    <cfRule type="expression" dxfId="648" priority="770">
      <formula>IF(RIGHT(TEXT(AQ205,"0.#"),1)=".",TRUE,FALSE)</formula>
    </cfRule>
  </conditionalFormatting>
  <conditionalFormatting sqref="AU205:AU207">
    <cfRule type="expression" dxfId="647" priority="767">
      <formula>IF(RIGHT(TEXT(AU205,"0.#"),1)=".",FALSE,TRUE)</formula>
    </cfRule>
    <cfRule type="expression" dxfId="646" priority="768">
      <formula>IF(RIGHT(TEXT(AU205,"0.#"),1)=".",TRUE,FALSE)</formula>
    </cfRule>
  </conditionalFormatting>
  <conditionalFormatting sqref="AL401:AO428">
    <cfRule type="expression" dxfId="645" priority="763">
      <formula>IF(AND(AL401&gt;=0, RIGHT(TEXT(AL401,"0.#"),1)&lt;&gt;"."),TRUE,FALSE)</formula>
    </cfRule>
    <cfRule type="expression" dxfId="644" priority="764">
      <formula>IF(AND(AL401&gt;=0, RIGHT(TEXT(AL401,"0.#"),1)="."),TRUE,FALSE)</formula>
    </cfRule>
    <cfRule type="expression" dxfId="643" priority="765">
      <formula>IF(AND(AL401&lt;0, RIGHT(TEXT(AL401,"0.#"),1)&lt;&gt;"."),TRUE,FALSE)</formula>
    </cfRule>
    <cfRule type="expression" dxfId="642" priority="766">
      <formula>IF(AND(AL401&lt;0, RIGHT(TEXT(AL401,"0.#"),1)="."),TRUE,FALSE)</formula>
    </cfRule>
  </conditionalFormatting>
  <conditionalFormatting sqref="AL399:AO400">
    <cfRule type="expression" dxfId="641" priority="757">
      <formula>IF(AND(AL399&gt;=0, RIGHT(TEXT(AL399,"0.#"),1)&lt;&gt;"."),TRUE,FALSE)</formula>
    </cfRule>
    <cfRule type="expression" dxfId="640" priority="758">
      <formula>IF(AND(AL399&gt;=0, RIGHT(TEXT(AL399,"0.#"),1)="."),TRUE,FALSE)</formula>
    </cfRule>
    <cfRule type="expression" dxfId="639" priority="759">
      <formula>IF(AND(AL399&lt;0, RIGHT(TEXT(AL399,"0.#"),1)&lt;&gt;"."),TRUE,FALSE)</formula>
    </cfRule>
    <cfRule type="expression" dxfId="638" priority="760">
      <formula>IF(AND(AL399&lt;0, RIGHT(TEXT(AL399,"0.#"),1)="."),TRUE,FALSE)</formula>
    </cfRule>
  </conditionalFormatting>
  <conditionalFormatting sqref="AL434:AO461">
    <cfRule type="expression" dxfId="637" priority="751">
      <formula>IF(AND(AL434&gt;=0, RIGHT(TEXT(AL434,"0.#"),1)&lt;&gt;"."),TRUE,FALSE)</formula>
    </cfRule>
    <cfRule type="expression" dxfId="636" priority="752">
      <formula>IF(AND(AL434&gt;=0, RIGHT(TEXT(AL434,"0.#"),1)="."),TRUE,FALSE)</formula>
    </cfRule>
    <cfRule type="expression" dxfId="635" priority="753">
      <formula>IF(AND(AL434&lt;0, RIGHT(TEXT(AL434,"0.#"),1)&lt;&gt;"."),TRUE,FALSE)</formula>
    </cfRule>
    <cfRule type="expression" dxfId="634" priority="754">
      <formula>IF(AND(AL434&lt;0, RIGHT(TEXT(AL434,"0.#"),1)="."),TRUE,FALSE)</formula>
    </cfRule>
  </conditionalFormatting>
  <conditionalFormatting sqref="AL432:AO433">
    <cfRule type="expression" dxfId="633" priority="745">
      <formula>IF(AND(AL432&gt;=0, RIGHT(TEXT(AL432,"0.#"),1)&lt;&gt;"."),TRUE,FALSE)</formula>
    </cfRule>
    <cfRule type="expression" dxfId="632" priority="746">
      <formula>IF(AND(AL432&gt;=0, RIGHT(TEXT(AL432,"0.#"),1)="."),TRUE,FALSE)</formula>
    </cfRule>
    <cfRule type="expression" dxfId="631" priority="747">
      <formula>IF(AND(AL432&lt;0, RIGHT(TEXT(AL432,"0.#"),1)&lt;&gt;"."),TRUE,FALSE)</formula>
    </cfRule>
    <cfRule type="expression" dxfId="630" priority="748">
      <formula>IF(AND(AL432&lt;0, RIGHT(TEXT(AL432,"0.#"),1)="."),TRUE,FALSE)</formula>
    </cfRule>
  </conditionalFormatting>
  <conditionalFormatting sqref="AL467:AO494">
    <cfRule type="expression" dxfId="629" priority="739">
      <formula>IF(AND(AL467&gt;=0, RIGHT(TEXT(AL467,"0.#"),1)&lt;&gt;"."),TRUE,FALSE)</formula>
    </cfRule>
    <cfRule type="expression" dxfId="628" priority="740">
      <formula>IF(AND(AL467&gt;=0, RIGHT(TEXT(AL467,"0.#"),1)="."),TRUE,FALSE)</formula>
    </cfRule>
    <cfRule type="expression" dxfId="627" priority="741">
      <formula>IF(AND(AL467&lt;0, RIGHT(TEXT(AL467,"0.#"),1)&lt;&gt;"."),TRUE,FALSE)</formula>
    </cfRule>
    <cfRule type="expression" dxfId="626" priority="742">
      <formula>IF(AND(AL467&lt;0, RIGHT(TEXT(AL467,"0.#"),1)="."),TRUE,FALSE)</formula>
    </cfRule>
  </conditionalFormatting>
  <conditionalFormatting sqref="AL465:AO466">
    <cfRule type="expression" dxfId="625" priority="733">
      <formula>IF(AND(AL465&gt;=0, RIGHT(TEXT(AL465,"0.#"),1)&lt;&gt;"."),TRUE,FALSE)</formula>
    </cfRule>
    <cfRule type="expression" dxfId="624" priority="734">
      <formula>IF(AND(AL465&gt;=0, RIGHT(TEXT(AL465,"0.#"),1)="."),TRUE,FALSE)</formula>
    </cfRule>
    <cfRule type="expression" dxfId="623" priority="735">
      <formula>IF(AND(AL465&lt;0, RIGHT(TEXT(AL465,"0.#"),1)&lt;&gt;"."),TRUE,FALSE)</formula>
    </cfRule>
    <cfRule type="expression" dxfId="622" priority="736">
      <formula>IF(AND(AL465&lt;0, RIGHT(TEXT(AL465,"0.#"),1)="."),TRUE,FALSE)</formula>
    </cfRule>
  </conditionalFormatting>
  <conditionalFormatting sqref="AL500:AO527">
    <cfRule type="expression" dxfId="621" priority="727">
      <formula>IF(AND(AL500&gt;=0, RIGHT(TEXT(AL500,"0.#"),1)&lt;&gt;"."),TRUE,FALSE)</formula>
    </cfRule>
    <cfRule type="expression" dxfId="620" priority="728">
      <formula>IF(AND(AL500&gt;=0, RIGHT(TEXT(AL500,"0.#"),1)="."),TRUE,FALSE)</formula>
    </cfRule>
    <cfRule type="expression" dxfId="619" priority="729">
      <formula>IF(AND(AL500&lt;0, RIGHT(TEXT(AL500,"0.#"),1)&lt;&gt;"."),TRUE,FALSE)</formula>
    </cfRule>
    <cfRule type="expression" dxfId="618" priority="730">
      <formula>IF(AND(AL500&lt;0, RIGHT(TEXT(AL500,"0.#"),1)="."),TRUE,FALSE)</formula>
    </cfRule>
  </conditionalFormatting>
  <conditionalFormatting sqref="AL498:AO499">
    <cfRule type="expression" dxfId="617" priority="721">
      <formula>IF(AND(AL498&gt;=0, RIGHT(TEXT(AL498,"0.#"),1)&lt;&gt;"."),TRUE,FALSE)</formula>
    </cfRule>
    <cfRule type="expression" dxfId="616" priority="722">
      <formula>IF(AND(AL498&gt;=0, RIGHT(TEXT(AL498,"0.#"),1)="."),TRUE,FALSE)</formula>
    </cfRule>
    <cfRule type="expression" dxfId="615" priority="723">
      <formula>IF(AND(AL498&lt;0, RIGHT(TEXT(AL498,"0.#"),1)&lt;&gt;"."),TRUE,FALSE)</formula>
    </cfRule>
    <cfRule type="expression" dxfId="614" priority="724">
      <formula>IF(AND(AL498&lt;0, RIGHT(TEXT(AL498,"0.#"),1)="."),TRUE,FALSE)</formula>
    </cfRule>
  </conditionalFormatting>
  <conditionalFormatting sqref="AL533:AO560">
    <cfRule type="expression" dxfId="613" priority="715">
      <formula>IF(AND(AL533&gt;=0, RIGHT(TEXT(AL533,"0.#"),1)&lt;&gt;"."),TRUE,FALSE)</formula>
    </cfRule>
    <cfRule type="expression" dxfId="612" priority="716">
      <formula>IF(AND(AL533&gt;=0, RIGHT(TEXT(AL533,"0.#"),1)="."),TRUE,FALSE)</formula>
    </cfRule>
    <cfRule type="expression" dxfId="611" priority="717">
      <formula>IF(AND(AL533&lt;0, RIGHT(TEXT(AL533,"0.#"),1)&lt;&gt;"."),TRUE,FALSE)</formula>
    </cfRule>
    <cfRule type="expression" dxfId="610" priority="718">
      <formula>IF(AND(AL533&lt;0, RIGHT(TEXT(AL533,"0.#"),1)="."),TRUE,FALSE)</formula>
    </cfRule>
  </conditionalFormatting>
  <conditionalFormatting sqref="AL531:AO532">
    <cfRule type="expression" dxfId="609" priority="709">
      <formula>IF(AND(AL531&gt;=0, RIGHT(TEXT(AL531,"0.#"),1)&lt;&gt;"."),TRUE,FALSE)</formula>
    </cfRule>
    <cfRule type="expression" dxfId="608" priority="710">
      <formula>IF(AND(AL531&gt;=0, RIGHT(TEXT(AL531,"0.#"),1)="."),TRUE,FALSE)</formula>
    </cfRule>
    <cfRule type="expression" dxfId="607" priority="711">
      <formula>IF(AND(AL531&lt;0, RIGHT(TEXT(AL531,"0.#"),1)&lt;&gt;"."),TRUE,FALSE)</formula>
    </cfRule>
    <cfRule type="expression" dxfId="606" priority="712">
      <formula>IF(AND(AL531&lt;0, RIGHT(TEXT(AL531,"0.#"),1)="."),TRUE,FALSE)</formula>
    </cfRule>
  </conditionalFormatting>
  <conditionalFormatting sqref="Y531:Y532">
    <cfRule type="expression" dxfId="605" priority="707">
      <formula>IF(RIGHT(TEXT(Y531,"0.#"),1)=".",FALSE,TRUE)</formula>
    </cfRule>
    <cfRule type="expression" dxfId="604" priority="708">
      <formula>IF(RIGHT(TEXT(Y531,"0.#"),1)=".",TRUE,FALSE)</formula>
    </cfRule>
  </conditionalFormatting>
  <conditionalFormatting sqref="AL566:AO593">
    <cfRule type="expression" dxfId="603" priority="703">
      <formula>IF(AND(AL566&gt;=0, RIGHT(TEXT(AL566,"0.#"),1)&lt;&gt;"."),TRUE,FALSE)</formula>
    </cfRule>
    <cfRule type="expression" dxfId="602" priority="704">
      <formula>IF(AND(AL566&gt;=0, RIGHT(TEXT(AL566,"0.#"),1)="."),TRUE,FALSE)</formula>
    </cfRule>
    <cfRule type="expression" dxfId="601" priority="705">
      <formula>IF(AND(AL566&lt;0, RIGHT(TEXT(AL566,"0.#"),1)&lt;&gt;"."),TRUE,FALSE)</formula>
    </cfRule>
    <cfRule type="expression" dxfId="600" priority="706">
      <formula>IF(AND(AL566&lt;0, RIGHT(TEXT(AL566,"0.#"),1)="."),TRUE,FALSE)</formula>
    </cfRule>
  </conditionalFormatting>
  <conditionalFormatting sqref="Y566:Y593">
    <cfRule type="expression" dxfId="599" priority="701">
      <formula>IF(RIGHT(TEXT(Y566,"0.#"),1)=".",FALSE,TRUE)</formula>
    </cfRule>
    <cfRule type="expression" dxfId="598" priority="702">
      <formula>IF(RIGHT(TEXT(Y566,"0.#"),1)=".",TRUE,FALSE)</formula>
    </cfRule>
  </conditionalFormatting>
  <conditionalFormatting sqref="AL564:AO565">
    <cfRule type="expression" dxfId="597" priority="697">
      <formula>IF(AND(AL564&gt;=0, RIGHT(TEXT(AL564,"0.#"),1)&lt;&gt;"."),TRUE,FALSE)</formula>
    </cfRule>
    <cfRule type="expression" dxfId="596" priority="698">
      <formula>IF(AND(AL564&gt;=0, RIGHT(TEXT(AL564,"0.#"),1)="."),TRUE,FALSE)</formula>
    </cfRule>
    <cfRule type="expression" dxfId="595" priority="699">
      <formula>IF(AND(AL564&lt;0, RIGHT(TEXT(AL564,"0.#"),1)&lt;&gt;"."),TRUE,FALSE)</formula>
    </cfRule>
    <cfRule type="expression" dxfId="594" priority="700">
      <formula>IF(AND(AL564&lt;0, RIGHT(TEXT(AL564,"0.#"),1)="."),TRUE,FALSE)</formula>
    </cfRule>
  </conditionalFormatting>
  <conditionalFormatting sqref="Y564:Y565">
    <cfRule type="expression" dxfId="593" priority="695">
      <formula>IF(RIGHT(TEXT(Y564,"0.#"),1)=".",FALSE,TRUE)</formula>
    </cfRule>
    <cfRule type="expression" dxfId="592" priority="696">
      <formula>IF(RIGHT(TEXT(Y564,"0.#"),1)=".",TRUE,FALSE)</formula>
    </cfRule>
  </conditionalFormatting>
  <conditionalFormatting sqref="AL599:AO626">
    <cfRule type="expression" dxfId="591" priority="691">
      <formula>IF(AND(AL599&gt;=0, RIGHT(TEXT(AL599,"0.#"),1)&lt;&gt;"."),TRUE,FALSE)</formula>
    </cfRule>
    <cfRule type="expression" dxfId="590" priority="692">
      <formula>IF(AND(AL599&gt;=0, RIGHT(TEXT(AL599,"0.#"),1)="."),TRUE,FALSE)</formula>
    </cfRule>
    <cfRule type="expression" dxfId="589" priority="693">
      <formula>IF(AND(AL599&lt;0, RIGHT(TEXT(AL599,"0.#"),1)&lt;&gt;"."),TRUE,FALSE)</formula>
    </cfRule>
    <cfRule type="expression" dxfId="588" priority="694">
      <formula>IF(AND(AL599&lt;0, RIGHT(TEXT(AL599,"0.#"),1)="."),TRUE,FALSE)</formula>
    </cfRule>
  </conditionalFormatting>
  <conditionalFormatting sqref="Y599:Y626">
    <cfRule type="expression" dxfId="587" priority="689">
      <formula>IF(RIGHT(TEXT(Y599,"0.#"),1)=".",FALSE,TRUE)</formula>
    </cfRule>
    <cfRule type="expression" dxfId="586" priority="690">
      <formula>IF(RIGHT(TEXT(Y599,"0.#"),1)=".",TRUE,FALSE)</formula>
    </cfRule>
  </conditionalFormatting>
  <conditionalFormatting sqref="AL597:AO598">
    <cfRule type="expression" dxfId="585" priority="685">
      <formula>IF(AND(AL597&gt;=0, RIGHT(TEXT(AL597,"0.#"),1)&lt;&gt;"."),TRUE,FALSE)</formula>
    </cfRule>
    <cfRule type="expression" dxfId="584" priority="686">
      <formula>IF(AND(AL597&gt;=0, RIGHT(TEXT(AL597,"0.#"),1)="."),TRUE,FALSE)</formula>
    </cfRule>
    <cfRule type="expression" dxfId="583" priority="687">
      <formula>IF(AND(AL597&lt;0, RIGHT(TEXT(AL597,"0.#"),1)&lt;&gt;"."),TRUE,FALSE)</formula>
    </cfRule>
    <cfRule type="expression" dxfId="582" priority="688">
      <formula>IF(AND(AL597&lt;0, RIGHT(TEXT(AL597,"0.#"),1)="."),TRUE,FALSE)</formula>
    </cfRule>
  </conditionalFormatting>
  <conditionalFormatting sqref="Y597:Y598">
    <cfRule type="expression" dxfId="581" priority="683">
      <formula>IF(RIGHT(TEXT(Y597,"0.#"),1)=".",FALSE,TRUE)</formula>
    </cfRule>
    <cfRule type="expression" dxfId="580" priority="684">
      <formula>IF(RIGHT(TEXT(Y597,"0.#"),1)=".",TRUE,FALSE)</formula>
    </cfRule>
  </conditionalFormatting>
  <conditionalFormatting sqref="AU33">
    <cfRule type="expression" dxfId="579" priority="679">
      <formula>IF(RIGHT(TEXT(AU33,"0.#"),1)=".",FALSE,TRUE)</formula>
    </cfRule>
    <cfRule type="expression" dxfId="578" priority="680">
      <formula>IF(RIGHT(TEXT(AU33,"0.#"),1)=".",TRUE,FALSE)</formula>
    </cfRule>
  </conditionalFormatting>
  <conditionalFormatting sqref="AU32">
    <cfRule type="expression" dxfId="577" priority="681">
      <formula>IF(RIGHT(TEXT(AU32,"0.#"),1)=".",FALSE,TRUE)</formula>
    </cfRule>
    <cfRule type="expression" dxfId="576" priority="682">
      <formula>IF(RIGHT(TEXT(AU32,"0.#"),1)=".",TRUE,FALSE)</formula>
    </cfRule>
  </conditionalFormatting>
  <conditionalFormatting sqref="P29:AC29">
    <cfRule type="expression" dxfId="575" priority="677">
      <formula>IF(RIGHT(TEXT(P29,"0.#"),1)=".",FALSE,TRUE)</formula>
    </cfRule>
    <cfRule type="expression" dxfId="574" priority="678">
      <formula>IF(RIGHT(TEXT(P29,"0.#"),1)=".",TRUE,FALSE)</formula>
    </cfRule>
  </conditionalFormatting>
  <conditionalFormatting sqref="AM41">
    <cfRule type="expression" dxfId="573" priority="659">
      <formula>IF(RIGHT(TEXT(AM41,"0.#"),1)=".",FALSE,TRUE)</formula>
    </cfRule>
    <cfRule type="expression" dxfId="572" priority="660">
      <formula>IF(RIGHT(TEXT(AM41,"0.#"),1)=".",TRUE,FALSE)</formula>
    </cfRule>
  </conditionalFormatting>
  <conditionalFormatting sqref="AM40">
    <cfRule type="expression" dxfId="571" priority="661">
      <formula>IF(RIGHT(TEXT(AM40,"0.#"),1)=".",FALSE,TRUE)</formula>
    </cfRule>
    <cfRule type="expression" dxfId="570" priority="662">
      <formula>IF(RIGHT(TEXT(AM40,"0.#"),1)=".",TRUE,FALSE)</formula>
    </cfRule>
  </conditionalFormatting>
  <conditionalFormatting sqref="AE39">
    <cfRule type="expression" dxfId="569" priority="675">
      <formula>IF(RIGHT(TEXT(AE39,"0.#"),1)=".",FALSE,TRUE)</formula>
    </cfRule>
    <cfRule type="expression" dxfId="568" priority="676">
      <formula>IF(RIGHT(TEXT(AE39,"0.#"),1)=".",TRUE,FALSE)</formula>
    </cfRule>
  </conditionalFormatting>
  <conditionalFormatting sqref="AQ39:AQ41">
    <cfRule type="expression" dxfId="567" priority="657">
      <formula>IF(RIGHT(TEXT(AQ39,"0.#"),1)=".",FALSE,TRUE)</formula>
    </cfRule>
    <cfRule type="expression" dxfId="566" priority="658">
      <formula>IF(RIGHT(TEXT(AQ39,"0.#"),1)=".",TRUE,FALSE)</formula>
    </cfRule>
  </conditionalFormatting>
  <conditionalFormatting sqref="AU39:AU41">
    <cfRule type="expression" dxfId="565" priority="655">
      <formula>IF(RIGHT(TEXT(AU39,"0.#"),1)=".",FALSE,TRUE)</formula>
    </cfRule>
    <cfRule type="expression" dxfId="564" priority="656">
      <formula>IF(RIGHT(TEXT(AU39,"0.#"),1)=".",TRUE,FALSE)</formula>
    </cfRule>
  </conditionalFormatting>
  <conditionalFormatting sqref="AI41">
    <cfRule type="expression" dxfId="563" priority="669">
      <formula>IF(RIGHT(TEXT(AI41,"0.#"),1)=".",FALSE,TRUE)</formula>
    </cfRule>
    <cfRule type="expression" dxfId="562" priority="670">
      <formula>IF(RIGHT(TEXT(AI41,"0.#"),1)=".",TRUE,FALSE)</formula>
    </cfRule>
  </conditionalFormatting>
  <conditionalFormatting sqref="AE40">
    <cfRule type="expression" dxfId="561" priority="673">
      <formula>IF(RIGHT(TEXT(AE40,"0.#"),1)=".",FALSE,TRUE)</formula>
    </cfRule>
    <cfRule type="expression" dxfId="560" priority="674">
      <formula>IF(RIGHT(TEXT(AE40,"0.#"),1)=".",TRUE,FALSE)</formula>
    </cfRule>
  </conditionalFormatting>
  <conditionalFormatting sqref="AE41">
    <cfRule type="expression" dxfId="559" priority="671">
      <formula>IF(RIGHT(TEXT(AE41,"0.#"),1)=".",FALSE,TRUE)</formula>
    </cfRule>
    <cfRule type="expression" dxfId="558" priority="672">
      <formula>IF(RIGHT(TEXT(AE41,"0.#"),1)=".",TRUE,FALSE)</formula>
    </cfRule>
  </conditionalFormatting>
  <conditionalFormatting sqref="AM39">
    <cfRule type="expression" dxfId="557" priority="663">
      <formula>IF(RIGHT(TEXT(AM39,"0.#"),1)=".",FALSE,TRUE)</formula>
    </cfRule>
    <cfRule type="expression" dxfId="556" priority="664">
      <formula>IF(RIGHT(TEXT(AM39,"0.#"),1)=".",TRUE,FALSE)</formula>
    </cfRule>
  </conditionalFormatting>
  <conditionalFormatting sqref="AI39">
    <cfRule type="expression" dxfId="555" priority="665">
      <formula>IF(RIGHT(TEXT(AI39,"0.#"),1)=".",FALSE,TRUE)</formula>
    </cfRule>
    <cfRule type="expression" dxfId="554" priority="666">
      <formula>IF(RIGHT(TEXT(AI39,"0.#"),1)=".",TRUE,FALSE)</formula>
    </cfRule>
  </conditionalFormatting>
  <conditionalFormatting sqref="AI40">
    <cfRule type="expression" dxfId="553" priority="667">
      <formula>IF(RIGHT(TEXT(AI40,"0.#"),1)=".",FALSE,TRUE)</formula>
    </cfRule>
    <cfRule type="expression" dxfId="552" priority="668">
      <formula>IF(RIGHT(TEXT(AI40,"0.#"),1)=".",TRUE,FALSE)</formula>
    </cfRule>
  </conditionalFormatting>
  <conditionalFormatting sqref="AM69">
    <cfRule type="expression" dxfId="551" priority="627">
      <formula>IF(RIGHT(TEXT(AM69,"0.#"),1)=".",FALSE,TRUE)</formula>
    </cfRule>
    <cfRule type="expression" dxfId="550" priority="628">
      <formula>IF(RIGHT(TEXT(AM69,"0.#"),1)=".",TRUE,FALSE)</formula>
    </cfRule>
  </conditionalFormatting>
  <conditionalFormatting sqref="AE70 AM70">
    <cfRule type="expression" dxfId="549" priority="625">
      <formula>IF(RIGHT(TEXT(AE70,"0.#"),1)=".",FALSE,TRUE)</formula>
    </cfRule>
    <cfRule type="expression" dxfId="548" priority="626">
      <formula>IF(RIGHT(TEXT(AE70,"0.#"),1)=".",TRUE,FALSE)</formula>
    </cfRule>
  </conditionalFormatting>
  <conditionalFormatting sqref="AI70">
    <cfRule type="expression" dxfId="547" priority="623">
      <formula>IF(RIGHT(TEXT(AI70,"0.#"),1)=".",FALSE,TRUE)</formula>
    </cfRule>
    <cfRule type="expression" dxfId="546" priority="624">
      <formula>IF(RIGHT(TEXT(AI70,"0.#"),1)=".",TRUE,FALSE)</formula>
    </cfRule>
  </conditionalFormatting>
  <conditionalFormatting sqref="AQ70">
    <cfRule type="expression" dxfId="545" priority="621">
      <formula>IF(RIGHT(TEXT(AQ70,"0.#"),1)=".",FALSE,TRUE)</formula>
    </cfRule>
    <cfRule type="expression" dxfId="544" priority="622">
      <formula>IF(RIGHT(TEXT(AQ70,"0.#"),1)=".",TRUE,FALSE)</formula>
    </cfRule>
  </conditionalFormatting>
  <conditionalFormatting sqref="AE69 AQ69">
    <cfRule type="expression" dxfId="543" priority="631">
      <formula>IF(RIGHT(TEXT(AE69,"0.#"),1)=".",FALSE,TRUE)</formula>
    </cfRule>
    <cfRule type="expression" dxfId="542" priority="632">
      <formula>IF(RIGHT(TEXT(AE69,"0.#"),1)=".",TRUE,FALSE)</formula>
    </cfRule>
  </conditionalFormatting>
  <conditionalFormatting sqref="AI69">
    <cfRule type="expression" dxfId="541" priority="629">
      <formula>IF(RIGHT(TEXT(AI69,"0.#"),1)=".",FALSE,TRUE)</formula>
    </cfRule>
    <cfRule type="expression" dxfId="540" priority="630">
      <formula>IF(RIGHT(TEXT(AI69,"0.#"),1)=".",TRUE,FALSE)</formula>
    </cfRule>
  </conditionalFormatting>
  <conditionalFormatting sqref="AE66 AQ66">
    <cfRule type="expression" dxfId="539" priority="619">
      <formula>IF(RIGHT(TEXT(AE66,"0.#"),1)=".",FALSE,TRUE)</formula>
    </cfRule>
    <cfRule type="expression" dxfId="538" priority="620">
      <formula>IF(RIGHT(TEXT(AE66,"0.#"),1)=".",TRUE,FALSE)</formula>
    </cfRule>
  </conditionalFormatting>
  <conditionalFormatting sqref="AI66">
    <cfRule type="expression" dxfId="537" priority="617">
      <formula>IF(RIGHT(TEXT(AI66,"0.#"),1)=".",FALSE,TRUE)</formula>
    </cfRule>
    <cfRule type="expression" dxfId="536" priority="618">
      <formula>IF(RIGHT(TEXT(AI66,"0.#"),1)=".",TRUE,FALSE)</formula>
    </cfRule>
  </conditionalFormatting>
  <conditionalFormatting sqref="AM66">
    <cfRule type="expression" dxfId="535" priority="615">
      <formula>IF(RIGHT(TEXT(AM66,"0.#"),1)=".",FALSE,TRUE)</formula>
    </cfRule>
    <cfRule type="expression" dxfId="534" priority="616">
      <formula>IF(RIGHT(TEXT(AM66,"0.#"),1)=".",TRUE,FALSE)</formula>
    </cfRule>
  </conditionalFormatting>
  <conditionalFormatting sqref="AE67">
    <cfRule type="expression" dxfId="533" priority="613">
      <formula>IF(RIGHT(TEXT(AE67,"0.#"),1)=".",FALSE,TRUE)</formula>
    </cfRule>
    <cfRule type="expression" dxfId="532" priority="614">
      <formula>IF(RIGHT(TEXT(AE67,"0.#"),1)=".",TRUE,FALSE)</formula>
    </cfRule>
  </conditionalFormatting>
  <conditionalFormatting sqref="AI67">
    <cfRule type="expression" dxfId="531" priority="611">
      <formula>IF(RIGHT(TEXT(AI67,"0.#"),1)=".",FALSE,TRUE)</formula>
    </cfRule>
    <cfRule type="expression" dxfId="530" priority="612">
      <formula>IF(RIGHT(TEXT(AI67,"0.#"),1)=".",TRUE,FALSE)</formula>
    </cfRule>
  </conditionalFormatting>
  <conditionalFormatting sqref="AM67">
    <cfRule type="expression" dxfId="529" priority="609">
      <formula>IF(RIGHT(TEXT(AM67,"0.#"),1)=".",FALSE,TRUE)</formula>
    </cfRule>
    <cfRule type="expression" dxfId="528" priority="610">
      <formula>IF(RIGHT(TEXT(AM67,"0.#"),1)=".",TRUE,FALSE)</formula>
    </cfRule>
  </conditionalFormatting>
  <conditionalFormatting sqref="AQ67">
    <cfRule type="expression" dxfId="527" priority="607">
      <formula>IF(RIGHT(TEXT(AQ67,"0.#"),1)=".",FALSE,TRUE)</formula>
    </cfRule>
    <cfRule type="expression" dxfId="526" priority="608">
      <formula>IF(RIGHT(TEXT(AQ67,"0.#"),1)=".",TRUE,FALSE)</formula>
    </cfRule>
  </conditionalFormatting>
  <conditionalFormatting sqref="AU66">
    <cfRule type="expression" dxfId="525" priority="605">
      <formula>IF(RIGHT(TEXT(AU66,"0.#"),1)=".",FALSE,TRUE)</formula>
    </cfRule>
    <cfRule type="expression" dxfId="524" priority="606">
      <formula>IF(RIGHT(TEXT(AU66,"0.#"),1)=".",TRUE,FALSE)</formula>
    </cfRule>
  </conditionalFormatting>
  <conditionalFormatting sqref="AU67">
    <cfRule type="expression" dxfId="523" priority="603">
      <formula>IF(RIGHT(TEXT(AU67,"0.#"),1)=".",FALSE,TRUE)</formula>
    </cfRule>
    <cfRule type="expression" dxfId="522" priority="604">
      <formula>IF(RIGHT(TEXT(AU67,"0.#"),1)=".",TRUE,FALSE)</formula>
    </cfRule>
  </conditionalFormatting>
  <conditionalFormatting sqref="AE100 AQ100">
    <cfRule type="expression" dxfId="521" priority="565">
      <formula>IF(RIGHT(TEXT(AE100,"0.#"),1)=".",FALSE,TRUE)</formula>
    </cfRule>
    <cfRule type="expression" dxfId="520" priority="566">
      <formula>IF(RIGHT(TEXT(AE100,"0.#"),1)=".",TRUE,FALSE)</formula>
    </cfRule>
  </conditionalFormatting>
  <conditionalFormatting sqref="AI100">
    <cfRule type="expression" dxfId="519" priority="563">
      <formula>IF(RIGHT(TEXT(AI100,"0.#"),1)=".",FALSE,TRUE)</formula>
    </cfRule>
    <cfRule type="expression" dxfId="518" priority="564">
      <formula>IF(RIGHT(TEXT(AI100,"0.#"),1)=".",TRUE,FALSE)</formula>
    </cfRule>
  </conditionalFormatting>
  <conditionalFormatting sqref="AM100">
    <cfRule type="expression" dxfId="517" priority="561">
      <formula>IF(RIGHT(TEXT(AM100,"0.#"),1)=".",FALSE,TRUE)</formula>
    </cfRule>
    <cfRule type="expression" dxfId="516" priority="562">
      <formula>IF(RIGHT(TEXT(AM100,"0.#"),1)=".",TRUE,FALSE)</formula>
    </cfRule>
  </conditionalFormatting>
  <conditionalFormatting sqref="AE101">
    <cfRule type="expression" dxfId="515" priority="559">
      <formula>IF(RIGHT(TEXT(AE101,"0.#"),1)=".",FALSE,TRUE)</formula>
    </cfRule>
    <cfRule type="expression" dxfId="514" priority="560">
      <formula>IF(RIGHT(TEXT(AE101,"0.#"),1)=".",TRUE,FALSE)</formula>
    </cfRule>
  </conditionalFormatting>
  <conditionalFormatting sqref="AI101">
    <cfRule type="expression" dxfId="513" priority="557">
      <formula>IF(RIGHT(TEXT(AI101,"0.#"),1)=".",FALSE,TRUE)</formula>
    </cfRule>
    <cfRule type="expression" dxfId="512" priority="558">
      <formula>IF(RIGHT(TEXT(AI101,"0.#"),1)=".",TRUE,FALSE)</formula>
    </cfRule>
  </conditionalFormatting>
  <conditionalFormatting sqref="AM101">
    <cfRule type="expression" dxfId="511" priority="555">
      <formula>IF(RIGHT(TEXT(AM101,"0.#"),1)=".",FALSE,TRUE)</formula>
    </cfRule>
    <cfRule type="expression" dxfId="510" priority="556">
      <formula>IF(RIGHT(TEXT(AM101,"0.#"),1)=".",TRUE,FALSE)</formula>
    </cfRule>
  </conditionalFormatting>
  <conditionalFormatting sqref="AQ101">
    <cfRule type="expression" dxfId="509" priority="553">
      <formula>IF(RIGHT(TEXT(AQ101,"0.#"),1)=".",FALSE,TRUE)</formula>
    </cfRule>
    <cfRule type="expression" dxfId="508" priority="554">
      <formula>IF(RIGHT(TEXT(AQ101,"0.#"),1)=".",TRUE,FALSE)</formula>
    </cfRule>
  </conditionalFormatting>
  <conditionalFormatting sqref="AU100">
    <cfRule type="expression" dxfId="507" priority="551">
      <formula>IF(RIGHT(TEXT(AU100,"0.#"),1)=".",FALSE,TRUE)</formula>
    </cfRule>
    <cfRule type="expression" dxfId="506" priority="552">
      <formula>IF(RIGHT(TEXT(AU100,"0.#"),1)=".",TRUE,FALSE)</formula>
    </cfRule>
  </conditionalFormatting>
  <conditionalFormatting sqref="AU101">
    <cfRule type="expression" dxfId="505" priority="549">
      <formula>IF(RIGHT(TEXT(AU101,"0.#"),1)=".",FALSE,TRUE)</formula>
    </cfRule>
    <cfRule type="expression" dxfId="504" priority="550">
      <formula>IF(RIGHT(TEXT(AU101,"0.#"),1)=".",TRUE,FALSE)</formula>
    </cfRule>
  </conditionalFormatting>
  <conditionalFormatting sqref="AM35">
    <cfRule type="expression" dxfId="503" priority="543">
      <formula>IF(RIGHT(TEXT(AM35,"0.#"),1)=".",FALSE,TRUE)</formula>
    </cfRule>
    <cfRule type="expression" dxfId="502" priority="544">
      <formula>IF(RIGHT(TEXT(AM35,"0.#"),1)=".",TRUE,FALSE)</formula>
    </cfRule>
  </conditionalFormatting>
  <conditionalFormatting sqref="AE36 AM36">
    <cfRule type="expression" dxfId="501" priority="541">
      <formula>IF(RIGHT(TEXT(AE36,"0.#"),1)=".",FALSE,TRUE)</formula>
    </cfRule>
    <cfRule type="expression" dxfId="500" priority="542">
      <formula>IF(RIGHT(TEXT(AE36,"0.#"),1)=".",TRUE,FALSE)</formula>
    </cfRule>
  </conditionalFormatting>
  <conditionalFormatting sqref="AI36">
    <cfRule type="expression" dxfId="499" priority="539">
      <formula>IF(RIGHT(TEXT(AI36,"0.#"),1)=".",FALSE,TRUE)</formula>
    </cfRule>
    <cfRule type="expression" dxfId="498" priority="540">
      <formula>IF(RIGHT(TEXT(AI36,"0.#"),1)=".",TRUE,FALSE)</formula>
    </cfRule>
  </conditionalFormatting>
  <conditionalFormatting sqref="AQ36">
    <cfRule type="expression" dxfId="497" priority="537">
      <formula>IF(RIGHT(TEXT(AQ36,"0.#"),1)=".",FALSE,TRUE)</formula>
    </cfRule>
    <cfRule type="expression" dxfId="496" priority="538">
      <formula>IF(RIGHT(TEXT(AQ36,"0.#"),1)=".",TRUE,FALSE)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4" max="49" man="1"/>
    <brk id="252" max="16383" man="1"/>
    <brk id="36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10" zoomScaleNormal="110" workbookViewId="0">
      <selection activeCell="T17" sqref="Q17:T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610</v>
      </c>
      <c r="H2" s="13" t="str">
        <f>IF(G2="","",F2)</f>
        <v>一般会計</v>
      </c>
      <c r="I2" s="13" t="str">
        <f>IF(H2="","",IF(I1&lt;&gt;"",CONCATENATE(I1,"、",H2),H2))</f>
        <v>一般会計</v>
      </c>
      <c r="K2" s="14" t="s">
        <v>97</v>
      </c>
      <c r="L2" s="15"/>
      <c r="M2" s="13" t="str">
        <f>IF(L2="","",K2)</f>
        <v/>
      </c>
      <c r="N2" s="13" t="str">
        <f>IF(M2="","",IF(N1&lt;&gt;"",CONCATENATE(N1,"、",M2),M2))</f>
        <v/>
      </c>
      <c r="O2" s="13"/>
      <c r="P2" s="12" t="s">
        <v>69</v>
      </c>
      <c r="Q2" s="17" t="s">
        <v>610</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610</v>
      </c>
      <c r="R3" s="13" t="str">
        <f t="shared" ref="R3:R8" si="3">IF(Q3="","",P3)</f>
        <v>委託・請負</v>
      </c>
      <c r="S3" s="13" t="str">
        <f t="shared" ref="S3:S8" si="4">IF(R3="",S2,IF(S2&lt;&gt;"",CONCATENATE(S2,"、",R3),R3))</f>
        <v>直接実施、委託・請負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610</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2022-09-01T06:37:18Z</cp:lastPrinted>
  <dcterms:created xsi:type="dcterms:W3CDTF">2012-03-13T00:50:25Z</dcterms:created>
  <dcterms:modified xsi:type="dcterms:W3CDTF">2022-09-05T11:14:21Z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