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400" yWindow="555" windowWidth="14640" windowHeight="18795"/>
  </bookViews>
  <sheets>
    <sheet name="行政事業レビューシート" sheetId="11" r:id="rId1"/>
    <sheet name="別紙2" sheetId="12" r:id="rId2"/>
    <sheet name="別紙3" sheetId="13" r:id="rId3"/>
    <sheet name="入力規則等" sheetId="4" r:id="rId4"/>
  </sheets>
  <externalReferences>
    <externalReference r:id="rId5"/>
  </externalReferences>
  <definedNames>
    <definedName name="_xlnm._FilterDatabase" localSheetId="2" hidden="1">別紙3!$AP$1:$AP$1320</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[1]入力規則等!$W$2:$W$25</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118" i="13" l="1"/>
  <c r="AY2" i="13" l="1"/>
  <c r="AY3" i="13" s="1"/>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6" i="13" s="1"/>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s="1"/>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s="1"/>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s="1"/>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s="1"/>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s="1"/>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s="1"/>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s="1"/>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s="1"/>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s="1"/>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s="1"/>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s="1"/>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s="1"/>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s="1"/>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8" i="13" s="1"/>
  <c r="AY497"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s="1"/>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s="1"/>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s="1"/>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s="1"/>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s="1"/>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s="1"/>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30" i="13" s="1"/>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2" i="13" s="1"/>
  <c r="AY761"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s="1"/>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s="1"/>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s="1"/>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s="1"/>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s="1"/>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s="1"/>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s="1"/>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6" i="13" s="1"/>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s="1"/>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s="1"/>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s="1"/>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s="1"/>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s="1"/>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s="1"/>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s="1"/>
  <c r="AY1257"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90" i="13" s="1"/>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s="1"/>
  <c r="Y14" i="12"/>
  <c r="AU14" i="12"/>
  <c r="AY15" i="12"/>
  <c r="AY16" i="12" s="1"/>
  <c r="Y27" i="12"/>
  <c r="AU27" i="12"/>
  <c r="AY28" i="12"/>
  <c r="AY31" i="12" s="1"/>
  <c r="Y40" i="12"/>
  <c r="AU40" i="12"/>
  <c r="AY41" i="12"/>
  <c r="AY42" i="12" s="1"/>
  <c r="AY43" i="12"/>
  <c r="AY48" i="12"/>
  <c r="AY49" i="12"/>
  <c r="Y53" i="12"/>
  <c r="AU53" i="12"/>
  <c r="AY55" i="12"/>
  <c r="AY56" i="12" s="1"/>
  <c r="AY58" i="12"/>
  <c r="Y67" i="12"/>
  <c r="AU67" i="12"/>
  <c r="AY68" i="12"/>
  <c r="AY69" i="12" s="1"/>
  <c r="Y80" i="12"/>
  <c r="AU80" i="12"/>
  <c r="AY81" i="12"/>
  <c r="AY84" i="12" s="1"/>
  <c r="AY86" i="12"/>
  <c r="AY91" i="12"/>
  <c r="Y93" i="12"/>
  <c r="AU93" i="12"/>
  <c r="AY94" i="12"/>
  <c r="AY95" i="12" s="1"/>
  <c r="AY98" i="12"/>
  <c r="AY102" i="12"/>
  <c r="Y106" i="12"/>
  <c r="AU106" i="12"/>
  <c r="AY108" i="12"/>
  <c r="AY109" i="12" s="1"/>
  <c r="AY119" i="12"/>
  <c r="Y120" i="12"/>
  <c r="AU120" i="12"/>
  <c r="AY121" i="12"/>
  <c r="AY122" i="12" s="1"/>
  <c r="AY125" i="12"/>
  <c r="Y133" i="12"/>
  <c r="AU133" i="12"/>
  <c r="AY134" i="12"/>
  <c r="AY137" i="12" s="1"/>
  <c r="AY139" i="12"/>
  <c r="AY144" i="12"/>
  <c r="Y146" i="12"/>
  <c r="AU146" i="12"/>
  <c r="AY147" i="12"/>
  <c r="AY148" i="12" s="1"/>
  <c r="Y159" i="12"/>
  <c r="AU159" i="12"/>
  <c r="AY161" i="12"/>
  <c r="AY162" i="12" s="1"/>
  <c r="Y173" i="12"/>
  <c r="AU173" i="12"/>
  <c r="AY174" i="12"/>
  <c r="AY175" i="12" s="1"/>
  <c r="Y186" i="12"/>
  <c r="AU186" i="12"/>
  <c r="AY187" i="12"/>
  <c r="AY190" i="12" s="1"/>
  <c r="AY192" i="12"/>
  <c r="Y199" i="12"/>
  <c r="AU199" i="12"/>
  <c r="AY200" i="12"/>
  <c r="AY201" i="12" s="1"/>
  <c r="AY204" i="12"/>
  <c r="AY208" i="12"/>
  <c r="Y212" i="12"/>
  <c r="AU212" i="12"/>
  <c r="AY214" i="12"/>
  <c r="AY215" i="12" s="1"/>
  <c r="AY217" i="12"/>
  <c r="AY221" i="12"/>
  <c r="AY222" i="12"/>
  <c r="AY225" i="12"/>
  <c r="Y226" i="12"/>
  <c r="AU226" i="12"/>
  <c r="AY227" i="12"/>
  <c r="AY228" i="12" s="1"/>
  <c r="Y239" i="12"/>
  <c r="AU239" i="12"/>
  <c r="AY240" i="12"/>
  <c r="AY243" i="12" s="1"/>
  <c r="AY250" i="12"/>
  <c r="Y252" i="12"/>
  <c r="AU252" i="12"/>
  <c r="AY253" i="12"/>
  <c r="AY256" i="12" s="1"/>
  <c r="AY255" i="12"/>
  <c r="AY261" i="12"/>
  <c r="AY263" i="12"/>
  <c r="Y265" i="12"/>
  <c r="AU265" i="12"/>
  <c r="AY248" i="12" l="1"/>
  <c r="AY66" i="12"/>
  <c r="AY47" i="12"/>
  <c r="AY630" i="13"/>
  <c r="AY465" i="13"/>
  <c r="AY265" i="12"/>
  <c r="AY245" i="12"/>
  <c r="AY155" i="12"/>
  <c r="AY63" i="12"/>
  <c r="AY45" i="12"/>
  <c r="AY5" i="12"/>
  <c r="AY1093" i="13"/>
  <c r="AY862" i="13"/>
  <c r="AY242" i="12"/>
  <c r="AY178" i="12"/>
  <c r="AY151" i="12"/>
  <c r="AY62" i="12"/>
  <c r="AY44" i="12"/>
  <c r="AY1025" i="13"/>
  <c r="AY861" i="13"/>
  <c r="AY35" i="13"/>
  <c r="AY116" i="12"/>
  <c r="AY259" i="12"/>
  <c r="AY115" i="12"/>
  <c r="AY53" i="12"/>
  <c r="AY894" i="13"/>
  <c r="AY257" i="12"/>
  <c r="AY172" i="12"/>
  <c r="AY111" i="12"/>
  <c r="AY1126" i="13"/>
  <c r="AY169" i="12"/>
  <c r="AY168" i="12"/>
  <c r="AY72" i="12"/>
  <c r="AY52" i="12"/>
  <c r="AY1289" i="13"/>
  <c r="AY598" i="13"/>
  <c r="AY366" i="13"/>
  <c r="AY197" i="12"/>
  <c r="AY164" i="12"/>
  <c r="AY51" i="12"/>
  <c r="AY993" i="13"/>
  <c r="AY829" i="13"/>
  <c r="AY597" i="13"/>
  <c r="AY40" i="12"/>
  <c r="AY103" i="13"/>
  <c r="AY102" i="13"/>
  <c r="AY10" i="12"/>
  <c r="AY13" i="12"/>
  <c r="AY9" i="12"/>
  <c r="AY8" i="12"/>
  <c r="AY14" i="12"/>
  <c r="AY12" i="12"/>
  <c r="AY6" i="12"/>
  <c r="AY38" i="12"/>
  <c r="AY36" i="12"/>
  <c r="AY33" i="12"/>
  <c r="AY32" i="12"/>
  <c r="AY37" i="12"/>
  <c r="AY30" i="12"/>
  <c r="AY34" i="12"/>
  <c r="AY29" i="12"/>
  <c r="AY50" i="12"/>
  <c r="AY46" i="12"/>
  <c r="AY23" i="12"/>
  <c r="AY19" i="12"/>
  <c r="AY70" i="13"/>
  <c r="AY201" i="13"/>
  <c r="AY301" i="13"/>
  <c r="AY169" i="13"/>
  <c r="AY69" i="13"/>
  <c r="AY37" i="13"/>
  <c r="AY4" i="13"/>
  <c r="AY1291" i="13"/>
  <c r="AY1125" i="13"/>
  <c r="AY1027" i="13"/>
  <c r="AY763" i="13"/>
  <c r="AY697" i="13"/>
  <c r="AY499" i="13"/>
  <c r="AY333" i="13"/>
  <c r="AY1258" i="13"/>
  <c r="AY1225" i="13"/>
  <c r="AY994" i="13"/>
  <c r="AY961" i="13"/>
  <c r="AY729" i="13"/>
  <c r="AY696" i="13"/>
  <c r="AY466" i="13"/>
  <c r="AY433" i="13"/>
  <c r="AY262" i="12"/>
  <c r="AY258" i="12"/>
  <c r="AY254" i="12"/>
  <c r="AY246" i="12"/>
  <c r="AY241" i="12"/>
  <c r="AY211" i="12"/>
  <c r="AY207" i="12"/>
  <c r="AY203" i="12"/>
  <c r="AY199" i="12"/>
  <c r="AY196" i="12"/>
  <c r="AY191" i="12"/>
  <c r="AY158" i="12"/>
  <c r="AY154" i="12"/>
  <c r="AY150" i="12"/>
  <c r="AY146" i="12"/>
  <c r="AY143" i="12"/>
  <c r="AY138" i="12"/>
  <c r="AY105" i="12"/>
  <c r="AY101" i="12"/>
  <c r="AY97" i="12"/>
  <c r="AY93" i="12"/>
  <c r="AY90" i="12"/>
  <c r="AY85" i="12"/>
  <c r="AY212" i="12"/>
  <c r="AY210" i="12"/>
  <c r="AY206" i="12"/>
  <c r="AY202" i="12"/>
  <c r="AY195" i="12"/>
  <c r="AY189" i="12"/>
  <c r="AY159" i="12"/>
  <c r="AY157" i="12"/>
  <c r="AY153" i="12"/>
  <c r="AY149" i="12"/>
  <c r="AY142" i="12"/>
  <c r="AY136" i="12"/>
  <c r="AY106" i="12"/>
  <c r="AY104" i="12"/>
  <c r="AY100" i="12"/>
  <c r="AY96" i="12"/>
  <c r="AY89" i="12"/>
  <c r="AY83" i="12"/>
  <c r="AY264" i="12"/>
  <c r="AY260" i="12"/>
  <c r="AY252" i="12"/>
  <c r="AY249" i="12"/>
  <c r="AY244" i="12"/>
  <c r="AY218" i="12"/>
  <c r="AY209" i="12"/>
  <c r="AY205" i="12"/>
  <c r="AY193" i="12"/>
  <c r="AY188" i="12"/>
  <c r="AY182" i="12"/>
  <c r="AY165" i="12"/>
  <c r="AY156" i="12"/>
  <c r="AY152" i="12"/>
  <c r="AY140" i="12"/>
  <c r="AY135" i="12"/>
  <c r="AY129" i="12"/>
  <c r="AY112" i="12"/>
  <c r="AY103" i="12"/>
  <c r="AY99" i="12"/>
  <c r="AY87" i="12"/>
  <c r="AY82" i="12"/>
  <c r="AY76" i="12"/>
  <c r="AY59" i="12"/>
  <c r="AY1224" i="13"/>
  <c r="AY1192" i="13"/>
  <c r="AY1092" i="13"/>
  <c r="AY1060" i="13"/>
  <c r="AY960" i="13"/>
  <c r="AY928" i="13"/>
  <c r="AY828" i="13"/>
  <c r="AY796" i="13"/>
  <c r="AY728" i="13"/>
  <c r="AY664" i="13"/>
  <c r="AY564" i="13"/>
  <c r="AY532" i="13"/>
  <c r="AY432" i="13"/>
  <c r="AY400" i="13"/>
  <c r="AY300" i="13"/>
  <c r="AY268" i="13"/>
  <c r="AY168" i="13"/>
  <c r="AY136" i="13"/>
  <c r="AY1191" i="13"/>
  <c r="AY1059" i="13"/>
  <c r="AY927" i="13"/>
  <c r="AY795" i="13"/>
  <c r="AY663" i="13"/>
  <c r="AY531" i="13"/>
  <c r="AY399" i="13"/>
  <c r="AY267" i="13"/>
  <c r="AY135" i="13"/>
  <c r="AY231" i="12"/>
  <c r="AY4" i="12"/>
  <c r="AY238" i="12"/>
  <c r="AY234" i="12"/>
  <c r="AY230" i="12"/>
  <c r="AY226" i="12"/>
  <c r="AY224" i="12"/>
  <c r="AY220" i="12"/>
  <c r="AY216" i="12"/>
  <c r="AY185" i="12"/>
  <c r="AY181" i="12"/>
  <c r="AY177" i="12"/>
  <c r="AY173" i="12"/>
  <c r="AY171" i="12"/>
  <c r="AY167" i="12"/>
  <c r="AY163" i="12"/>
  <c r="AY132" i="12"/>
  <c r="AY128" i="12"/>
  <c r="AY124" i="12"/>
  <c r="AY120" i="12"/>
  <c r="AY118" i="12"/>
  <c r="AY114" i="12"/>
  <c r="AY110" i="12"/>
  <c r="AY79" i="12"/>
  <c r="AY75" i="12"/>
  <c r="AY71" i="12"/>
  <c r="AY67" i="12"/>
  <c r="AY65" i="12"/>
  <c r="AY61" i="12"/>
  <c r="AY57" i="12"/>
  <c r="AY26" i="12"/>
  <c r="AY22" i="12"/>
  <c r="AY18" i="12"/>
  <c r="AY251" i="12"/>
  <c r="AY247" i="12"/>
  <c r="AY239" i="12"/>
  <c r="AY237" i="12"/>
  <c r="AY233" i="12"/>
  <c r="AY229" i="12"/>
  <c r="AY223" i="12"/>
  <c r="AY219" i="12"/>
  <c r="AY198" i="12"/>
  <c r="AY194" i="12"/>
  <c r="AY186" i="12"/>
  <c r="AY184" i="12"/>
  <c r="AY180" i="12"/>
  <c r="AY176" i="12"/>
  <c r="AY170" i="12"/>
  <c r="AY166" i="12"/>
  <c r="AY145" i="12"/>
  <c r="AY141" i="12"/>
  <c r="AY133" i="12"/>
  <c r="AY131" i="12"/>
  <c r="AY127" i="12"/>
  <c r="AY123" i="12"/>
  <c r="AY117" i="12"/>
  <c r="AY113" i="12"/>
  <c r="AY92" i="12"/>
  <c r="AY88" i="12"/>
  <c r="AY80" i="12"/>
  <c r="AY78" i="12"/>
  <c r="AY74" i="12"/>
  <c r="AY70" i="12"/>
  <c r="AY64" i="12"/>
  <c r="AY60" i="12"/>
  <c r="AY39" i="12"/>
  <c r="AY35" i="12"/>
  <c r="AY27" i="12"/>
  <c r="AY25" i="12"/>
  <c r="AY21" i="12"/>
  <c r="AY17" i="12"/>
  <c r="AY11" i="12"/>
  <c r="AY7" i="12"/>
  <c r="AY235" i="12"/>
  <c r="AY236" i="12"/>
  <c r="AY232" i="12"/>
  <c r="AY183" i="12"/>
  <c r="AY179" i="12"/>
  <c r="AY130" i="12"/>
  <c r="AY126" i="12"/>
  <c r="AY77" i="12"/>
  <c r="AY73" i="12"/>
  <c r="AY24" i="12"/>
  <c r="AY20" i="12"/>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7" i="11"/>
  <c r="AY340" i="11"/>
  <c r="AY338" i="11"/>
  <c r="AY336" i="11"/>
  <c r="AY341" i="11"/>
  <c r="AY323" i="11"/>
  <c r="AY332" i="11"/>
  <c r="AY328" i="11"/>
  <c r="AY331" i="11"/>
  <c r="AY324" i="11"/>
  <c r="AY327"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2" i="11" l="1"/>
  <c r="AY115" i="11"/>
  <c r="AY125" i="11"/>
  <c r="AY118" i="11"/>
  <c r="AY141" i="11"/>
  <c r="AY121" i="11"/>
  <c r="AY129" i="11"/>
  <c r="AY142" i="11"/>
  <c r="AY113" i="11"/>
  <c r="AY145" i="11"/>
  <c r="AY117" i="11"/>
  <c r="AY130" i="11"/>
  <c r="AY153" i="11"/>
  <c r="AY164" i="11"/>
  <c r="AY135" i="11"/>
  <c r="AY155" i="11"/>
  <c r="AY114" i="11"/>
  <c r="AY119" i="11"/>
  <c r="AY151" i="11"/>
  <c r="AY211" i="11"/>
  <c r="AY212" i="11"/>
  <c r="AY209" i="11"/>
  <c r="AY213" i="11"/>
  <c r="AY177" i="11"/>
  <c r="AY100" i="11"/>
  <c r="AY126" i="11"/>
  <c r="AY174" i="11"/>
  <c r="AY178" i="11"/>
  <c r="AY193" i="11"/>
  <c r="AY123" i="11"/>
  <c r="AY131" i="11"/>
  <c r="AY143" i="11"/>
  <c r="AY175" i="11"/>
  <c r="AY179" i="11"/>
  <c r="AY116" i="11"/>
  <c r="AY154" i="11"/>
  <c r="AY163" i="11"/>
  <c r="AY140" i="11"/>
  <c r="AY198"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7" i="11" s="1"/>
  <c r="AY44" i="11"/>
  <c r="AY52" i="11" s="1"/>
  <c r="AY91" i="11" l="1"/>
  <c r="AY95" i="11"/>
  <c r="AY96" i="11"/>
  <c r="AY63" i="11"/>
  <c r="AY92" i="11"/>
  <c r="AY89" i="11"/>
  <c r="AY97" i="11"/>
  <c r="AY49" i="11"/>
  <c r="AY80" i="11"/>
  <c r="AY81" i="11"/>
  <c r="AY84" i="11"/>
  <c r="AY85" i="11"/>
  <c r="AY86"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<sst xmlns="http://schemas.openxmlformats.org/spreadsheetml/2006/main" count="2532" uniqueCount="971">
  <si>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</si>
  <si>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</si>
  <si>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</si>
  <si>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</si>
  <si>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</si>
  <si>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</si>
  <si>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</si>
  <si>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</si>
  <si>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</si>
  <si>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</si>
  <si>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</si>
  <si>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</si>
  <si>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</si>
  <si>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</si>
  <si>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</si>
  <si>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</si>
  <si>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</si>
  <si>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</si>
  <si>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</si>
  <si>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</si>
  <si>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</si>
  <si>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</si>
  <si>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</si>
  <si>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</si>
  <si>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</si>
  <si>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</si>
  <si>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</si>
  <si>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</si>
  <si>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</si>
  <si>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</si>
  <si>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</si>
  <si>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</si>
  <si>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</si>
  <si>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</si>
  <si>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</si>
  <si>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</si>
  <si>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</si>
  <si>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</si>
  <si>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</si>
  <si>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</si>
  <si>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</si>
  <si>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</si>
  <si>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</si>
  <si>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</si>
  <si>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</si>
  <si>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</si>
  <si>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</si>
  <si>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</si>
  <si>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</si>
  <si>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</si>
  <si>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</si>
  <si>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</si>
  <si>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</si>
  <si>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</si>
  <si>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</si>
  <si>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</si>
  <si>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</si>
  <si>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</si>
  <si>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</si>
  <si>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</si>
  <si>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</si>
  <si>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</si>
  <si>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</si>
  <si>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</si>
  <si>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</si>
  <si>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</si>
  <si>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</si>
  <si>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</si>
  <si>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</si>
  <si>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</si>
  <si>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</si>
  <si>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</si>
  <si>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</si>
  <si>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</si>
  <si>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</si>
  <si>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</si>
  <si>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</si>
  <si>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</si>
  <si>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</si>
  <si>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</si>
  <si>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</si>
  <si>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</si>
  <si>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</si>
  <si>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</si>
  <si>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</si>
  <si>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</si>
  <si>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</si>
  <si>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</si>
  <si>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</si>
  <si>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</si>
  <si>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</si>
  <si>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</si>
  <si>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</si>
  <si>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</si>
  <si>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</si>
  <si>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</si>
  <si>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</si>
  <si>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</si>
  <si>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</si>
  <si>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</si>
  <si>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</si>
  <si>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</si>
  <si>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</si>
  <si>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</si>
  <si>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</si>
  <si>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</si>
  <si>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</si>
  <si>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</si>
  <si>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</si>
  <si>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</si>
  <si>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</si>
  <si>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</si>
  <si>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</si>
  <si>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</si>
  <si>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</si>
  <si>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</si>
  <si>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</si>
  <si>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</si>
  <si>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</si>
  <si>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</si>
  <si>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</si>
  <si>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</si>
  <si>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</si>
  <si>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</si>
  <si>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</si>
  <si>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</si>
  <si>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</si>
  <si>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</si>
  <si>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</si>
  <si>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</si>
  <si>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</si>
  <si>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</si>
  <si>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</si>
  <si>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</si>
  <si>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</si>
  <si>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</si>
  <si>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</si>
  <si>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</si>
  <si>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</si>
  <si>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</si>
  <si>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</si>
  <si>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</si>
  <si>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</si>
  <si>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</si>
  <si>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</si>
  <si>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</si>
  <si>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</si>
  <si>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</si>
  <si>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</si>
  <si>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</si>
  <si>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</si>
  <si>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</si>
  <si>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</si>
  <si>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</si>
  <si>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</si>
  <si>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</si>
  <si>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</si>
  <si>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</si>
  <si>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</si>
  <si>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</si>
  <si>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</si>
  <si>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</si>
  <si>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</si>
  <si>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</si>
  <si>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</si>
  <si>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</si>
  <si>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</si>
  <si>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</si>
  <si>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</si>
  <si>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</si>
  <si>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</si>
  <si>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</si>
  <si>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</si>
  <si>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</si>
  <si>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</si>
  <si>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</si>
  <si>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</si>
  <si>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</si>
  <si>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</si>
  <si>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</si>
  <si>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</si>
  <si>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</si>
  <si>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</si>
  <si>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</si>
  <si>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</si>
  <si>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</si>
  <si>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</si>
  <si>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</si>
  <si>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</si>
  <si>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</si>
  <si>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</si>
  <si>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</si>
  <si>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</si>
  <si>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</si>
  <si>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</si>
  <si>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</si>
  <si>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</si>
  <si>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</si>
  <si>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</si>
  <si>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</si>
  <si>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</si>
  <si>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</si>
  <si>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</si>
  <si>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</si>
  <si>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</si>
  <si>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</si>
  <si>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</si>
  <si>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</si>
  <si>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</si>
  <si>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</si>
  <si>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</si>
  <si>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</si>
  <si>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</si>
  <si>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</si>
  <si>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</si>
  <si>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</si>
  <si>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</si>
  <si>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</si>
  <si>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</si>
  <si>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</si>
  <si>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</si>
  <si>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</si>
  <si>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</si>
  <si>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</si>
  <si>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</si>
  <si>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</si>
  <si>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</si>
  <si>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</si>
  <si>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</si>
  <si>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</si>
  <si>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</si>
  <si>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</si>
  <si>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</si>
  <si>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</si>
  <si>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</si>
  <si>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</si>
  <si>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</si>
  <si>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</si>
  <si>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</si>
  <si>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</si>
  <si>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</si>
  <si>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</si>
  <si>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</si>
  <si>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</si>
  <si>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</si>
  <si>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</si>
  <si>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</si>
  <si>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</si>
  <si>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</si>
  <si>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</si>
  <si>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</si>
  <si>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</si>
  <si>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</si>
  <si>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</si>
  <si>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</si>
  <si>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</si>
  <si>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</si>
  <si>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</si>
  <si>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</si>
  <si>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</si>
  <si>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</si>
  <si>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</si>
  <si>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</si>
  <si>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</si>
  <si>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</si>
  <si>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</si>
  <si>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</si>
  <si>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</si>
  <si>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</si>
  <si>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</si>
  <si>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</si>
  <si>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</si>
  <si>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</si>
  <si>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</si>
  <si>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</si>
  <si>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</si>
  <si>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</si>
  <si>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</si>
  <si>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</si>
  <si>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</si>
  <si>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</si>
  <si>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</si>
  <si>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</si>
  <si>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</si>
  <si>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</si>
  <si>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</si>
  <si>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</si>
  <si>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</si>
  <si>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</si>
  <si>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</si>
  <si>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</si>
  <si>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</si>
  <si>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</si>
  <si>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</si>
  <si>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</si>
  <si>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</si>
  <si>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</si>
  <si>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</si>
  <si>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</si>
  <si>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</si>
  <si>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</si>
  <si>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</si>
  <si>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</si>
  <si>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</si>
  <si>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</si>
  <si>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</si>
  <si>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</si>
  <si>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</si>
  <si>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</si>
  <si>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</si>
  <si>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</si>
  <si>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</si>
  <si>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</si>
  <si>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</si>
  <si>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</si>
  <si>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</si>
  <si>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</si>
  <si>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</si>
  <si>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</si>
  <si>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</si>
  <si>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</si>
  <si>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</si>
  <si>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</si>
  <si>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</si>
  <si>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</si>
  <si>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</si>
  <si>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</si>
  <si>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</si>
  <si>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</si>
  <si>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</si>
  <si>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</si>
  <si>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</si>
  <si>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</si>
  <si>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</si>
  <si>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</si>
  <si>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</si>
  <si>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</si>
  <si>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</si>
  <si>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</si>
  <si>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</si>
  <si>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</si>
  <si>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</si>
  <si>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</si>
  <si>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</si>
  <si>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</si>
  <si>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</si>
  <si>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</si>
  <si>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</si>
  <si>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</si>
  <si>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</si>
  <si>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</si>
  <si>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</si>
  <si>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</si>
  <si>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</si>
  <si>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</si>
  <si>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</si>
  <si>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</si>
  <si>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</si>
  <si>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</si>
  <si>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</si>
  <si>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</si>
  <si>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</si>
  <si>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</si>
  <si>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</si>
  <si>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</si>
  <si>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</si>
  <si>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</si>
  <si>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</si>
  <si>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</si>
  <si>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</si>
  <si>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</si>
  <si>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</si>
  <si>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</si>
  <si>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</si>
  <si>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</si>
  <si>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</si>
  <si>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</si>
  <si>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</si>
  <si>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</si>
  <si>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</si>
  <si>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</si>
  <si>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</si>
  <si>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</si>
  <si>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</si>
  <si>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</si>
  <si>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</si>
  <si>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</si>
  <si>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</si>
  <si>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</si>
  <si>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</si>
  <si>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</si>
  <si>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</si>
  <si>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</si>
  <si>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</si>
  <si>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</si>
  <si>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</si>
  <si>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</si>
  <si>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</si>
  <si>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</si>
  <si>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</si>
  <si>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</si>
  <si>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</si>
  <si>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</si>
  <si>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</si>
  <si>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</si>
  <si>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</si>
  <si>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</si>
  <si>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</si>
  <si>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</si>
  <si>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</si>
  <si>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</si>
  <si>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</si>
  <si>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</si>
  <si>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</si>
  <si>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</si>
  <si>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</si>
  <si>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</si>
  <si>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</si>
  <si>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</si>
  <si>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</si>
  <si>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</si>
  <si>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</si>
  <si>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</si>
  <si>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</si>
  <si>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</si>
  <si>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</si>
  <si>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</si>
  <si>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</si>
  <si>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</si>
  <si>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</si>
  <si>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</si>
  <si>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</si>
  <si>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</si>
  <si>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</si>
  <si>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</si>
  <si>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</si>
  <si>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</si>
  <si>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</si>
  <si>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</si>
  <si>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</si>
  <si>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</si>
  <si>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</si>
  <si>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</si>
  <si>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</si>
  <si>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</si>
  <si>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</si>
  <si>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</si>
  <si>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</si>
  <si>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</si>
  <si>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</si>
  <si>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</si>
  <si>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</si>
  <si>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</si>
  <si>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</si>
  <si>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</si>
  <si>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</si>
  <si>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</si>
  <si>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</si>
  <si>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</si>
  <si>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</si>
  <si>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</si>
  <si>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</si>
  <si>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</si>
  <si>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</si>
  <si>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</si>
  <si>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</si>
  <si>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</si>
  <si>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</si>
  <si>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</si>
  <si>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</si>
  <si>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</si>
  <si>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</si>
  <si>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</si>
  <si>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</si>
  <si>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</si>
  <si>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</si>
  <si>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</si>
  <si>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</si>
  <si>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</si>
  <si>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</si>
  <si>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</si>
  <si>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</si>
  <si>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</si>
  <si>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</si>
  <si>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</si>
  <si>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</si>
  <si>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</si>
  <si>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</si>
  <si>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</si>
  <si>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</si>
  <si>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</si>
  <si>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</si>
  <si>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</si>
  <si>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</si>
  <si>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</si>
  <si>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</si>
  <si>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</si>
  <si>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</si>
  <si>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</si>
  <si>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</si>
  <si>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</si>
  <si>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</si>
  <si>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</si>
  <si>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</si>
  <si>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</si>
  <si>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</si>
  <si>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</si>
  <si>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</si>
  <si>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</si>
  <si>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</si>
  <si>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</si>
  <si>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</si>
  <si>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</si>
  <si>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</si>
  <si>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</si>
  <si>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</si>
  <si>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</si>
  <si>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</si>
  <si>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</si>
  <si>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</si>
  <si>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</si>
  <si>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</si>
  <si>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</si>
  <si>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</si>
  <si>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</si>
  <si>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</si>
  <si>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</si>
  <si>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</si>
  <si>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</si>
  <si>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</si>
  <si>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</si>
  <si>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</si>
  <si>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</si>
  <si>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</si>
  <si>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</si>
  <si>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</si>
  <si>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</si>
  <si>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</si>
  <si>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</si>
  <si>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</si>
  <si>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</si>
  <si>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</si>
  <si>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</si>
  <si>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</si>
  <si>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</si>
  <si>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</si>
  <si>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</si>
  <si>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</si>
  <si>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</si>
  <si>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</si>
  <si>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</si>
  <si>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</si>
  <si>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</si>
  <si>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</si>
  <si>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</si>
  <si>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</si>
  <si>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</si>
  <si>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</si>
  <si>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</si>
  <si>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</si>
  <si>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</si>
  <si>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</si>
  <si>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</si>
  <si>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</si>
  <si>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</si>
  <si>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</si>
  <si>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</si>
  <si>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</si>
  <si>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</si>
  <si>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</si>
  <si>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</si>
  <si>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</si>
  <si>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</si>
  <si>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</si>
  <si>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</si>
  <si>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</si>
  <si>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</si>
  <si>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</si>
  <si>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</si>
  <si>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</si>
  <si>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</si>
  <si>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</si>
  <si>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</si>
  <si>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</si>
  <si>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</si>
  <si>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</si>
  <si>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</si>
  <si>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</si>
  <si>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</si>
  <si>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</si>
  <si>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</si>
  <si>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</si>
  <si>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</si>
  <si>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国営公園等事業</t>
  </si>
  <si>
    <t>都市局</t>
  </si>
  <si>
    <t>昭和47年度</t>
  </si>
  <si>
    <t>終了予定なし</t>
  </si>
  <si>
    <t>公園緑地・景観課</t>
  </si>
  <si>
    <t>都市公園法第２条、国土交通省設置法第４条第４８号</t>
  </si>
  <si>
    <t>　・国が実施する国営公園等の整備及び維持管理等
　・国が実施する国営公園等事業に関する調査</t>
  </si>
  <si>
    <t>-</t>
  </si>
  <si>
    <t>（目）国営公園等維持管理費</t>
  </si>
  <si>
    <t>（目）国営公園等整備費</t>
  </si>
  <si>
    <t>（目）国営公園等事業調査費</t>
  </si>
  <si>
    <t>（目）営繕宿舎費</t>
  </si>
  <si>
    <t>本事業は、CO2削減を直接的に目的としている事業ではないため、1tあたりのCO2削減コストを算出することはできない。</t>
  </si>
  <si>
    <t>国営公園供用面積（累積）</t>
  </si>
  <si>
    <t>ｈａ</t>
  </si>
  <si>
    <t>　　　　　　　　　　　　　　　</t>
  </si>
  <si>
    <t>国営公園の整備・維持管理に係る執行額（百万円）／　国営公園供用面積（累積）（ha）　　　　　　　　　　　　　　　</t>
    <phoneticPr fontId="6"/>
  </si>
  <si>
    <t>百万円</t>
  </si>
  <si>
    <t>　百万円
　　/ha</t>
    <phoneticPr fontId="6"/>
  </si>
  <si>
    <t>自然公園等事業費等</t>
  </si>
  <si>
    <t>130</t>
  </si>
  <si>
    <t>135</t>
  </si>
  <si>
    <t>52</t>
  </si>
  <si>
    <t>49</t>
  </si>
  <si>
    <t>50</t>
  </si>
  <si>
    <t>59</t>
  </si>
  <si>
    <t>55</t>
  </si>
  <si>
    <t>57</t>
  </si>
  <si>
    <t>○</t>
  </si>
  <si>
    <t>国交</t>
  </si>
  <si>
    <t>国営公園等は地域の観光振興の拠点、広域的レクリエーションの拠点等として広く利用されていることから、事業の目的が国民や社会のニーズを反映している。</t>
    <rPh sb="4" eb="5">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</si>
  <si>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</si>
  <si>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32"/>
  </si>
  <si>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32"/>
  </si>
  <si>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32"/>
  </si>
  <si>
    <t>工事にあたり、関係者との調整に不測の期間を要した等のため。</t>
    <rPh sb="0" eb="2">
      <t>コウジ</t>
    </rPh>
    <rPh sb="7" eb="10">
      <t>カンケイシャ</t>
    </rPh>
    <rPh sb="12" eb="14">
      <t>チョウセイ</t>
    </rPh>
    <rPh sb="15" eb="17">
      <t>フソク</t>
    </rPh>
    <rPh sb="18" eb="20">
      <t>キカン</t>
    </rPh>
    <rPh sb="21" eb="22">
      <t>ヨウ</t>
    </rPh>
    <rPh sb="24" eb="25">
      <t>トウ</t>
    </rPh>
    <phoneticPr fontId="32"/>
  </si>
  <si>
    <t>公園施設長寿命化計画等に基づき更新・修繕を実施している。</t>
  </si>
  <si>
    <t>活動実績は見込みと比較して、概ね達成できている。</t>
  </si>
  <si>
    <t>入札契約にあたっては、価格競争方式や総合評価方式を採用することを基本とし、競争性の確保及びコストの縮減に努めている。</t>
    <phoneticPr fontId="6"/>
  </si>
  <si>
    <t>資金の流れの中間段階においても、支出先の選定にあたっては可能な限り競争性のある契約手法を導入している。</t>
    <phoneticPr fontId="6"/>
  </si>
  <si>
    <t>‐</t>
  </si>
  <si>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6"/>
  </si>
  <si>
    <t>運営維持管理業務における包括的な質の設定に基づき、国営公園の利用者満足度を令和2年度より89%以上とする。</t>
    <phoneticPr fontId="6"/>
  </si>
  <si>
    <t>国営公園の利用者満足度
（利用者満足度調査で満足と回答した数）／（利用者満足度調査の回答数）</t>
    <phoneticPr fontId="6"/>
  </si>
  <si>
    <t>％</t>
    <phoneticPr fontId="6"/>
  </si>
  <si>
    <t>国営公園の整備を実施し、供用を推進する。</t>
    <rPh sb="0" eb="4">
      <t>コクエイコウエン</t>
    </rPh>
    <rPh sb="5" eb="7">
      <t>セイビ</t>
    </rPh>
    <rPh sb="8" eb="10">
      <t>ジッシ</t>
    </rPh>
    <rPh sb="12" eb="14">
      <t>キョウヨウ</t>
    </rPh>
    <rPh sb="15" eb="17">
      <t>スイシン</t>
    </rPh>
    <phoneticPr fontId="6"/>
  </si>
  <si>
    <t>　一の都府県の区域を超えるような広域の見地から、また我が国固有の優れた文化的資産の保存・活用等を図るため、国営公園等の整備及び維持管理等を実施。</t>
    <rPh sb="69" eb="71">
      <t>ジッシ</t>
    </rPh>
    <phoneticPr fontId="6"/>
  </si>
  <si>
    <t>２　良好な生活環境、自然環境の形成、バリアフリー社会の実現</t>
    <phoneticPr fontId="6"/>
  </si>
  <si>
    <t>７　良好で緑豊かな都市空間の形成、歴史的風土の再生等を推進する</t>
    <phoneticPr fontId="6"/>
  </si>
  <si>
    <t>有</t>
  </si>
  <si>
    <t>無</t>
  </si>
  <si>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つつ、公園施設の老朽化対策等について取り組み、また、公園利用者の安全・安心の確保やユニバーサルデザインの推進に努めた。</t>
    <rPh sb="142" eb="144">
      <t>カクホ</t>
    </rPh>
    <phoneticPr fontId="6"/>
  </si>
  <si>
    <t>引き続き、公開期日が設定されている公園について重点的な予算配分を行うとともに、計画的に更新・修繕を行うこと等により開園面積の増加に伴う予算増加の抑制を図る。</t>
    <phoneticPr fontId="6"/>
  </si>
  <si>
    <t>国営公園利用者の満足度については、9割以上の利用者が満足したと回答しており、今後も引き続き満足度向上に向け取り組んでいく。</t>
    <rPh sb="18" eb="19">
      <t>ワリ</t>
    </rPh>
    <rPh sb="19" eb="21">
      <t>イジョウ</t>
    </rPh>
    <rPh sb="22" eb="25">
      <t>リヨウシャ</t>
    </rPh>
    <rPh sb="26" eb="28">
      <t>マンゾク</t>
    </rPh>
    <rPh sb="31" eb="33">
      <t>カイトウ</t>
    </rPh>
    <phoneticPr fontId="32"/>
  </si>
  <si>
    <t>21,161/4,254</t>
    <phoneticPr fontId="6"/>
  </si>
  <si>
    <t>　一の都府県の区域を超えるような広域の見地から、また我が国固有の優れた文化的資産の保存・活用等を図るため、国営公園等の整備及び維持管理等を行う。また、都市公園の全国的な課題やあり方等について調査・検討を行う。</t>
    <rPh sb="75" eb="77">
      <t>トシ</t>
    </rPh>
    <rPh sb="77" eb="79">
      <t>コウエン</t>
    </rPh>
    <rPh sb="80" eb="83">
      <t>ゼンコクテキ</t>
    </rPh>
    <rPh sb="90" eb="91">
      <t>ナド</t>
    </rPh>
    <phoneticPr fontId="6"/>
  </si>
  <si>
    <t>令和３年度国営公園利用者満足度調査（国土交通省都市局調べ）</t>
    <rPh sb="9" eb="12">
      <t>リヨウシャ</t>
    </rPh>
    <rPh sb="12" eb="15">
      <t>マンゾクド</t>
    </rPh>
    <phoneticPr fontId="6"/>
  </si>
  <si>
    <t>A.都市局</t>
    <rPh sb="2" eb="5">
      <t>トシキョク</t>
    </rPh>
    <phoneticPr fontId="6"/>
  </si>
  <si>
    <t>国営公園等事業調査費</t>
    <phoneticPr fontId="6"/>
  </si>
  <si>
    <t>全国的な都市公園事業の課題、あり方について調査・検討</t>
    <phoneticPr fontId="6"/>
  </si>
  <si>
    <t>C.国土技術政策総合研究所</t>
    <phoneticPr fontId="6"/>
  </si>
  <si>
    <t>都市公園事業における諸課題のうち、特に技術基準等について調査研究</t>
    <phoneticPr fontId="6"/>
  </si>
  <si>
    <t>☑</t>
  </si>
  <si>
    <t>都市局</t>
    <rPh sb="0" eb="3">
      <t>トシキョク</t>
    </rPh>
    <phoneticPr fontId="6"/>
  </si>
  <si>
    <t>－</t>
    <phoneticPr fontId="6"/>
  </si>
  <si>
    <t>-</t>
    <phoneticPr fontId="6"/>
  </si>
  <si>
    <t>国土技術政策総合研究所</t>
    <phoneticPr fontId="6"/>
  </si>
  <si>
    <t>D公益法人</t>
    <phoneticPr fontId="6"/>
  </si>
  <si>
    <t>E民間企業</t>
    <phoneticPr fontId="6"/>
  </si>
  <si>
    <t>民間活力を生かした緑地活用・管理手法検討業務</t>
  </si>
  <si>
    <t>民間活力を生かした緑地活用・管理手法検討業務</t>
    <phoneticPr fontId="6"/>
  </si>
  <si>
    <t>海外からのニーズを踏まえた日本の造園・緑化技術の今後のあり方に関する調査</t>
    <phoneticPr fontId="6"/>
  </si>
  <si>
    <t>都市緑化の推進・緑地保全施策の実績の分析に関する検討調査</t>
    <phoneticPr fontId="6"/>
  </si>
  <si>
    <t>都市公園ストックおよびユニバーサルデザインに関する検討調査業務</t>
    <phoneticPr fontId="6"/>
  </si>
  <si>
    <t>令和３年度公園緑地工事積算体系の更新等に係る調査検討業務</t>
    <phoneticPr fontId="6"/>
  </si>
  <si>
    <t>都市公園利用実態に関する調査業務</t>
    <phoneticPr fontId="6"/>
  </si>
  <si>
    <t>福岡市</t>
    <phoneticPr fontId="6"/>
  </si>
  <si>
    <t>海の中道海浜公園内及び事務所庁舎の上・下水道料金</t>
    <phoneticPr fontId="6"/>
  </si>
  <si>
    <t>桑名市</t>
    <phoneticPr fontId="6"/>
  </si>
  <si>
    <t>土地に関する補償金</t>
    <phoneticPr fontId="6"/>
  </si>
  <si>
    <t>海の中道海浜公園内及び事務所庁舎の下水道料金</t>
    <phoneticPr fontId="6"/>
  </si>
  <si>
    <t>水道料金</t>
    <phoneticPr fontId="6"/>
  </si>
  <si>
    <t>国営明石海峡公園淡路地区の水道料及び下水道料</t>
    <phoneticPr fontId="6"/>
  </si>
  <si>
    <t>水道料</t>
    <phoneticPr fontId="6"/>
  </si>
  <si>
    <t>海津市</t>
    <phoneticPr fontId="6"/>
  </si>
  <si>
    <t>水道料（海津市　公園）（木曽川下流）</t>
    <phoneticPr fontId="6"/>
  </si>
  <si>
    <t>上下水道料金</t>
    <phoneticPr fontId="6"/>
  </si>
  <si>
    <t>上下水道料</t>
    <phoneticPr fontId="6"/>
  </si>
  <si>
    <t>滑川町</t>
    <phoneticPr fontId="6"/>
  </si>
  <si>
    <t>淡路広域水道企業団</t>
    <phoneticPr fontId="6"/>
  </si>
  <si>
    <t>香川県広域水道企業団　</t>
    <phoneticPr fontId="6"/>
  </si>
  <si>
    <t>川崎町</t>
    <phoneticPr fontId="6"/>
  </si>
  <si>
    <t>長岡市</t>
    <phoneticPr fontId="6"/>
  </si>
  <si>
    <t>平城宮跡歴史公園第一次大極殿院南門復原整備工事</t>
    <phoneticPr fontId="6"/>
  </si>
  <si>
    <t>Ｈ３１－３５国営備北丘陵公園運営維持管理業務グリーンウインズ共同体</t>
    <phoneticPr fontId="6"/>
  </si>
  <si>
    <t>公園施設修繕工事</t>
    <phoneticPr fontId="6"/>
  </si>
  <si>
    <t>明治記念大磯邸園事業　土地代金外</t>
    <phoneticPr fontId="6"/>
  </si>
  <si>
    <t>-</t>
    <phoneticPr fontId="6"/>
  </si>
  <si>
    <t>Ｒ２昭和入園管理システム整備工事</t>
    <phoneticPr fontId="6"/>
  </si>
  <si>
    <t>令和２年度　国営公園江南地区管理棟建築工事</t>
    <phoneticPr fontId="6"/>
  </si>
  <si>
    <t>Ｒ２あづみの公園（大町・松川地区）施設改修他工事</t>
    <phoneticPr fontId="6"/>
  </si>
  <si>
    <t>Ｒ１国営ひたち海浜公園遊具整備他工事</t>
    <phoneticPr fontId="6"/>
  </si>
  <si>
    <t>Ｒ２武蔵水遊び場改修工事</t>
    <phoneticPr fontId="6"/>
  </si>
  <si>
    <t>独立行政法人　国立文化財機構　奈良文化財研究所</t>
    <phoneticPr fontId="6"/>
  </si>
  <si>
    <t>第一次大極殿院建造物復原整備他にかかる調査委託</t>
    <phoneticPr fontId="6"/>
  </si>
  <si>
    <t>甘樫丘地区発掘調査</t>
    <phoneticPr fontId="6"/>
  </si>
  <si>
    <t>独立行政法人　水資源機構</t>
    <phoneticPr fontId="6"/>
  </si>
  <si>
    <t>令和３年度大麻山中継所電気料</t>
    <phoneticPr fontId="6"/>
  </si>
  <si>
    <t>都市におけるグリーンインフラとしての緑地の効果的な機能発揮に資する計画手法等に係る調査検討業務</t>
    <phoneticPr fontId="6"/>
  </si>
  <si>
    <t>都市公園における官民連携及びモデル的取組等の推進に関する検討業務</t>
    <phoneticPr fontId="6"/>
  </si>
  <si>
    <t>国営公園のあり方検討業務</t>
    <phoneticPr fontId="6"/>
  </si>
  <si>
    <t>景観まちづくり質的向上促進手法等検討調査</t>
    <phoneticPr fontId="6"/>
  </si>
  <si>
    <t>グリーンインフラ活用型都市構築支援事業の事業評価手法検討調査</t>
    <phoneticPr fontId="6"/>
  </si>
  <si>
    <t xml:space="preserve">都市と緑・農が共生するまちづくりの実現に向けた施策に関する効果分析及び展開方策の検討調査
</t>
    <phoneticPr fontId="6"/>
  </si>
  <si>
    <t>都市公園等整備現況調査及び都市公園等整備現況調査システム改良業務</t>
    <phoneticPr fontId="6"/>
  </si>
  <si>
    <t>F. 福岡市</t>
    <rPh sb="3" eb="6">
      <t>フクオカシ</t>
    </rPh>
    <phoneticPr fontId="6"/>
  </si>
  <si>
    <t>H.独立行政法人　国立文化財機構　奈良文化財研究所</t>
    <phoneticPr fontId="6"/>
  </si>
  <si>
    <t>v.</t>
    <phoneticPr fontId="6"/>
  </si>
  <si>
    <t>u.</t>
    <phoneticPr fontId="6"/>
  </si>
  <si>
    <t>t.</t>
    <phoneticPr fontId="6"/>
  </si>
  <si>
    <t>s.</t>
    <phoneticPr fontId="6"/>
  </si>
  <si>
    <t>r.</t>
    <phoneticPr fontId="6"/>
  </si>
  <si>
    <t>q.</t>
    <phoneticPr fontId="6"/>
  </si>
  <si>
    <t>p.</t>
    <phoneticPr fontId="6"/>
  </si>
  <si>
    <t>o.</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</si>
  <si>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</si>
  <si>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</si>
  <si>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</si>
  <si>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</si>
  <si>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</si>
  <si>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</si>
  <si>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</si>
  <si>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</si>
  <si>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</si>
  <si>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</si>
  <si>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</si>
  <si>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</si>
  <si>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</si>
  <si>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</si>
  <si>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</si>
  <si>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</si>
  <si>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</si>
  <si>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</si>
  <si>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</si>
  <si>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</si>
  <si>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</si>
  <si>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</si>
  <si>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</si>
  <si>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</si>
  <si>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</si>
  <si>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</si>
  <si>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</si>
  <si>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</si>
  <si>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</si>
  <si>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</si>
  <si>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</si>
  <si>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</si>
  <si>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</si>
  <si>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</si>
  <si>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</si>
  <si>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</si>
  <si>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</si>
  <si>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</si>
  <si>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</si>
  <si>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</si>
  <si>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</si>
  <si>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</si>
  <si>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</si>
  <si>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</si>
  <si>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</si>
  <si>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</si>
  <si>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</si>
  <si>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</si>
  <si>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</si>
  <si>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</si>
  <si>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</si>
  <si>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</si>
  <si>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</si>
  <si>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</si>
  <si>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</si>
  <si>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</si>
  <si>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</si>
  <si>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</si>
  <si>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</si>
  <si>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</si>
  <si>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I公益法人</t>
    <rPh sb="1" eb="3">
      <t>コウエキ</t>
    </rPh>
    <rPh sb="3" eb="5">
      <t>ホウジン</t>
    </rPh>
    <phoneticPr fontId="6"/>
  </si>
  <si>
    <t>　Ｈ３０－３４国営昭和記念公園運営維持管理業務　昭和記念公園　パークス共同体</t>
    <phoneticPr fontId="6"/>
  </si>
  <si>
    <t>公園の維持管理・運営(H30年度入札）</t>
    <phoneticPr fontId="6"/>
  </si>
  <si>
    <t>一般競争契約
（総合評価）</t>
    <rPh sb="4" eb="6">
      <t>ケイヤク</t>
    </rPh>
    <rPh sb="8" eb="12">
      <t>ソウゴウヒョウカ</t>
    </rPh>
    <phoneticPr fontId="32"/>
  </si>
  <si>
    <t>令和元年度　国営木曽三川公園運営維持管理業務(R１入札）</t>
    <phoneticPr fontId="6"/>
  </si>
  <si>
    <t>H31-35 国営海の中道海浜公園運営維持管理業務海の中道海浜公園マネジメント共同企業体</t>
    <phoneticPr fontId="6"/>
  </si>
  <si>
    <t>海の中道海浜公園における運営、維持、管理を委託する。（令和元年度入札）</t>
    <phoneticPr fontId="6"/>
  </si>
  <si>
    <t>Ｈ３１－３５国営アルプスあづみの公園運営維持管理業務アルプスあづみの公園マネジメント共同体</t>
    <phoneticPr fontId="6"/>
  </si>
  <si>
    <t>公園の維持管理・運営(H31年度入札）</t>
    <phoneticPr fontId="6"/>
  </si>
  <si>
    <t>H31-35国営明石海峡公園運営維持管理業務兵庫県・神戸市公園協会グループ共同体</t>
    <phoneticPr fontId="6"/>
  </si>
  <si>
    <t>国営明石海峡公園の運営維持管理（H31年度入札）</t>
    <phoneticPr fontId="6"/>
  </si>
  <si>
    <t>Ｈ３０－３４国営武蔵丘陵森林公園運営維持管理業務　森林公園　里山パークス共同体</t>
    <phoneticPr fontId="6"/>
  </si>
  <si>
    <t>公園の維持管理・運営</t>
    <phoneticPr fontId="6"/>
  </si>
  <si>
    <t>R元-５国営みちのく杜の湖畔公園運営維持管理業務みちのく公園マネジメント共同体</t>
    <phoneticPr fontId="6"/>
  </si>
  <si>
    <t>公園運営維持管理業務</t>
    <phoneticPr fontId="6"/>
  </si>
  <si>
    <t>国営飛鳥歴史公園における運営維持管理（H30年度入札）</t>
    <phoneticPr fontId="6"/>
  </si>
  <si>
    <t>H31-35　国営讃岐まんのう公園運営維持管理業務　まんのう公園マネジメント共同体</t>
    <phoneticPr fontId="6"/>
  </si>
  <si>
    <t>国営讃岐まんのう公園運営維持管理業務</t>
    <phoneticPr fontId="6"/>
  </si>
  <si>
    <t>J個人</t>
    <rPh sb="1" eb="3">
      <t>コジン</t>
    </rPh>
    <phoneticPr fontId="6"/>
  </si>
  <si>
    <t>物件移転に関する補償金</t>
    <phoneticPr fontId="6"/>
  </si>
  <si>
    <t>その他</t>
    <rPh sb="2" eb="3">
      <t>タ</t>
    </rPh>
    <phoneticPr fontId="32"/>
  </si>
  <si>
    <t>個人A</t>
    <rPh sb="0" eb="2">
      <t>コジン</t>
    </rPh>
    <phoneticPr fontId="6"/>
  </si>
  <si>
    <t>個人B</t>
    <rPh sb="0" eb="2">
      <t>コジン</t>
    </rPh>
    <phoneticPr fontId="6"/>
  </si>
  <si>
    <t>国営飛鳥歴史公園キトラ古墳周辺地区内への水田管理用水利用に関する費用</t>
    <phoneticPr fontId="6"/>
  </si>
  <si>
    <t>随意契約
（その他）</t>
    <rPh sb="0" eb="2">
      <t>ズイイ</t>
    </rPh>
    <rPh sb="2" eb="4">
      <t>ケイヤク</t>
    </rPh>
    <rPh sb="8" eb="9">
      <t>タ</t>
    </rPh>
    <phoneticPr fontId="32"/>
  </si>
  <si>
    <t>K民間企業</t>
    <rPh sb="1" eb="3">
      <t>ミンカン</t>
    </rPh>
    <rPh sb="3" eb="5">
      <t>キギョウ</t>
    </rPh>
    <phoneticPr fontId="6"/>
  </si>
  <si>
    <t>I.　Ｈ３０－３４国営昭和記念公園運営維持管理業務　昭和記念公園　パークス共同体</t>
    <phoneticPr fontId="6"/>
  </si>
  <si>
    <t>J.個人A</t>
    <rPh sb="2" eb="4">
      <t>コジン</t>
    </rPh>
    <phoneticPr fontId="6"/>
  </si>
  <si>
    <t>国営公園維持管理費</t>
    <rPh sb="0" eb="4">
      <t>コクエイコウエン</t>
    </rPh>
    <rPh sb="4" eb="9">
      <t>イジカンリヒ</t>
    </rPh>
    <phoneticPr fontId="6"/>
  </si>
  <si>
    <t>国営公園等整備費</t>
    <rPh sb="0" eb="5">
      <t>コクエイコウエントウ</t>
    </rPh>
    <rPh sb="5" eb="8">
      <t>セイビヒ</t>
    </rPh>
    <phoneticPr fontId="6"/>
  </si>
  <si>
    <t>国営公園等整備費</t>
    <phoneticPr fontId="6"/>
  </si>
  <si>
    <t>G</t>
  </si>
  <si>
    <t>I</t>
  </si>
  <si>
    <t>海外からのニーズを踏まえた日本の造園・緑化技術の今後のあり方に関する調査</t>
    <rPh sb="0" eb="1">
      <t>ウミ</t>
    </rPh>
    <phoneticPr fontId="6"/>
  </si>
  <si>
    <t>B.関東地方整備局</t>
    <rPh sb="2" eb="8">
      <t>カントウチホウセイビ</t>
    </rPh>
    <rPh sb="8" eb="9">
      <t>キョク</t>
    </rPh>
    <phoneticPr fontId="6"/>
  </si>
  <si>
    <t>国営公園の維持管理</t>
    <phoneticPr fontId="6"/>
  </si>
  <si>
    <t>国営公園等の整備</t>
    <phoneticPr fontId="6"/>
  </si>
  <si>
    <t>国営公園等整備費</t>
    <rPh sb="0" eb="5">
      <t>コクエイコウエントウ</t>
    </rPh>
    <rPh sb="5" eb="8">
      <t>セイビヒ</t>
    </rPh>
    <phoneticPr fontId="6"/>
  </si>
  <si>
    <t>国営公園維持管理費</t>
    <rPh sb="0" eb="2">
      <t>コクエイ</t>
    </rPh>
    <rPh sb="2" eb="4">
      <t>コウエン</t>
    </rPh>
    <rPh sb="4" eb="6">
      <t>イジ</t>
    </rPh>
    <rPh sb="6" eb="9">
      <t>カンリヒ</t>
    </rPh>
    <phoneticPr fontId="6"/>
  </si>
  <si>
    <t>営繕宿舎費</t>
    <rPh sb="0" eb="2">
      <t>エイゼン</t>
    </rPh>
    <rPh sb="2" eb="4">
      <t>シュクシャ</t>
    </rPh>
    <rPh sb="4" eb="5">
      <t>ヒ</t>
    </rPh>
    <phoneticPr fontId="6"/>
  </si>
  <si>
    <t>公園事務所の営繕及び宿舎費</t>
    <rPh sb="0" eb="5">
      <t>コウエンジムショ</t>
    </rPh>
    <rPh sb="6" eb="8">
      <t>エイゼン</t>
    </rPh>
    <rPh sb="8" eb="9">
      <t>オヨ</t>
    </rPh>
    <rPh sb="10" eb="13">
      <t>シュクシャヒ</t>
    </rPh>
    <phoneticPr fontId="6"/>
  </si>
  <si>
    <t>関東地方整備局</t>
    <rPh sb="0" eb="4">
      <t>カントウチホウ</t>
    </rPh>
    <rPh sb="4" eb="7">
      <t>セイビキョク</t>
    </rPh>
    <phoneticPr fontId="6"/>
  </si>
  <si>
    <t>国営公園の維持管理</t>
    <rPh sb="0" eb="4">
      <t>コクエイコウエン</t>
    </rPh>
    <rPh sb="5" eb="9">
      <t>イジカンリ</t>
    </rPh>
    <phoneticPr fontId="6"/>
  </si>
  <si>
    <t>近畿地方整備局</t>
    <rPh sb="0" eb="2">
      <t>キンキ</t>
    </rPh>
    <rPh sb="2" eb="4">
      <t>チホウ</t>
    </rPh>
    <rPh sb="4" eb="7">
      <t>セイビキョク</t>
    </rPh>
    <phoneticPr fontId="6"/>
  </si>
  <si>
    <t>国営公園等の整備</t>
    <rPh sb="0" eb="5">
      <t>コクエイコウエントウ</t>
    </rPh>
    <rPh sb="6" eb="8">
      <t>セイビ</t>
    </rPh>
    <phoneticPr fontId="6"/>
  </si>
  <si>
    <t>九州地方整備局</t>
    <rPh sb="0" eb="2">
      <t>キュウシュウ</t>
    </rPh>
    <rPh sb="2" eb="4">
      <t>チホウ</t>
    </rPh>
    <rPh sb="4" eb="7">
      <t>セイビキョク</t>
    </rPh>
    <phoneticPr fontId="6"/>
  </si>
  <si>
    <t>国営公園の維持管理</t>
    <rPh sb="0" eb="2">
      <t>コクエイ</t>
    </rPh>
    <rPh sb="2" eb="4">
      <t>コウエン</t>
    </rPh>
    <rPh sb="5" eb="9">
      <t>イジカンリ</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</si>
  <si>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</si>
  <si>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</si>
  <si>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</si>
  <si>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</si>
  <si>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</si>
  <si>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令和3年度においては、新型コロナウイルス感染症の拡大を踏まえた臨時休園対応等により入園者数が大きく減少したものの、国営公園は地域の観光振興や広域的レクリエーションの拠点等として年間約2,371万人に広く利用されている。</t>
    <rPh sb="0" eb="2">
      <t>レイワ</t>
    </rPh>
    <rPh sb="3" eb="5">
      <t>ネンド</t>
    </rPh>
    <rPh sb="41" eb="44">
      <t>ニュウエンシャ</t>
    </rPh>
    <rPh sb="44" eb="45">
      <t>スウ</t>
    </rPh>
    <rPh sb="88" eb="90">
      <t>ネンカン</t>
    </rPh>
    <rPh sb="97" eb="98">
      <t>ニン</t>
    </rPh>
    <phoneticPr fontId="32"/>
  </si>
  <si>
    <t>一般競争契約
（総合評価）</t>
  </si>
  <si>
    <t>工事発注資料作成や競争参加資格確認申請書の分析・整理</t>
  </si>
  <si>
    <t>令和３・４年度　昭和・武蔵・大磯工事監督支援業務</t>
  </si>
  <si>
    <t>令和３年度　木曽川下流河川長島・海津工事監督支援業務</t>
  </si>
  <si>
    <t>令和３年度　木曽川下流河川長島・海津工事監督支援業務　東建工営・ＰＳ設計共同体</t>
  </si>
  <si>
    <t>令和３年度　木曽川下流河川桑名・南濃・弥富工事監督支援業務</t>
  </si>
  <si>
    <t>令和３年度　木曽川下流河川桑名・南濃・弥富工事監督支援業務日本振興・ＰＳ設計共同体</t>
  </si>
  <si>
    <t>令和３年度　木曽川上流木曽川長良川工事監督支援業務</t>
  </si>
  <si>
    <t>三次河川国道事務所管内における工事の監督支援</t>
  </si>
  <si>
    <t>淀川河川事務所における業務に関する資料作成整理等</t>
  </si>
  <si>
    <t>積算技術業務（発注者支援業務等）</t>
  </si>
  <si>
    <t>香川出張所工事監督支援業務</t>
  </si>
  <si>
    <t>明治記念大磯邸園東地区建築改修その他工事</t>
    <phoneticPr fontId="6"/>
  </si>
  <si>
    <t>環境</t>
  </si>
  <si>
    <t>グリーンインフラとしてみどりが有する機能評価及び効果検証に関する調査整理業務</t>
    <phoneticPr fontId="6"/>
  </si>
  <si>
    <t>都市公園における新技術導入に関する調査業務</t>
    <phoneticPr fontId="6"/>
  </si>
  <si>
    <t>歴史まちづくりの取組促進に資するデータベース作成業務</t>
    <phoneticPr fontId="6"/>
  </si>
  <si>
    <t>(株)プランニングネットワーク</t>
    <phoneticPr fontId="6"/>
  </si>
  <si>
    <t>都市公園のデザインに関する調査業務</t>
    <phoneticPr fontId="6"/>
  </si>
  <si>
    <t>-</t>
    <phoneticPr fontId="6"/>
  </si>
  <si>
    <t>L民間企業</t>
    <rPh sb="1" eb="5">
      <t>ミンカンキギョウ</t>
    </rPh>
    <phoneticPr fontId="6"/>
  </si>
  <si>
    <t>M.NPO法人</t>
    <rPh sb="5" eb="7">
      <t>ホウジン</t>
    </rPh>
    <phoneticPr fontId="6"/>
  </si>
  <si>
    <t>N公益法人</t>
    <rPh sb="1" eb="3">
      <t>コウエキ</t>
    </rPh>
    <rPh sb="3" eb="5">
      <t>ホウジン</t>
    </rPh>
    <phoneticPr fontId="6"/>
  </si>
  <si>
    <t>公園内の遊具定期点検</t>
    <phoneticPr fontId="6"/>
  </si>
  <si>
    <t>こもれびの里農業・伝承文化等体験指導業務</t>
    <phoneticPr fontId="6"/>
  </si>
  <si>
    <t>園内水田・畑の管理及び獣害対策、里山のくらしと文化に関する里山学習プログラム実施委託等</t>
    <rPh sb="40" eb="43">
      <t>イタクトウ</t>
    </rPh>
    <phoneticPr fontId="6"/>
  </si>
  <si>
    <t>令和３年度　国営木曽三川公園環境教育プログラム運営補助業務</t>
    <phoneticPr fontId="6"/>
  </si>
  <si>
    <t>ドッグラン及び立川口自転車持込口管理業務</t>
    <phoneticPr fontId="6"/>
  </si>
  <si>
    <t>料金所での料金徴収業務等</t>
    <phoneticPr fontId="6"/>
  </si>
  <si>
    <t>施設、園路広場等の清掃業務</t>
    <phoneticPr fontId="6"/>
  </si>
  <si>
    <t>体験メニュー等の準備・実施、来園者への案内・おもてなし</t>
    <phoneticPr fontId="6"/>
  </si>
  <si>
    <t>芝生管理・中低木管理・高木管理その他作業</t>
    <phoneticPr fontId="6"/>
  </si>
  <si>
    <t>花壇・草花管理作業</t>
    <phoneticPr fontId="6"/>
  </si>
  <si>
    <t>施設設備の点検及び維持管理、施設の小修繕等</t>
    <phoneticPr fontId="6"/>
  </si>
  <si>
    <t>国営公園等整備費</t>
    <phoneticPr fontId="6"/>
  </si>
  <si>
    <t>国営公園等維持管理費</t>
    <rPh sb="5" eb="9">
      <t>イジカンリ</t>
    </rPh>
    <phoneticPr fontId="6"/>
  </si>
  <si>
    <t>国営公園等維持管理費</t>
    <phoneticPr fontId="6"/>
  </si>
  <si>
    <t>国営公園等事業調査費</t>
    <phoneticPr fontId="6"/>
  </si>
  <si>
    <t>備北丘陵公園の維持管理等の業務を総合的に調整し、適切な運営管理の実施</t>
    <phoneticPr fontId="6"/>
  </si>
  <si>
    <t>Ｈ３１－３５国営東京臨海広域防災公園運営維持管理業務</t>
    <phoneticPr fontId="6"/>
  </si>
  <si>
    <t>支出先上位１０者リストの中には、令和２年度以前に入札等を行ったものが含まれる。</t>
    <rPh sb="0" eb="3">
      <t>シシュツサキ</t>
    </rPh>
    <rPh sb="3" eb="5">
      <t>ジョウイ</t>
    </rPh>
    <rPh sb="7" eb="8">
      <t>シャ</t>
    </rPh>
    <rPh sb="12" eb="13">
      <t>ナカ</t>
    </rPh>
    <rPh sb="16" eb="18">
      <t>レイワ</t>
    </rPh>
    <rPh sb="19" eb="21">
      <t>ネンド</t>
    </rPh>
    <rPh sb="21" eb="23">
      <t>イゼン</t>
    </rPh>
    <rPh sb="24" eb="27">
      <t>ニュウサツトウ</t>
    </rPh>
    <rPh sb="28" eb="29">
      <t>オコナ</t>
    </rPh>
    <rPh sb="34" eb="35">
      <t>フク</t>
    </rPh>
    <phoneticPr fontId="6"/>
  </si>
  <si>
    <t>中村・執行・三浦植物管理共同企業体</t>
    <phoneticPr fontId="6"/>
  </si>
  <si>
    <t>国営明石海峡公園花壇・草花等植物管理業務</t>
    <phoneticPr fontId="6"/>
  </si>
  <si>
    <t>植物管理業務</t>
    <phoneticPr fontId="6"/>
  </si>
  <si>
    <t>草花管理業務（昭和記念公園）</t>
    <phoneticPr fontId="6"/>
  </si>
  <si>
    <t>植物管理業務（常陸海浜公園）</t>
    <rPh sb="4" eb="6">
      <t>ギョウム</t>
    </rPh>
    <phoneticPr fontId="6"/>
  </si>
  <si>
    <t>植物管理業務(国営武蔵丘陵森林公園)</t>
    <rPh sb="0" eb="2">
      <t>ショクブツ</t>
    </rPh>
    <phoneticPr fontId="6"/>
  </si>
  <si>
    <t>ガードマン派遣</t>
    <phoneticPr fontId="6"/>
  </si>
  <si>
    <t>植物管理業務(昭和記念公園)</t>
    <rPh sb="0" eb="2">
      <t>ショクブツ</t>
    </rPh>
    <rPh sb="7" eb="11">
      <t>ショウワキネン</t>
    </rPh>
    <phoneticPr fontId="6"/>
  </si>
  <si>
    <t>令和３年度　国営木曽三川公園上流地区植物管理業務</t>
    <phoneticPr fontId="6"/>
  </si>
  <si>
    <t>長岡緑地環境協同組合</t>
    <phoneticPr fontId="6"/>
  </si>
  <si>
    <t>-</t>
    <phoneticPr fontId="6"/>
  </si>
  <si>
    <t>L.中村・執行・三浦植物管理共同企業体</t>
    <phoneticPr fontId="6"/>
  </si>
  <si>
    <t>国営公園等維持管理費</t>
    <phoneticPr fontId="6"/>
  </si>
  <si>
    <t>「公園とﾄﾞｯｸﾞﾗﾝの楽しい遊び方教室」運営費</t>
  </si>
  <si>
    <t>随意契約
（その他）</t>
  </si>
  <si>
    <t>うみなかキャンドルナイト2021のキャンドルアート企画制作</t>
  </si>
  <si>
    <t>植物管理業務、企画立案業務</t>
    <rPh sb="0" eb="2">
      <t>ショクブツ</t>
    </rPh>
    <rPh sb="2" eb="4">
      <t>カンリ</t>
    </rPh>
    <rPh sb="4" eb="6">
      <t>ギョウム</t>
    </rPh>
    <rPh sb="7" eb="9">
      <t>キカク</t>
    </rPh>
    <rPh sb="9" eb="11">
      <t>リツアン</t>
    </rPh>
    <rPh sb="11" eb="13">
      <t>ギョウム</t>
    </rPh>
    <phoneticPr fontId="6"/>
  </si>
  <si>
    <t>植物管理業務(海の中道海浜公園)</t>
    <rPh sb="0" eb="2">
      <t>ショクブツ</t>
    </rPh>
    <rPh sb="2" eb="6">
      <t>カンリギョウム</t>
    </rPh>
    <phoneticPr fontId="6"/>
  </si>
  <si>
    <t>公園の維持管理・運営業務(H30年度入札）</t>
    <rPh sb="10" eb="12">
      <t>ギョウム</t>
    </rPh>
    <phoneticPr fontId="6"/>
  </si>
  <si>
    <t>植物管理業務(海の中道海浜公園)</t>
    <phoneticPr fontId="6"/>
  </si>
  <si>
    <t>26,560/4,337</t>
    <phoneticPr fontId="6"/>
  </si>
  <si>
    <t>21.702/4,306</t>
    <phoneticPr fontId="6"/>
  </si>
  <si>
    <t>-</t>
    <phoneticPr fontId="6"/>
  </si>
  <si>
    <t>-</t>
    <phoneticPr fontId="6"/>
  </si>
  <si>
    <t>-</t>
    <phoneticPr fontId="6"/>
  </si>
  <si>
    <t>-</t>
    <phoneticPr fontId="6"/>
  </si>
  <si>
    <t>国営公園等に係る費用は国の負担を原則としているが、一の都府県の区域を超えるような広域の見地から設置する公園については、利益を受ける地方公共団体に整備に係る費用の一部を負担していただいている。</t>
    <rPh sb="4" eb="5">
      <t>トウ</t>
    </rPh>
    <rPh sb="72" eb="74">
      <t>セイビ</t>
    </rPh>
    <rPh sb="75" eb="76">
      <t>カカ</t>
    </rPh>
    <phoneticPr fontId="32"/>
  </si>
  <si>
    <t>B地方整備局</t>
    <rPh sb="1" eb="3">
      <t>チホウ</t>
    </rPh>
    <rPh sb="3" eb="5">
      <t>セイビ</t>
    </rPh>
    <rPh sb="5" eb="6">
      <t>キョク</t>
    </rPh>
    <phoneticPr fontId="6"/>
  </si>
  <si>
    <t>C国土技術政策総合研究所</t>
    <rPh sb="1" eb="3">
      <t>コクド</t>
    </rPh>
    <rPh sb="3" eb="5">
      <t>ギジュツ</t>
    </rPh>
    <rPh sb="5" eb="7">
      <t>セイサク</t>
    </rPh>
    <rPh sb="7" eb="9">
      <t>ソウゴウ</t>
    </rPh>
    <rPh sb="9" eb="12">
      <t>ケンキュウジョ</t>
    </rPh>
    <phoneticPr fontId="6"/>
  </si>
  <si>
    <t>F地方公共団体</t>
    <rPh sb="1" eb="3">
      <t>チホウ</t>
    </rPh>
    <rPh sb="3" eb="5">
      <t>コウキョウ</t>
    </rPh>
    <rPh sb="5" eb="7">
      <t>ダンタイ</t>
    </rPh>
    <phoneticPr fontId="6"/>
  </si>
  <si>
    <t>G民間企業</t>
    <phoneticPr fontId="6"/>
  </si>
  <si>
    <t>H独立行政法人</t>
    <rPh sb="1" eb="3">
      <t>ドクリツ</t>
    </rPh>
    <rPh sb="3" eb="5">
      <t>ギョウセイ</t>
    </rPh>
    <rPh sb="5" eb="7">
      <t>ホウジン</t>
    </rPh>
    <phoneticPr fontId="6"/>
  </si>
  <si>
    <t>公園基本計画（公園毎に作成）、観光立国推進基本計画（H29.3.28）、インフラ長寿命化基本計画（H25.11.29）、インフラ長寿命化計画（R3..6.18）、公園施設長寿命化計画（公園毎に作成）、国土強靱化基本計画（H30.12.14）、第5次社会資本整備重点計画（R3.5.28）、国営公園整備・管理運営プログラム（R3.6）</t>
    <phoneticPr fontId="6"/>
  </si>
  <si>
    <t>課長　伊藤　康行</t>
    <rPh sb="3" eb="5">
      <t>イトウ</t>
    </rPh>
    <rPh sb="6" eb="8">
      <t>ヤスユキ</t>
    </rPh>
    <phoneticPr fontId="6"/>
  </si>
  <si>
    <t>従来採用されていた国営公園等の入場者数はコロナ禍のせいか、令和2年度に半減した。利用者満足度は向上しているが入場者数も重要な指標であり、減少の原因を追究するためにも測定開示は令和3年度以降に関しても継続して頂きたい。その上で、公開期日等の制約のある公園・老朽化等の対策を施し公園自体の魅力を高めるための長期計画を策定し、SNS等での積極的な魅力や利用方法の発信、民間活力の導入を含む新しい技術・施策を用いて引き続き効率性に留意して事業を推進頂きたい。</t>
    <rPh sb="0" eb="2">
      <t>ジュウライ</t>
    </rPh>
    <rPh sb="2" eb="4">
      <t>サイヨウ</t>
    </rPh>
    <rPh sb="9" eb="14">
      <t>コクエイコウエントウ</t>
    </rPh>
    <rPh sb="15" eb="19">
      <t>ニュウジョウシャスウ</t>
    </rPh>
    <rPh sb="23" eb="24">
      <t>カ</t>
    </rPh>
    <rPh sb="29" eb="31">
      <t>レイワ</t>
    </rPh>
    <rPh sb="32" eb="34">
      <t>ネンド</t>
    </rPh>
    <rPh sb="35" eb="37">
      <t>ハンゲン</t>
    </rPh>
    <rPh sb="47" eb="49">
      <t>コウジョウ</t>
    </rPh>
    <rPh sb="54" eb="58">
      <t>ニュウジョウシャスウ</t>
    </rPh>
    <rPh sb="59" eb="61">
      <t>ジュウヨウ</t>
    </rPh>
    <rPh sb="62" eb="64">
      <t>シヒョウ</t>
    </rPh>
    <rPh sb="68" eb="70">
      <t>ゲンショウ</t>
    </rPh>
    <rPh sb="71" eb="73">
      <t>ゲンイン</t>
    </rPh>
    <rPh sb="74" eb="76">
      <t>ツイキュウ</t>
    </rPh>
    <rPh sb="82" eb="86">
      <t>ソクテイカイジ</t>
    </rPh>
    <rPh sb="87" eb="89">
      <t>レイワ</t>
    </rPh>
    <rPh sb="90" eb="92">
      <t>ネンド</t>
    </rPh>
    <rPh sb="92" eb="94">
      <t>イコウ</t>
    </rPh>
    <rPh sb="95" eb="96">
      <t>カン</t>
    </rPh>
    <rPh sb="99" eb="101">
      <t>ケイゾク</t>
    </rPh>
    <rPh sb="103" eb="104">
      <t>イタダ</t>
    </rPh>
    <rPh sb="110" eb="111">
      <t>ウエ</t>
    </rPh>
    <rPh sb="113" eb="117">
      <t>コウカイキジツ</t>
    </rPh>
    <rPh sb="117" eb="118">
      <t>トウ</t>
    </rPh>
    <rPh sb="119" eb="121">
      <t>セイヤク</t>
    </rPh>
    <rPh sb="124" eb="126">
      <t>コウエン</t>
    </rPh>
    <rPh sb="127" eb="130">
      <t>ロウキュウカ</t>
    </rPh>
    <rPh sb="130" eb="131">
      <t>トウ</t>
    </rPh>
    <rPh sb="132" eb="134">
      <t>タイサク</t>
    </rPh>
    <rPh sb="135" eb="136">
      <t>ホドコ</t>
    </rPh>
    <rPh sb="137" eb="141">
      <t>コウエンジタイ</t>
    </rPh>
    <rPh sb="142" eb="144">
      <t>ミリョク</t>
    </rPh>
    <rPh sb="145" eb="146">
      <t>タカ</t>
    </rPh>
    <rPh sb="151" eb="155">
      <t>チョウキケイカク</t>
    </rPh>
    <rPh sb="156" eb="158">
      <t>サクテイ</t>
    </rPh>
    <rPh sb="163" eb="164">
      <t>トウ</t>
    </rPh>
    <rPh sb="166" eb="169">
      <t>セッキョクテキ</t>
    </rPh>
    <rPh sb="170" eb="172">
      <t>ミリョク</t>
    </rPh>
    <rPh sb="173" eb="177">
      <t>リヨウホウホウ</t>
    </rPh>
    <rPh sb="178" eb="180">
      <t>ハッシン</t>
    </rPh>
    <rPh sb="181" eb="185">
      <t>ミンカンカツリョク</t>
    </rPh>
    <rPh sb="186" eb="188">
      <t>ドウニュウ</t>
    </rPh>
    <rPh sb="189" eb="190">
      <t>フク</t>
    </rPh>
    <rPh sb="191" eb="192">
      <t>アタラ</t>
    </rPh>
    <rPh sb="194" eb="196">
      <t>ギジュツ</t>
    </rPh>
    <rPh sb="197" eb="199">
      <t>シサク</t>
    </rPh>
    <rPh sb="200" eb="201">
      <t>モチ</t>
    </rPh>
    <rPh sb="203" eb="204">
      <t>ヒ</t>
    </rPh>
    <rPh sb="205" eb="206">
      <t>ツヅ</t>
    </rPh>
    <rPh sb="215" eb="217">
      <t>ジギョウ</t>
    </rPh>
    <rPh sb="218" eb="221">
      <t>スイシンイタダ</t>
    </rPh>
    <phoneticPr fontId="6"/>
  </si>
  <si>
    <t>引き続き、事業効果の早期発現の観点から、公開期日が設定されている公園について重点的な予算配分を行うとともに、公園利用者の安全・安心の確保のために、公園施設の老朽化対策等に取り組むこと。その際、官民連携手法の導入やデジタル技術の活用等の創意工夫も行いながら、維持管理費の増大の抑制に努めつつ、国営公園等の魅力や機能の向上を図るなど、効率的で効果的な整備・管理運営を推進していくべき。
また、成果指標については、ポストコロナにおいて観光の動向が今後正常化していく中で、入場者数の指標を再設定することも含めて検討するべき。</t>
    <phoneticPr fontId="6"/>
  </si>
  <si>
    <t>公益財団法人都市緑化機構</t>
    <rPh sb="0" eb="6">
      <t>コウエキザイダンホウジン</t>
    </rPh>
    <rPh sb="6" eb="8">
      <t>トシ</t>
    </rPh>
    <rPh sb="8" eb="10">
      <t>リョッカ</t>
    </rPh>
    <rPh sb="10" eb="12">
      <t>キコウ</t>
    </rPh>
    <phoneticPr fontId="33"/>
  </si>
  <si>
    <t>一般財団法人日本緑化センター</t>
    <rPh sb="0" eb="4">
      <t>イッパンザイダン</t>
    </rPh>
    <rPh sb="4" eb="6">
      <t>ホウジン</t>
    </rPh>
    <phoneticPr fontId="6"/>
  </si>
  <si>
    <t>一般社団法人日本公園緑地協会</t>
    <rPh sb="0" eb="2">
      <t>イッパン</t>
    </rPh>
    <rPh sb="2" eb="6">
      <t>シャダンホウジン</t>
    </rPh>
    <phoneticPr fontId="6"/>
  </si>
  <si>
    <t>一般財団法人公園財団</t>
    <rPh sb="0" eb="2">
      <t>イッパン</t>
    </rPh>
    <rPh sb="2" eb="4">
      <t>ザイダン</t>
    </rPh>
    <rPh sb="4" eb="6">
      <t>ホウジン</t>
    </rPh>
    <phoneticPr fontId="6"/>
  </si>
  <si>
    <t>株式会社プレック研究所　</t>
    <rPh sb="0" eb="4">
      <t>カブシキカイシャ</t>
    </rPh>
    <phoneticPr fontId="6"/>
  </si>
  <si>
    <t>株式会社日本総合研究所</t>
    <rPh sb="0" eb="4">
      <t>カブシキガイシャ</t>
    </rPh>
    <phoneticPr fontId="6"/>
  </si>
  <si>
    <t>株式会社プレック研究所</t>
    <rPh sb="0" eb="4">
      <t>カブシキガイシャ</t>
    </rPh>
    <phoneticPr fontId="6"/>
  </si>
  <si>
    <t>株式会社アルテップ</t>
    <rPh sb="0" eb="4">
      <t>カブシキガイシャ</t>
    </rPh>
    <phoneticPr fontId="6"/>
  </si>
  <si>
    <t>パシフィックコンサルタンツ株式会社</t>
    <rPh sb="13" eb="17">
      <t>カブシキガイシャ</t>
    </rPh>
    <phoneticPr fontId="6"/>
  </si>
  <si>
    <t>日本工営株式会社</t>
    <rPh sb="4" eb="8">
      <t>カブシキガイシャ</t>
    </rPh>
    <phoneticPr fontId="6"/>
  </si>
  <si>
    <t>株式会社プロフェース・システムズ</t>
    <rPh sb="0" eb="4">
      <t>カブシキガイシャ</t>
    </rPh>
    <phoneticPr fontId="6"/>
  </si>
  <si>
    <t>清水建設株式会社</t>
    <rPh sb="4" eb="8">
      <t>カブシキカイシャ</t>
    </rPh>
    <phoneticPr fontId="6"/>
  </si>
  <si>
    <t>むつみ造園土木株式会社</t>
    <rPh sb="7" eb="11">
      <t>カブシキガイシャ</t>
    </rPh>
    <phoneticPr fontId="6"/>
  </si>
  <si>
    <t>株式会社三井住友銀行</t>
    <rPh sb="0" eb="4">
      <t>カブシキガイシャ</t>
    </rPh>
    <phoneticPr fontId="6"/>
  </si>
  <si>
    <t>株式会社八重洲電業社</t>
    <rPh sb="0" eb="4">
      <t>カブシキガイシャ</t>
    </rPh>
    <phoneticPr fontId="6"/>
  </si>
  <si>
    <t>株式会社市川工務店</t>
    <rPh sb="0" eb="4">
      <t>カブシキガイシャ</t>
    </rPh>
    <phoneticPr fontId="6"/>
  </si>
  <si>
    <t>西武造園株式会社</t>
    <rPh sb="4" eb="8">
      <t>カブシキガイシャ</t>
    </rPh>
    <phoneticPr fontId="6"/>
  </si>
  <si>
    <t>株式会社信濃美植</t>
    <rPh sb="0" eb="4">
      <t>カブシキガイシャ</t>
    </rPh>
    <phoneticPr fontId="6"/>
  </si>
  <si>
    <t>株式会社水庭農園</t>
    <rPh sb="0" eb="4">
      <t>カブシキガイシャ</t>
    </rPh>
    <phoneticPr fontId="6"/>
  </si>
  <si>
    <t>株式会社日比谷アメニス</t>
    <rPh sb="0" eb="4">
      <t>カブシキガイシャ</t>
    </rPh>
    <phoneticPr fontId="6"/>
  </si>
  <si>
    <t>株式会社安藤・間　</t>
    <rPh sb="0" eb="4">
      <t>カブシキカイシャ</t>
    </rPh>
    <phoneticPr fontId="6"/>
  </si>
  <si>
    <t>株式会社建設マネジメント四国</t>
    <rPh sb="0" eb="4">
      <t>カブシキガイシャ</t>
    </rPh>
    <phoneticPr fontId="6"/>
  </si>
  <si>
    <t>株式会社近畿地域づくりセンター</t>
    <rPh sb="0" eb="4">
      <t>カブシキガイシャ</t>
    </rPh>
    <phoneticPr fontId="6"/>
  </si>
  <si>
    <t>株式会社ピーエムコンサルタント</t>
    <rPh sb="0" eb="4">
      <t>カブシキガイシャ</t>
    </rPh>
    <phoneticPr fontId="6"/>
  </si>
  <si>
    <t>株式会社アース開発コンサルタント</t>
    <rPh sb="0" eb="4">
      <t>カブシキガイシャ</t>
    </rPh>
    <phoneticPr fontId="6"/>
  </si>
  <si>
    <t>株式会社サンテックインターナショナル</t>
    <rPh sb="0" eb="4">
      <t>カブシキガイシャ</t>
    </rPh>
    <phoneticPr fontId="6"/>
  </si>
  <si>
    <t>一般財団法人公園財団</t>
    <rPh sb="0" eb="6">
      <t>イッパンザイダンホウジン</t>
    </rPh>
    <phoneticPr fontId="6"/>
  </si>
  <si>
    <t>一般財団法人公園財団</t>
    <rPh sb="0" eb="4">
      <t>イッパンザイダン</t>
    </rPh>
    <rPh sb="4" eb="6">
      <t>ホウジン</t>
    </rPh>
    <phoneticPr fontId="6"/>
  </si>
  <si>
    <t>株式会社オリエンタルコンサルタンツ</t>
    <rPh sb="0" eb="4">
      <t>カブシキカイシャ</t>
    </rPh>
    <phoneticPr fontId="6"/>
  </si>
  <si>
    <t>株式会社プランニングネットワーク</t>
    <rPh sb="0" eb="4">
      <t>カブシキガイシャ</t>
    </rPh>
    <phoneticPr fontId="6"/>
  </si>
  <si>
    <t>株式会社日比谷アメニス</t>
    <rPh sb="0" eb="4">
      <t>カブシキカイシャ</t>
    </rPh>
    <phoneticPr fontId="6"/>
  </si>
  <si>
    <t>向内造園株式会社</t>
    <rPh sb="4" eb="8">
      <t>カブシキガイシャ</t>
    </rPh>
    <phoneticPr fontId="6"/>
  </si>
  <si>
    <t>株式会社昭立造園</t>
    <rPh sb="0" eb="4">
      <t>カブシキガイシャ</t>
    </rPh>
    <phoneticPr fontId="6"/>
  </si>
  <si>
    <t>株式会社野崎造園</t>
    <rPh sb="0" eb="4">
      <t>カブシキガイシャ</t>
    </rPh>
    <phoneticPr fontId="6"/>
  </si>
  <si>
    <t>株式会社日本グリーン企画</t>
    <rPh sb="0" eb="4">
      <t>カブシキガイシャ</t>
    </rPh>
    <phoneticPr fontId="6"/>
  </si>
  <si>
    <t>株式会社アスガード枚方</t>
    <rPh sb="0" eb="4">
      <t>カブシキガイシャ</t>
    </rPh>
    <phoneticPr fontId="6"/>
  </si>
  <si>
    <t>株式会社久保造園土木</t>
    <rPh sb="0" eb="4">
      <t>カブシキガイシャ</t>
    </rPh>
    <phoneticPr fontId="6"/>
  </si>
  <si>
    <t>岩間造園株式会社</t>
    <rPh sb="4" eb="8">
      <t>カブシキガイシャ</t>
    </rPh>
    <phoneticPr fontId="6"/>
  </si>
  <si>
    <t>特定非営利活動法人武蔵野の里作りクラブ</t>
    <rPh sb="0" eb="9">
      <t>トクテイヒエイリカツドウホウジン</t>
    </rPh>
    <phoneticPr fontId="6"/>
  </si>
  <si>
    <t>特定非営利活動法人生態教育センター</t>
    <rPh sb="0" eb="9">
      <t>トクテイヒエイリカツドウホウジン</t>
    </rPh>
    <rPh sb="9" eb="11">
      <t>セイタイ</t>
    </rPh>
    <phoneticPr fontId="6"/>
  </si>
  <si>
    <t>特定非営利活動法人ワンワンパーティークラブ</t>
    <rPh sb="0" eb="9">
      <t>トクテイヒエイリカツドウホウジン</t>
    </rPh>
    <phoneticPr fontId="6"/>
  </si>
  <si>
    <t>特定非営利活動法人越の里山倶楽部</t>
    <rPh sb="0" eb="9">
      <t>トクテイヒエイリカツドウホウジン</t>
    </rPh>
    <phoneticPr fontId="6"/>
  </si>
  <si>
    <t>特定非営利活動法人あいな育みの会</t>
    <rPh sb="0" eb="9">
      <t>トクテイヒエイリカツドウホウジン</t>
    </rPh>
    <phoneticPr fontId="6"/>
  </si>
  <si>
    <t>特定非営利活動法人九州コミュニティ研究所</t>
    <rPh sb="0" eb="9">
      <t>トクテイヒエイリカツドウホウジン</t>
    </rPh>
    <phoneticPr fontId="6"/>
  </si>
  <si>
    <t>特定非営利活動法人ワンワンパーティークラブ</t>
    <rPh sb="0" eb="9">
      <t>トクテイヒエイリカツドウホウジン</t>
    </rPh>
    <phoneticPr fontId="6"/>
  </si>
  <si>
    <t>公益社団法人兵庫県シルバー人材センター協会</t>
    <rPh sb="0" eb="6">
      <t>コウエキシャダンホウジン</t>
    </rPh>
    <phoneticPr fontId="6"/>
  </si>
  <si>
    <t>公益財団法人淡路市シルバー人材センター</t>
    <rPh sb="0" eb="6">
      <t>コウエキザイダンホウジン</t>
    </rPh>
    <phoneticPr fontId="6"/>
  </si>
  <si>
    <t>公益財団法人洲本市シルバー人材センター</t>
    <rPh sb="0" eb="6">
      <t>コウエキザイダンホウジン</t>
    </rPh>
    <phoneticPr fontId="6"/>
  </si>
  <si>
    <t>一般社団法人日本公園施設業協会</t>
    <rPh sb="0" eb="6">
      <t>イッパンシャダンホウジン</t>
    </rPh>
    <phoneticPr fontId="6"/>
  </si>
  <si>
    <t>株式会社建設技術研究所</t>
    <rPh sb="0" eb="4">
      <t>カブシキガイシャ</t>
    </rPh>
    <phoneticPr fontId="6"/>
  </si>
  <si>
    <t>執行等改善</t>
  </si>
  <si>
    <t>18,376/4,351</t>
    <phoneticPr fontId="6"/>
  </si>
  <si>
    <t>D.公益財団法人都市緑化機構</t>
    <rPh sb="2" eb="8">
      <t>コウエキザイダンホウジン</t>
    </rPh>
    <rPh sb="8" eb="14">
      <t>トシリョッカキコウ</t>
    </rPh>
    <phoneticPr fontId="6"/>
  </si>
  <si>
    <t>E.株式会社プレック研究所</t>
    <rPh sb="2" eb="6">
      <t>カブシキガイシャ</t>
    </rPh>
    <rPh sb="10" eb="13">
      <t>ケンキュウジョ</t>
    </rPh>
    <phoneticPr fontId="6"/>
  </si>
  <si>
    <t>G.清水建設株式会社　関西支店</t>
    <rPh sb="6" eb="10">
      <t>カブシキガイシャ</t>
    </rPh>
    <phoneticPr fontId="6"/>
  </si>
  <si>
    <t>K.株式会社建設技術研究所　東京本社</t>
    <rPh sb="2" eb="6">
      <t>カブシキガイシャ</t>
    </rPh>
    <rPh sb="6" eb="8">
      <t>ケンセツ</t>
    </rPh>
    <phoneticPr fontId="6"/>
  </si>
  <si>
    <t>N.公益社団法人兵庫県シルバー人材センター協会</t>
    <rPh sb="2" eb="8">
      <t>コウエキシャダンホウジン</t>
    </rPh>
    <phoneticPr fontId="6"/>
  </si>
  <si>
    <t>M.特定非営利活動法人武蔵野の里作りクラブ</t>
    <rPh sb="2" eb="4">
      <t>トクテイ</t>
    </rPh>
    <rPh sb="4" eb="7">
      <t>ヒエイリ</t>
    </rPh>
    <rPh sb="7" eb="9">
      <t>カツドウ</t>
    </rPh>
    <rPh sb="9" eb="11">
      <t>ホウジン</t>
    </rPh>
    <phoneticPr fontId="6"/>
  </si>
  <si>
    <t>Ｈ３０－３４国営飛鳥・平城宮跡歴史公園運営維持管理業務　飛鳥・平城宮跡歴史公園サポート共同体（一般財団法人公園財団）</t>
    <rPh sb="49" eb="53">
      <t>ザイダンホウジン</t>
    </rPh>
    <phoneticPr fontId="6"/>
  </si>
  <si>
    <t xml:space="preserve">防災・減災、国土強靱化のための５か年加速化対策については、予算編成過程で検討する。
重要政策推進枠：4,744
国営公園等の新規開園に向けた整備の本格化や、開園から期間が経つ国営公園の老朽化対策のため増額要求している。
</t>
    <rPh sb="43" eb="47">
      <t>ジュウヨウセイサク</t>
    </rPh>
    <rPh sb="47" eb="50">
      <t>スイシンワク</t>
    </rPh>
    <rPh sb="62" eb="63">
      <t>ナド</t>
    </rPh>
    <rPh sb="64" eb="66">
      <t>シンキ</t>
    </rPh>
    <rPh sb="66" eb="68">
      <t>カイエン</t>
    </rPh>
    <rPh sb="69" eb="70">
      <t>ム</t>
    </rPh>
    <rPh sb="72" eb="74">
      <t>セイビ</t>
    </rPh>
    <rPh sb="75" eb="78">
      <t>ホンカクカ</t>
    </rPh>
    <rPh sb="80" eb="82">
      <t>カイエン</t>
    </rPh>
    <rPh sb="84" eb="86">
      <t>キカン</t>
    </rPh>
    <rPh sb="87" eb="88">
      <t>タ</t>
    </rPh>
    <rPh sb="89" eb="93">
      <t>コクエイコウエン</t>
    </rPh>
    <rPh sb="94" eb="97">
      <t>ロウキュウカ</t>
    </rPh>
    <rPh sb="97" eb="99">
      <t>タイサク</t>
    </rPh>
    <rPh sb="104" eb="106">
      <t>ヨウキュウ</t>
    </rPh>
    <phoneticPr fontId="6"/>
  </si>
  <si>
    <t>引き続き、公開期日が設定されている公園について重点的な予算配分を行えるよう努めるとともに、公園利用者の安全・安心を確保するため、公園施設長寿命化計画の老朽化対策等について取り組みつつ、民間活力の導入やデジタル技術の活用等により維持管理費増大の抑制に努めるとともに、SNS等を通じて積極的な魅力や利用方法の発信や機能の向上を図り、効率的で効果的な整備・管理運営を計画的に推進していく。
入場者数の指標の設定については、今後の新型コロナウイルス感染症の状況等を踏まえて検討する。</t>
    <rPh sb="137" eb="138">
      <t>ツウ</t>
    </rPh>
    <rPh sb="180" eb="183">
      <t>ケイカクテキ</t>
    </rPh>
    <rPh sb="192" eb="196">
      <t>ニュウジョウシャスウ</t>
    </rPh>
    <rPh sb="197" eb="199">
      <t>シヒョウ</t>
    </rPh>
    <rPh sb="200" eb="202">
      <t>セッテイ</t>
    </rPh>
    <rPh sb="208" eb="210">
      <t>コンゴ</t>
    </rPh>
    <rPh sb="211" eb="213">
      <t>シンガタ</t>
    </rPh>
    <rPh sb="220" eb="223">
      <t>カンセンショウ</t>
    </rPh>
    <rPh sb="224" eb="226">
      <t>ジョウキョウ</t>
    </rPh>
    <rPh sb="226" eb="227">
      <t>ナド</t>
    </rPh>
    <rPh sb="228" eb="229">
      <t>フ</t>
    </rPh>
    <rPh sb="232" eb="234">
      <t>ケントウ</t>
    </rPh>
    <phoneticPr fontId="6"/>
  </si>
  <si>
    <t>https://www.mlit.go.jp/seisakutokatsu/hyouka/seisakutokatsu_hyouka_tk_000037.html</t>
    <phoneticPr fontId="6"/>
  </si>
  <si>
    <t>P11（全体版）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</si>
</sst>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0" xfId="4">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19" fillId="0" borderId="0" xfId="4" applyFont="1">
      <alignment vertical="center"/>
    </xf>
    <xf numFmtId="0" fontId="7" fillId="0" borderId="0" xfId="4" applyFont="1" applyBorder="1" applyAlignment="1">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0"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166" xfId="0" applyFont="1" applyBorder="1" applyAlignment="1">
      <alignment horizontal="center" vertical="center"/>
    </xf>
    <xf numFmtId="0" fontId="4" fillId="0" borderId="76" xfId="0" applyFont="1" applyBorder="1" applyAlignment="1">
      <alignment horizontal="center" vertical="center"/>
    </xf>
    <xf numFmtId="0" fontId="12" fillId="0" borderId="165" xfId="0" applyFont="1" applyBorder="1" applyAlignment="1">
      <alignment horizontal="center" vertical="center" wrapText="1"/>
    </xf>
    <xf numFmtId="0" fontId="4" fillId="0" borderId="164" xfId="0" applyFont="1" applyBorder="1" applyAlignment="1">
      <alignment horizontal="center" vertical="center"/>
    </xf>
    <xf numFmtId="0" fontId="4" fillId="0" borderId="163"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7"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132523</xdr:colOff>
      <xdr:row>269</xdr:row>
      <xdr:rowOff>66260</xdr:rowOff>
    </xdr:from>
    <xdr:to>
      <xdr:col>47</xdr:col>
      <xdr:colOff>140804</xdr:colOff>
      <xdr:row>299</xdr:row>
      <xdr:rowOff>115033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40162369"/>
          <a:ext cx="7959586" cy="1139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_&#20844;&#22290;&#32209;&#22320;&#12539;&#26223;&#35251;&#35506;&#65288;&#20445;&#23384;&#26399;&#38291;&#65297;&#24180;&#20197;&#19978;&#65289;\010_&#20104;&#31639;&#20418;\15%20&#20104;&#31639;&#21450;&#12403;&#27770;&#31639;&#12395;&#38306;&#12377;&#12427;&#20107;&#38917;\2022&#24180;&#24230;\&#34892;&#25919;&#20107;&#26989;&#12524;&#12499;&#12517;&#12540;(2022&#24180;&#24230;)&#12304;10&#24180;&#12305;\04&#12524;&#12499;&#12517;&#12540;&#12471;&#12540;&#12488;&#12398;&#20316;&#25104;\&#27491;&#24335;&#20381;&#38972;\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refreshError="1"/>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186">
        <v>2022</v>
      </c>
      <c r="AE2" s="186"/>
      <c r="AF2" s="186"/>
      <c r="AG2" s="186"/>
      <c r="AH2" s="186"/>
      <c r="AI2" s="74" t="s">
        <v>269</v>
      </c>
      <c r="AJ2" s="186" t="s">
        <v>622</v>
      </c>
      <c r="AK2" s="186"/>
      <c r="AL2" s="186"/>
      <c r="AM2" s="186"/>
      <c r="AN2" s="74" t="s">
        <v>269</v>
      </c>
      <c r="AO2" s="186">
        <v>21</v>
      </c>
      <c r="AP2" s="186"/>
      <c r="AQ2" s="186"/>
      <c r="AR2" s="75" t="s">
        <v>269</v>
      </c>
      <c r="AS2" s="187">
        <v>55</v>
      </c>
      <c r="AT2" s="187"/>
      <c r="AU2" s="187"/>
      <c r="AV2" s="74" t="str">
        <f>IF(AW2="","","-")</f>
        <v/>
      </c>
      <c r="AW2" s="188"/>
      <c r="AX2" s="188"/>
    </row>
    <row r="3" spans="1:50" ht="21" customHeight="1" thickBot="1" x14ac:dyDescent="0.2">
      <c r="A3" s="189" t="s">
        <v>582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59</v>
      </c>
      <c r="AJ3" s="191" t="s">
        <v>592</v>
      </c>
      <c r="AK3" s="191"/>
      <c r="AL3" s="191"/>
      <c r="AM3" s="191"/>
      <c r="AN3" s="191"/>
      <c r="AO3" s="191"/>
      <c r="AP3" s="191"/>
      <c r="AQ3" s="191"/>
      <c r="AR3" s="191"/>
      <c r="AS3" s="191"/>
      <c r="AT3" s="191"/>
      <c r="AU3" s="191"/>
      <c r="AV3" s="191"/>
      <c r="AW3" s="191"/>
      <c r="AX3" s="24" t="s">
        <v>60</v>
      </c>
    </row>
    <row r="4" spans="1:50" ht="24.75" customHeight="1" x14ac:dyDescent="0.15">
      <c r="A4" s="161" t="s">
        <v>23</v>
      </c>
      <c r="B4" s="162"/>
      <c r="C4" s="162"/>
      <c r="D4" s="162"/>
      <c r="E4" s="162"/>
      <c r="F4" s="162"/>
      <c r="G4" s="163" t="s">
        <v>593</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594</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62</v>
      </c>
      <c r="B5" s="174"/>
      <c r="C5" s="174"/>
      <c r="D5" s="174"/>
      <c r="E5" s="174"/>
      <c r="F5" s="175"/>
      <c r="G5" s="176" t="s">
        <v>595</v>
      </c>
      <c r="H5" s="177"/>
      <c r="I5" s="177"/>
      <c r="J5" s="177"/>
      <c r="K5" s="177"/>
      <c r="L5" s="177"/>
      <c r="M5" s="178" t="s">
        <v>61</v>
      </c>
      <c r="N5" s="179"/>
      <c r="O5" s="179"/>
      <c r="P5" s="179"/>
      <c r="Q5" s="179"/>
      <c r="R5" s="180"/>
      <c r="S5" s="181" t="s">
        <v>596</v>
      </c>
      <c r="T5" s="177"/>
      <c r="U5" s="177"/>
      <c r="V5" s="177"/>
      <c r="W5" s="177"/>
      <c r="X5" s="182"/>
      <c r="Y5" s="183" t="s">
        <v>3</v>
      </c>
      <c r="Z5" s="184"/>
      <c r="AA5" s="184"/>
      <c r="AB5" s="184"/>
      <c r="AC5" s="184"/>
      <c r="AD5" s="185"/>
      <c r="AE5" s="208" t="s">
        <v>597</v>
      </c>
      <c r="AF5" s="208"/>
      <c r="AG5" s="208"/>
      <c r="AH5" s="208"/>
      <c r="AI5" s="208"/>
      <c r="AJ5" s="208"/>
      <c r="AK5" s="208"/>
      <c r="AL5" s="208"/>
      <c r="AM5" s="208"/>
      <c r="AN5" s="208"/>
      <c r="AO5" s="208"/>
      <c r="AP5" s="209"/>
      <c r="AQ5" s="210" t="s">
        <v>905</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102.75" customHeight="1" x14ac:dyDescent="0.15">
      <c r="A7" s="192" t="s">
        <v>20</v>
      </c>
      <c r="B7" s="193"/>
      <c r="C7" s="193"/>
      <c r="D7" s="193"/>
      <c r="E7" s="193"/>
      <c r="F7" s="194"/>
      <c r="G7" s="218" t="s">
        <v>598</v>
      </c>
      <c r="H7" s="219"/>
      <c r="I7" s="219"/>
      <c r="J7" s="219"/>
      <c r="K7" s="219"/>
      <c r="L7" s="219"/>
      <c r="M7" s="219"/>
      <c r="N7" s="219"/>
      <c r="O7" s="219"/>
      <c r="P7" s="219"/>
      <c r="Q7" s="219"/>
      <c r="R7" s="219"/>
      <c r="S7" s="219"/>
      <c r="T7" s="219"/>
      <c r="U7" s="219"/>
      <c r="V7" s="219"/>
      <c r="W7" s="219"/>
      <c r="X7" s="220"/>
      <c r="Y7" s="221" t="s">
        <v>254</v>
      </c>
      <c r="Z7" s="222"/>
      <c r="AA7" s="222"/>
      <c r="AB7" s="222"/>
      <c r="AC7" s="222"/>
      <c r="AD7" s="223"/>
      <c r="AE7" s="224" t="s">
        <v>904</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178</v>
      </c>
      <c r="B8" s="193"/>
      <c r="C8" s="193"/>
      <c r="D8" s="193"/>
      <c r="E8" s="193"/>
      <c r="F8" s="194"/>
      <c r="G8" s="195" t="str">
        <f>入力規則等!A27</f>
        <v>観光立国、国土強靱化施策、子ども・若者育成支援、地球温暖化対策</v>
      </c>
      <c r="H8" s="196"/>
      <c r="I8" s="196"/>
      <c r="J8" s="196"/>
      <c r="K8" s="196"/>
      <c r="L8" s="196"/>
      <c r="M8" s="196"/>
      <c r="N8" s="196"/>
      <c r="O8" s="196"/>
      <c r="P8" s="196"/>
      <c r="Q8" s="196"/>
      <c r="R8" s="196"/>
      <c r="S8" s="196"/>
      <c r="T8" s="196"/>
      <c r="U8" s="196"/>
      <c r="V8" s="196"/>
      <c r="W8" s="196"/>
      <c r="X8" s="197"/>
      <c r="Y8" s="198" t="s">
        <v>179</v>
      </c>
      <c r="Z8" s="199"/>
      <c r="AA8" s="199"/>
      <c r="AB8" s="199"/>
      <c r="AC8" s="199"/>
      <c r="AD8" s="200"/>
      <c r="AE8" s="201" t="str">
        <f>入力規則等!K13</f>
        <v>公共事業</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648</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47.25" customHeight="1" x14ac:dyDescent="0.15">
      <c r="A10" s="248" t="s">
        <v>27</v>
      </c>
      <c r="B10" s="249"/>
      <c r="C10" s="249"/>
      <c r="D10" s="249"/>
      <c r="E10" s="249"/>
      <c r="F10" s="249"/>
      <c r="G10" s="250" t="s">
        <v>599</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直接実施、委託・請負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401</v>
      </c>
      <c r="Q12" s="237"/>
      <c r="R12" s="237"/>
      <c r="S12" s="237"/>
      <c r="T12" s="237"/>
      <c r="U12" s="237"/>
      <c r="V12" s="266"/>
      <c r="W12" s="236" t="s">
        <v>553</v>
      </c>
      <c r="X12" s="237"/>
      <c r="Y12" s="237"/>
      <c r="Z12" s="237"/>
      <c r="AA12" s="237"/>
      <c r="AB12" s="237"/>
      <c r="AC12" s="266"/>
      <c r="AD12" s="236" t="s">
        <v>555</v>
      </c>
      <c r="AE12" s="237"/>
      <c r="AF12" s="237"/>
      <c r="AG12" s="237"/>
      <c r="AH12" s="237"/>
      <c r="AI12" s="237"/>
      <c r="AJ12" s="266"/>
      <c r="AK12" s="236" t="s">
        <v>573</v>
      </c>
      <c r="AL12" s="237"/>
      <c r="AM12" s="237"/>
      <c r="AN12" s="237"/>
      <c r="AO12" s="237"/>
      <c r="AP12" s="237"/>
      <c r="AQ12" s="266"/>
      <c r="AR12" s="236" t="s">
        <v>574</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18918</v>
      </c>
      <c r="Q13" s="231"/>
      <c r="R13" s="231"/>
      <c r="S13" s="231"/>
      <c r="T13" s="231"/>
      <c r="U13" s="231"/>
      <c r="V13" s="232"/>
      <c r="W13" s="230">
        <v>19231</v>
      </c>
      <c r="X13" s="231"/>
      <c r="Y13" s="231"/>
      <c r="Z13" s="231"/>
      <c r="AA13" s="231"/>
      <c r="AB13" s="231"/>
      <c r="AC13" s="232"/>
      <c r="AD13" s="230">
        <v>18940</v>
      </c>
      <c r="AE13" s="231"/>
      <c r="AF13" s="231"/>
      <c r="AG13" s="231"/>
      <c r="AH13" s="231"/>
      <c r="AI13" s="231"/>
      <c r="AJ13" s="232"/>
      <c r="AK13" s="230">
        <v>18674</v>
      </c>
      <c r="AL13" s="231"/>
      <c r="AM13" s="231"/>
      <c r="AN13" s="231"/>
      <c r="AO13" s="231"/>
      <c r="AP13" s="231"/>
      <c r="AQ13" s="232"/>
      <c r="AR13" s="242">
        <v>24467</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v>2050</v>
      </c>
      <c r="Q14" s="231"/>
      <c r="R14" s="231"/>
      <c r="S14" s="231"/>
      <c r="T14" s="231"/>
      <c r="U14" s="231"/>
      <c r="V14" s="232"/>
      <c r="W14" s="230">
        <v>7164</v>
      </c>
      <c r="X14" s="231"/>
      <c r="Y14" s="231"/>
      <c r="Z14" s="231"/>
      <c r="AA14" s="231"/>
      <c r="AB14" s="231"/>
      <c r="AC14" s="232"/>
      <c r="AD14" s="230">
        <v>6192</v>
      </c>
      <c r="AE14" s="231"/>
      <c r="AF14" s="231"/>
      <c r="AG14" s="231"/>
      <c r="AH14" s="231"/>
      <c r="AI14" s="231"/>
      <c r="AJ14" s="232"/>
      <c r="AK14" s="230"/>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47</v>
      </c>
      <c r="J15" s="228"/>
      <c r="K15" s="228"/>
      <c r="L15" s="228"/>
      <c r="M15" s="228"/>
      <c r="N15" s="228"/>
      <c r="O15" s="229"/>
      <c r="P15" s="230">
        <v>6322</v>
      </c>
      <c r="Q15" s="231"/>
      <c r="R15" s="231"/>
      <c r="S15" s="231"/>
      <c r="T15" s="231"/>
      <c r="U15" s="231"/>
      <c r="V15" s="232"/>
      <c r="W15" s="230">
        <v>5853</v>
      </c>
      <c r="X15" s="231"/>
      <c r="Y15" s="231"/>
      <c r="Z15" s="231"/>
      <c r="AA15" s="231"/>
      <c r="AB15" s="231"/>
      <c r="AC15" s="232"/>
      <c r="AD15" s="230">
        <v>10314</v>
      </c>
      <c r="AE15" s="231"/>
      <c r="AF15" s="231"/>
      <c r="AG15" s="231"/>
      <c r="AH15" s="231"/>
      <c r="AI15" s="231"/>
      <c r="AJ15" s="232"/>
      <c r="AK15" s="230">
        <v>8674</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48</v>
      </c>
      <c r="J16" s="228"/>
      <c r="K16" s="228"/>
      <c r="L16" s="228"/>
      <c r="M16" s="228"/>
      <c r="N16" s="228"/>
      <c r="O16" s="229"/>
      <c r="P16" s="230">
        <v>-5853</v>
      </c>
      <c r="Q16" s="231"/>
      <c r="R16" s="231"/>
      <c r="S16" s="231"/>
      <c r="T16" s="231"/>
      <c r="U16" s="231"/>
      <c r="V16" s="232"/>
      <c r="W16" s="230">
        <v>-10314</v>
      </c>
      <c r="X16" s="231"/>
      <c r="Y16" s="231"/>
      <c r="Z16" s="231"/>
      <c r="AA16" s="231"/>
      <c r="AB16" s="231"/>
      <c r="AC16" s="232"/>
      <c r="AD16" s="230">
        <v>-8674</v>
      </c>
      <c r="AE16" s="231"/>
      <c r="AF16" s="231"/>
      <c r="AG16" s="231"/>
      <c r="AH16" s="231"/>
      <c r="AI16" s="231"/>
      <c r="AJ16" s="232"/>
      <c r="AK16" s="230"/>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46</v>
      </c>
      <c r="J17" s="245"/>
      <c r="K17" s="245"/>
      <c r="L17" s="245"/>
      <c r="M17" s="245"/>
      <c r="N17" s="245"/>
      <c r="O17" s="246"/>
      <c r="P17" s="230" t="s">
        <v>600</v>
      </c>
      <c r="Q17" s="231"/>
      <c r="R17" s="231"/>
      <c r="S17" s="231"/>
      <c r="T17" s="231"/>
      <c r="U17" s="231"/>
      <c r="V17" s="232"/>
      <c r="W17" s="230" t="s">
        <v>600</v>
      </c>
      <c r="X17" s="231"/>
      <c r="Y17" s="231"/>
      <c r="Z17" s="231"/>
      <c r="AA17" s="231"/>
      <c r="AB17" s="231"/>
      <c r="AC17" s="232"/>
      <c r="AD17" s="230" t="s">
        <v>600</v>
      </c>
      <c r="AE17" s="231"/>
      <c r="AF17" s="231"/>
      <c r="AG17" s="231"/>
      <c r="AH17" s="231"/>
      <c r="AI17" s="231"/>
      <c r="AJ17" s="232"/>
      <c r="AK17" s="230"/>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21437</v>
      </c>
      <c r="Q18" s="275"/>
      <c r="R18" s="275"/>
      <c r="S18" s="275"/>
      <c r="T18" s="275"/>
      <c r="U18" s="275"/>
      <c r="V18" s="276"/>
      <c r="W18" s="274">
        <f>SUM(W13:AC17)</f>
        <v>21934</v>
      </c>
      <c r="X18" s="275"/>
      <c r="Y18" s="275"/>
      <c r="Z18" s="275"/>
      <c r="AA18" s="275"/>
      <c r="AB18" s="275"/>
      <c r="AC18" s="276"/>
      <c r="AD18" s="274">
        <f>SUM(AD13:AJ17)</f>
        <v>26772</v>
      </c>
      <c r="AE18" s="275"/>
      <c r="AF18" s="275"/>
      <c r="AG18" s="275"/>
      <c r="AH18" s="275"/>
      <c r="AI18" s="275"/>
      <c r="AJ18" s="276"/>
      <c r="AK18" s="274">
        <f>SUM(AK13:AQ17)</f>
        <v>27348</v>
      </c>
      <c r="AL18" s="275"/>
      <c r="AM18" s="275"/>
      <c r="AN18" s="275"/>
      <c r="AO18" s="275"/>
      <c r="AP18" s="275"/>
      <c r="AQ18" s="276"/>
      <c r="AR18" s="274">
        <f>SUM(AR13:AX17)</f>
        <v>24467</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21375</v>
      </c>
      <c r="Q19" s="231"/>
      <c r="R19" s="231"/>
      <c r="S19" s="231"/>
      <c r="T19" s="231"/>
      <c r="U19" s="231"/>
      <c r="V19" s="232"/>
      <c r="W19" s="230">
        <v>21898</v>
      </c>
      <c r="X19" s="231"/>
      <c r="Y19" s="231"/>
      <c r="Z19" s="231"/>
      <c r="AA19" s="231"/>
      <c r="AB19" s="231"/>
      <c r="AC19" s="232"/>
      <c r="AD19" s="230">
        <v>26747</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0.99710780426365631</v>
      </c>
      <c r="Q20" s="306"/>
      <c r="R20" s="306"/>
      <c r="S20" s="306"/>
      <c r="T20" s="306"/>
      <c r="U20" s="306"/>
      <c r="V20" s="306"/>
      <c r="W20" s="306">
        <f>IF(W18=0, "-", SUM(W19)/W18)</f>
        <v>0.99835871250113983</v>
      </c>
      <c r="X20" s="306"/>
      <c r="Y20" s="306"/>
      <c r="Z20" s="306"/>
      <c r="AA20" s="306"/>
      <c r="AB20" s="306"/>
      <c r="AC20" s="306"/>
      <c r="AD20" s="306">
        <f>IF(AD18=0, "-", SUM(AD19)/AD18)</f>
        <v>0.9990661885552069</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225</v>
      </c>
      <c r="H21" s="305"/>
      <c r="I21" s="305"/>
      <c r="J21" s="305"/>
      <c r="K21" s="305"/>
      <c r="L21" s="305"/>
      <c r="M21" s="305"/>
      <c r="N21" s="305"/>
      <c r="O21" s="305"/>
      <c r="P21" s="306">
        <f>IF(P19=0, "-", SUM(P19)/SUM(P13,P14))</f>
        <v>1.0194105303319343</v>
      </c>
      <c r="Q21" s="306"/>
      <c r="R21" s="306"/>
      <c r="S21" s="306"/>
      <c r="T21" s="306"/>
      <c r="U21" s="306"/>
      <c r="V21" s="306"/>
      <c r="W21" s="306">
        <f>IF(W19=0, "-", SUM(W19)/SUM(W13,W14))</f>
        <v>0.82962682326198145</v>
      </c>
      <c r="X21" s="306"/>
      <c r="Y21" s="306"/>
      <c r="Z21" s="306"/>
      <c r="AA21" s="306"/>
      <c r="AB21" s="306"/>
      <c r="AC21" s="306"/>
      <c r="AD21" s="306">
        <f>IF(AD19=0, "-", SUM(AD19)/SUM(AD13,AD14))</f>
        <v>1.064260703485596</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577</v>
      </c>
      <c r="B22" s="315"/>
      <c r="C22" s="315"/>
      <c r="D22" s="315"/>
      <c r="E22" s="315"/>
      <c r="F22" s="316"/>
      <c r="G22" s="320" t="s">
        <v>216</v>
      </c>
      <c r="H22" s="289"/>
      <c r="I22" s="289"/>
      <c r="J22" s="289"/>
      <c r="K22" s="289"/>
      <c r="L22" s="289"/>
      <c r="M22" s="289"/>
      <c r="N22" s="289"/>
      <c r="O22" s="321"/>
      <c r="P22" s="288" t="s">
        <v>575</v>
      </c>
      <c r="Q22" s="289"/>
      <c r="R22" s="289"/>
      <c r="S22" s="289"/>
      <c r="T22" s="289"/>
      <c r="U22" s="289"/>
      <c r="V22" s="321"/>
      <c r="W22" s="288" t="s">
        <v>576</v>
      </c>
      <c r="X22" s="289"/>
      <c r="Y22" s="289"/>
      <c r="Z22" s="289"/>
      <c r="AA22" s="289"/>
      <c r="AB22" s="289"/>
      <c r="AC22" s="321"/>
      <c r="AD22" s="288" t="s">
        <v>215</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32.25" customHeight="1" x14ac:dyDescent="0.15">
      <c r="A23" s="317"/>
      <c r="B23" s="318"/>
      <c r="C23" s="318"/>
      <c r="D23" s="318"/>
      <c r="E23" s="318"/>
      <c r="F23" s="319"/>
      <c r="G23" s="291" t="s">
        <v>601</v>
      </c>
      <c r="H23" s="292"/>
      <c r="I23" s="292"/>
      <c r="J23" s="292"/>
      <c r="K23" s="292"/>
      <c r="L23" s="292"/>
      <c r="M23" s="292"/>
      <c r="N23" s="292"/>
      <c r="O23" s="293"/>
      <c r="P23" s="242">
        <v>11764</v>
      </c>
      <c r="Q23" s="243"/>
      <c r="R23" s="243"/>
      <c r="S23" s="243"/>
      <c r="T23" s="243"/>
      <c r="U23" s="243"/>
      <c r="V23" s="294"/>
      <c r="W23" s="242">
        <v>15527</v>
      </c>
      <c r="X23" s="243"/>
      <c r="Y23" s="243"/>
      <c r="Z23" s="243"/>
      <c r="AA23" s="243"/>
      <c r="AB23" s="243"/>
      <c r="AC23" s="294"/>
      <c r="AD23" s="295" t="s">
        <v>967</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602</v>
      </c>
      <c r="H24" s="302"/>
      <c r="I24" s="302"/>
      <c r="J24" s="302"/>
      <c r="K24" s="302"/>
      <c r="L24" s="302"/>
      <c r="M24" s="302"/>
      <c r="N24" s="302"/>
      <c r="O24" s="303"/>
      <c r="P24" s="230">
        <v>6612</v>
      </c>
      <c r="Q24" s="231"/>
      <c r="R24" s="231"/>
      <c r="S24" s="231"/>
      <c r="T24" s="231"/>
      <c r="U24" s="231"/>
      <c r="V24" s="232"/>
      <c r="W24" s="230">
        <v>8528</v>
      </c>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31.5" customHeight="1" x14ac:dyDescent="0.15">
      <c r="A25" s="317"/>
      <c r="B25" s="318"/>
      <c r="C25" s="318"/>
      <c r="D25" s="318"/>
      <c r="E25" s="318"/>
      <c r="F25" s="319"/>
      <c r="G25" s="301" t="s">
        <v>603</v>
      </c>
      <c r="H25" s="302"/>
      <c r="I25" s="302"/>
      <c r="J25" s="302"/>
      <c r="K25" s="302"/>
      <c r="L25" s="302"/>
      <c r="M25" s="302"/>
      <c r="N25" s="302"/>
      <c r="O25" s="303"/>
      <c r="P25" s="230">
        <v>253</v>
      </c>
      <c r="Q25" s="231"/>
      <c r="R25" s="231"/>
      <c r="S25" s="231"/>
      <c r="T25" s="231"/>
      <c r="U25" s="231"/>
      <c r="V25" s="232"/>
      <c r="W25" s="230">
        <v>367</v>
      </c>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t="s">
        <v>604</v>
      </c>
      <c r="H26" s="302"/>
      <c r="I26" s="302"/>
      <c r="J26" s="302"/>
      <c r="K26" s="302"/>
      <c r="L26" s="302"/>
      <c r="M26" s="302"/>
      <c r="N26" s="302"/>
      <c r="O26" s="303"/>
      <c r="P26" s="230">
        <v>45</v>
      </c>
      <c r="Q26" s="231"/>
      <c r="R26" s="231"/>
      <c r="S26" s="231"/>
      <c r="T26" s="231"/>
      <c r="U26" s="231"/>
      <c r="V26" s="232"/>
      <c r="W26" s="230">
        <v>45</v>
      </c>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0" t="s">
        <v>18</v>
      </c>
      <c r="H29" s="141"/>
      <c r="I29" s="141"/>
      <c r="J29" s="141"/>
      <c r="K29" s="141"/>
      <c r="L29" s="141"/>
      <c r="M29" s="141"/>
      <c r="N29" s="141"/>
      <c r="O29" s="142"/>
      <c r="P29" s="344">
        <f>AK13</f>
        <v>18674</v>
      </c>
      <c r="Q29" s="345"/>
      <c r="R29" s="345"/>
      <c r="S29" s="345"/>
      <c r="T29" s="345"/>
      <c r="U29" s="345"/>
      <c r="V29" s="346"/>
      <c r="W29" s="347">
        <f>AR13</f>
        <v>24467</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564</v>
      </c>
      <c r="B30" s="351"/>
      <c r="C30" s="351"/>
      <c r="D30" s="351"/>
      <c r="E30" s="351"/>
      <c r="F30" s="352"/>
      <c r="G30" s="353" t="s">
        <v>639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565</v>
      </c>
      <c r="B31" s="331"/>
      <c r="C31" s="331"/>
      <c r="D31" s="331"/>
      <c r="E31" s="331"/>
      <c r="F31" s="332"/>
      <c r="G31" s="364" t="s">
        <v>557</v>
      </c>
      <c r="H31" s="365"/>
      <c r="I31" s="365"/>
      <c r="J31" s="365"/>
      <c r="K31" s="365"/>
      <c r="L31" s="365"/>
      <c r="M31" s="365"/>
      <c r="N31" s="365"/>
      <c r="O31" s="365"/>
      <c r="P31" s="366" t="s">
        <v>556</v>
      </c>
      <c r="Q31" s="365"/>
      <c r="R31" s="365"/>
      <c r="S31" s="365"/>
      <c r="T31" s="365"/>
      <c r="U31" s="365"/>
      <c r="V31" s="365"/>
      <c r="W31" s="365"/>
      <c r="X31" s="367"/>
      <c r="Y31" s="368"/>
      <c r="Z31" s="369"/>
      <c r="AA31" s="370"/>
      <c r="AB31" s="415" t="s">
        <v>11</v>
      </c>
      <c r="AC31" s="415"/>
      <c r="AD31" s="415"/>
      <c r="AE31" s="416" t="s">
        <v>401</v>
      </c>
      <c r="AF31" s="417"/>
      <c r="AG31" s="417"/>
      <c r="AH31" s="418"/>
      <c r="AI31" s="416" t="s">
        <v>553</v>
      </c>
      <c r="AJ31" s="417"/>
      <c r="AK31" s="417"/>
      <c r="AL31" s="418"/>
      <c r="AM31" s="416" t="s">
        <v>369</v>
      </c>
      <c r="AN31" s="417"/>
      <c r="AO31" s="417"/>
      <c r="AP31" s="418"/>
      <c r="AQ31" s="424" t="s">
        <v>400</v>
      </c>
      <c r="AR31" s="425"/>
      <c r="AS31" s="425"/>
      <c r="AT31" s="426"/>
      <c r="AU31" s="424" t="s">
        <v>578</v>
      </c>
      <c r="AV31" s="425"/>
      <c r="AW31" s="425"/>
      <c r="AX31" s="427"/>
    </row>
    <row r="32" spans="1:50" ht="23.25" customHeight="1" x14ac:dyDescent="0.15">
      <c r="A32" s="362"/>
      <c r="B32" s="331"/>
      <c r="C32" s="331"/>
      <c r="D32" s="331"/>
      <c r="E32" s="331"/>
      <c r="F32" s="332"/>
      <c r="G32" s="371" t="s">
        <v>638</v>
      </c>
      <c r="H32" s="372"/>
      <c r="I32" s="372"/>
      <c r="J32" s="372"/>
      <c r="K32" s="372"/>
      <c r="L32" s="372"/>
      <c r="M32" s="372"/>
      <c r="N32" s="372"/>
      <c r="O32" s="372"/>
      <c r="P32" s="375" t="s">
        <v>606</v>
      </c>
      <c r="Q32" s="376"/>
      <c r="R32" s="376"/>
      <c r="S32" s="376"/>
      <c r="T32" s="376"/>
      <c r="U32" s="376"/>
      <c r="V32" s="376"/>
      <c r="W32" s="376"/>
      <c r="X32" s="377"/>
      <c r="Y32" s="381" t="s">
        <v>51</v>
      </c>
      <c r="Z32" s="382"/>
      <c r="AA32" s="383"/>
      <c r="AB32" s="384" t="s">
        <v>607</v>
      </c>
      <c r="AC32" s="384"/>
      <c r="AD32" s="384"/>
      <c r="AE32" s="385">
        <v>4254</v>
      </c>
      <c r="AF32" s="385"/>
      <c r="AG32" s="385"/>
      <c r="AH32" s="385"/>
      <c r="AI32" s="385">
        <v>4306</v>
      </c>
      <c r="AJ32" s="385"/>
      <c r="AK32" s="385"/>
      <c r="AL32" s="385"/>
      <c r="AM32" s="385">
        <v>4337</v>
      </c>
      <c r="AN32" s="385"/>
      <c r="AO32" s="385"/>
      <c r="AP32" s="385"/>
      <c r="AQ32" s="412"/>
      <c r="AR32" s="385"/>
      <c r="AS32" s="385"/>
      <c r="AT32" s="385"/>
      <c r="AU32" s="403"/>
      <c r="AV32" s="419"/>
      <c r="AW32" s="419"/>
      <c r="AX32" s="420"/>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52</v>
      </c>
      <c r="Z33" s="422"/>
      <c r="AA33" s="423"/>
      <c r="AB33" s="384" t="s">
        <v>607</v>
      </c>
      <c r="AC33" s="384"/>
      <c r="AD33" s="384"/>
      <c r="AE33" s="385">
        <v>4257</v>
      </c>
      <c r="AF33" s="385"/>
      <c r="AG33" s="385"/>
      <c r="AH33" s="385"/>
      <c r="AI33" s="385">
        <v>4307</v>
      </c>
      <c r="AJ33" s="385"/>
      <c r="AK33" s="385"/>
      <c r="AL33" s="385"/>
      <c r="AM33" s="385">
        <v>4314</v>
      </c>
      <c r="AN33" s="385"/>
      <c r="AO33" s="385"/>
      <c r="AP33" s="385"/>
      <c r="AQ33" s="385">
        <v>4351</v>
      </c>
      <c r="AR33" s="385"/>
      <c r="AS33" s="385"/>
      <c r="AT33" s="385"/>
      <c r="AU33" s="403"/>
      <c r="AV33" s="419"/>
      <c r="AW33" s="419"/>
      <c r="AX33" s="420"/>
    </row>
    <row r="34" spans="1:51" ht="23.25" customHeight="1" x14ac:dyDescent="0.15">
      <c r="A34" s="450" t="s">
        <v>566</v>
      </c>
      <c r="B34" s="451"/>
      <c r="C34" s="451"/>
      <c r="D34" s="451"/>
      <c r="E34" s="451"/>
      <c r="F34" s="452"/>
      <c r="G34" s="237" t="s">
        <v>567</v>
      </c>
      <c r="H34" s="237"/>
      <c r="I34" s="237"/>
      <c r="J34" s="237"/>
      <c r="K34" s="237"/>
      <c r="L34" s="237"/>
      <c r="M34" s="237"/>
      <c r="N34" s="237"/>
      <c r="O34" s="237"/>
      <c r="P34" s="237"/>
      <c r="Q34" s="237"/>
      <c r="R34" s="237"/>
      <c r="S34" s="237"/>
      <c r="T34" s="237"/>
      <c r="U34" s="237"/>
      <c r="V34" s="237"/>
      <c r="W34" s="237"/>
      <c r="X34" s="266"/>
      <c r="Y34" s="458"/>
      <c r="Z34" s="459"/>
      <c r="AA34" s="460"/>
      <c r="AB34" s="236" t="s">
        <v>11</v>
      </c>
      <c r="AC34" s="237"/>
      <c r="AD34" s="266"/>
      <c r="AE34" s="236" t="s">
        <v>401</v>
      </c>
      <c r="AF34" s="237"/>
      <c r="AG34" s="237"/>
      <c r="AH34" s="266"/>
      <c r="AI34" s="236" t="s">
        <v>553</v>
      </c>
      <c r="AJ34" s="237"/>
      <c r="AK34" s="237"/>
      <c r="AL34" s="266"/>
      <c r="AM34" s="236" t="s">
        <v>369</v>
      </c>
      <c r="AN34" s="237"/>
      <c r="AO34" s="237"/>
      <c r="AP34" s="266"/>
      <c r="AQ34" s="430" t="s">
        <v>579</v>
      </c>
      <c r="AR34" s="431"/>
      <c r="AS34" s="431"/>
      <c r="AT34" s="431"/>
      <c r="AU34" s="431"/>
      <c r="AV34" s="431"/>
      <c r="AW34" s="431"/>
      <c r="AX34" s="432"/>
    </row>
    <row r="35" spans="1:51" ht="23.25" customHeight="1" x14ac:dyDescent="0.15">
      <c r="A35" s="453"/>
      <c r="B35" s="454"/>
      <c r="C35" s="454"/>
      <c r="D35" s="454"/>
      <c r="E35" s="454"/>
      <c r="F35" s="455"/>
      <c r="G35" s="408" t="s">
        <v>609</v>
      </c>
      <c r="H35" s="409"/>
      <c r="I35" s="409"/>
      <c r="J35" s="409"/>
      <c r="K35" s="409"/>
      <c r="L35" s="409"/>
      <c r="M35" s="409"/>
      <c r="N35" s="409"/>
      <c r="O35" s="409"/>
      <c r="P35" s="409"/>
      <c r="Q35" s="409"/>
      <c r="R35" s="409"/>
      <c r="S35" s="409"/>
      <c r="T35" s="409"/>
      <c r="U35" s="409"/>
      <c r="V35" s="409"/>
      <c r="W35" s="409"/>
      <c r="X35" s="409"/>
      <c r="Y35" s="433" t="s">
        <v>566</v>
      </c>
      <c r="Z35" s="434"/>
      <c r="AA35" s="435"/>
      <c r="AB35" s="436" t="s">
        <v>610</v>
      </c>
      <c r="AC35" s="437"/>
      <c r="AD35" s="438"/>
      <c r="AE35" s="412">
        <v>5</v>
      </c>
      <c r="AF35" s="412"/>
      <c r="AG35" s="412"/>
      <c r="AH35" s="412"/>
      <c r="AI35" s="412">
        <v>5</v>
      </c>
      <c r="AJ35" s="412"/>
      <c r="AK35" s="412"/>
      <c r="AL35" s="412"/>
      <c r="AM35" s="412">
        <v>6</v>
      </c>
      <c r="AN35" s="412"/>
      <c r="AO35" s="412"/>
      <c r="AP35" s="412"/>
      <c r="AQ35" s="403">
        <v>4</v>
      </c>
      <c r="AR35" s="386"/>
      <c r="AS35" s="386"/>
      <c r="AT35" s="386"/>
      <c r="AU35" s="386"/>
      <c r="AV35" s="386"/>
      <c r="AW35" s="386"/>
      <c r="AX35" s="387"/>
    </row>
    <row r="36" spans="1:51" ht="46.5" customHeight="1" x14ac:dyDescent="0.15">
      <c r="A36" s="456"/>
      <c r="B36" s="222"/>
      <c r="C36" s="222"/>
      <c r="D36" s="222"/>
      <c r="E36" s="222"/>
      <c r="F36" s="457"/>
      <c r="G36" s="410"/>
      <c r="H36" s="411"/>
      <c r="I36" s="411"/>
      <c r="J36" s="411"/>
      <c r="K36" s="411"/>
      <c r="L36" s="411"/>
      <c r="M36" s="411"/>
      <c r="N36" s="411"/>
      <c r="O36" s="411"/>
      <c r="P36" s="411"/>
      <c r="Q36" s="411"/>
      <c r="R36" s="411"/>
      <c r="S36" s="411"/>
      <c r="T36" s="411"/>
      <c r="U36" s="411"/>
      <c r="V36" s="411"/>
      <c r="W36" s="411"/>
      <c r="X36" s="411"/>
      <c r="Y36" s="399" t="s">
        <v>569</v>
      </c>
      <c r="Z36" s="413"/>
      <c r="AA36" s="414"/>
      <c r="AB36" s="439" t="s">
        <v>611</v>
      </c>
      <c r="AC36" s="440"/>
      <c r="AD36" s="441"/>
      <c r="AE36" s="442" t="s">
        <v>647</v>
      </c>
      <c r="AF36" s="442"/>
      <c r="AG36" s="442"/>
      <c r="AH36" s="442"/>
      <c r="AI36" s="442" t="s">
        <v>893</v>
      </c>
      <c r="AJ36" s="442"/>
      <c r="AK36" s="442"/>
      <c r="AL36" s="442"/>
      <c r="AM36" s="442" t="s">
        <v>892</v>
      </c>
      <c r="AN36" s="442"/>
      <c r="AO36" s="442"/>
      <c r="AP36" s="442"/>
      <c r="AQ36" s="442" t="s">
        <v>959</v>
      </c>
      <c r="AR36" s="442"/>
      <c r="AS36" s="442"/>
      <c r="AT36" s="442"/>
      <c r="AU36" s="442"/>
      <c r="AV36" s="442"/>
      <c r="AW36" s="442"/>
      <c r="AX36" s="444"/>
    </row>
    <row r="37" spans="1:51" ht="18.75" customHeight="1" x14ac:dyDescent="0.15">
      <c r="A37" s="480" t="s">
        <v>222</v>
      </c>
      <c r="B37" s="481"/>
      <c r="C37" s="481"/>
      <c r="D37" s="481"/>
      <c r="E37" s="481"/>
      <c r="F37" s="482"/>
      <c r="G37" s="490" t="s">
        <v>139</v>
      </c>
      <c r="H37" s="336"/>
      <c r="I37" s="336"/>
      <c r="J37" s="336"/>
      <c r="K37" s="336"/>
      <c r="L37" s="336"/>
      <c r="M37" s="336"/>
      <c r="N37" s="336"/>
      <c r="O37" s="337"/>
      <c r="P37" s="340" t="s">
        <v>55</v>
      </c>
      <c r="Q37" s="336"/>
      <c r="R37" s="336"/>
      <c r="S37" s="336"/>
      <c r="T37" s="336"/>
      <c r="U37" s="336"/>
      <c r="V37" s="336"/>
      <c r="W37" s="336"/>
      <c r="X37" s="337"/>
      <c r="Y37" s="491"/>
      <c r="Z37" s="492"/>
      <c r="AA37" s="493"/>
      <c r="AB37" s="497" t="s">
        <v>11</v>
      </c>
      <c r="AC37" s="498"/>
      <c r="AD37" s="499"/>
      <c r="AE37" s="497" t="s">
        <v>401</v>
      </c>
      <c r="AF37" s="498"/>
      <c r="AG37" s="498"/>
      <c r="AH37" s="499"/>
      <c r="AI37" s="502" t="s">
        <v>553</v>
      </c>
      <c r="AJ37" s="502"/>
      <c r="AK37" s="502"/>
      <c r="AL37" s="497"/>
      <c r="AM37" s="502" t="s">
        <v>369</v>
      </c>
      <c r="AN37" s="502"/>
      <c r="AO37" s="502"/>
      <c r="AP37" s="497"/>
      <c r="AQ37" s="471" t="s">
        <v>167</v>
      </c>
      <c r="AR37" s="472"/>
      <c r="AS37" s="472"/>
      <c r="AT37" s="473"/>
      <c r="AU37" s="336" t="s">
        <v>128</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600</v>
      </c>
      <c r="AR38" s="446"/>
      <c r="AS38" s="447" t="s">
        <v>168</v>
      </c>
      <c r="AT38" s="448"/>
      <c r="AU38" s="449">
        <v>5</v>
      </c>
      <c r="AV38" s="449"/>
      <c r="AW38" s="338" t="s">
        <v>166</v>
      </c>
      <c r="AX38" s="343"/>
    </row>
    <row r="39" spans="1:51" ht="23.25" customHeight="1" x14ac:dyDescent="0.15">
      <c r="A39" s="486"/>
      <c r="B39" s="484"/>
      <c r="C39" s="484"/>
      <c r="D39" s="484"/>
      <c r="E39" s="484"/>
      <c r="F39" s="485"/>
      <c r="G39" s="388" t="s">
        <v>635</v>
      </c>
      <c r="H39" s="389"/>
      <c r="I39" s="389"/>
      <c r="J39" s="389"/>
      <c r="K39" s="389"/>
      <c r="L39" s="389"/>
      <c r="M39" s="389"/>
      <c r="N39" s="389"/>
      <c r="O39" s="390"/>
      <c r="P39" s="153" t="s">
        <v>636</v>
      </c>
      <c r="Q39" s="153"/>
      <c r="R39" s="153"/>
      <c r="S39" s="153"/>
      <c r="T39" s="153"/>
      <c r="U39" s="153"/>
      <c r="V39" s="153"/>
      <c r="W39" s="153"/>
      <c r="X39" s="154"/>
      <c r="Y39" s="399" t="s">
        <v>12</v>
      </c>
      <c r="Z39" s="400"/>
      <c r="AA39" s="401"/>
      <c r="AB39" s="402" t="s">
        <v>637</v>
      </c>
      <c r="AC39" s="402"/>
      <c r="AD39" s="402"/>
      <c r="AE39" s="403">
        <v>93</v>
      </c>
      <c r="AF39" s="386"/>
      <c r="AG39" s="386"/>
      <c r="AH39" s="386"/>
      <c r="AI39" s="403">
        <v>93</v>
      </c>
      <c r="AJ39" s="386"/>
      <c r="AK39" s="386"/>
      <c r="AL39" s="386"/>
      <c r="AM39" s="403">
        <v>96</v>
      </c>
      <c r="AN39" s="386"/>
      <c r="AO39" s="386"/>
      <c r="AP39" s="386"/>
      <c r="AQ39" s="405" t="s">
        <v>600</v>
      </c>
      <c r="AR39" s="406"/>
      <c r="AS39" s="406"/>
      <c r="AT39" s="407"/>
      <c r="AU39" s="405" t="s">
        <v>600</v>
      </c>
      <c r="AV39" s="406"/>
      <c r="AW39" s="406"/>
      <c r="AX39" s="40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6" t="s">
        <v>50</v>
      </c>
      <c r="Z40" s="237"/>
      <c r="AA40" s="266"/>
      <c r="AB40" s="461" t="s">
        <v>637</v>
      </c>
      <c r="AC40" s="461"/>
      <c r="AD40" s="461"/>
      <c r="AE40" s="403">
        <v>88</v>
      </c>
      <c r="AF40" s="386"/>
      <c r="AG40" s="386"/>
      <c r="AH40" s="386"/>
      <c r="AI40" s="403">
        <v>89</v>
      </c>
      <c r="AJ40" s="386"/>
      <c r="AK40" s="386"/>
      <c r="AL40" s="386"/>
      <c r="AM40" s="403">
        <v>89</v>
      </c>
      <c r="AN40" s="386"/>
      <c r="AO40" s="386"/>
      <c r="AP40" s="386"/>
      <c r="AQ40" s="405" t="s">
        <v>600</v>
      </c>
      <c r="AR40" s="406"/>
      <c r="AS40" s="406"/>
      <c r="AT40" s="407"/>
      <c r="AU40" s="386">
        <v>89</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6"/>
      <c r="Q41" s="156"/>
      <c r="R41" s="156"/>
      <c r="S41" s="156"/>
      <c r="T41" s="156"/>
      <c r="U41" s="156"/>
      <c r="V41" s="156"/>
      <c r="W41" s="156"/>
      <c r="X41" s="157"/>
      <c r="Y41" s="236" t="s">
        <v>13</v>
      </c>
      <c r="Z41" s="237"/>
      <c r="AA41" s="266"/>
      <c r="AB41" s="404" t="s">
        <v>14</v>
      </c>
      <c r="AC41" s="404"/>
      <c r="AD41" s="404"/>
      <c r="AE41" s="403">
        <v>105.7</v>
      </c>
      <c r="AF41" s="386"/>
      <c r="AG41" s="386"/>
      <c r="AH41" s="386"/>
      <c r="AI41" s="403">
        <v>105.7</v>
      </c>
      <c r="AJ41" s="386"/>
      <c r="AK41" s="386"/>
      <c r="AL41" s="386"/>
      <c r="AM41" s="403">
        <v>107.9</v>
      </c>
      <c r="AN41" s="386"/>
      <c r="AO41" s="386"/>
      <c r="AP41" s="386"/>
      <c r="AQ41" s="405" t="s">
        <v>600</v>
      </c>
      <c r="AR41" s="406"/>
      <c r="AS41" s="406"/>
      <c r="AT41" s="407"/>
      <c r="AU41" s="386" t="s">
        <v>894</v>
      </c>
      <c r="AV41" s="386"/>
      <c r="AW41" s="386"/>
      <c r="AX41" s="387"/>
    </row>
    <row r="42" spans="1:51" ht="23.25" customHeight="1" x14ac:dyDescent="0.15">
      <c r="A42" s="474" t="s">
        <v>245</v>
      </c>
      <c r="B42" s="469"/>
      <c r="C42" s="469"/>
      <c r="D42" s="469"/>
      <c r="E42" s="469"/>
      <c r="F42" s="470"/>
      <c r="G42" s="510" t="s">
        <v>649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6" t="s">
        <v>558</v>
      </c>
      <c r="B44" s="330" t="s">
        <v>559</v>
      </c>
      <c r="C44" s="331"/>
      <c r="D44" s="331"/>
      <c r="E44" s="331"/>
      <c r="F44" s="332"/>
      <c r="G44" s="336" t="s">
        <v>560</v>
      </c>
      <c r="H44" s="336"/>
      <c r="I44" s="336"/>
      <c r="J44" s="336"/>
      <c r="K44" s="336"/>
      <c r="L44" s="336"/>
      <c r="M44" s="336"/>
      <c r="N44" s="336"/>
      <c r="O44" s="336"/>
      <c r="P44" s="336"/>
      <c r="Q44" s="336"/>
      <c r="R44" s="336"/>
      <c r="S44" s="336"/>
      <c r="T44" s="336"/>
      <c r="U44" s="336"/>
      <c r="V44" s="336"/>
      <c r="W44" s="336"/>
      <c r="X44" s="336"/>
      <c r="Y44" s="336"/>
      <c r="Z44" s="336"/>
      <c r="AA44" s="337"/>
      <c r="AB44" s="340" t="s">
        <v>580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138</v>
      </c>
      <c r="C49" s="469"/>
      <c r="D49" s="469"/>
      <c r="E49" s="469"/>
      <c r="F49" s="470"/>
      <c r="G49" s="354" t="s">
        <v>56</v>
      </c>
      <c r="H49" s="355"/>
      <c r="I49" s="355"/>
      <c r="J49" s="355"/>
      <c r="K49" s="355"/>
      <c r="L49" s="355"/>
      <c r="M49" s="355"/>
      <c r="N49" s="355"/>
      <c r="O49" s="356"/>
      <c r="P49" s="358" t="s">
        <v>58</v>
      </c>
      <c r="Q49" s="355"/>
      <c r="R49" s="355"/>
      <c r="S49" s="355"/>
      <c r="T49" s="355"/>
      <c r="U49" s="355"/>
      <c r="V49" s="355"/>
      <c r="W49" s="355"/>
      <c r="X49" s="356"/>
      <c r="Y49" s="359"/>
      <c r="Z49" s="360"/>
      <c r="AA49" s="361"/>
      <c r="AB49" s="913" t="s">
        <v>11</v>
      </c>
      <c r="AC49" s="914"/>
      <c r="AD49" s="915"/>
      <c r="AE49" s="429" t="s">
        <v>401</v>
      </c>
      <c r="AF49" s="429"/>
      <c r="AG49" s="429"/>
      <c r="AH49" s="429"/>
      <c r="AI49" s="429" t="s">
        <v>553</v>
      </c>
      <c r="AJ49" s="429"/>
      <c r="AK49" s="429"/>
      <c r="AL49" s="429"/>
      <c r="AM49" s="429" t="s">
        <v>369</v>
      </c>
      <c r="AN49" s="429"/>
      <c r="AO49" s="429"/>
      <c r="AP49" s="429"/>
      <c r="AQ49" s="504" t="s">
        <v>167</v>
      </c>
      <c r="AR49" s="505"/>
      <c r="AS49" s="505"/>
      <c r="AT49" s="506"/>
      <c r="AU49" s="507" t="s">
        <v>128</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168</v>
      </c>
      <c r="AT50" s="448"/>
      <c r="AU50" s="449"/>
      <c r="AV50" s="449"/>
      <c r="AW50" s="338" t="s">
        <v>166</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2"/>
      <c r="H51" s="153"/>
      <c r="I51" s="153"/>
      <c r="J51" s="153"/>
      <c r="K51" s="153"/>
      <c r="L51" s="153"/>
      <c r="M51" s="153"/>
      <c r="N51" s="153"/>
      <c r="O51" s="154"/>
      <c r="P51" s="153"/>
      <c r="Q51" s="462"/>
      <c r="R51" s="462"/>
      <c r="S51" s="462"/>
      <c r="T51" s="462"/>
      <c r="U51" s="462"/>
      <c r="V51" s="462"/>
      <c r="W51" s="462"/>
      <c r="X51" s="463"/>
      <c r="Y51" s="917" t="s">
        <v>57</v>
      </c>
      <c r="Z51" s="918"/>
      <c r="AA51" s="919"/>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20"/>
      <c r="H52" s="397"/>
      <c r="I52" s="397"/>
      <c r="J52" s="397"/>
      <c r="K52" s="397"/>
      <c r="L52" s="397"/>
      <c r="M52" s="397"/>
      <c r="N52" s="397"/>
      <c r="O52" s="398"/>
      <c r="P52" s="464"/>
      <c r="Q52" s="464"/>
      <c r="R52" s="464"/>
      <c r="S52" s="464"/>
      <c r="T52" s="464"/>
      <c r="U52" s="464"/>
      <c r="V52" s="464"/>
      <c r="W52" s="464"/>
      <c r="X52" s="465"/>
      <c r="Y52" s="921" t="s">
        <v>50</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5"/>
      <c r="H53" s="156"/>
      <c r="I53" s="156"/>
      <c r="J53" s="156"/>
      <c r="K53" s="156"/>
      <c r="L53" s="156"/>
      <c r="M53" s="156"/>
      <c r="N53" s="156"/>
      <c r="O53" s="157"/>
      <c r="P53" s="466"/>
      <c r="Q53" s="466"/>
      <c r="R53" s="466"/>
      <c r="S53" s="466"/>
      <c r="T53" s="466"/>
      <c r="U53" s="466"/>
      <c r="V53" s="466"/>
      <c r="W53" s="466"/>
      <c r="X53" s="467"/>
      <c r="Y53" s="921" t="s">
        <v>13</v>
      </c>
      <c r="Z53" s="799"/>
      <c r="AA53" s="800"/>
      <c r="AB53" s="922" t="s">
        <v>14</v>
      </c>
      <c r="AC53" s="922"/>
      <c r="AD53" s="922"/>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138</v>
      </c>
      <c r="C54" s="469"/>
      <c r="D54" s="469"/>
      <c r="E54" s="469"/>
      <c r="F54" s="470"/>
      <c r="G54" s="354" t="s">
        <v>56</v>
      </c>
      <c r="H54" s="355"/>
      <c r="I54" s="355"/>
      <c r="J54" s="355"/>
      <c r="K54" s="355"/>
      <c r="L54" s="355"/>
      <c r="M54" s="355"/>
      <c r="N54" s="355"/>
      <c r="O54" s="356"/>
      <c r="P54" s="358" t="s">
        <v>58</v>
      </c>
      <c r="Q54" s="355"/>
      <c r="R54" s="355"/>
      <c r="S54" s="355"/>
      <c r="T54" s="355"/>
      <c r="U54" s="355"/>
      <c r="V54" s="355"/>
      <c r="W54" s="355"/>
      <c r="X54" s="356"/>
      <c r="Y54" s="359"/>
      <c r="Z54" s="360"/>
      <c r="AA54" s="361"/>
      <c r="AB54" s="913" t="s">
        <v>11</v>
      </c>
      <c r="AC54" s="914"/>
      <c r="AD54" s="915"/>
      <c r="AE54" s="429" t="s">
        <v>401</v>
      </c>
      <c r="AF54" s="429"/>
      <c r="AG54" s="429"/>
      <c r="AH54" s="429"/>
      <c r="AI54" s="429" t="s">
        <v>553</v>
      </c>
      <c r="AJ54" s="429"/>
      <c r="AK54" s="429"/>
      <c r="AL54" s="429"/>
      <c r="AM54" s="429" t="s">
        <v>369</v>
      </c>
      <c r="AN54" s="429"/>
      <c r="AO54" s="429"/>
      <c r="AP54" s="429"/>
      <c r="AQ54" s="504" t="s">
        <v>167</v>
      </c>
      <c r="AR54" s="505"/>
      <c r="AS54" s="505"/>
      <c r="AT54" s="506"/>
      <c r="AU54" s="507" t="s">
        <v>128</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168</v>
      </c>
      <c r="AT55" s="448"/>
      <c r="AU55" s="449"/>
      <c r="AV55" s="449"/>
      <c r="AW55" s="338" t="s">
        <v>166</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2"/>
      <c r="H56" s="153"/>
      <c r="I56" s="153"/>
      <c r="J56" s="153"/>
      <c r="K56" s="153"/>
      <c r="L56" s="153"/>
      <c r="M56" s="153"/>
      <c r="N56" s="153"/>
      <c r="O56" s="154"/>
      <c r="P56" s="153"/>
      <c r="Q56" s="462"/>
      <c r="R56" s="462"/>
      <c r="S56" s="462"/>
      <c r="T56" s="462"/>
      <c r="U56" s="462"/>
      <c r="V56" s="462"/>
      <c r="W56" s="462"/>
      <c r="X56" s="463"/>
      <c r="Y56" s="917" t="s">
        <v>57</v>
      </c>
      <c r="Z56" s="918"/>
      <c r="AA56" s="919"/>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20"/>
      <c r="H57" s="397"/>
      <c r="I57" s="397"/>
      <c r="J57" s="397"/>
      <c r="K57" s="397"/>
      <c r="L57" s="397"/>
      <c r="M57" s="397"/>
      <c r="N57" s="397"/>
      <c r="O57" s="398"/>
      <c r="P57" s="464"/>
      <c r="Q57" s="464"/>
      <c r="R57" s="464"/>
      <c r="S57" s="464"/>
      <c r="T57" s="464"/>
      <c r="U57" s="464"/>
      <c r="V57" s="464"/>
      <c r="W57" s="464"/>
      <c r="X57" s="465"/>
      <c r="Y57" s="921" t="s">
        <v>50</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5"/>
      <c r="H58" s="156"/>
      <c r="I58" s="156"/>
      <c r="J58" s="156"/>
      <c r="K58" s="156"/>
      <c r="L58" s="156"/>
      <c r="M58" s="156"/>
      <c r="N58" s="156"/>
      <c r="O58" s="157"/>
      <c r="P58" s="466"/>
      <c r="Q58" s="466"/>
      <c r="R58" s="466"/>
      <c r="S58" s="466"/>
      <c r="T58" s="466"/>
      <c r="U58" s="466"/>
      <c r="V58" s="466"/>
      <c r="W58" s="466"/>
      <c r="X58" s="467"/>
      <c r="Y58" s="921" t="s">
        <v>13</v>
      </c>
      <c r="Z58" s="799"/>
      <c r="AA58" s="800"/>
      <c r="AB58" s="922" t="s">
        <v>14</v>
      </c>
      <c r="AC58" s="922"/>
      <c r="AD58" s="922"/>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138</v>
      </c>
      <c r="C59" s="469"/>
      <c r="D59" s="469"/>
      <c r="E59" s="469"/>
      <c r="F59" s="470"/>
      <c r="G59" s="354" t="s">
        <v>56</v>
      </c>
      <c r="H59" s="355"/>
      <c r="I59" s="355"/>
      <c r="J59" s="355"/>
      <c r="K59" s="355"/>
      <c r="L59" s="355"/>
      <c r="M59" s="355"/>
      <c r="N59" s="355"/>
      <c r="O59" s="356"/>
      <c r="P59" s="358" t="s">
        <v>58</v>
      </c>
      <c r="Q59" s="355"/>
      <c r="R59" s="355"/>
      <c r="S59" s="355"/>
      <c r="T59" s="355"/>
      <c r="U59" s="355"/>
      <c r="V59" s="355"/>
      <c r="W59" s="355"/>
      <c r="X59" s="356"/>
      <c r="Y59" s="359"/>
      <c r="Z59" s="360"/>
      <c r="AA59" s="361"/>
      <c r="AB59" s="913" t="s">
        <v>11</v>
      </c>
      <c r="AC59" s="914"/>
      <c r="AD59" s="915"/>
      <c r="AE59" s="429" t="s">
        <v>401</v>
      </c>
      <c r="AF59" s="429"/>
      <c r="AG59" s="429"/>
      <c r="AH59" s="429"/>
      <c r="AI59" s="429" t="s">
        <v>553</v>
      </c>
      <c r="AJ59" s="429"/>
      <c r="AK59" s="429"/>
      <c r="AL59" s="429"/>
      <c r="AM59" s="429" t="s">
        <v>369</v>
      </c>
      <c r="AN59" s="429"/>
      <c r="AO59" s="429"/>
      <c r="AP59" s="429"/>
      <c r="AQ59" s="504" t="s">
        <v>167</v>
      </c>
      <c r="AR59" s="505"/>
      <c r="AS59" s="505"/>
      <c r="AT59" s="506"/>
      <c r="AU59" s="507" t="s">
        <v>128</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168</v>
      </c>
      <c r="AT60" s="448"/>
      <c r="AU60" s="449"/>
      <c r="AV60" s="449"/>
      <c r="AW60" s="338" t="s">
        <v>166</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2"/>
      <c r="H61" s="153"/>
      <c r="I61" s="153"/>
      <c r="J61" s="153"/>
      <c r="K61" s="153"/>
      <c r="L61" s="153"/>
      <c r="M61" s="153"/>
      <c r="N61" s="153"/>
      <c r="O61" s="154"/>
      <c r="P61" s="153"/>
      <c r="Q61" s="462"/>
      <c r="R61" s="462"/>
      <c r="S61" s="462"/>
      <c r="T61" s="462"/>
      <c r="U61" s="462"/>
      <c r="V61" s="462"/>
      <c r="W61" s="462"/>
      <c r="X61" s="463"/>
      <c r="Y61" s="917" t="s">
        <v>57</v>
      </c>
      <c r="Z61" s="918"/>
      <c r="AA61" s="919"/>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20"/>
      <c r="H62" s="397"/>
      <c r="I62" s="397"/>
      <c r="J62" s="397"/>
      <c r="K62" s="397"/>
      <c r="L62" s="397"/>
      <c r="M62" s="397"/>
      <c r="N62" s="397"/>
      <c r="O62" s="398"/>
      <c r="P62" s="464"/>
      <c r="Q62" s="464"/>
      <c r="R62" s="464"/>
      <c r="S62" s="464"/>
      <c r="T62" s="464"/>
      <c r="U62" s="464"/>
      <c r="V62" s="464"/>
      <c r="W62" s="464"/>
      <c r="X62" s="465"/>
      <c r="Y62" s="921" t="s">
        <v>50</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10"/>
      <c r="C63" s="911"/>
      <c r="D63" s="911"/>
      <c r="E63" s="911"/>
      <c r="F63" s="912"/>
      <c r="G63" s="155"/>
      <c r="H63" s="156"/>
      <c r="I63" s="156"/>
      <c r="J63" s="156"/>
      <c r="K63" s="156"/>
      <c r="L63" s="156"/>
      <c r="M63" s="156"/>
      <c r="N63" s="156"/>
      <c r="O63" s="157"/>
      <c r="P63" s="466"/>
      <c r="Q63" s="466"/>
      <c r="R63" s="466"/>
      <c r="S63" s="466"/>
      <c r="T63" s="466"/>
      <c r="U63" s="466"/>
      <c r="V63" s="466"/>
      <c r="W63" s="466"/>
      <c r="X63" s="467"/>
      <c r="Y63" s="921" t="s">
        <v>13</v>
      </c>
      <c r="Z63" s="799"/>
      <c r="AA63" s="800"/>
      <c r="AB63" s="922" t="s">
        <v>14</v>
      </c>
      <c r="AC63" s="922"/>
      <c r="AD63" s="922"/>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564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565</v>
      </c>
      <c r="B65" s="331"/>
      <c r="C65" s="331"/>
      <c r="D65" s="331"/>
      <c r="E65" s="331"/>
      <c r="F65" s="332"/>
      <c r="G65" s="364" t="s">
        <v>557</v>
      </c>
      <c r="H65" s="365"/>
      <c r="I65" s="365"/>
      <c r="J65" s="365"/>
      <c r="K65" s="365"/>
      <c r="L65" s="365"/>
      <c r="M65" s="365"/>
      <c r="N65" s="365"/>
      <c r="O65" s="365"/>
      <c r="P65" s="366" t="s">
        <v>556</v>
      </c>
      <c r="Q65" s="365"/>
      <c r="R65" s="365"/>
      <c r="S65" s="365"/>
      <c r="T65" s="365"/>
      <c r="U65" s="365"/>
      <c r="V65" s="365"/>
      <c r="W65" s="365"/>
      <c r="X65" s="367"/>
      <c r="Y65" s="368"/>
      <c r="Z65" s="369"/>
      <c r="AA65" s="370"/>
      <c r="AB65" s="415" t="s">
        <v>11</v>
      </c>
      <c r="AC65" s="415"/>
      <c r="AD65" s="415"/>
      <c r="AE65" s="416" t="s">
        <v>401</v>
      </c>
      <c r="AF65" s="417"/>
      <c r="AG65" s="417"/>
      <c r="AH65" s="418"/>
      <c r="AI65" s="416" t="s">
        <v>553</v>
      </c>
      <c r="AJ65" s="417"/>
      <c r="AK65" s="417"/>
      <c r="AL65" s="418"/>
      <c r="AM65" s="416" t="s">
        <v>369</v>
      </c>
      <c r="AN65" s="417"/>
      <c r="AO65" s="417"/>
      <c r="AP65" s="418"/>
      <c r="AQ65" s="424" t="s">
        <v>400</v>
      </c>
      <c r="AR65" s="425"/>
      <c r="AS65" s="425"/>
      <c r="AT65" s="426"/>
      <c r="AU65" s="424" t="s">
        <v>578</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51</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52</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566</v>
      </c>
      <c r="B68" s="451"/>
      <c r="C68" s="451"/>
      <c r="D68" s="451"/>
      <c r="E68" s="451"/>
      <c r="F68" s="452"/>
      <c r="G68" s="237" t="s">
        <v>567</v>
      </c>
      <c r="H68" s="237"/>
      <c r="I68" s="237"/>
      <c r="J68" s="237"/>
      <c r="K68" s="237"/>
      <c r="L68" s="237"/>
      <c r="M68" s="237"/>
      <c r="N68" s="237"/>
      <c r="O68" s="237"/>
      <c r="P68" s="237"/>
      <c r="Q68" s="237"/>
      <c r="R68" s="237"/>
      <c r="S68" s="237"/>
      <c r="T68" s="237"/>
      <c r="U68" s="237"/>
      <c r="V68" s="237"/>
      <c r="W68" s="237"/>
      <c r="X68" s="266"/>
      <c r="Y68" s="458"/>
      <c r="Z68" s="459"/>
      <c r="AA68" s="460"/>
      <c r="AB68" s="236" t="s">
        <v>11</v>
      </c>
      <c r="AC68" s="237"/>
      <c r="AD68" s="266"/>
      <c r="AE68" s="429" t="s">
        <v>401</v>
      </c>
      <c r="AF68" s="429"/>
      <c r="AG68" s="429"/>
      <c r="AH68" s="429"/>
      <c r="AI68" s="429" t="s">
        <v>553</v>
      </c>
      <c r="AJ68" s="429"/>
      <c r="AK68" s="429"/>
      <c r="AL68" s="429"/>
      <c r="AM68" s="429" t="s">
        <v>369</v>
      </c>
      <c r="AN68" s="429"/>
      <c r="AO68" s="429"/>
      <c r="AP68" s="429"/>
      <c r="AQ68" s="430" t="s">
        <v>579</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c r="H69" s="409"/>
      <c r="I69" s="409"/>
      <c r="J69" s="409"/>
      <c r="K69" s="409"/>
      <c r="L69" s="409"/>
      <c r="M69" s="409"/>
      <c r="N69" s="409"/>
      <c r="O69" s="409"/>
      <c r="P69" s="409"/>
      <c r="Q69" s="409"/>
      <c r="R69" s="409"/>
      <c r="S69" s="409"/>
      <c r="T69" s="409"/>
      <c r="U69" s="409"/>
      <c r="V69" s="409"/>
      <c r="W69" s="409"/>
      <c r="X69" s="409"/>
      <c r="Y69" s="433" t="s">
        <v>566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2"/>
      <c r="C70" s="222"/>
      <c r="D70" s="222"/>
      <c r="E70" s="222"/>
      <c r="F70" s="457"/>
      <c r="G70" s="410"/>
      <c r="H70" s="411"/>
      <c r="I70" s="411"/>
      <c r="J70" s="411"/>
      <c r="K70" s="411"/>
      <c r="L70" s="411"/>
      <c r="M70" s="411"/>
      <c r="N70" s="411"/>
      <c r="O70" s="411"/>
      <c r="P70" s="411"/>
      <c r="Q70" s="411"/>
      <c r="R70" s="411"/>
      <c r="S70" s="411"/>
      <c r="T70" s="411"/>
      <c r="U70" s="411"/>
      <c r="V70" s="411"/>
      <c r="W70" s="411"/>
      <c r="X70" s="411"/>
      <c r="Y70" s="399" t="s">
        <v>569</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222</v>
      </c>
      <c r="B71" s="517"/>
      <c r="C71" s="517"/>
      <c r="D71" s="517"/>
      <c r="E71" s="517"/>
      <c r="F71" s="518"/>
      <c r="G71" s="490" t="s">
        <v>139</v>
      </c>
      <c r="H71" s="336"/>
      <c r="I71" s="336"/>
      <c r="J71" s="336"/>
      <c r="K71" s="336"/>
      <c r="L71" s="336"/>
      <c r="M71" s="336"/>
      <c r="N71" s="336"/>
      <c r="O71" s="337"/>
      <c r="P71" s="340" t="s">
        <v>55</v>
      </c>
      <c r="Q71" s="336"/>
      <c r="R71" s="336"/>
      <c r="S71" s="336"/>
      <c r="T71" s="336"/>
      <c r="U71" s="336"/>
      <c r="V71" s="336"/>
      <c r="W71" s="336"/>
      <c r="X71" s="337"/>
      <c r="Y71" s="491"/>
      <c r="Z71" s="492"/>
      <c r="AA71" s="493"/>
      <c r="AB71" s="497" t="s">
        <v>11</v>
      </c>
      <c r="AC71" s="498"/>
      <c r="AD71" s="499"/>
      <c r="AE71" s="429" t="s">
        <v>401</v>
      </c>
      <c r="AF71" s="429"/>
      <c r="AG71" s="429"/>
      <c r="AH71" s="429"/>
      <c r="AI71" s="429" t="s">
        <v>553</v>
      </c>
      <c r="AJ71" s="429"/>
      <c r="AK71" s="429"/>
      <c r="AL71" s="429"/>
      <c r="AM71" s="429" t="s">
        <v>369</v>
      </c>
      <c r="AN71" s="429"/>
      <c r="AO71" s="429"/>
      <c r="AP71" s="429"/>
      <c r="AQ71" s="471" t="s">
        <v>167</v>
      </c>
      <c r="AR71" s="472"/>
      <c r="AS71" s="472"/>
      <c r="AT71" s="473"/>
      <c r="AU71" s="336" t="s">
        <v>128</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c r="AR72" s="446"/>
      <c r="AS72" s="447" t="s">
        <v>168</v>
      </c>
      <c r="AT72" s="448"/>
      <c r="AU72" s="449"/>
      <c r="AV72" s="449"/>
      <c r="AW72" s="338" t="s">
        <v>166</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3"/>
      <c r="Q73" s="153"/>
      <c r="R73" s="153"/>
      <c r="S73" s="153"/>
      <c r="T73" s="153"/>
      <c r="U73" s="153"/>
      <c r="V73" s="153"/>
      <c r="W73" s="153"/>
      <c r="X73" s="154"/>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6" t="s">
        <v>50</v>
      </c>
      <c r="Z74" s="237"/>
      <c r="AA74" s="266"/>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6"/>
      <c r="Q75" s="156"/>
      <c r="R75" s="156"/>
      <c r="S75" s="156"/>
      <c r="T75" s="156"/>
      <c r="U75" s="156"/>
      <c r="V75" s="156"/>
      <c r="W75" s="156"/>
      <c r="X75" s="157"/>
      <c r="Y75" s="236" t="s">
        <v>13</v>
      </c>
      <c r="Z75" s="237"/>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245</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558</v>
      </c>
      <c r="B78" s="330" t="s">
        <v>559</v>
      </c>
      <c r="C78" s="331"/>
      <c r="D78" s="331"/>
      <c r="E78" s="331"/>
      <c r="F78" s="332"/>
      <c r="G78" s="336" t="s">
        <v>560</v>
      </c>
      <c r="H78" s="336"/>
      <c r="I78" s="336"/>
      <c r="J78" s="336"/>
      <c r="K78" s="336"/>
      <c r="L78" s="336"/>
      <c r="M78" s="336"/>
      <c r="N78" s="336"/>
      <c r="O78" s="336"/>
      <c r="P78" s="336"/>
      <c r="Q78" s="336"/>
      <c r="R78" s="336"/>
      <c r="S78" s="336"/>
      <c r="T78" s="336"/>
      <c r="U78" s="336"/>
      <c r="V78" s="336"/>
      <c r="W78" s="336"/>
      <c r="X78" s="336"/>
      <c r="Y78" s="336"/>
      <c r="Z78" s="336"/>
      <c r="AA78" s="337"/>
      <c r="AB78" s="340" t="s">
        <v>580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138</v>
      </c>
      <c r="C83" s="469"/>
      <c r="D83" s="469"/>
      <c r="E83" s="469"/>
      <c r="F83" s="470"/>
      <c r="G83" s="354" t="s">
        <v>56</v>
      </c>
      <c r="H83" s="355"/>
      <c r="I83" s="355"/>
      <c r="J83" s="355"/>
      <c r="K83" s="355"/>
      <c r="L83" s="355"/>
      <c r="M83" s="355"/>
      <c r="N83" s="355"/>
      <c r="O83" s="356"/>
      <c r="P83" s="358" t="s">
        <v>58</v>
      </c>
      <c r="Q83" s="355"/>
      <c r="R83" s="355"/>
      <c r="S83" s="355"/>
      <c r="T83" s="355"/>
      <c r="U83" s="355"/>
      <c r="V83" s="355"/>
      <c r="W83" s="355"/>
      <c r="X83" s="356"/>
      <c r="Y83" s="359"/>
      <c r="Z83" s="360"/>
      <c r="AA83" s="361"/>
      <c r="AB83" s="913" t="s">
        <v>11</v>
      </c>
      <c r="AC83" s="914"/>
      <c r="AD83" s="915"/>
      <c r="AE83" s="429" t="s">
        <v>401</v>
      </c>
      <c r="AF83" s="429"/>
      <c r="AG83" s="429"/>
      <c r="AH83" s="429"/>
      <c r="AI83" s="429" t="s">
        <v>553</v>
      </c>
      <c r="AJ83" s="429"/>
      <c r="AK83" s="429"/>
      <c r="AL83" s="429"/>
      <c r="AM83" s="429" t="s">
        <v>369</v>
      </c>
      <c r="AN83" s="429"/>
      <c r="AO83" s="429"/>
      <c r="AP83" s="429"/>
      <c r="AQ83" s="504" t="s">
        <v>167</v>
      </c>
      <c r="AR83" s="505"/>
      <c r="AS83" s="505"/>
      <c r="AT83" s="506"/>
      <c r="AU83" s="507" t="s">
        <v>128</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168</v>
      </c>
      <c r="AT84" s="448"/>
      <c r="AU84" s="449"/>
      <c r="AV84" s="449"/>
      <c r="AW84" s="338" t="s">
        <v>166</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2"/>
      <c r="H85" s="153"/>
      <c r="I85" s="153"/>
      <c r="J85" s="153"/>
      <c r="K85" s="153"/>
      <c r="L85" s="153"/>
      <c r="M85" s="153"/>
      <c r="N85" s="153"/>
      <c r="O85" s="154"/>
      <c r="P85" s="153"/>
      <c r="Q85" s="462"/>
      <c r="R85" s="462"/>
      <c r="S85" s="462"/>
      <c r="T85" s="462"/>
      <c r="U85" s="462"/>
      <c r="V85" s="462"/>
      <c r="W85" s="462"/>
      <c r="X85" s="463"/>
      <c r="Y85" s="917" t="s">
        <v>57</v>
      </c>
      <c r="Z85" s="918"/>
      <c r="AA85" s="919"/>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20"/>
      <c r="H86" s="397"/>
      <c r="I86" s="397"/>
      <c r="J86" s="397"/>
      <c r="K86" s="397"/>
      <c r="L86" s="397"/>
      <c r="M86" s="397"/>
      <c r="N86" s="397"/>
      <c r="O86" s="398"/>
      <c r="P86" s="464"/>
      <c r="Q86" s="464"/>
      <c r="R86" s="464"/>
      <c r="S86" s="464"/>
      <c r="T86" s="464"/>
      <c r="U86" s="464"/>
      <c r="V86" s="464"/>
      <c r="W86" s="464"/>
      <c r="X86" s="465"/>
      <c r="Y86" s="921" t="s">
        <v>50</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5"/>
      <c r="H87" s="156"/>
      <c r="I87" s="156"/>
      <c r="J87" s="156"/>
      <c r="K87" s="156"/>
      <c r="L87" s="156"/>
      <c r="M87" s="156"/>
      <c r="N87" s="156"/>
      <c r="O87" s="157"/>
      <c r="P87" s="466"/>
      <c r="Q87" s="466"/>
      <c r="R87" s="466"/>
      <c r="S87" s="466"/>
      <c r="T87" s="466"/>
      <c r="U87" s="466"/>
      <c r="V87" s="466"/>
      <c r="W87" s="466"/>
      <c r="X87" s="467"/>
      <c r="Y87" s="921" t="s">
        <v>13</v>
      </c>
      <c r="Z87" s="799"/>
      <c r="AA87" s="800"/>
      <c r="AB87" s="922" t="s">
        <v>14</v>
      </c>
      <c r="AC87" s="922"/>
      <c r="AD87" s="922"/>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138</v>
      </c>
      <c r="C88" s="469"/>
      <c r="D88" s="469"/>
      <c r="E88" s="469"/>
      <c r="F88" s="470"/>
      <c r="G88" s="354" t="s">
        <v>56</v>
      </c>
      <c r="H88" s="355"/>
      <c r="I88" s="355"/>
      <c r="J88" s="355"/>
      <c r="K88" s="355"/>
      <c r="L88" s="355"/>
      <c r="M88" s="355"/>
      <c r="N88" s="355"/>
      <c r="O88" s="356"/>
      <c r="P88" s="358" t="s">
        <v>58</v>
      </c>
      <c r="Q88" s="355"/>
      <c r="R88" s="355"/>
      <c r="S88" s="355"/>
      <c r="T88" s="355"/>
      <c r="U88" s="355"/>
      <c r="V88" s="355"/>
      <c r="W88" s="355"/>
      <c r="X88" s="356"/>
      <c r="Y88" s="359"/>
      <c r="Z88" s="360"/>
      <c r="AA88" s="361"/>
      <c r="AB88" s="913" t="s">
        <v>11</v>
      </c>
      <c r="AC88" s="914"/>
      <c r="AD88" s="915"/>
      <c r="AE88" s="429" t="s">
        <v>401</v>
      </c>
      <c r="AF88" s="429"/>
      <c r="AG88" s="429"/>
      <c r="AH88" s="429"/>
      <c r="AI88" s="429" t="s">
        <v>553</v>
      </c>
      <c r="AJ88" s="429"/>
      <c r="AK88" s="429"/>
      <c r="AL88" s="429"/>
      <c r="AM88" s="429" t="s">
        <v>369</v>
      </c>
      <c r="AN88" s="429"/>
      <c r="AO88" s="429"/>
      <c r="AP88" s="429"/>
      <c r="AQ88" s="504" t="s">
        <v>167</v>
      </c>
      <c r="AR88" s="505"/>
      <c r="AS88" s="505"/>
      <c r="AT88" s="506"/>
      <c r="AU88" s="507" t="s">
        <v>128</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168</v>
      </c>
      <c r="AT89" s="448"/>
      <c r="AU89" s="449"/>
      <c r="AV89" s="449"/>
      <c r="AW89" s="338" t="s">
        <v>166</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2"/>
      <c r="H90" s="153"/>
      <c r="I90" s="153"/>
      <c r="J90" s="153"/>
      <c r="K90" s="153"/>
      <c r="L90" s="153"/>
      <c r="M90" s="153"/>
      <c r="N90" s="153"/>
      <c r="O90" s="154"/>
      <c r="P90" s="153"/>
      <c r="Q90" s="462"/>
      <c r="R90" s="462"/>
      <c r="S90" s="462"/>
      <c r="T90" s="462"/>
      <c r="U90" s="462"/>
      <c r="V90" s="462"/>
      <c r="W90" s="462"/>
      <c r="X90" s="463"/>
      <c r="Y90" s="917" t="s">
        <v>57</v>
      </c>
      <c r="Z90" s="918"/>
      <c r="AA90" s="919"/>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20"/>
      <c r="H91" s="397"/>
      <c r="I91" s="397"/>
      <c r="J91" s="397"/>
      <c r="K91" s="397"/>
      <c r="L91" s="397"/>
      <c r="M91" s="397"/>
      <c r="N91" s="397"/>
      <c r="O91" s="398"/>
      <c r="P91" s="464"/>
      <c r="Q91" s="464"/>
      <c r="R91" s="464"/>
      <c r="S91" s="464"/>
      <c r="T91" s="464"/>
      <c r="U91" s="464"/>
      <c r="V91" s="464"/>
      <c r="W91" s="464"/>
      <c r="X91" s="465"/>
      <c r="Y91" s="921" t="s">
        <v>50</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5"/>
      <c r="H92" s="156"/>
      <c r="I92" s="156"/>
      <c r="J92" s="156"/>
      <c r="K92" s="156"/>
      <c r="L92" s="156"/>
      <c r="M92" s="156"/>
      <c r="N92" s="156"/>
      <c r="O92" s="157"/>
      <c r="P92" s="466"/>
      <c r="Q92" s="466"/>
      <c r="R92" s="466"/>
      <c r="S92" s="466"/>
      <c r="T92" s="466"/>
      <c r="U92" s="466"/>
      <c r="V92" s="466"/>
      <c r="W92" s="466"/>
      <c r="X92" s="467"/>
      <c r="Y92" s="921" t="s">
        <v>13</v>
      </c>
      <c r="Z92" s="799"/>
      <c r="AA92" s="800"/>
      <c r="AB92" s="922" t="s">
        <v>14</v>
      </c>
      <c r="AC92" s="922"/>
      <c r="AD92" s="922"/>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138</v>
      </c>
      <c r="C93" s="331"/>
      <c r="D93" s="331"/>
      <c r="E93" s="331"/>
      <c r="F93" s="332"/>
      <c r="G93" s="354" t="s">
        <v>56</v>
      </c>
      <c r="H93" s="355"/>
      <c r="I93" s="355"/>
      <c r="J93" s="355"/>
      <c r="K93" s="355"/>
      <c r="L93" s="355"/>
      <c r="M93" s="355"/>
      <c r="N93" s="355"/>
      <c r="O93" s="356"/>
      <c r="P93" s="358" t="s">
        <v>58</v>
      </c>
      <c r="Q93" s="355"/>
      <c r="R93" s="355"/>
      <c r="S93" s="355"/>
      <c r="T93" s="355"/>
      <c r="U93" s="355"/>
      <c r="V93" s="355"/>
      <c r="W93" s="355"/>
      <c r="X93" s="356"/>
      <c r="Y93" s="359"/>
      <c r="Z93" s="360"/>
      <c r="AA93" s="361"/>
      <c r="AB93" s="913" t="s">
        <v>11</v>
      </c>
      <c r="AC93" s="914"/>
      <c r="AD93" s="915"/>
      <c r="AE93" s="429" t="s">
        <v>401</v>
      </c>
      <c r="AF93" s="429"/>
      <c r="AG93" s="429"/>
      <c r="AH93" s="429"/>
      <c r="AI93" s="429" t="s">
        <v>553</v>
      </c>
      <c r="AJ93" s="429"/>
      <c r="AK93" s="429"/>
      <c r="AL93" s="429"/>
      <c r="AM93" s="429" t="s">
        <v>369</v>
      </c>
      <c r="AN93" s="429"/>
      <c r="AO93" s="429"/>
      <c r="AP93" s="429"/>
      <c r="AQ93" s="504" t="s">
        <v>167</v>
      </c>
      <c r="AR93" s="505"/>
      <c r="AS93" s="505"/>
      <c r="AT93" s="506"/>
      <c r="AU93" s="507" t="s">
        <v>128</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168</v>
      </c>
      <c r="AT94" s="448"/>
      <c r="AU94" s="449"/>
      <c r="AV94" s="449"/>
      <c r="AW94" s="338" t="s">
        <v>166</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2"/>
      <c r="H95" s="153"/>
      <c r="I95" s="153"/>
      <c r="J95" s="153"/>
      <c r="K95" s="153"/>
      <c r="L95" s="153"/>
      <c r="M95" s="153"/>
      <c r="N95" s="153"/>
      <c r="O95" s="154"/>
      <c r="P95" s="153"/>
      <c r="Q95" s="462"/>
      <c r="R95" s="462"/>
      <c r="S95" s="462"/>
      <c r="T95" s="462"/>
      <c r="U95" s="462"/>
      <c r="V95" s="462"/>
      <c r="W95" s="462"/>
      <c r="X95" s="463"/>
      <c r="Y95" s="917" t="s">
        <v>57</v>
      </c>
      <c r="Z95" s="918"/>
      <c r="AA95" s="919"/>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20"/>
      <c r="H96" s="397"/>
      <c r="I96" s="397"/>
      <c r="J96" s="397"/>
      <c r="K96" s="397"/>
      <c r="L96" s="397"/>
      <c r="M96" s="397"/>
      <c r="N96" s="397"/>
      <c r="O96" s="398"/>
      <c r="P96" s="464"/>
      <c r="Q96" s="464"/>
      <c r="R96" s="464"/>
      <c r="S96" s="464"/>
      <c r="T96" s="464"/>
      <c r="U96" s="464"/>
      <c r="V96" s="464"/>
      <c r="W96" s="464"/>
      <c r="X96" s="465"/>
      <c r="Y96" s="921" t="s">
        <v>50</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10"/>
      <c r="C97" s="911"/>
      <c r="D97" s="911"/>
      <c r="E97" s="911"/>
      <c r="F97" s="912"/>
      <c r="G97" s="155"/>
      <c r="H97" s="156"/>
      <c r="I97" s="156"/>
      <c r="J97" s="156"/>
      <c r="K97" s="156"/>
      <c r="L97" s="156"/>
      <c r="M97" s="156"/>
      <c r="N97" s="156"/>
      <c r="O97" s="157"/>
      <c r="P97" s="466"/>
      <c r="Q97" s="466"/>
      <c r="R97" s="466"/>
      <c r="S97" s="466"/>
      <c r="T97" s="466"/>
      <c r="U97" s="466"/>
      <c r="V97" s="466"/>
      <c r="W97" s="466"/>
      <c r="X97" s="467"/>
      <c r="Y97" s="921" t="s">
        <v>13</v>
      </c>
      <c r="Z97" s="799"/>
      <c r="AA97" s="800"/>
      <c r="AB97" s="922" t="s">
        <v>14</v>
      </c>
      <c r="AC97" s="922"/>
      <c r="AD97" s="922"/>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564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565</v>
      </c>
      <c r="B99" s="331"/>
      <c r="C99" s="331"/>
      <c r="D99" s="331"/>
      <c r="E99" s="331"/>
      <c r="F99" s="332"/>
      <c r="G99" s="364" t="s">
        <v>557</v>
      </c>
      <c r="H99" s="365"/>
      <c r="I99" s="365"/>
      <c r="J99" s="365"/>
      <c r="K99" s="365"/>
      <c r="L99" s="365"/>
      <c r="M99" s="365"/>
      <c r="N99" s="365"/>
      <c r="O99" s="365"/>
      <c r="P99" s="366" t="s">
        <v>556</v>
      </c>
      <c r="Q99" s="365"/>
      <c r="R99" s="365"/>
      <c r="S99" s="365"/>
      <c r="T99" s="365"/>
      <c r="U99" s="365"/>
      <c r="V99" s="365"/>
      <c r="W99" s="365"/>
      <c r="X99" s="367"/>
      <c r="Y99" s="368"/>
      <c r="Z99" s="369"/>
      <c r="AA99" s="370"/>
      <c r="AB99" s="415" t="s">
        <v>11</v>
      </c>
      <c r="AC99" s="415"/>
      <c r="AD99" s="415"/>
      <c r="AE99" s="429" t="s">
        <v>401</v>
      </c>
      <c r="AF99" s="429"/>
      <c r="AG99" s="429"/>
      <c r="AH99" s="429"/>
      <c r="AI99" s="429" t="s">
        <v>553</v>
      </c>
      <c r="AJ99" s="429"/>
      <c r="AK99" s="429"/>
      <c r="AL99" s="429"/>
      <c r="AM99" s="429" t="s">
        <v>369</v>
      </c>
      <c r="AN99" s="429"/>
      <c r="AO99" s="429"/>
      <c r="AP99" s="429"/>
      <c r="AQ99" s="424" t="s">
        <v>400</v>
      </c>
      <c r="AR99" s="425"/>
      <c r="AS99" s="425"/>
      <c r="AT99" s="426"/>
      <c r="AU99" s="424" t="s">
        <v>578</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t="s">
        <v>608</v>
      </c>
      <c r="Q100" s="376"/>
      <c r="R100" s="376"/>
      <c r="S100" s="376"/>
      <c r="T100" s="376"/>
      <c r="U100" s="376"/>
      <c r="V100" s="376"/>
      <c r="W100" s="376"/>
      <c r="X100" s="377"/>
      <c r="Y100" s="381" t="s">
        <v>51</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52</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566</v>
      </c>
      <c r="B102" s="355"/>
      <c r="C102" s="355"/>
      <c r="D102" s="355"/>
      <c r="E102" s="355"/>
      <c r="F102" s="475"/>
      <c r="G102" s="237" t="s">
        <v>567</v>
      </c>
      <c r="H102" s="237"/>
      <c r="I102" s="237"/>
      <c r="J102" s="237"/>
      <c r="K102" s="237"/>
      <c r="L102" s="237"/>
      <c r="M102" s="237"/>
      <c r="N102" s="237"/>
      <c r="O102" s="237"/>
      <c r="P102" s="237"/>
      <c r="Q102" s="237"/>
      <c r="R102" s="237"/>
      <c r="S102" s="237"/>
      <c r="T102" s="237"/>
      <c r="U102" s="237"/>
      <c r="V102" s="237"/>
      <c r="W102" s="237"/>
      <c r="X102" s="266"/>
      <c r="Y102" s="458"/>
      <c r="Z102" s="459"/>
      <c r="AA102" s="460"/>
      <c r="AB102" s="236" t="s">
        <v>11</v>
      </c>
      <c r="AC102" s="237"/>
      <c r="AD102" s="266"/>
      <c r="AE102" s="429" t="s">
        <v>401</v>
      </c>
      <c r="AF102" s="429"/>
      <c r="AG102" s="429"/>
      <c r="AH102" s="429"/>
      <c r="AI102" s="429" t="s">
        <v>553</v>
      </c>
      <c r="AJ102" s="429"/>
      <c r="AK102" s="429"/>
      <c r="AL102" s="429"/>
      <c r="AM102" s="429" t="s">
        <v>369</v>
      </c>
      <c r="AN102" s="429"/>
      <c r="AO102" s="429"/>
      <c r="AP102" s="429"/>
      <c r="AQ102" s="430" t="s">
        <v>579</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568</v>
      </c>
      <c r="H103" s="409"/>
      <c r="I103" s="409"/>
      <c r="J103" s="409"/>
      <c r="K103" s="409"/>
      <c r="L103" s="409"/>
      <c r="M103" s="409"/>
      <c r="N103" s="409"/>
      <c r="O103" s="409"/>
      <c r="P103" s="409"/>
      <c r="Q103" s="409"/>
      <c r="R103" s="409"/>
      <c r="S103" s="409"/>
      <c r="T103" s="409"/>
      <c r="U103" s="409"/>
      <c r="V103" s="409"/>
      <c r="W103" s="409"/>
      <c r="X103" s="409"/>
      <c r="Y103" s="433" t="s">
        <v>566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569</v>
      </c>
      <c r="Z104" s="413"/>
      <c r="AA104" s="414"/>
      <c r="AB104" s="439" t="s">
        <v>570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222</v>
      </c>
      <c r="B105" s="517"/>
      <c r="C105" s="517"/>
      <c r="D105" s="517"/>
      <c r="E105" s="517"/>
      <c r="F105" s="518"/>
      <c r="G105" s="490" t="s">
        <v>139</v>
      </c>
      <c r="H105" s="336"/>
      <c r="I105" s="336"/>
      <c r="J105" s="336"/>
      <c r="K105" s="336"/>
      <c r="L105" s="336"/>
      <c r="M105" s="336"/>
      <c r="N105" s="336"/>
      <c r="O105" s="337"/>
      <c r="P105" s="340" t="s">
        <v>55</v>
      </c>
      <c r="Q105" s="336"/>
      <c r="R105" s="336"/>
      <c r="S105" s="336"/>
      <c r="T105" s="336"/>
      <c r="U105" s="336"/>
      <c r="V105" s="336"/>
      <c r="W105" s="336"/>
      <c r="X105" s="337"/>
      <c r="Y105" s="491"/>
      <c r="Z105" s="492"/>
      <c r="AA105" s="493"/>
      <c r="AB105" s="497" t="s">
        <v>11</v>
      </c>
      <c r="AC105" s="498"/>
      <c r="AD105" s="499"/>
      <c r="AE105" s="429" t="s">
        <v>401</v>
      </c>
      <c r="AF105" s="429"/>
      <c r="AG105" s="429"/>
      <c r="AH105" s="429"/>
      <c r="AI105" s="429" t="s">
        <v>553</v>
      </c>
      <c r="AJ105" s="429"/>
      <c r="AK105" s="429"/>
      <c r="AL105" s="429"/>
      <c r="AM105" s="429" t="s">
        <v>369</v>
      </c>
      <c r="AN105" s="429"/>
      <c r="AO105" s="429"/>
      <c r="AP105" s="429"/>
      <c r="AQ105" s="471" t="s">
        <v>167</v>
      </c>
      <c r="AR105" s="472"/>
      <c r="AS105" s="472"/>
      <c r="AT105" s="473"/>
      <c r="AU105" s="336" t="s">
        <v>128</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168</v>
      </c>
      <c r="AT106" s="448"/>
      <c r="AU106" s="449"/>
      <c r="AV106" s="449"/>
      <c r="AW106" s="338" t="s">
        <v>166</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3"/>
      <c r="Q107" s="153"/>
      <c r="R107" s="153"/>
      <c r="S107" s="153"/>
      <c r="T107" s="153"/>
      <c r="U107" s="153"/>
      <c r="V107" s="153"/>
      <c r="W107" s="153"/>
      <c r="X107" s="154"/>
      <c r="Y107" s="399" t="s">
        <v>12</v>
      </c>
      <c r="Z107" s="400"/>
      <c r="AA107" s="401"/>
      <c r="AB107" s="402" t="s">
        <v>236</v>
      </c>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6" t="s">
        <v>50</v>
      </c>
      <c r="Z108" s="237"/>
      <c r="AA108" s="266"/>
      <c r="AB108" s="461" t="s">
        <v>236</v>
      </c>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6"/>
      <c r="Q109" s="156"/>
      <c r="R109" s="156"/>
      <c r="S109" s="156"/>
      <c r="T109" s="156"/>
      <c r="U109" s="156"/>
      <c r="V109" s="156"/>
      <c r="W109" s="156"/>
      <c r="X109" s="157"/>
      <c r="Y109" s="236" t="s">
        <v>13</v>
      </c>
      <c r="Z109" s="237"/>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245</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558</v>
      </c>
      <c r="B112" s="330" t="s">
        <v>559</v>
      </c>
      <c r="C112" s="331"/>
      <c r="D112" s="331"/>
      <c r="E112" s="331"/>
      <c r="F112" s="332"/>
      <c r="G112" s="336" t="s">
        <v>560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580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138</v>
      </c>
      <c r="C117" s="469"/>
      <c r="D117" s="469"/>
      <c r="E117" s="469"/>
      <c r="F117" s="470"/>
      <c r="G117" s="354" t="s">
        <v>56</v>
      </c>
      <c r="H117" s="355"/>
      <c r="I117" s="355"/>
      <c r="J117" s="355"/>
      <c r="K117" s="355"/>
      <c r="L117" s="355"/>
      <c r="M117" s="355"/>
      <c r="N117" s="355"/>
      <c r="O117" s="356"/>
      <c r="P117" s="358" t="s">
        <v>58</v>
      </c>
      <c r="Q117" s="355"/>
      <c r="R117" s="355"/>
      <c r="S117" s="355"/>
      <c r="T117" s="355"/>
      <c r="U117" s="355"/>
      <c r="V117" s="355"/>
      <c r="W117" s="355"/>
      <c r="X117" s="356"/>
      <c r="Y117" s="359"/>
      <c r="Z117" s="360"/>
      <c r="AA117" s="361"/>
      <c r="AB117" s="913" t="s">
        <v>11</v>
      </c>
      <c r="AC117" s="914"/>
      <c r="AD117" s="915"/>
      <c r="AE117" s="429" t="s">
        <v>401</v>
      </c>
      <c r="AF117" s="429"/>
      <c r="AG117" s="429"/>
      <c r="AH117" s="429"/>
      <c r="AI117" s="429" t="s">
        <v>553</v>
      </c>
      <c r="AJ117" s="429"/>
      <c r="AK117" s="429"/>
      <c r="AL117" s="429"/>
      <c r="AM117" s="429" t="s">
        <v>369</v>
      </c>
      <c r="AN117" s="429"/>
      <c r="AO117" s="429"/>
      <c r="AP117" s="429"/>
      <c r="AQ117" s="504" t="s">
        <v>167</v>
      </c>
      <c r="AR117" s="505"/>
      <c r="AS117" s="505"/>
      <c r="AT117" s="506"/>
      <c r="AU117" s="507" t="s">
        <v>128</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168</v>
      </c>
      <c r="AT118" s="448"/>
      <c r="AU118" s="449"/>
      <c r="AV118" s="449"/>
      <c r="AW118" s="338" t="s">
        <v>166</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2"/>
      <c r="H119" s="153"/>
      <c r="I119" s="153"/>
      <c r="J119" s="153"/>
      <c r="K119" s="153"/>
      <c r="L119" s="153"/>
      <c r="M119" s="153"/>
      <c r="N119" s="153"/>
      <c r="O119" s="154"/>
      <c r="P119" s="153"/>
      <c r="Q119" s="462"/>
      <c r="R119" s="462"/>
      <c r="S119" s="462"/>
      <c r="T119" s="462"/>
      <c r="U119" s="462"/>
      <c r="V119" s="462"/>
      <c r="W119" s="462"/>
      <c r="X119" s="463"/>
      <c r="Y119" s="917" t="s">
        <v>57</v>
      </c>
      <c r="Z119" s="918"/>
      <c r="AA119" s="919"/>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20"/>
      <c r="H120" s="397"/>
      <c r="I120" s="397"/>
      <c r="J120" s="397"/>
      <c r="K120" s="397"/>
      <c r="L120" s="397"/>
      <c r="M120" s="397"/>
      <c r="N120" s="397"/>
      <c r="O120" s="398"/>
      <c r="P120" s="464"/>
      <c r="Q120" s="464"/>
      <c r="R120" s="464"/>
      <c r="S120" s="464"/>
      <c r="T120" s="464"/>
      <c r="U120" s="464"/>
      <c r="V120" s="464"/>
      <c r="W120" s="464"/>
      <c r="X120" s="465"/>
      <c r="Y120" s="921" t="s">
        <v>50</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5"/>
      <c r="H121" s="156"/>
      <c r="I121" s="156"/>
      <c r="J121" s="156"/>
      <c r="K121" s="156"/>
      <c r="L121" s="156"/>
      <c r="M121" s="156"/>
      <c r="N121" s="156"/>
      <c r="O121" s="157"/>
      <c r="P121" s="466"/>
      <c r="Q121" s="466"/>
      <c r="R121" s="466"/>
      <c r="S121" s="466"/>
      <c r="T121" s="466"/>
      <c r="U121" s="466"/>
      <c r="V121" s="466"/>
      <c r="W121" s="466"/>
      <c r="X121" s="467"/>
      <c r="Y121" s="921" t="s">
        <v>13</v>
      </c>
      <c r="Z121" s="799"/>
      <c r="AA121" s="800"/>
      <c r="AB121" s="922" t="s">
        <v>14</v>
      </c>
      <c r="AC121" s="922"/>
      <c r="AD121" s="922"/>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138</v>
      </c>
      <c r="C122" s="469"/>
      <c r="D122" s="469"/>
      <c r="E122" s="469"/>
      <c r="F122" s="470"/>
      <c r="G122" s="354" t="s">
        <v>56</v>
      </c>
      <c r="H122" s="355"/>
      <c r="I122" s="355"/>
      <c r="J122" s="355"/>
      <c r="K122" s="355"/>
      <c r="L122" s="355"/>
      <c r="M122" s="355"/>
      <c r="N122" s="355"/>
      <c r="O122" s="356"/>
      <c r="P122" s="358" t="s">
        <v>58</v>
      </c>
      <c r="Q122" s="355"/>
      <c r="R122" s="355"/>
      <c r="S122" s="355"/>
      <c r="T122" s="355"/>
      <c r="U122" s="355"/>
      <c r="V122" s="355"/>
      <c r="W122" s="355"/>
      <c r="X122" s="356"/>
      <c r="Y122" s="359"/>
      <c r="Z122" s="360"/>
      <c r="AA122" s="361"/>
      <c r="AB122" s="913" t="s">
        <v>11</v>
      </c>
      <c r="AC122" s="914"/>
      <c r="AD122" s="915"/>
      <c r="AE122" s="429" t="s">
        <v>401</v>
      </c>
      <c r="AF122" s="429"/>
      <c r="AG122" s="429"/>
      <c r="AH122" s="429"/>
      <c r="AI122" s="429" t="s">
        <v>553</v>
      </c>
      <c r="AJ122" s="429"/>
      <c r="AK122" s="429"/>
      <c r="AL122" s="429"/>
      <c r="AM122" s="429" t="s">
        <v>369</v>
      </c>
      <c r="AN122" s="429"/>
      <c r="AO122" s="429"/>
      <c r="AP122" s="429"/>
      <c r="AQ122" s="504" t="s">
        <v>167</v>
      </c>
      <c r="AR122" s="505"/>
      <c r="AS122" s="505"/>
      <c r="AT122" s="506"/>
      <c r="AU122" s="507" t="s">
        <v>128</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168</v>
      </c>
      <c r="AT123" s="448"/>
      <c r="AU123" s="449"/>
      <c r="AV123" s="449"/>
      <c r="AW123" s="338" t="s">
        <v>166</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2"/>
      <c r="H124" s="153"/>
      <c r="I124" s="153"/>
      <c r="J124" s="153"/>
      <c r="K124" s="153"/>
      <c r="L124" s="153"/>
      <c r="M124" s="153"/>
      <c r="N124" s="153"/>
      <c r="O124" s="154"/>
      <c r="P124" s="153"/>
      <c r="Q124" s="462"/>
      <c r="R124" s="462"/>
      <c r="S124" s="462"/>
      <c r="T124" s="462"/>
      <c r="U124" s="462"/>
      <c r="V124" s="462"/>
      <c r="W124" s="462"/>
      <c r="X124" s="463"/>
      <c r="Y124" s="917" t="s">
        <v>57</v>
      </c>
      <c r="Z124" s="918"/>
      <c r="AA124" s="919"/>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20"/>
      <c r="H125" s="397"/>
      <c r="I125" s="397"/>
      <c r="J125" s="397"/>
      <c r="K125" s="397"/>
      <c r="L125" s="397"/>
      <c r="M125" s="397"/>
      <c r="N125" s="397"/>
      <c r="O125" s="398"/>
      <c r="P125" s="464"/>
      <c r="Q125" s="464"/>
      <c r="R125" s="464"/>
      <c r="S125" s="464"/>
      <c r="T125" s="464"/>
      <c r="U125" s="464"/>
      <c r="V125" s="464"/>
      <c r="W125" s="464"/>
      <c r="X125" s="465"/>
      <c r="Y125" s="921" t="s">
        <v>50</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5"/>
      <c r="H126" s="156"/>
      <c r="I126" s="156"/>
      <c r="J126" s="156"/>
      <c r="K126" s="156"/>
      <c r="L126" s="156"/>
      <c r="M126" s="156"/>
      <c r="N126" s="156"/>
      <c r="O126" s="157"/>
      <c r="P126" s="466"/>
      <c r="Q126" s="466"/>
      <c r="R126" s="466"/>
      <c r="S126" s="466"/>
      <c r="T126" s="466"/>
      <c r="U126" s="466"/>
      <c r="V126" s="466"/>
      <c r="W126" s="466"/>
      <c r="X126" s="467"/>
      <c r="Y126" s="921" t="s">
        <v>13</v>
      </c>
      <c r="Z126" s="799"/>
      <c r="AA126" s="800"/>
      <c r="AB126" s="922" t="s">
        <v>14</v>
      </c>
      <c r="AC126" s="922"/>
      <c r="AD126" s="922"/>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138</v>
      </c>
      <c r="C127" s="469"/>
      <c r="D127" s="469"/>
      <c r="E127" s="469"/>
      <c r="F127" s="470"/>
      <c r="G127" s="354" t="s">
        <v>56</v>
      </c>
      <c r="H127" s="355"/>
      <c r="I127" s="355"/>
      <c r="J127" s="355"/>
      <c r="K127" s="355"/>
      <c r="L127" s="355"/>
      <c r="M127" s="355"/>
      <c r="N127" s="355"/>
      <c r="O127" s="356"/>
      <c r="P127" s="358" t="s">
        <v>58</v>
      </c>
      <c r="Q127" s="355"/>
      <c r="R127" s="355"/>
      <c r="S127" s="355"/>
      <c r="T127" s="355"/>
      <c r="U127" s="355"/>
      <c r="V127" s="355"/>
      <c r="W127" s="355"/>
      <c r="X127" s="356"/>
      <c r="Y127" s="359"/>
      <c r="Z127" s="360"/>
      <c r="AA127" s="361"/>
      <c r="AB127" s="913" t="s">
        <v>11</v>
      </c>
      <c r="AC127" s="914"/>
      <c r="AD127" s="915"/>
      <c r="AE127" s="429" t="s">
        <v>401</v>
      </c>
      <c r="AF127" s="429"/>
      <c r="AG127" s="429"/>
      <c r="AH127" s="429"/>
      <c r="AI127" s="429" t="s">
        <v>553</v>
      </c>
      <c r="AJ127" s="429"/>
      <c r="AK127" s="429"/>
      <c r="AL127" s="429"/>
      <c r="AM127" s="429" t="s">
        <v>369</v>
      </c>
      <c r="AN127" s="429"/>
      <c r="AO127" s="429"/>
      <c r="AP127" s="429"/>
      <c r="AQ127" s="504" t="s">
        <v>167</v>
      </c>
      <c r="AR127" s="505"/>
      <c r="AS127" s="505"/>
      <c r="AT127" s="506"/>
      <c r="AU127" s="507" t="s">
        <v>128</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168</v>
      </c>
      <c r="AT128" s="448"/>
      <c r="AU128" s="449"/>
      <c r="AV128" s="449"/>
      <c r="AW128" s="338" t="s">
        <v>166</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2"/>
      <c r="H129" s="153"/>
      <c r="I129" s="153"/>
      <c r="J129" s="153"/>
      <c r="K129" s="153"/>
      <c r="L129" s="153"/>
      <c r="M129" s="153"/>
      <c r="N129" s="153"/>
      <c r="O129" s="154"/>
      <c r="P129" s="153"/>
      <c r="Q129" s="462"/>
      <c r="R129" s="462"/>
      <c r="S129" s="462"/>
      <c r="T129" s="462"/>
      <c r="U129" s="462"/>
      <c r="V129" s="462"/>
      <c r="W129" s="462"/>
      <c r="X129" s="463"/>
      <c r="Y129" s="917" t="s">
        <v>57</v>
      </c>
      <c r="Z129" s="918"/>
      <c r="AA129" s="919"/>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20"/>
      <c r="H130" s="397"/>
      <c r="I130" s="397"/>
      <c r="J130" s="397"/>
      <c r="K130" s="397"/>
      <c r="L130" s="397"/>
      <c r="M130" s="397"/>
      <c r="N130" s="397"/>
      <c r="O130" s="398"/>
      <c r="P130" s="464"/>
      <c r="Q130" s="464"/>
      <c r="R130" s="464"/>
      <c r="S130" s="464"/>
      <c r="T130" s="464"/>
      <c r="U130" s="464"/>
      <c r="V130" s="464"/>
      <c r="W130" s="464"/>
      <c r="X130" s="465"/>
      <c r="Y130" s="921" t="s">
        <v>50</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10"/>
      <c r="C131" s="911"/>
      <c r="D131" s="911"/>
      <c r="E131" s="911"/>
      <c r="F131" s="912"/>
      <c r="G131" s="155"/>
      <c r="H131" s="156"/>
      <c r="I131" s="156"/>
      <c r="J131" s="156"/>
      <c r="K131" s="156"/>
      <c r="L131" s="156"/>
      <c r="M131" s="156"/>
      <c r="N131" s="156"/>
      <c r="O131" s="157"/>
      <c r="P131" s="466"/>
      <c r="Q131" s="466"/>
      <c r="R131" s="466"/>
      <c r="S131" s="466"/>
      <c r="T131" s="466"/>
      <c r="U131" s="466"/>
      <c r="V131" s="466"/>
      <c r="W131" s="466"/>
      <c r="X131" s="467"/>
      <c r="Y131" s="921" t="s">
        <v>13</v>
      </c>
      <c r="Z131" s="799"/>
      <c r="AA131" s="800"/>
      <c r="AB131" s="922" t="s">
        <v>14</v>
      </c>
      <c r="AC131" s="922"/>
      <c r="AD131" s="922"/>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564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565</v>
      </c>
      <c r="B133" s="331"/>
      <c r="C133" s="331"/>
      <c r="D133" s="331"/>
      <c r="E133" s="331"/>
      <c r="F133" s="332"/>
      <c r="G133" s="364" t="s">
        <v>557</v>
      </c>
      <c r="H133" s="365"/>
      <c r="I133" s="365"/>
      <c r="J133" s="365"/>
      <c r="K133" s="365"/>
      <c r="L133" s="365"/>
      <c r="M133" s="365"/>
      <c r="N133" s="365"/>
      <c r="O133" s="365"/>
      <c r="P133" s="366" t="s">
        <v>556</v>
      </c>
      <c r="Q133" s="365"/>
      <c r="R133" s="365"/>
      <c r="S133" s="365"/>
      <c r="T133" s="365"/>
      <c r="U133" s="365"/>
      <c r="V133" s="365"/>
      <c r="W133" s="365"/>
      <c r="X133" s="367"/>
      <c r="Y133" s="368"/>
      <c r="Z133" s="369"/>
      <c r="AA133" s="370"/>
      <c r="AB133" s="415" t="s">
        <v>11</v>
      </c>
      <c r="AC133" s="415"/>
      <c r="AD133" s="415"/>
      <c r="AE133" s="429" t="s">
        <v>401</v>
      </c>
      <c r="AF133" s="429"/>
      <c r="AG133" s="429"/>
      <c r="AH133" s="429"/>
      <c r="AI133" s="429" t="s">
        <v>553</v>
      </c>
      <c r="AJ133" s="429"/>
      <c r="AK133" s="429"/>
      <c r="AL133" s="429"/>
      <c r="AM133" s="429" t="s">
        <v>369</v>
      </c>
      <c r="AN133" s="429"/>
      <c r="AO133" s="429"/>
      <c r="AP133" s="429"/>
      <c r="AQ133" s="424" t="s">
        <v>400</v>
      </c>
      <c r="AR133" s="425"/>
      <c r="AS133" s="425"/>
      <c r="AT133" s="426"/>
      <c r="AU133" s="424" t="s">
        <v>578</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51</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52</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566</v>
      </c>
      <c r="B136" s="355"/>
      <c r="C136" s="355"/>
      <c r="D136" s="355"/>
      <c r="E136" s="355"/>
      <c r="F136" s="475"/>
      <c r="G136" s="237" t="s">
        <v>567</v>
      </c>
      <c r="H136" s="237"/>
      <c r="I136" s="237"/>
      <c r="J136" s="237"/>
      <c r="K136" s="237"/>
      <c r="L136" s="237"/>
      <c r="M136" s="237"/>
      <c r="N136" s="237"/>
      <c r="O136" s="237"/>
      <c r="P136" s="237"/>
      <c r="Q136" s="237"/>
      <c r="R136" s="237"/>
      <c r="S136" s="237"/>
      <c r="T136" s="237"/>
      <c r="U136" s="237"/>
      <c r="V136" s="237"/>
      <c r="W136" s="237"/>
      <c r="X136" s="266"/>
      <c r="Y136" s="458"/>
      <c r="Z136" s="459"/>
      <c r="AA136" s="460"/>
      <c r="AB136" s="236" t="s">
        <v>11</v>
      </c>
      <c r="AC136" s="237"/>
      <c r="AD136" s="266"/>
      <c r="AE136" s="429" t="s">
        <v>401</v>
      </c>
      <c r="AF136" s="429"/>
      <c r="AG136" s="429"/>
      <c r="AH136" s="429"/>
      <c r="AI136" s="429" t="s">
        <v>553</v>
      </c>
      <c r="AJ136" s="429"/>
      <c r="AK136" s="429"/>
      <c r="AL136" s="429"/>
      <c r="AM136" s="429" t="s">
        <v>369</v>
      </c>
      <c r="AN136" s="429"/>
      <c r="AO136" s="429"/>
      <c r="AP136" s="429"/>
      <c r="AQ136" s="430" t="s">
        <v>579</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568</v>
      </c>
      <c r="H137" s="409"/>
      <c r="I137" s="409"/>
      <c r="J137" s="409"/>
      <c r="K137" s="409"/>
      <c r="L137" s="409"/>
      <c r="M137" s="409"/>
      <c r="N137" s="409"/>
      <c r="O137" s="409"/>
      <c r="P137" s="409"/>
      <c r="Q137" s="409"/>
      <c r="R137" s="409"/>
      <c r="S137" s="409"/>
      <c r="T137" s="409"/>
      <c r="U137" s="409"/>
      <c r="V137" s="409"/>
      <c r="W137" s="409"/>
      <c r="X137" s="409"/>
      <c r="Y137" s="433" t="s">
        <v>566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569</v>
      </c>
      <c r="Z138" s="413"/>
      <c r="AA138" s="414"/>
      <c r="AB138" s="439" t="s">
        <v>570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222</v>
      </c>
      <c r="B139" s="517"/>
      <c r="C139" s="517"/>
      <c r="D139" s="517"/>
      <c r="E139" s="517"/>
      <c r="F139" s="518"/>
      <c r="G139" s="490" t="s">
        <v>139</v>
      </c>
      <c r="H139" s="336"/>
      <c r="I139" s="336"/>
      <c r="J139" s="336"/>
      <c r="K139" s="336"/>
      <c r="L139" s="336"/>
      <c r="M139" s="336"/>
      <c r="N139" s="336"/>
      <c r="O139" s="337"/>
      <c r="P139" s="340" t="s">
        <v>55</v>
      </c>
      <c r="Q139" s="336"/>
      <c r="R139" s="336"/>
      <c r="S139" s="336"/>
      <c r="T139" s="336"/>
      <c r="U139" s="336"/>
      <c r="V139" s="336"/>
      <c r="W139" s="336"/>
      <c r="X139" s="337"/>
      <c r="Y139" s="491"/>
      <c r="Z139" s="492"/>
      <c r="AA139" s="493"/>
      <c r="AB139" s="497" t="s">
        <v>11</v>
      </c>
      <c r="AC139" s="498"/>
      <c r="AD139" s="499"/>
      <c r="AE139" s="429" t="s">
        <v>401</v>
      </c>
      <c r="AF139" s="429"/>
      <c r="AG139" s="429"/>
      <c r="AH139" s="429"/>
      <c r="AI139" s="429" t="s">
        <v>553</v>
      </c>
      <c r="AJ139" s="429"/>
      <c r="AK139" s="429"/>
      <c r="AL139" s="429"/>
      <c r="AM139" s="429" t="s">
        <v>369</v>
      </c>
      <c r="AN139" s="429"/>
      <c r="AO139" s="429"/>
      <c r="AP139" s="429"/>
      <c r="AQ139" s="471" t="s">
        <v>167</v>
      </c>
      <c r="AR139" s="472"/>
      <c r="AS139" s="472"/>
      <c r="AT139" s="473"/>
      <c r="AU139" s="336" t="s">
        <v>128</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168</v>
      </c>
      <c r="AT140" s="448"/>
      <c r="AU140" s="449"/>
      <c r="AV140" s="449"/>
      <c r="AW140" s="338" t="s">
        <v>166</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3"/>
      <c r="Q141" s="153"/>
      <c r="R141" s="153"/>
      <c r="S141" s="153"/>
      <c r="T141" s="153"/>
      <c r="U141" s="153"/>
      <c r="V141" s="153"/>
      <c r="W141" s="153"/>
      <c r="X141" s="154"/>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6" t="s">
        <v>50</v>
      </c>
      <c r="Z142" s="237"/>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6"/>
      <c r="Q143" s="156"/>
      <c r="R143" s="156"/>
      <c r="S143" s="156"/>
      <c r="T143" s="156"/>
      <c r="U143" s="156"/>
      <c r="V143" s="156"/>
      <c r="W143" s="156"/>
      <c r="X143" s="157"/>
      <c r="Y143" s="236" t="s">
        <v>13</v>
      </c>
      <c r="Z143" s="237"/>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245</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558</v>
      </c>
      <c r="B146" s="330" t="s">
        <v>559</v>
      </c>
      <c r="C146" s="331"/>
      <c r="D146" s="331"/>
      <c r="E146" s="331"/>
      <c r="F146" s="332"/>
      <c r="G146" s="336" t="s">
        <v>560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580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138</v>
      </c>
      <c r="C151" s="469"/>
      <c r="D151" s="469"/>
      <c r="E151" s="469"/>
      <c r="F151" s="470"/>
      <c r="G151" s="354" t="s">
        <v>56</v>
      </c>
      <c r="H151" s="355"/>
      <c r="I151" s="355"/>
      <c r="J151" s="355"/>
      <c r="K151" s="355"/>
      <c r="L151" s="355"/>
      <c r="M151" s="355"/>
      <c r="N151" s="355"/>
      <c r="O151" s="356"/>
      <c r="P151" s="358" t="s">
        <v>58</v>
      </c>
      <c r="Q151" s="355"/>
      <c r="R151" s="355"/>
      <c r="S151" s="355"/>
      <c r="T151" s="355"/>
      <c r="U151" s="355"/>
      <c r="V151" s="355"/>
      <c r="W151" s="355"/>
      <c r="X151" s="356"/>
      <c r="Y151" s="359"/>
      <c r="Z151" s="360"/>
      <c r="AA151" s="361"/>
      <c r="AB151" s="913" t="s">
        <v>11</v>
      </c>
      <c r="AC151" s="914"/>
      <c r="AD151" s="915"/>
      <c r="AE151" s="429" t="s">
        <v>401</v>
      </c>
      <c r="AF151" s="429"/>
      <c r="AG151" s="429"/>
      <c r="AH151" s="429"/>
      <c r="AI151" s="429" t="s">
        <v>553</v>
      </c>
      <c r="AJ151" s="429"/>
      <c r="AK151" s="429"/>
      <c r="AL151" s="429"/>
      <c r="AM151" s="429" t="s">
        <v>369</v>
      </c>
      <c r="AN151" s="429"/>
      <c r="AO151" s="429"/>
      <c r="AP151" s="429"/>
      <c r="AQ151" s="504" t="s">
        <v>167</v>
      </c>
      <c r="AR151" s="505"/>
      <c r="AS151" s="505"/>
      <c r="AT151" s="506"/>
      <c r="AU151" s="507" t="s">
        <v>128</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168</v>
      </c>
      <c r="AT152" s="448"/>
      <c r="AU152" s="449"/>
      <c r="AV152" s="449"/>
      <c r="AW152" s="338" t="s">
        <v>166</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2"/>
      <c r="H153" s="153"/>
      <c r="I153" s="153"/>
      <c r="J153" s="153"/>
      <c r="K153" s="153"/>
      <c r="L153" s="153"/>
      <c r="M153" s="153"/>
      <c r="N153" s="153"/>
      <c r="O153" s="154"/>
      <c r="P153" s="153"/>
      <c r="Q153" s="462"/>
      <c r="R153" s="462"/>
      <c r="S153" s="462"/>
      <c r="T153" s="462"/>
      <c r="U153" s="462"/>
      <c r="V153" s="462"/>
      <c r="W153" s="462"/>
      <c r="X153" s="463"/>
      <c r="Y153" s="917" t="s">
        <v>57</v>
      </c>
      <c r="Z153" s="918"/>
      <c r="AA153" s="919"/>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20"/>
      <c r="H154" s="397"/>
      <c r="I154" s="397"/>
      <c r="J154" s="397"/>
      <c r="K154" s="397"/>
      <c r="L154" s="397"/>
      <c r="M154" s="397"/>
      <c r="N154" s="397"/>
      <c r="O154" s="398"/>
      <c r="P154" s="464"/>
      <c r="Q154" s="464"/>
      <c r="R154" s="464"/>
      <c r="S154" s="464"/>
      <c r="T154" s="464"/>
      <c r="U154" s="464"/>
      <c r="V154" s="464"/>
      <c r="W154" s="464"/>
      <c r="X154" s="465"/>
      <c r="Y154" s="921" t="s">
        <v>50</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5"/>
      <c r="H155" s="156"/>
      <c r="I155" s="156"/>
      <c r="J155" s="156"/>
      <c r="K155" s="156"/>
      <c r="L155" s="156"/>
      <c r="M155" s="156"/>
      <c r="N155" s="156"/>
      <c r="O155" s="157"/>
      <c r="P155" s="466"/>
      <c r="Q155" s="466"/>
      <c r="R155" s="466"/>
      <c r="S155" s="466"/>
      <c r="T155" s="466"/>
      <c r="U155" s="466"/>
      <c r="V155" s="466"/>
      <c r="W155" s="466"/>
      <c r="X155" s="467"/>
      <c r="Y155" s="921" t="s">
        <v>13</v>
      </c>
      <c r="Z155" s="799"/>
      <c r="AA155" s="800"/>
      <c r="AB155" s="922" t="s">
        <v>14</v>
      </c>
      <c r="AC155" s="922"/>
      <c r="AD155" s="922"/>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138</v>
      </c>
      <c r="C156" s="469"/>
      <c r="D156" s="469"/>
      <c r="E156" s="469"/>
      <c r="F156" s="470"/>
      <c r="G156" s="354" t="s">
        <v>56</v>
      </c>
      <c r="H156" s="355"/>
      <c r="I156" s="355"/>
      <c r="J156" s="355"/>
      <c r="K156" s="355"/>
      <c r="L156" s="355"/>
      <c r="M156" s="355"/>
      <c r="N156" s="355"/>
      <c r="O156" s="356"/>
      <c r="P156" s="358" t="s">
        <v>58</v>
      </c>
      <c r="Q156" s="355"/>
      <c r="R156" s="355"/>
      <c r="S156" s="355"/>
      <c r="T156" s="355"/>
      <c r="U156" s="355"/>
      <c r="V156" s="355"/>
      <c r="W156" s="355"/>
      <c r="X156" s="356"/>
      <c r="Y156" s="359"/>
      <c r="Z156" s="360"/>
      <c r="AA156" s="361"/>
      <c r="AB156" s="913" t="s">
        <v>11</v>
      </c>
      <c r="AC156" s="914"/>
      <c r="AD156" s="915"/>
      <c r="AE156" s="429" t="s">
        <v>401</v>
      </c>
      <c r="AF156" s="429"/>
      <c r="AG156" s="429"/>
      <c r="AH156" s="429"/>
      <c r="AI156" s="429" t="s">
        <v>553</v>
      </c>
      <c r="AJ156" s="429"/>
      <c r="AK156" s="429"/>
      <c r="AL156" s="429"/>
      <c r="AM156" s="429" t="s">
        <v>369</v>
      </c>
      <c r="AN156" s="429"/>
      <c r="AO156" s="429"/>
      <c r="AP156" s="429"/>
      <c r="AQ156" s="504" t="s">
        <v>167</v>
      </c>
      <c r="AR156" s="505"/>
      <c r="AS156" s="505"/>
      <c r="AT156" s="506"/>
      <c r="AU156" s="507" t="s">
        <v>128</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168</v>
      </c>
      <c r="AT157" s="448"/>
      <c r="AU157" s="449"/>
      <c r="AV157" s="449"/>
      <c r="AW157" s="338" t="s">
        <v>166</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2"/>
      <c r="H158" s="153"/>
      <c r="I158" s="153"/>
      <c r="J158" s="153"/>
      <c r="K158" s="153"/>
      <c r="L158" s="153"/>
      <c r="M158" s="153"/>
      <c r="N158" s="153"/>
      <c r="O158" s="154"/>
      <c r="P158" s="153"/>
      <c r="Q158" s="462"/>
      <c r="R158" s="462"/>
      <c r="S158" s="462"/>
      <c r="T158" s="462"/>
      <c r="U158" s="462"/>
      <c r="V158" s="462"/>
      <c r="W158" s="462"/>
      <c r="X158" s="463"/>
      <c r="Y158" s="917" t="s">
        <v>57</v>
      </c>
      <c r="Z158" s="918"/>
      <c r="AA158" s="919"/>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20"/>
      <c r="H159" s="397"/>
      <c r="I159" s="397"/>
      <c r="J159" s="397"/>
      <c r="K159" s="397"/>
      <c r="L159" s="397"/>
      <c r="M159" s="397"/>
      <c r="N159" s="397"/>
      <c r="O159" s="398"/>
      <c r="P159" s="464"/>
      <c r="Q159" s="464"/>
      <c r="R159" s="464"/>
      <c r="S159" s="464"/>
      <c r="T159" s="464"/>
      <c r="U159" s="464"/>
      <c r="V159" s="464"/>
      <c r="W159" s="464"/>
      <c r="X159" s="465"/>
      <c r="Y159" s="921" t="s">
        <v>50</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5"/>
      <c r="H160" s="156"/>
      <c r="I160" s="156"/>
      <c r="J160" s="156"/>
      <c r="K160" s="156"/>
      <c r="L160" s="156"/>
      <c r="M160" s="156"/>
      <c r="N160" s="156"/>
      <c r="O160" s="157"/>
      <c r="P160" s="466"/>
      <c r="Q160" s="466"/>
      <c r="R160" s="466"/>
      <c r="S160" s="466"/>
      <c r="T160" s="466"/>
      <c r="U160" s="466"/>
      <c r="V160" s="466"/>
      <c r="W160" s="466"/>
      <c r="X160" s="467"/>
      <c r="Y160" s="921" t="s">
        <v>13</v>
      </c>
      <c r="Z160" s="799"/>
      <c r="AA160" s="800"/>
      <c r="AB160" s="922" t="s">
        <v>14</v>
      </c>
      <c r="AC160" s="922"/>
      <c r="AD160" s="922"/>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138</v>
      </c>
      <c r="C161" s="469"/>
      <c r="D161" s="469"/>
      <c r="E161" s="469"/>
      <c r="F161" s="470"/>
      <c r="G161" s="354" t="s">
        <v>56</v>
      </c>
      <c r="H161" s="355"/>
      <c r="I161" s="355"/>
      <c r="J161" s="355"/>
      <c r="K161" s="355"/>
      <c r="L161" s="355"/>
      <c r="M161" s="355"/>
      <c r="N161" s="355"/>
      <c r="O161" s="356"/>
      <c r="P161" s="358" t="s">
        <v>58</v>
      </c>
      <c r="Q161" s="355"/>
      <c r="R161" s="355"/>
      <c r="S161" s="355"/>
      <c r="T161" s="355"/>
      <c r="U161" s="355"/>
      <c r="V161" s="355"/>
      <c r="W161" s="355"/>
      <c r="X161" s="356"/>
      <c r="Y161" s="359"/>
      <c r="Z161" s="360"/>
      <c r="AA161" s="361"/>
      <c r="AB161" s="913" t="s">
        <v>11</v>
      </c>
      <c r="AC161" s="914"/>
      <c r="AD161" s="915"/>
      <c r="AE161" s="429" t="s">
        <v>401</v>
      </c>
      <c r="AF161" s="429"/>
      <c r="AG161" s="429"/>
      <c r="AH161" s="429"/>
      <c r="AI161" s="429" t="s">
        <v>553</v>
      </c>
      <c r="AJ161" s="429"/>
      <c r="AK161" s="429"/>
      <c r="AL161" s="429"/>
      <c r="AM161" s="429" t="s">
        <v>369</v>
      </c>
      <c r="AN161" s="429"/>
      <c r="AO161" s="429"/>
      <c r="AP161" s="429"/>
      <c r="AQ161" s="504" t="s">
        <v>167</v>
      </c>
      <c r="AR161" s="505"/>
      <c r="AS161" s="505"/>
      <c r="AT161" s="506"/>
      <c r="AU161" s="507" t="s">
        <v>128</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168</v>
      </c>
      <c r="AT162" s="448"/>
      <c r="AU162" s="449"/>
      <c r="AV162" s="449"/>
      <c r="AW162" s="338" t="s">
        <v>166</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2"/>
      <c r="H163" s="153"/>
      <c r="I163" s="153"/>
      <c r="J163" s="153"/>
      <c r="K163" s="153"/>
      <c r="L163" s="153"/>
      <c r="M163" s="153"/>
      <c r="N163" s="153"/>
      <c r="O163" s="154"/>
      <c r="P163" s="153"/>
      <c r="Q163" s="462"/>
      <c r="R163" s="462"/>
      <c r="S163" s="462"/>
      <c r="T163" s="462"/>
      <c r="U163" s="462"/>
      <c r="V163" s="462"/>
      <c r="W163" s="462"/>
      <c r="X163" s="463"/>
      <c r="Y163" s="917" t="s">
        <v>57</v>
      </c>
      <c r="Z163" s="918"/>
      <c r="AA163" s="919"/>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20"/>
      <c r="H164" s="397"/>
      <c r="I164" s="397"/>
      <c r="J164" s="397"/>
      <c r="K164" s="397"/>
      <c r="L164" s="397"/>
      <c r="M164" s="397"/>
      <c r="N164" s="397"/>
      <c r="O164" s="398"/>
      <c r="P164" s="464"/>
      <c r="Q164" s="464"/>
      <c r="R164" s="464"/>
      <c r="S164" s="464"/>
      <c r="T164" s="464"/>
      <c r="U164" s="464"/>
      <c r="V164" s="464"/>
      <c r="W164" s="464"/>
      <c r="X164" s="465"/>
      <c r="Y164" s="921" t="s">
        <v>50</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2" t="s">
        <v>564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565</v>
      </c>
      <c r="B167" s="331"/>
      <c r="C167" s="331"/>
      <c r="D167" s="331"/>
      <c r="E167" s="331"/>
      <c r="F167" s="332"/>
      <c r="G167" s="364" t="s">
        <v>557</v>
      </c>
      <c r="H167" s="365"/>
      <c r="I167" s="365"/>
      <c r="J167" s="365"/>
      <c r="K167" s="365"/>
      <c r="L167" s="365"/>
      <c r="M167" s="365"/>
      <c r="N167" s="365"/>
      <c r="O167" s="365"/>
      <c r="P167" s="366" t="s">
        <v>556</v>
      </c>
      <c r="Q167" s="365"/>
      <c r="R167" s="365"/>
      <c r="S167" s="365"/>
      <c r="T167" s="365"/>
      <c r="U167" s="365"/>
      <c r="V167" s="365"/>
      <c r="W167" s="365"/>
      <c r="X167" s="367"/>
      <c r="Y167" s="368"/>
      <c r="Z167" s="369"/>
      <c r="AA167" s="370"/>
      <c r="AB167" s="415" t="s">
        <v>11</v>
      </c>
      <c r="AC167" s="415"/>
      <c r="AD167" s="415"/>
      <c r="AE167" s="429" t="s">
        <v>401</v>
      </c>
      <c r="AF167" s="429"/>
      <c r="AG167" s="429"/>
      <c r="AH167" s="429"/>
      <c r="AI167" s="429" t="s">
        <v>553</v>
      </c>
      <c r="AJ167" s="429"/>
      <c r="AK167" s="429"/>
      <c r="AL167" s="429"/>
      <c r="AM167" s="429" t="s">
        <v>369</v>
      </c>
      <c r="AN167" s="429"/>
      <c r="AO167" s="429"/>
      <c r="AP167" s="429"/>
      <c r="AQ167" s="424" t="s">
        <v>400</v>
      </c>
      <c r="AR167" s="425"/>
      <c r="AS167" s="425"/>
      <c r="AT167" s="426"/>
      <c r="AU167" s="424" t="s">
        <v>578</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51</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52</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566</v>
      </c>
      <c r="B170" s="355"/>
      <c r="C170" s="355"/>
      <c r="D170" s="355"/>
      <c r="E170" s="355"/>
      <c r="F170" s="475"/>
      <c r="G170" s="237" t="s">
        <v>567</v>
      </c>
      <c r="H170" s="237"/>
      <c r="I170" s="237"/>
      <c r="J170" s="237"/>
      <c r="K170" s="237"/>
      <c r="L170" s="237"/>
      <c r="M170" s="237"/>
      <c r="N170" s="237"/>
      <c r="O170" s="237"/>
      <c r="P170" s="237"/>
      <c r="Q170" s="237"/>
      <c r="R170" s="237"/>
      <c r="S170" s="237"/>
      <c r="T170" s="237"/>
      <c r="U170" s="237"/>
      <c r="V170" s="237"/>
      <c r="W170" s="237"/>
      <c r="X170" s="266"/>
      <c r="Y170" s="458"/>
      <c r="Z170" s="459"/>
      <c r="AA170" s="460"/>
      <c r="AB170" s="236" t="s">
        <v>11</v>
      </c>
      <c r="AC170" s="237"/>
      <c r="AD170" s="266"/>
      <c r="AE170" s="429" t="s">
        <v>401</v>
      </c>
      <c r="AF170" s="429"/>
      <c r="AG170" s="429"/>
      <c r="AH170" s="429"/>
      <c r="AI170" s="429" t="s">
        <v>553</v>
      </c>
      <c r="AJ170" s="429"/>
      <c r="AK170" s="429"/>
      <c r="AL170" s="429"/>
      <c r="AM170" s="429" t="s">
        <v>369</v>
      </c>
      <c r="AN170" s="429"/>
      <c r="AO170" s="429"/>
      <c r="AP170" s="429"/>
      <c r="AQ170" s="430" t="s">
        <v>579</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568</v>
      </c>
      <c r="H171" s="409"/>
      <c r="I171" s="409"/>
      <c r="J171" s="409"/>
      <c r="K171" s="409"/>
      <c r="L171" s="409"/>
      <c r="M171" s="409"/>
      <c r="N171" s="409"/>
      <c r="O171" s="409"/>
      <c r="P171" s="409"/>
      <c r="Q171" s="409"/>
      <c r="R171" s="409"/>
      <c r="S171" s="409"/>
      <c r="T171" s="409"/>
      <c r="U171" s="409"/>
      <c r="V171" s="409"/>
      <c r="W171" s="409"/>
      <c r="X171" s="409"/>
      <c r="Y171" s="433" t="s">
        <v>566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569</v>
      </c>
      <c r="Z172" s="413"/>
      <c r="AA172" s="414"/>
      <c r="AB172" s="439" t="s">
        <v>570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222</v>
      </c>
      <c r="B173" s="517"/>
      <c r="C173" s="517"/>
      <c r="D173" s="517"/>
      <c r="E173" s="517"/>
      <c r="F173" s="518"/>
      <c r="G173" s="490" t="s">
        <v>139</v>
      </c>
      <c r="H173" s="336"/>
      <c r="I173" s="336"/>
      <c r="J173" s="336"/>
      <c r="K173" s="336"/>
      <c r="L173" s="336"/>
      <c r="M173" s="336"/>
      <c r="N173" s="336"/>
      <c r="O173" s="337"/>
      <c r="P173" s="340" t="s">
        <v>55</v>
      </c>
      <c r="Q173" s="336"/>
      <c r="R173" s="336"/>
      <c r="S173" s="336"/>
      <c r="T173" s="336"/>
      <c r="U173" s="336"/>
      <c r="V173" s="336"/>
      <c r="W173" s="336"/>
      <c r="X173" s="337"/>
      <c r="Y173" s="491"/>
      <c r="Z173" s="492"/>
      <c r="AA173" s="493"/>
      <c r="AB173" s="497" t="s">
        <v>11</v>
      </c>
      <c r="AC173" s="498"/>
      <c r="AD173" s="499"/>
      <c r="AE173" s="429" t="s">
        <v>401</v>
      </c>
      <c r="AF173" s="429"/>
      <c r="AG173" s="429"/>
      <c r="AH173" s="429"/>
      <c r="AI173" s="429" t="s">
        <v>553</v>
      </c>
      <c r="AJ173" s="429"/>
      <c r="AK173" s="429"/>
      <c r="AL173" s="429"/>
      <c r="AM173" s="429" t="s">
        <v>369</v>
      </c>
      <c r="AN173" s="429"/>
      <c r="AO173" s="429"/>
      <c r="AP173" s="429"/>
      <c r="AQ173" s="471" t="s">
        <v>167</v>
      </c>
      <c r="AR173" s="472"/>
      <c r="AS173" s="472"/>
      <c r="AT173" s="473"/>
      <c r="AU173" s="336" t="s">
        <v>128</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168</v>
      </c>
      <c r="AT174" s="448"/>
      <c r="AU174" s="449"/>
      <c r="AV174" s="449"/>
      <c r="AW174" s="338" t="s">
        <v>166</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6" t="s">
        <v>50</v>
      </c>
      <c r="Z176" s="237"/>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6"/>
      <c r="Q177" s="156"/>
      <c r="R177" s="156"/>
      <c r="S177" s="156"/>
      <c r="T177" s="156"/>
      <c r="U177" s="156"/>
      <c r="V177" s="156"/>
      <c r="W177" s="156"/>
      <c r="X177" s="157"/>
      <c r="Y177" s="236" t="s">
        <v>13</v>
      </c>
      <c r="Z177" s="237"/>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245</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558</v>
      </c>
      <c r="B180" s="330" t="s">
        <v>559</v>
      </c>
      <c r="C180" s="331"/>
      <c r="D180" s="331"/>
      <c r="E180" s="331"/>
      <c r="F180" s="332"/>
      <c r="G180" s="336" t="s">
        <v>560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580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138</v>
      </c>
      <c r="C185" s="469"/>
      <c r="D185" s="469"/>
      <c r="E185" s="469"/>
      <c r="F185" s="470"/>
      <c r="G185" s="354" t="s">
        <v>56</v>
      </c>
      <c r="H185" s="355"/>
      <c r="I185" s="355"/>
      <c r="J185" s="355"/>
      <c r="K185" s="355"/>
      <c r="L185" s="355"/>
      <c r="M185" s="355"/>
      <c r="N185" s="355"/>
      <c r="O185" s="356"/>
      <c r="P185" s="358" t="s">
        <v>58</v>
      </c>
      <c r="Q185" s="355"/>
      <c r="R185" s="355"/>
      <c r="S185" s="355"/>
      <c r="T185" s="355"/>
      <c r="U185" s="355"/>
      <c r="V185" s="355"/>
      <c r="W185" s="355"/>
      <c r="X185" s="356"/>
      <c r="Y185" s="359"/>
      <c r="Z185" s="360"/>
      <c r="AA185" s="361"/>
      <c r="AB185" s="913" t="s">
        <v>11</v>
      </c>
      <c r="AC185" s="914"/>
      <c r="AD185" s="915"/>
      <c r="AE185" s="429" t="s">
        <v>401</v>
      </c>
      <c r="AF185" s="429"/>
      <c r="AG185" s="429"/>
      <c r="AH185" s="429"/>
      <c r="AI185" s="429" t="s">
        <v>553</v>
      </c>
      <c r="AJ185" s="429"/>
      <c r="AK185" s="429"/>
      <c r="AL185" s="429"/>
      <c r="AM185" s="429" t="s">
        <v>369</v>
      </c>
      <c r="AN185" s="429"/>
      <c r="AO185" s="429"/>
      <c r="AP185" s="429"/>
      <c r="AQ185" s="504" t="s">
        <v>167</v>
      </c>
      <c r="AR185" s="505"/>
      <c r="AS185" s="505"/>
      <c r="AT185" s="506"/>
      <c r="AU185" s="507" t="s">
        <v>128</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168</v>
      </c>
      <c r="AT186" s="448"/>
      <c r="AU186" s="449"/>
      <c r="AV186" s="449"/>
      <c r="AW186" s="338" t="s">
        <v>166</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2"/>
      <c r="H187" s="153"/>
      <c r="I187" s="153"/>
      <c r="J187" s="153"/>
      <c r="K187" s="153"/>
      <c r="L187" s="153"/>
      <c r="M187" s="153"/>
      <c r="N187" s="153"/>
      <c r="O187" s="154"/>
      <c r="P187" s="153"/>
      <c r="Q187" s="462"/>
      <c r="R187" s="462"/>
      <c r="S187" s="462"/>
      <c r="T187" s="462"/>
      <c r="U187" s="462"/>
      <c r="V187" s="462"/>
      <c r="W187" s="462"/>
      <c r="X187" s="463"/>
      <c r="Y187" s="917" t="s">
        <v>57</v>
      </c>
      <c r="Z187" s="918"/>
      <c r="AA187" s="919"/>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20"/>
      <c r="H188" s="397"/>
      <c r="I188" s="397"/>
      <c r="J188" s="397"/>
      <c r="K188" s="397"/>
      <c r="L188" s="397"/>
      <c r="M188" s="397"/>
      <c r="N188" s="397"/>
      <c r="O188" s="398"/>
      <c r="P188" s="464"/>
      <c r="Q188" s="464"/>
      <c r="R188" s="464"/>
      <c r="S188" s="464"/>
      <c r="T188" s="464"/>
      <c r="U188" s="464"/>
      <c r="V188" s="464"/>
      <c r="W188" s="464"/>
      <c r="X188" s="465"/>
      <c r="Y188" s="921" t="s">
        <v>50</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5"/>
      <c r="H189" s="156"/>
      <c r="I189" s="156"/>
      <c r="J189" s="156"/>
      <c r="K189" s="156"/>
      <c r="L189" s="156"/>
      <c r="M189" s="156"/>
      <c r="N189" s="156"/>
      <c r="O189" s="157"/>
      <c r="P189" s="466"/>
      <c r="Q189" s="466"/>
      <c r="R189" s="466"/>
      <c r="S189" s="466"/>
      <c r="T189" s="466"/>
      <c r="U189" s="466"/>
      <c r="V189" s="466"/>
      <c r="W189" s="466"/>
      <c r="X189" s="467"/>
      <c r="Y189" s="921" t="s">
        <v>13</v>
      </c>
      <c r="Z189" s="799"/>
      <c r="AA189" s="800"/>
      <c r="AB189" s="922" t="s">
        <v>14</v>
      </c>
      <c r="AC189" s="922"/>
      <c r="AD189" s="922"/>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138</v>
      </c>
      <c r="C190" s="469"/>
      <c r="D190" s="469"/>
      <c r="E190" s="469"/>
      <c r="F190" s="470"/>
      <c r="G190" s="354" t="s">
        <v>56</v>
      </c>
      <c r="H190" s="355"/>
      <c r="I190" s="355"/>
      <c r="J190" s="355"/>
      <c r="K190" s="355"/>
      <c r="L190" s="355"/>
      <c r="M190" s="355"/>
      <c r="N190" s="355"/>
      <c r="O190" s="356"/>
      <c r="P190" s="358" t="s">
        <v>58</v>
      </c>
      <c r="Q190" s="355"/>
      <c r="R190" s="355"/>
      <c r="S190" s="355"/>
      <c r="T190" s="355"/>
      <c r="U190" s="355"/>
      <c r="V190" s="355"/>
      <c r="W190" s="355"/>
      <c r="X190" s="356"/>
      <c r="Y190" s="359"/>
      <c r="Z190" s="360"/>
      <c r="AA190" s="361"/>
      <c r="AB190" s="913" t="s">
        <v>11</v>
      </c>
      <c r="AC190" s="914"/>
      <c r="AD190" s="915"/>
      <c r="AE190" s="429" t="s">
        <v>401</v>
      </c>
      <c r="AF190" s="429"/>
      <c r="AG190" s="429"/>
      <c r="AH190" s="429"/>
      <c r="AI190" s="429" t="s">
        <v>553</v>
      </c>
      <c r="AJ190" s="429"/>
      <c r="AK190" s="429"/>
      <c r="AL190" s="429"/>
      <c r="AM190" s="429" t="s">
        <v>369</v>
      </c>
      <c r="AN190" s="429"/>
      <c r="AO190" s="429"/>
      <c r="AP190" s="429"/>
      <c r="AQ190" s="504" t="s">
        <v>167</v>
      </c>
      <c r="AR190" s="505"/>
      <c r="AS190" s="505"/>
      <c r="AT190" s="506"/>
      <c r="AU190" s="507" t="s">
        <v>128</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168</v>
      </c>
      <c r="AT191" s="448"/>
      <c r="AU191" s="449"/>
      <c r="AV191" s="449"/>
      <c r="AW191" s="338" t="s">
        <v>166</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2"/>
      <c r="H192" s="153"/>
      <c r="I192" s="153"/>
      <c r="J192" s="153"/>
      <c r="K192" s="153"/>
      <c r="L192" s="153"/>
      <c r="M192" s="153"/>
      <c r="N192" s="153"/>
      <c r="O192" s="154"/>
      <c r="P192" s="153"/>
      <c r="Q192" s="462"/>
      <c r="R192" s="462"/>
      <c r="S192" s="462"/>
      <c r="T192" s="462"/>
      <c r="U192" s="462"/>
      <c r="V192" s="462"/>
      <c r="W192" s="462"/>
      <c r="X192" s="463"/>
      <c r="Y192" s="917" t="s">
        <v>57</v>
      </c>
      <c r="Z192" s="918"/>
      <c r="AA192" s="919"/>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20"/>
      <c r="H193" s="397"/>
      <c r="I193" s="397"/>
      <c r="J193" s="397"/>
      <c r="K193" s="397"/>
      <c r="L193" s="397"/>
      <c r="M193" s="397"/>
      <c r="N193" s="397"/>
      <c r="O193" s="398"/>
      <c r="P193" s="464"/>
      <c r="Q193" s="464"/>
      <c r="R193" s="464"/>
      <c r="S193" s="464"/>
      <c r="T193" s="464"/>
      <c r="U193" s="464"/>
      <c r="V193" s="464"/>
      <c r="W193" s="464"/>
      <c r="X193" s="465"/>
      <c r="Y193" s="921" t="s">
        <v>50</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5"/>
      <c r="H194" s="156"/>
      <c r="I194" s="156"/>
      <c r="J194" s="156"/>
      <c r="K194" s="156"/>
      <c r="L194" s="156"/>
      <c r="M194" s="156"/>
      <c r="N194" s="156"/>
      <c r="O194" s="157"/>
      <c r="P194" s="466"/>
      <c r="Q194" s="466"/>
      <c r="R194" s="466"/>
      <c r="S194" s="466"/>
      <c r="T194" s="466"/>
      <c r="U194" s="466"/>
      <c r="V194" s="466"/>
      <c r="W194" s="466"/>
      <c r="X194" s="467"/>
      <c r="Y194" s="921" t="s">
        <v>13</v>
      </c>
      <c r="Z194" s="799"/>
      <c r="AA194" s="800"/>
      <c r="AB194" s="922" t="s">
        <v>14</v>
      </c>
      <c r="AC194" s="922"/>
      <c r="AD194" s="922"/>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138</v>
      </c>
      <c r="C195" s="469"/>
      <c r="D195" s="469"/>
      <c r="E195" s="469"/>
      <c r="F195" s="470"/>
      <c r="G195" s="354" t="s">
        <v>56</v>
      </c>
      <c r="H195" s="355"/>
      <c r="I195" s="355"/>
      <c r="J195" s="355"/>
      <c r="K195" s="355"/>
      <c r="L195" s="355"/>
      <c r="M195" s="355"/>
      <c r="N195" s="355"/>
      <c r="O195" s="356"/>
      <c r="P195" s="358" t="s">
        <v>58</v>
      </c>
      <c r="Q195" s="355"/>
      <c r="R195" s="355"/>
      <c r="S195" s="355"/>
      <c r="T195" s="355"/>
      <c r="U195" s="355"/>
      <c r="V195" s="355"/>
      <c r="W195" s="355"/>
      <c r="X195" s="356"/>
      <c r="Y195" s="359"/>
      <c r="Z195" s="360"/>
      <c r="AA195" s="361"/>
      <c r="AB195" s="913" t="s">
        <v>11</v>
      </c>
      <c r="AC195" s="914"/>
      <c r="AD195" s="915"/>
      <c r="AE195" s="429" t="s">
        <v>401</v>
      </c>
      <c r="AF195" s="429"/>
      <c r="AG195" s="429"/>
      <c r="AH195" s="429"/>
      <c r="AI195" s="429" t="s">
        <v>553</v>
      </c>
      <c r="AJ195" s="429"/>
      <c r="AK195" s="429"/>
      <c r="AL195" s="429"/>
      <c r="AM195" s="429" t="s">
        <v>369</v>
      </c>
      <c r="AN195" s="429"/>
      <c r="AO195" s="429"/>
      <c r="AP195" s="429"/>
      <c r="AQ195" s="504" t="s">
        <v>167</v>
      </c>
      <c r="AR195" s="505"/>
      <c r="AS195" s="505"/>
      <c r="AT195" s="506"/>
      <c r="AU195" s="507" t="s">
        <v>128</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168</v>
      </c>
      <c r="AT196" s="448"/>
      <c r="AU196" s="449"/>
      <c r="AV196" s="449"/>
      <c r="AW196" s="338" t="s">
        <v>166</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2"/>
      <c r="H197" s="153"/>
      <c r="I197" s="153"/>
      <c r="J197" s="153"/>
      <c r="K197" s="153"/>
      <c r="L197" s="153"/>
      <c r="M197" s="153"/>
      <c r="N197" s="153"/>
      <c r="O197" s="154"/>
      <c r="P197" s="153"/>
      <c r="Q197" s="462"/>
      <c r="R197" s="462"/>
      <c r="S197" s="462"/>
      <c r="T197" s="462"/>
      <c r="U197" s="462"/>
      <c r="V197" s="462"/>
      <c r="W197" s="462"/>
      <c r="X197" s="463"/>
      <c r="Y197" s="917" t="s">
        <v>57</v>
      </c>
      <c r="Z197" s="918"/>
      <c r="AA197" s="919"/>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20"/>
      <c r="H198" s="397"/>
      <c r="I198" s="397"/>
      <c r="J198" s="397"/>
      <c r="K198" s="397"/>
      <c r="L198" s="397"/>
      <c r="M198" s="397"/>
      <c r="N198" s="397"/>
      <c r="O198" s="398"/>
      <c r="P198" s="464"/>
      <c r="Q198" s="464"/>
      <c r="R198" s="464"/>
      <c r="S198" s="464"/>
      <c r="T198" s="464"/>
      <c r="U198" s="464"/>
      <c r="V198" s="464"/>
      <c r="W198" s="464"/>
      <c r="X198" s="465"/>
      <c r="Y198" s="921" t="s">
        <v>50</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customHeight="1" x14ac:dyDescent="0.15">
      <c r="A200" s="594" t="s">
        <v>223</v>
      </c>
      <c r="B200" s="595"/>
      <c r="C200" s="595"/>
      <c r="D200" s="595"/>
      <c r="E200" s="595"/>
      <c r="F200" s="596"/>
      <c r="G200" s="560"/>
      <c r="H200" s="562" t="s">
        <v>139</v>
      </c>
      <c r="I200" s="562"/>
      <c r="J200" s="562"/>
      <c r="K200" s="562"/>
      <c r="L200" s="562"/>
      <c r="M200" s="562"/>
      <c r="N200" s="562"/>
      <c r="O200" s="563"/>
      <c r="P200" s="565" t="s">
        <v>55</v>
      </c>
      <c r="Q200" s="562"/>
      <c r="R200" s="562"/>
      <c r="S200" s="562"/>
      <c r="T200" s="562"/>
      <c r="U200" s="562"/>
      <c r="V200" s="563"/>
      <c r="W200" s="567" t="s">
        <v>219</v>
      </c>
      <c r="X200" s="568"/>
      <c r="Y200" s="571"/>
      <c r="Z200" s="571"/>
      <c r="AA200" s="572"/>
      <c r="AB200" s="565" t="s">
        <v>11</v>
      </c>
      <c r="AC200" s="562"/>
      <c r="AD200" s="563"/>
      <c r="AE200" s="429" t="s">
        <v>401</v>
      </c>
      <c r="AF200" s="429"/>
      <c r="AG200" s="429"/>
      <c r="AH200" s="429"/>
      <c r="AI200" s="429" t="s">
        <v>553</v>
      </c>
      <c r="AJ200" s="429"/>
      <c r="AK200" s="429"/>
      <c r="AL200" s="429"/>
      <c r="AM200" s="429" t="s">
        <v>369</v>
      </c>
      <c r="AN200" s="429"/>
      <c r="AO200" s="429"/>
      <c r="AP200" s="429"/>
      <c r="AQ200" s="504" t="s">
        <v>167</v>
      </c>
      <c r="AR200" s="505"/>
      <c r="AS200" s="505"/>
      <c r="AT200" s="506"/>
      <c r="AU200" s="556" t="s">
        <v>128</v>
      </c>
      <c r="AV200" s="556"/>
      <c r="AW200" s="556"/>
      <c r="AX200" s="557"/>
      <c r="AY200">
        <f>COUNTA($H$202)</f>
        <v>1</v>
      </c>
    </row>
    <row r="201" spans="1:60" ht="18.75"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t="s">
        <v>600</v>
      </c>
      <c r="AR201" s="446"/>
      <c r="AS201" s="447" t="s">
        <v>168</v>
      </c>
      <c r="AT201" s="448"/>
      <c r="AU201" s="449" t="s">
        <v>600</v>
      </c>
      <c r="AV201" s="449"/>
      <c r="AW201" s="558" t="s">
        <v>166</v>
      </c>
      <c r="AX201" s="559"/>
      <c r="AY201">
        <f t="shared" ref="AY201:AY207" si="10">$AY$200</f>
        <v>1</v>
      </c>
    </row>
    <row r="202" spans="1:60" ht="27.75" customHeight="1" x14ac:dyDescent="0.15">
      <c r="A202" s="579"/>
      <c r="B202" s="580"/>
      <c r="C202" s="580"/>
      <c r="D202" s="580"/>
      <c r="E202" s="580"/>
      <c r="F202" s="581"/>
      <c r="G202" s="538" t="s">
        <v>169</v>
      </c>
      <c r="H202" s="541" t="s">
        <v>605</v>
      </c>
      <c r="I202" s="542"/>
      <c r="J202" s="542"/>
      <c r="K202" s="542"/>
      <c r="L202" s="542"/>
      <c r="M202" s="542"/>
      <c r="N202" s="542"/>
      <c r="O202" s="543"/>
      <c r="P202" s="541" t="s">
        <v>600</v>
      </c>
      <c r="Q202" s="542"/>
      <c r="R202" s="542"/>
      <c r="S202" s="542"/>
      <c r="T202" s="542"/>
      <c r="U202" s="542"/>
      <c r="V202" s="543"/>
      <c r="W202" s="547"/>
      <c r="X202" s="548"/>
      <c r="Y202" s="553" t="s">
        <v>12</v>
      </c>
      <c r="Z202" s="553"/>
      <c r="AA202" s="554"/>
      <c r="AB202" s="555" t="s">
        <v>235</v>
      </c>
      <c r="AC202" s="555"/>
      <c r="AD202" s="555"/>
      <c r="AE202" s="403" t="s">
        <v>600</v>
      </c>
      <c r="AF202" s="386"/>
      <c r="AG202" s="386"/>
      <c r="AH202" s="386"/>
      <c r="AI202" s="403" t="s">
        <v>600</v>
      </c>
      <c r="AJ202" s="386"/>
      <c r="AK202" s="386"/>
      <c r="AL202" s="386"/>
      <c r="AM202" s="403" t="s">
        <v>896</v>
      </c>
      <c r="AN202" s="386"/>
      <c r="AO202" s="386"/>
      <c r="AP202" s="386"/>
      <c r="AQ202" s="403" t="s">
        <v>600</v>
      </c>
      <c r="AR202" s="386"/>
      <c r="AS202" s="386"/>
      <c r="AT202" s="575"/>
      <c r="AU202" s="386" t="s">
        <v>600</v>
      </c>
      <c r="AV202" s="386"/>
      <c r="AW202" s="386"/>
      <c r="AX202" s="387"/>
      <c r="AY202">
        <f t="shared" si="10"/>
        <v>1</v>
      </c>
    </row>
    <row r="203" spans="1:60" ht="27.75"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50</v>
      </c>
      <c r="Z203" s="289"/>
      <c r="AA203" s="321"/>
      <c r="AB203" s="598" t="s">
        <v>235</v>
      </c>
      <c r="AC203" s="598"/>
      <c r="AD203" s="598"/>
      <c r="AE203" s="403" t="s">
        <v>600</v>
      </c>
      <c r="AF203" s="386"/>
      <c r="AG203" s="386"/>
      <c r="AH203" s="386"/>
      <c r="AI203" s="403" t="s">
        <v>600</v>
      </c>
      <c r="AJ203" s="386"/>
      <c r="AK203" s="386"/>
      <c r="AL203" s="386"/>
      <c r="AM203" s="403" t="s">
        <v>896</v>
      </c>
      <c r="AN203" s="386"/>
      <c r="AO203" s="386"/>
      <c r="AP203" s="386"/>
      <c r="AQ203" s="403" t="s">
        <v>600</v>
      </c>
      <c r="AR203" s="386"/>
      <c r="AS203" s="386"/>
      <c r="AT203" s="575"/>
      <c r="AU203" s="386" t="s">
        <v>600</v>
      </c>
      <c r="AV203" s="386"/>
      <c r="AW203" s="386"/>
      <c r="AX203" s="387"/>
      <c r="AY203">
        <f t="shared" si="10"/>
        <v>1</v>
      </c>
    </row>
    <row r="204" spans="1:60" ht="27.75"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236</v>
      </c>
      <c r="AC204" s="576"/>
      <c r="AD204" s="576"/>
      <c r="AE204" s="577" t="s">
        <v>600</v>
      </c>
      <c r="AF204" s="578"/>
      <c r="AG204" s="578"/>
      <c r="AH204" s="578"/>
      <c r="AI204" s="577" t="s">
        <v>600</v>
      </c>
      <c r="AJ204" s="578"/>
      <c r="AK204" s="578"/>
      <c r="AL204" s="578"/>
      <c r="AM204" s="577" t="s">
        <v>896</v>
      </c>
      <c r="AN204" s="578"/>
      <c r="AO204" s="578"/>
      <c r="AP204" s="578"/>
      <c r="AQ204" s="403" t="s">
        <v>600</v>
      </c>
      <c r="AR204" s="386"/>
      <c r="AS204" s="386"/>
      <c r="AT204" s="575"/>
      <c r="AU204" s="386" t="s">
        <v>600</v>
      </c>
      <c r="AV204" s="386"/>
      <c r="AW204" s="386"/>
      <c r="AX204" s="387"/>
      <c r="AY204">
        <f t="shared" si="10"/>
        <v>1</v>
      </c>
    </row>
    <row r="205" spans="1:60" ht="23.25" customHeight="1" x14ac:dyDescent="0.15">
      <c r="A205" s="579" t="s">
        <v>226</v>
      </c>
      <c r="B205" s="580"/>
      <c r="C205" s="580"/>
      <c r="D205" s="580"/>
      <c r="E205" s="580"/>
      <c r="F205" s="581"/>
      <c r="G205" s="539" t="s">
        <v>170</v>
      </c>
      <c r="H205" s="585" t="s">
        <v>600</v>
      </c>
      <c r="I205" s="585"/>
      <c r="J205" s="585"/>
      <c r="K205" s="585"/>
      <c r="L205" s="585"/>
      <c r="M205" s="585"/>
      <c r="N205" s="585"/>
      <c r="O205" s="585"/>
      <c r="P205" s="585" t="s">
        <v>600</v>
      </c>
      <c r="Q205" s="585"/>
      <c r="R205" s="585"/>
      <c r="S205" s="585"/>
      <c r="T205" s="585"/>
      <c r="U205" s="585"/>
      <c r="V205" s="585"/>
      <c r="W205" s="588" t="s">
        <v>234</v>
      </c>
      <c r="X205" s="589"/>
      <c r="Y205" s="553" t="s">
        <v>12</v>
      </c>
      <c r="Z205" s="553"/>
      <c r="AA205" s="554"/>
      <c r="AB205" s="555" t="s">
        <v>235</v>
      </c>
      <c r="AC205" s="555"/>
      <c r="AD205" s="555"/>
      <c r="AE205" s="403" t="s">
        <v>600</v>
      </c>
      <c r="AF205" s="386"/>
      <c r="AG205" s="386"/>
      <c r="AH205" s="386"/>
      <c r="AI205" s="403" t="s">
        <v>600</v>
      </c>
      <c r="AJ205" s="386"/>
      <c r="AK205" s="386"/>
      <c r="AL205" s="386"/>
      <c r="AM205" s="403" t="s">
        <v>896</v>
      </c>
      <c r="AN205" s="386"/>
      <c r="AO205" s="386"/>
      <c r="AP205" s="386"/>
      <c r="AQ205" s="403" t="s">
        <v>600</v>
      </c>
      <c r="AR205" s="386"/>
      <c r="AS205" s="386"/>
      <c r="AT205" s="575"/>
      <c r="AU205" s="386" t="s">
        <v>600</v>
      </c>
      <c r="AV205" s="386"/>
      <c r="AW205" s="386"/>
      <c r="AX205" s="387"/>
      <c r="AY205">
        <f t="shared" si="10"/>
        <v>1</v>
      </c>
    </row>
    <row r="206" spans="1:60" ht="23.25"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50</v>
      </c>
      <c r="Z206" s="289"/>
      <c r="AA206" s="321"/>
      <c r="AB206" s="598" t="s">
        <v>235</v>
      </c>
      <c r="AC206" s="598"/>
      <c r="AD206" s="598"/>
      <c r="AE206" s="403" t="s">
        <v>600</v>
      </c>
      <c r="AF206" s="386"/>
      <c r="AG206" s="386"/>
      <c r="AH206" s="386"/>
      <c r="AI206" s="403" t="s">
        <v>600</v>
      </c>
      <c r="AJ206" s="386"/>
      <c r="AK206" s="386"/>
      <c r="AL206" s="386"/>
      <c r="AM206" s="403" t="s">
        <v>896</v>
      </c>
      <c r="AN206" s="386"/>
      <c r="AO206" s="386"/>
      <c r="AP206" s="386"/>
      <c r="AQ206" s="403" t="s">
        <v>600</v>
      </c>
      <c r="AR206" s="386"/>
      <c r="AS206" s="386"/>
      <c r="AT206" s="575"/>
      <c r="AU206" s="386" t="s">
        <v>600</v>
      </c>
      <c r="AV206" s="386"/>
      <c r="AW206" s="386"/>
      <c r="AX206" s="387"/>
      <c r="AY206">
        <f t="shared" si="10"/>
        <v>1</v>
      </c>
    </row>
    <row r="207" spans="1:60" ht="23.25" customHeight="1" thickBo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236</v>
      </c>
      <c r="AC207" s="576"/>
      <c r="AD207" s="576"/>
      <c r="AE207" s="577" t="s">
        <v>600</v>
      </c>
      <c r="AF207" s="578"/>
      <c r="AG207" s="578"/>
      <c r="AH207" s="578"/>
      <c r="AI207" s="577" t="s">
        <v>600</v>
      </c>
      <c r="AJ207" s="578"/>
      <c r="AK207" s="578"/>
      <c r="AL207" s="578"/>
      <c r="AM207" s="577" t="s">
        <v>896</v>
      </c>
      <c r="AN207" s="578"/>
      <c r="AO207" s="578"/>
      <c r="AP207" s="597"/>
      <c r="AQ207" s="403" t="s">
        <v>600</v>
      </c>
      <c r="AR207" s="386"/>
      <c r="AS207" s="386"/>
      <c r="AT207" s="575"/>
      <c r="AU207" s="386" t="s">
        <v>600</v>
      </c>
      <c r="AV207" s="386"/>
      <c r="AW207" s="386"/>
      <c r="AX207" s="387"/>
      <c r="AY207">
        <f t="shared" si="10"/>
        <v>1</v>
      </c>
    </row>
    <row r="208" spans="1:60" ht="18.75" hidden="1" customHeight="1" x14ac:dyDescent="0.15">
      <c r="A208" s="603" t="s">
        <v>223</v>
      </c>
      <c r="B208" s="604"/>
      <c r="C208" s="604"/>
      <c r="D208" s="604"/>
      <c r="E208" s="604"/>
      <c r="F208" s="605"/>
      <c r="G208" s="606"/>
      <c r="H208" s="505" t="s">
        <v>139</v>
      </c>
      <c r="I208" s="505"/>
      <c r="J208" s="505"/>
      <c r="K208" s="505"/>
      <c r="L208" s="505"/>
      <c r="M208" s="505"/>
      <c r="N208" s="505"/>
      <c r="O208" s="506"/>
      <c r="P208" s="504" t="s">
        <v>55</v>
      </c>
      <c r="Q208" s="505"/>
      <c r="R208" s="505"/>
      <c r="S208" s="505"/>
      <c r="T208" s="505"/>
      <c r="U208" s="505"/>
      <c r="V208" s="505"/>
      <c r="W208" s="505"/>
      <c r="X208" s="506"/>
      <c r="Y208" s="609"/>
      <c r="Z208" s="610"/>
      <c r="AA208" s="611"/>
      <c r="AB208" s="358" t="s">
        <v>11</v>
      </c>
      <c r="AC208" s="355"/>
      <c r="AD208" s="356"/>
      <c r="AE208" s="150" t="s">
        <v>401</v>
      </c>
      <c r="AF208" s="150"/>
      <c r="AG208" s="150"/>
      <c r="AH208" s="150"/>
      <c r="AI208" s="429" t="s">
        <v>553</v>
      </c>
      <c r="AJ208" s="429"/>
      <c r="AK208" s="429"/>
      <c r="AL208" s="429"/>
      <c r="AM208" s="429" t="s">
        <v>369</v>
      </c>
      <c r="AN208" s="429"/>
      <c r="AO208" s="429"/>
      <c r="AP208" s="429"/>
      <c r="AQ208" s="504" t="s">
        <v>167</v>
      </c>
      <c r="AR208" s="505"/>
      <c r="AS208" s="505"/>
      <c r="AT208" s="506"/>
      <c r="AU208" s="599" t="s">
        <v>128</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0"/>
      <c r="AF209" s="150"/>
      <c r="AG209" s="150"/>
      <c r="AH209" s="150"/>
      <c r="AI209" s="429"/>
      <c r="AJ209" s="429"/>
      <c r="AK209" s="429"/>
      <c r="AL209" s="429"/>
      <c r="AM209" s="429"/>
      <c r="AN209" s="429"/>
      <c r="AO209" s="429"/>
      <c r="AP209" s="429"/>
      <c r="AQ209" s="445"/>
      <c r="AR209" s="446"/>
      <c r="AS209" s="447" t="s">
        <v>168</v>
      </c>
      <c r="AT209" s="448"/>
      <c r="AU209" s="445"/>
      <c r="AV209" s="446"/>
      <c r="AW209" s="447" t="s">
        <v>166</v>
      </c>
      <c r="AX209" s="602"/>
      <c r="AY209">
        <f>$AY$208</f>
        <v>0</v>
      </c>
    </row>
    <row r="210" spans="1:51" ht="23.25" hidden="1" customHeight="1" x14ac:dyDescent="0.15">
      <c r="A210" s="579"/>
      <c r="B210" s="580"/>
      <c r="C210" s="580"/>
      <c r="D210" s="580"/>
      <c r="E210" s="580"/>
      <c r="F210" s="581"/>
      <c r="G210" s="615" t="s">
        <v>169</v>
      </c>
      <c r="H210" s="153"/>
      <c r="I210" s="153"/>
      <c r="J210" s="153"/>
      <c r="K210" s="153"/>
      <c r="L210" s="153"/>
      <c r="M210" s="153"/>
      <c r="N210" s="153"/>
      <c r="O210" s="154"/>
      <c r="P210" s="153"/>
      <c r="Q210" s="153"/>
      <c r="R210" s="153"/>
      <c r="S210" s="153"/>
      <c r="T210" s="153"/>
      <c r="U210" s="153"/>
      <c r="V210" s="153"/>
      <c r="W210" s="153"/>
      <c r="X210" s="154"/>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50</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6"/>
      <c r="I212" s="156"/>
      <c r="J212" s="156"/>
      <c r="K212" s="156"/>
      <c r="L212" s="156"/>
      <c r="M212" s="156"/>
      <c r="N212" s="156"/>
      <c r="O212" s="157"/>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248</v>
      </c>
      <c r="B213" s="659"/>
      <c r="C213" s="659"/>
      <c r="D213" s="659"/>
      <c r="E213" s="583" t="s">
        <v>212</v>
      </c>
      <c r="F213" s="584"/>
      <c r="G213" s="81" t="s">
        <v>170</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561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218</v>
      </c>
      <c r="AP214" s="675"/>
      <c r="AQ214" s="675"/>
      <c r="AR214" s="80"/>
      <c r="AS214" s="674"/>
      <c r="AT214" s="675"/>
      <c r="AU214" s="675"/>
      <c r="AV214" s="675"/>
      <c r="AW214" s="675"/>
      <c r="AX214" s="676"/>
      <c r="AY214">
        <f>COUNTIF($AR$214,"☑")</f>
        <v>0</v>
      </c>
    </row>
    <row r="215" spans="1:51" ht="45" customHeight="1" x14ac:dyDescent="0.15">
      <c r="A215" s="664" t="s">
        <v>268</v>
      </c>
      <c r="B215" s="665"/>
      <c r="C215" s="667" t="s">
        <v>171</v>
      </c>
      <c r="D215" s="665"/>
      <c r="E215" s="668" t="s">
        <v>187</v>
      </c>
      <c r="F215" s="669"/>
      <c r="G215" s="670" t="s">
        <v>640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186</v>
      </c>
      <c r="F216" s="470"/>
      <c r="G216" s="152" t="s">
        <v>641</v>
      </c>
      <c r="H216" s="153"/>
      <c r="I216" s="153"/>
      <c r="J216" s="153"/>
      <c r="K216" s="153"/>
      <c r="L216" s="153"/>
      <c r="M216" s="153"/>
      <c r="N216" s="153"/>
      <c r="O216" s="153"/>
      <c r="P216" s="153"/>
      <c r="Q216" s="153"/>
      <c r="R216" s="153"/>
      <c r="S216" s="153"/>
      <c r="T216" s="153"/>
      <c r="U216" s="153"/>
      <c r="V216" s="154"/>
      <c r="W216" s="642" t="s">
        <v>571</v>
      </c>
      <c r="X216" s="643"/>
      <c r="Y216" s="643"/>
      <c r="Z216" s="643"/>
      <c r="AA216" s="644"/>
      <c r="AB216" s="645" t="s">
        <v>969</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5"/>
      <c r="H217" s="156"/>
      <c r="I217" s="156"/>
      <c r="J217" s="156"/>
      <c r="K217" s="156"/>
      <c r="L217" s="156"/>
      <c r="M217" s="156"/>
      <c r="N217" s="156"/>
      <c r="O217" s="156"/>
      <c r="P217" s="156"/>
      <c r="Q217" s="156"/>
      <c r="R217" s="156"/>
      <c r="S217" s="156"/>
      <c r="T217" s="156"/>
      <c r="U217" s="156"/>
      <c r="V217" s="157"/>
      <c r="W217" s="648" t="s">
        <v>572</v>
      </c>
      <c r="X217" s="649"/>
      <c r="Y217" s="649"/>
      <c r="Z217" s="649"/>
      <c r="AA217" s="650"/>
      <c r="AB217" s="645" t="s">
        <v>970</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584</v>
      </c>
      <c r="D218" s="652"/>
      <c r="E218" s="468" t="s">
        <v>264</v>
      </c>
      <c r="F218" s="470"/>
      <c r="G218" s="632" t="s">
        <v>174</v>
      </c>
      <c r="H218" s="633"/>
      <c r="I218" s="633"/>
      <c r="J218" s="655" t="s">
        <v>600</v>
      </c>
      <c r="K218" s="656"/>
      <c r="L218" s="656"/>
      <c r="M218" s="656"/>
      <c r="N218" s="656"/>
      <c r="O218" s="656"/>
      <c r="P218" s="656"/>
      <c r="Q218" s="656"/>
      <c r="R218" s="656"/>
      <c r="S218" s="656"/>
      <c r="T218" s="657"/>
      <c r="U218" s="630" t="s">
        <v>897</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69"/>
    </row>
    <row r="219" spans="1:51" ht="34.5" customHeight="1" x14ac:dyDescent="0.15">
      <c r="A219" s="666"/>
      <c r="B219" s="654"/>
      <c r="C219" s="653"/>
      <c r="D219" s="654"/>
      <c r="E219" s="330"/>
      <c r="F219" s="332"/>
      <c r="G219" s="632" t="s">
        <v>585</v>
      </c>
      <c r="H219" s="633"/>
      <c r="I219" s="633"/>
      <c r="J219" s="633"/>
      <c r="K219" s="633"/>
      <c r="L219" s="633"/>
      <c r="M219" s="633"/>
      <c r="N219" s="633"/>
      <c r="O219" s="633"/>
      <c r="P219" s="633"/>
      <c r="Q219" s="633"/>
      <c r="R219" s="633"/>
      <c r="S219" s="633"/>
      <c r="T219" s="633"/>
      <c r="U219" s="629" t="s">
        <v>897</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69"/>
    </row>
    <row r="220" spans="1:51" ht="34.5" customHeight="1" thickBot="1" x14ac:dyDescent="0.2">
      <c r="A220" s="666"/>
      <c r="B220" s="654"/>
      <c r="C220" s="653"/>
      <c r="D220" s="654"/>
      <c r="E220" s="333"/>
      <c r="F220" s="335"/>
      <c r="G220" s="632" t="s">
        <v>572</v>
      </c>
      <c r="H220" s="633"/>
      <c r="I220" s="633"/>
      <c r="J220" s="633"/>
      <c r="K220" s="633"/>
      <c r="L220" s="633"/>
      <c r="M220" s="633"/>
      <c r="N220" s="633"/>
      <c r="O220" s="633"/>
      <c r="P220" s="633"/>
      <c r="Q220" s="633"/>
      <c r="R220" s="633"/>
      <c r="S220" s="633"/>
      <c r="T220" s="633"/>
      <c r="U220" s="158" t="s">
        <v>897</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69"/>
    </row>
    <row r="221" spans="1:51" ht="27" customHeight="1" x14ac:dyDescent="0.15">
      <c r="A221" s="634" t="s">
        <v>44</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29</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33</v>
      </c>
      <c r="AE222" s="638"/>
      <c r="AF222" s="638"/>
      <c r="AG222" s="640" t="s">
        <v>28</v>
      </c>
      <c r="AH222" s="638"/>
      <c r="AI222" s="638"/>
      <c r="AJ222" s="638"/>
      <c r="AK222" s="638"/>
      <c r="AL222" s="638"/>
      <c r="AM222" s="638"/>
      <c r="AN222" s="638"/>
      <c r="AO222" s="638"/>
      <c r="AP222" s="638"/>
      <c r="AQ222" s="638"/>
      <c r="AR222" s="638"/>
      <c r="AS222" s="638"/>
      <c r="AT222" s="638"/>
      <c r="AU222" s="638"/>
      <c r="AV222" s="638"/>
      <c r="AW222" s="638"/>
      <c r="AX222" s="641"/>
    </row>
    <row r="223" spans="1:51" ht="51" customHeight="1" x14ac:dyDescent="0.15">
      <c r="A223" s="710" t="s">
        <v>133</v>
      </c>
      <c r="B223" s="711"/>
      <c r="C223" s="716" t="s">
        <v>134</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621</v>
      </c>
      <c r="AE223" s="720"/>
      <c r="AF223" s="720"/>
      <c r="AG223" s="721" t="s">
        <v>623</v>
      </c>
      <c r="AH223" s="722"/>
      <c r="AI223" s="722"/>
      <c r="AJ223" s="722"/>
      <c r="AK223" s="722"/>
      <c r="AL223" s="722"/>
      <c r="AM223" s="722"/>
      <c r="AN223" s="722"/>
      <c r="AO223" s="722"/>
      <c r="AP223" s="722"/>
      <c r="AQ223" s="722"/>
      <c r="AR223" s="722"/>
      <c r="AS223" s="722"/>
      <c r="AT223" s="722"/>
      <c r="AU223" s="722"/>
      <c r="AV223" s="722"/>
      <c r="AW223" s="722"/>
      <c r="AX223" s="723"/>
    </row>
    <row r="224" spans="1:51" ht="67.5" customHeight="1" x14ac:dyDescent="0.15">
      <c r="A224" s="712"/>
      <c r="B224" s="713"/>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621</v>
      </c>
      <c r="AE224" s="701"/>
      <c r="AF224" s="701"/>
      <c r="AG224" s="727" t="s">
        <v>624</v>
      </c>
      <c r="AH224" s="728"/>
      <c r="AI224" s="728"/>
      <c r="AJ224" s="728"/>
      <c r="AK224" s="728"/>
      <c r="AL224" s="728"/>
      <c r="AM224" s="728"/>
      <c r="AN224" s="728"/>
      <c r="AO224" s="728"/>
      <c r="AP224" s="728"/>
      <c r="AQ224" s="728"/>
      <c r="AR224" s="728"/>
      <c r="AS224" s="728"/>
      <c r="AT224" s="728"/>
      <c r="AU224" s="728"/>
      <c r="AV224" s="728"/>
      <c r="AW224" s="728"/>
      <c r="AX224" s="729"/>
    </row>
    <row r="225" spans="1:50" ht="75" customHeight="1" x14ac:dyDescent="0.15">
      <c r="A225" s="714"/>
      <c r="B225" s="715"/>
      <c r="C225" s="730" t="s">
        <v>135</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621</v>
      </c>
      <c r="AE225" s="734"/>
      <c r="AF225" s="734"/>
      <c r="AG225" s="691" t="s">
        <v>625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6" t="s">
        <v>36</v>
      </c>
      <c r="B226" s="677"/>
      <c r="C226" s="683" t="s">
        <v>38</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621</v>
      </c>
      <c r="AE226" s="688"/>
      <c r="AF226" s="688"/>
      <c r="AG226" s="689" t="s">
        <v>626</v>
      </c>
      <c r="AH226" s="153"/>
      <c r="AI226" s="153"/>
      <c r="AJ226" s="153"/>
      <c r="AK226" s="153"/>
      <c r="AL226" s="153"/>
      <c r="AM226" s="153"/>
      <c r="AN226" s="153"/>
      <c r="AO226" s="153"/>
      <c r="AP226" s="153"/>
      <c r="AQ226" s="153"/>
      <c r="AR226" s="153"/>
      <c r="AS226" s="153"/>
      <c r="AT226" s="153"/>
      <c r="AU226" s="153"/>
      <c r="AV226" s="153"/>
      <c r="AW226" s="153"/>
      <c r="AX226" s="690"/>
    </row>
    <row r="227" spans="1:50" ht="35.25" customHeight="1" x14ac:dyDescent="0.15">
      <c r="A227" s="678"/>
      <c r="B227" s="679"/>
      <c r="C227" s="693"/>
      <c r="D227" s="694"/>
      <c r="E227" s="697" t="s">
        <v>246</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642</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207</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643</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69.75" customHeight="1" x14ac:dyDescent="0.15">
      <c r="A229" s="678"/>
      <c r="B229" s="680"/>
      <c r="C229" s="708" t="s">
        <v>39</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621</v>
      </c>
      <c r="AE229" s="753"/>
      <c r="AF229" s="753"/>
      <c r="AG229" s="754" t="s">
        <v>898</v>
      </c>
      <c r="AH229" s="755"/>
      <c r="AI229" s="755"/>
      <c r="AJ229" s="755"/>
      <c r="AK229" s="755"/>
      <c r="AL229" s="755"/>
      <c r="AM229" s="755"/>
      <c r="AN229" s="755"/>
      <c r="AO229" s="755"/>
      <c r="AP229" s="755"/>
      <c r="AQ229" s="755"/>
      <c r="AR229" s="755"/>
      <c r="AS229" s="755"/>
      <c r="AT229" s="755"/>
      <c r="AU229" s="755"/>
      <c r="AV229" s="755"/>
      <c r="AW229" s="755"/>
      <c r="AX229" s="756"/>
    </row>
    <row r="230" spans="1:50" ht="46.5" customHeight="1" x14ac:dyDescent="0.15">
      <c r="A230" s="678"/>
      <c r="B230" s="680"/>
      <c r="C230" s="747" t="s">
        <v>136</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621</v>
      </c>
      <c r="AE230" s="701"/>
      <c r="AF230" s="701"/>
      <c r="AG230" s="727" t="s">
        <v>631</v>
      </c>
      <c r="AH230" s="728"/>
      <c r="AI230" s="728"/>
      <c r="AJ230" s="728"/>
      <c r="AK230" s="728"/>
      <c r="AL230" s="728"/>
      <c r="AM230" s="728"/>
      <c r="AN230" s="728"/>
      <c r="AO230" s="728"/>
      <c r="AP230" s="728"/>
      <c r="AQ230" s="728"/>
      <c r="AR230" s="728"/>
      <c r="AS230" s="728"/>
      <c r="AT230" s="728"/>
      <c r="AU230" s="728"/>
      <c r="AV230" s="728"/>
      <c r="AW230" s="728"/>
      <c r="AX230" s="729"/>
    </row>
    <row r="231" spans="1:50" ht="33" customHeight="1" x14ac:dyDescent="0.15">
      <c r="A231" s="678"/>
      <c r="B231" s="680"/>
      <c r="C231" s="747"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621</v>
      </c>
      <c r="AE231" s="701"/>
      <c r="AF231" s="701"/>
      <c r="AG231" s="727" t="s">
        <v>632</v>
      </c>
      <c r="AH231" s="728"/>
      <c r="AI231" s="728"/>
      <c r="AJ231" s="728"/>
      <c r="AK231" s="728"/>
      <c r="AL231" s="728"/>
      <c r="AM231" s="728"/>
      <c r="AN231" s="728"/>
      <c r="AO231" s="728"/>
      <c r="AP231" s="728"/>
      <c r="AQ231" s="728"/>
      <c r="AR231" s="728"/>
      <c r="AS231" s="728"/>
      <c r="AT231" s="728"/>
      <c r="AU231" s="728"/>
      <c r="AV231" s="728"/>
      <c r="AW231" s="728"/>
      <c r="AX231" s="729"/>
    </row>
    <row r="232" spans="1:50" ht="48.75" customHeight="1" x14ac:dyDescent="0.15">
      <c r="A232" s="678"/>
      <c r="B232" s="680"/>
      <c r="C232" s="747"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621</v>
      </c>
      <c r="AE232" s="701"/>
      <c r="AF232" s="701"/>
      <c r="AG232" s="727" t="s">
        <v>627</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220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633</v>
      </c>
      <c r="AE233" s="734"/>
      <c r="AF233" s="734"/>
      <c r="AG233" s="749" t="s">
        <v>600</v>
      </c>
      <c r="AH233" s="750"/>
      <c r="AI233" s="750"/>
      <c r="AJ233" s="750"/>
      <c r="AK233" s="750"/>
      <c r="AL233" s="750"/>
      <c r="AM233" s="750"/>
      <c r="AN233" s="750"/>
      <c r="AO233" s="750"/>
      <c r="AP233" s="750"/>
      <c r="AQ233" s="750"/>
      <c r="AR233" s="750"/>
      <c r="AS233" s="750"/>
      <c r="AT233" s="750"/>
      <c r="AU233" s="750"/>
      <c r="AV233" s="750"/>
      <c r="AW233" s="750"/>
      <c r="AX233" s="751"/>
    </row>
    <row r="234" spans="1:50" ht="33.75" customHeight="1" x14ac:dyDescent="0.15">
      <c r="A234" s="678"/>
      <c r="B234" s="680"/>
      <c r="C234" s="735" t="s">
        <v>221</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621</v>
      </c>
      <c r="AE234" s="701"/>
      <c r="AF234" s="702"/>
      <c r="AG234" s="727" t="s">
        <v>628</v>
      </c>
      <c r="AH234" s="728"/>
      <c r="AI234" s="728"/>
      <c r="AJ234" s="728"/>
      <c r="AK234" s="728"/>
      <c r="AL234" s="728"/>
      <c r="AM234" s="728"/>
      <c r="AN234" s="728"/>
      <c r="AO234" s="728"/>
      <c r="AP234" s="728"/>
      <c r="AQ234" s="728"/>
      <c r="AR234" s="728"/>
      <c r="AS234" s="728"/>
      <c r="AT234" s="728"/>
      <c r="AU234" s="728"/>
      <c r="AV234" s="728"/>
      <c r="AW234" s="728"/>
      <c r="AX234" s="729"/>
    </row>
    <row r="235" spans="1:50" ht="33.75" customHeight="1" x14ac:dyDescent="0.15">
      <c r="A235" s="681"/>
      <c r="B235" s="682"/>
      <c r="C235" s="738" t="s">
        <v>209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621</v>
      </c>
      <c r="AE235" s="742"/>
      <c r="AF235" s="743"/>
      <c r="AG235" s="744" t="s">
        <v>629</v>
      </c>
      <c r="AH235" s="745"/>
      <c r="AI235" s="745"/>
      <c r="AJ235" s="745"/>
      <c r="AK235" s="745"/>
      <c r="AL235" s="745"/>
      <c r="AM235" s="745"/>
      <c r="AN235" s="745"/>
      <c r="AO235" s="745"/>
      <c r="AP235" s="745"/>
      <c r="AQ235" s="745"/>
      <c r="AR235" s="745"/>
      <c r="AS235" s="745"/>
      <c r="AT235" s="745"/>
      <c r="AU235" s="745"/>
      <c r="AV235" s="745"/>
      <c r="AW235" s="745"/>
      <c r="AX235" s="746"/>
    </row>
    <row r="236" spans="1:50" ht="58.5" customHeight="1" x14ac:dyDescent="0.15">
      <c r="A236" s="136" t="s">
        <v>37</v>
      </c>
      <c r="B236" s="759"/>
      <c r="C236" s="760" t="s">
        <v>210</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621</v>
      </c>
      <c r="AE236" s="753"/>
      <c r="AF236" s="763"/>
      <c r="AG236" s="754" t="s">
        <v>646</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42</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633</v>
      </c>
      <c r="AE237" s="768"/>
      <c r="AF237" s="768"/>
      <c r="AG237" s="727" t="s">
        <v>600</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172</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621</v>
      </c>
      <c r="AE238" s="701"/>
      <c r="AF238" s="701"/>
      <c r="AG238" s="727" t="s">
        <v>630</v>
      </c>
      <c r="AH238" s="728"/>
      <c r="AI238" s="728"/>
      <c r="AJ238" s="728"/>
      <c r="AK238" s="728"/>
      <c r="AL238" s="728"/>
      <c r="AM238" s="728"/>
      <c r="AN238" s="728"/>
      <c r="AO238" s="728"/>
      <c r="AP238" s="728"/>
      <c r="AQ238" s="728"/>
      <c r="AR238" s="728"/>
      <c r="AS238" s="728"/>
      <c r="AT238" s="728"/>
      <c r="AU238" s="728"/>
      <c r="AV238" s="728"/>
      <c r="AW238" s="728"/>
      <c r="AX238" s="729"/>
    </row>
    <row r="239" spans="1:50" ht="63" customHeight="1" x14ac:dyDescent="0.15">
      <c r="A239" s="681"/>
      <c r="B239" s="682"/>
      <c r="C239" s="747"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621</v>
      </c>
      <c r="AE239" s="701"/>
      <c r="AF239" s="701"/>
      <c r="AG239" s="757" t="s">
        <v>830</v>
      </c>
      <c r="AH239" s="156"/>
      <c r="AI239" s="156"/>
      <c r="AJ239" s="156"/>
      <c r="AK239" s="156"/>
      <c r="AL239" s="156"/>
      <c r="AM239" s="156"/>
      <c r="AN239" s="156"/>
      <c r="AO239" s="156"/>
      <c r="AP239" s="156"/>
      <c r="AQ239" s="156"/>
      <c r="AR239" s="156"/>
      <c r="AS239" s="156"/>
      <c r="AT239" s="156"/>
      <c r="AU239" s="156"/>
      <c r="AV239" s="156"/>
      <c r="AW239" s="156"/>
      <c r="AX239" s="758"/>
    </row>
    <row r="240" spans="1:50" ht="41.25" customHeight="1" x14ac:dyDescent="0.15">
      <c r="A240" s="772" t="s">
        <v>54</v>
      </c>
      <c r="B240" s="773"/>
      <c r="C240" s="778" t="s">
        <v>137</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621</v>
      </c>
      <c r="AE240" s="688"/>
      <c r="AF240" s="780"/>
      <c r="AG240" s="689" t="s">
        <v>634</v>
      </c>
      <c r="AH240" s="153"/>
      <c r="AI240" s="153"/>
      <c r="AJ240" s="153"/>
      <c r="AK240" s="153"/>
      <c r="AL240" s="153"/>
      <c r="AM240" s="153"/>
      <c r="AN240" s="153"/>
      <c r="AO240" s="153"/>
      <c r="AP240" s="153"/>
      <c r="AQ240" s="153"/>
      <c r="AR240" s="153"/>
      <c r="AS240" s="153"/>
      <c r="AT240" s="153"/>
      <c r="AU240" s="153"/>
      <c r="AV240" s="153"/>
      <c r="AW240" s="153"/>
      <c r="AX240" s="690"/>
    </row>
    <row r="241" spans="1:50" ht="19.7" customHeight="1" x14ac:dyDescent="0.15">
      <c r="A241" s="774"/>
      <c r="B241" s="775"/>
      <c r="C241" s="118" t="s">
        <v>0</v>
      </c>
      <c r="D241" s="119"/>
      <c r="E241" s="119"/>
      <c r="F241" s="119"/>
      <c r="G241" s="119"/>
      <c r="H241" s="119"/>
      <c r="I241" s="119"/>
      <c r="J241" s="119"/>
      <c r="K241" s="119"/>
      <c r="L241" s="119"/>
      <c r="M241" s="119"/>
      <c r="N241" s="119"/>
      <c r="O241" s="115" t="s">
        <v>590</v>
      </c>
      <c r="P241" s="116"/>
      <c r="Q241" s="116"/>
      <c r="R241" s="116"/>
      <c r="S241" s="116"/>
      <c r="T241" s="116"/>
      <c r="U241" s="116"/>
      <c r="V241" s="116"/>
      <c r="W241" s="116"/>
      <c r="X241" s="116"/>
      <c r="Y241" s="116"/>
      <c r="Z241" s="116"/>
      <c r="AA241" s="116"/>
      <c r="AB241" s="116"/>
      <c r="AC241" s="116"/>
      <c r="AD241" s="116"/>
      <c r="AE241" s="116"/>
      <c r="AF241" s="117"/>
      <c r="AG241" s="691"/>
      <c r="AH241" s="397"/>
      <c r="AI241" s="397"/>
      <c r="AJ241" s="397"/>
      <c r="AK241" s="397"/>
      <c r="AL241" s="397"/>
      <c r="AM241" s="397"/>
      <c r="AN241" s="397"/>
      <c r="AO241" s="397"/>
      <c r="AP241" s="397"/>
      <c r="AQ241" s="397"/>
      <c r="AR241" s="397"/>
      <c r="AS241" s="397"/>
      <c r="AT241" s="397"/>
      <c r="AU241" s="397"/>
      <c r="AV241" s="397"/>
      <c r="AW241" s="397"/>
      <c r="AX241" s="692"/>
    </row>
    <row r="242" spans="1:50" ht="33.75" customHeight="1" x14ac:dyDescent="0.15">
      <c r="A242" s="774"/>
      <c r="B242" s="775"/>
      <c r="C242" s="100">
        <v>2022</v>
      </c>
      <c r="D242" s="101"/>
      <c r="E242" s="102" t="s">
        <v>844</v>
      </c>
      <c r="F242" s="102"/>
      <c r="G242" s="102"/>
      <c r="H242" s="103">
        <v>21</v>
      </c>
      <c r="I242" s="103"/>
      <c r="J242" s="104">
        <v>233</v>
      </c>
      <c r="K242" s="104"/>
      <c r="L242" s="104"/>
      <c r="M242" s="103"/>
      <c r="N242" s="105"/>
      <c r="O242" s="106" t="s">
        <v>612</v>
      </c>
      <c r="P242" s="107"/>
      <c r="Q242" s="107"/>
      <c r="R242" s="107"/>
      <c r="S242" s="107"/>
      <c r="T242" s="107"/>
      <c r="U242" s="107"/>
      <c r="V242" s="107"/>
      <c r="W242" s="107"/>
      <c r="X242" s="107"/>
      <c r="Y242" s="107"/>
      <c r="Z242" s="107"/>
      <c r="AA242" s="107"/>
      <c r="AB242" s="107"/>
      <c r="AC242" s="107"/>
      <c r="AD242" s="107"/>
      <c r="AE242" s="107"/>
      <c r="AF242" s="108"/>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1"/>
      <c r="D243" s="122"/>
      <c r="E243" s="102"/>
      <c r="F243" s="102"/>
      <c r="G243" s="102"/>
      <c r="H243" s="103"/>
      <c r="I243" s="103"/>
      <c r="J243" s="769"/>
      <c r="K243" s="769"/>
      <c r="L243" s="769"/>
      <c r="M243" s="770"/>
      <c r="N243" s="771"/>
      <c r="O243" s="109"/>
      <c r="P243" s="110"/>
      <c r="Q243" s="110"/>
      <c r="R243" s="110"/>
      <c r="S243" s="110"/>
      <c r="T243" s="110"/>
      <c r="U243" s="110"/>
      <c r="V243" s="110"/>
      <c r="W243" s="110"/>
      <c r="X243" s="110"/>
      <c r="Y243" s="110"/>
      <c r="Z243" s="110"/>
      <c r="AA243" s="110"/>
      <c r="AB243" s="110"/>
      <c r="AC243" s="110"/>
      <c r="AD243" s="110"/>
      <c r="AE243" s="110"/>
      <c r="AF243" s="111"/>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1"/>
      <c r="D244" s="122"/>
      <c r="E244" s="102"/>
      <c r="F244" s="102"/>
      <c r="G244" s="102"/>
      <c r="H244" s="103"/>
      <c r="I244" s="103"/>
      <c r="J244" s="769"/>
      <c r="K244" s="769"/>
      <c r="L244" s="769"/>
      <c r="M244" s="770"/>
      <c r="N244" s="771"/>
      <c r="O244" s="109"/>
      <c r="P244" s="110"/>
      <c r="Q244" s="110"/>
      <c r="R244" s="110"/>
      <c r="S244" s="110"/>
      <c r="T244" s="110"/>
      <c r="U244" s="110"/>
      <c r="V244" s="110"/>
      <c r="W244" s="110"/>
      <c r="X244" s="110"/>
      <c r="Y244" s="110"/>
      <c r="Z244" s="110"/>
      <c r="AA244" s="110"/>
      <c r="AB244" s="110"/>
      <c r="AC244" s="110"/>
      <c r="AD244" s="110"/>
      <c r="AE244" s="110"/>
      <c r="AF244" s="111"/>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1"/>
      <c r="D245" s="122"/>
      <c r="E245" s="102"/>
      <c r="F245" s="102"/>
      <c r="G245" s="102"/>
      <c r="H245" s="103"/>
      <c r="I245" s="103"/>
      <c r="J245" s="769"/>
      <c r="K245" s="769"/>
      <c r="L245" s="769"/>
      <c r="M245" s="770"/>
      <c r="N245" s="771"/>
      <c r="O245" s="109"/>
      <c r="P245" s="110"/>
      <c r="Q245" s="110"/>
      <c r="R245" s="110"/>
      <c r="S245" s="110"/>
      <c r="T245" s="110"/>
      <c r="U245" s="110"/>
      <c r="V245" s="110"/>
      <c r="W245" s="110"/>
      <c r="X245" s="110"/>
      <c r="Y245" s="110"/>
      <c r="Z245" s="110"/>
      <c r="AA245" s="110"/>
      <c r="AB245" s="110"/>
      <c r="AC245" s="110"/>
      <c r="AD245" s="110"/>
      <c r="AE245" s="110"/>
      <c r="AF245" s="111"/>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1"/>
      <c r="D246" s="782"/>
      <c r="E246" s="102"/>
      <c r="F246" s="102"/>
      <c r="G246" s="102"/>
      <c r="H246" s="103"/>
      <c r="I246" s="103"/>
      <c r="J246" s="783"/>
      <c r="K246" s="783"/>
      <c r="L246" s="783"/>
      <c r="M246" s="98"/>
      <c r="N246" s="99"/>
      <c r="O246" s="112"/>
      <c r="P246" s="113"/>
      <c r="Q246" s="113"/>
      <c r="R246" s="113"/>
      <c r="S246" s="113"/>
      <c r="T246" s="113"/>
      <c r="U246" s="113"/>
      <c r="V246" s="113"/>
      <c r="W246" s="113"/>
      <c r="X246" s="113"/>
      <c r="Y246" s="113"/>
      <c r="Z246" s="113"/>
      <c r="AA246" s="113"/>
      <c r="AB246" s="113"/>
      <c r="AC246" s="113"/>
      <c r="AD246" s="113"/>
      <c r="AE246" s="113"/>
      <c r="AF246" s="114"/>
      <c r="AG246" s="757"/>
      <c r="AH246" s="156"/>
      <c r="AI246" s="156"/>
      <c r="AJ246" s="156"/>
      <c r="AK246" s="156"/>
      <c r="AL246" s="156"/>
      <c r="AM246" s="156"/>
      <c r="AN246" s="156"/>
      <c r="AO246" s="156"/>
      <c r="AP246" s="156"/>
      <c r="AQ246" s="156"/>
      <c r="AR246" s="156"/>
      <c r="AS246" s="156"/>
      <c r="AT246" s="156"/>
      <c r="AU246" s="156"/>
      <c r="AV246" s="156"/>
      <c r="AW246" s="156"/>
      <c r="AX246" s="758"/>
    </row>
    <row r="247" spans="1:50" ht="81" customHeight="1" x14ac:dyDescent="0.15">
      <c r="A247" s="136" t="s">
        <v>45</v>
      </c>
      <c r="B247" s="137"/>
      <c r="C247" s="140" t="s">
        <v>49</v>
      </c>
      <c r="D247" s="141"/>
      <c r="E247" s="141"/>
      <c r="F247" s="142"/>
      <c r="G247" s="143" t="s">
        <v>644</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67.5" customHeight="1" thickBot="1" x14ac:dyDescent="0.2">
      <c r="A248" s="138"/>
      <c r="B248" s="139"/>
      <c r="C248" s="145" t="s">
        <v>53</v>
      </c>
      <c r="D248" s="146"/>
      <c r="E248" s="146"/>
      <c r="F248" s="147"/>
      <c r="G248" s="148" t="s">
        <v>645</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30</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72" customHeight="1" thickBot="1" x14ac:dyDescent="0.2">
      <c r="A250" s="126" t="s">
        <v>906</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31</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92.25" customHeight="1" thickBot="1" x14ac:dyDescent="0.2">
      <c r="A252" s="132" t="s">
        <v>131</v>
      </c>
      <c r="B252" s="133"/>
      <c r="C252" s="133"/>
      <c r="D252" s="133"/>
      <c r="E252" s="134"/>
      <c r="F252" s="135" t="s">
        <v>907</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0.25" customHeight="1" x14ac:dyDescent="0.15">
      <c r="A253" s="129" t="s">
        <v>43</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93" customHeight="1" thickBot="1" x14ac:dyDescent="0.2">
      <c r="A254" s="132" t="s">
        <v>958</v>
      </c>
      <c r="B254" s="133"/>
      <c r="C254" s="133"/>
      <c r="D254" s="133"/>
      <c r="E254" s="134"/>
      <c r="F254" s="788" t="s">
        <v>968</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0.25" customHeight="1" x14ac:dyDescent="0.15">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30.75" customHeight="1" thickBot="1" x14ac:dyDescent="0.2">
      <c r="A256" s="794" t="s">
        <v>871</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5" t="s">
        <v>224</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262</v>
      </c>
      <c r="B258" s="799"/>
      <c r="C258" s="799"/>
      <c r="D258" s="800"/>
      <c r="E258" s="784" t="s">
        <v>613</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3"/>
    </row>
    <row r="259" spans="1:52" ht="24.75" customHeight="1" x14ac:dyDescent="0.15">
      <c r="A259" s="150" t="s">
        <v>261</v>
      </c>
      <c r="B259" s="150"/>
      <c r="C259" s="150"/>
      <c r="D259" s="150"/>
      <c r="E259" s="784" t="s">
        <v>614</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0" t="s">
        <v>260</v>
      </c>
      <c r="B260" s="150"/>
      <c r="C260" s="150"/>
      <c r="D260" s="150"/>
      <c r="E260" s="784" t="s">
        <v>615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0" t="s">
        <v>259</v>
      </c>
      <c r="B261" s="150"/>
      <c r="C261" s="150"/>
      <c r="D261" s="150"/>
      <c r="E261" s="784" t="s">
        <v>616</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0" t="s">
        <v>258</v>
      </c>
      <c r="B262" s="150"/>
      <c r="C262" s="150"/>
      <c r="D262" s="150"/>
      <c r="E262" s="784" t="s">
        <v>617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0" t="s">
        <v>257</v>
      </c>
      <c r="B263" s="150"/>
      <c r="C263" s="150"/>
      <c r="D263" s="150"/>
      <c r="E263" s="784" t="s">
        <v>618</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0" t="s">
        <v>256</v>
      </c>
      <c r="B264" s="150"/>
      <c r="C264" s="150"/>
      <c r="D264" s="150"/>
      <c r="E264" s="784" t="s">
        <v>619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0" t="s">
        <v>255</v>
      </c>
      <c r="B265" s="150"/>
      <c r="C265" s="150"/>
      <c r="D265" s="150"/>
      <c r="E265" s="784" t="s">
        <v>620</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0" t="s">
        <v>401</v>
      </c>
      <c r="B266" s="150"/>
      <c r="C266" s="150"/>
      <c r="D266" s="150"/>
      <c r="E266" s="803" t="s">
        <v>592</v>
      </c>
      <c r="F266" s="804"/>
      <c r="G266" s="804"/>
      <c r="H266" s="76" t="str">
        <f>IF(E266="","","-")</f>
        <v>-</v>
      </c>
      <c r="I266" s="804"/>
      <c r="J266" s="804"/>
      <c r="K266" s="76" t="str">
        <f>IF(I266="","","-")</f>
        <v/>
      </c>
      <c r="L266" s="120">
        <v>52</v>
      </c>
      <c r="M266" s="120"/>
      <c r="N266" s="76" t="str">
        <f>IF(O266="","","-")</f>
        <v/>
      </c>
      <c r="O266" s="801"/>
      <c r="P266" s="802"/>
      <c r="Q266" s="803"/>
      <c r="R266" s="804"/>
      <c r="S266" s="804"/>
      <c r="T266" s="76" t="str">
        <f>IF(Q266="","","-")</f>
        <v/>
      </c>
      <c r="U266" s="804"/>
      <c r="V266" s="804"/>
      <c r="W266" s="76" t="str">
        <f>IF(U266="","","-")</f>
        <v/>
      </c>
      <c r="X266" s="120"/>
      <c r="Y266" s="120"/>
      <c r="Z266" s="76" t="str">
        <f>IF(AA266="","","-")</f>
        <v/>
      </c>
      <c r="AA266" s="801"/>
      <c r="AB266" s="802"/>
      <c r="AC266" s="803"/>
      <c r="AD266" s="804"/>
      <c r="AE266" s="804"/>
      <c r="AF266" s="76" t="str">
        <f>IF(AC266="","","-")</f>
        <v/>
      </c>
      <c r="AG266" s="804"/>
      <c r="AH266" s="804"/>
      <c r="AI266" s="76" t="str">
        <f>IF(AG266="","","-")</f>
        <v/>
      </c>
      <c r="AJ266" s="120"/>
      <c r="AK266" s="120"/>
      <c r="AL266" s="76" t="str">
        <f>IF(AM266="","","-")</f>
        <v/>
      </c>
      <c r="AM266" s="801"/>
      <c r="AN266" s="802"/>
      <c r="AO266" s="803"/>
      <c r="AP266" s="804"/>
      <c r="AQ266" s="76" t="str">
        <f>IF(AO266="","","-")</f>
        <v/>
      </c>
      <c r="AR266" s="804"/>
      <c r="AS266" s="804"/>
      <c r="AT266" s="76" t="str">
        <f>IF(AR266="","","-")</f>
        <v/>
      </c>
      <c r="AU266" s="120"/>
      <c r="AV266" s="120"/>
      <c r="AW266" s="76" t="str">
        <f>IF(AX266="","","-")</f>
        <v/>
      </c>
      <c r="AX266" s="79"/>
    </row>
    <row r="267" spans="1:52" ht="24.75" customHeight="1" x14ac:dyDescent="0.15">
      <c r="A267" s="150" t="s">
        <v>581</v>
      </c>
      <c r="B267" s="150"/>
      <c r="C267" s="150"/>
      <c r="D267" s="150"/>
      <c r="E267" s="803" t="s">
        <v>592</v>
      </c>
      <c r="F267" s="804"/>
      <c r="G267" s="804"/>
      <c r="H267" s="76"/>
      <c r="I267" s="804"/>
      <c r="J267" s="804"/>
      <c r="K267" s="76"/>
      <c r="L267" s="120">
        <v>53</v>
      </c>
      <c r="M267" s="120"/>
      <c r="N267" s="76" t="str">
        <f>IF(O267="","","-")</f>
        <v/>
      </c>
      <c r="O267" s="801"/>
      <c r="P267" s="802"/>
      <c r="Q267" s="803"/>
      <c r="R267" s="804"/>
      <c r="S267" s="804"/>
      <c r="T267" s="76" t="str">
        <f>IF(Q267="","","-")</f>
        <v/>
      </c>
      <c r="U267" s="804"/>
      <c r="V267" s="804"/>
      <c r="W267" s="76" t="str">
        <f>IF(U267="","","-")</f>
        <v/>
      </c>
      <c r="X267" s="120"/>
      <c r="Y267" s="120"/>
      <c r="Z267" s="76" t="str">
        <f>IF(AA267="","","-")</f>
        <v/>
      </c>
      <c r="AA267" s="801"/>
      <c r="AB267" s="802"/>
      <c r="AC267" s="803"/>
      <c r="AD267" s="804"/>
      <c r="AE267" s="804"/>
      <c r="AF267" s="76" t="str">
        <f>IF(AC267="","","-")</f>
        <v/>
      </c>
      <c r="AG267" s="804"/>
      <c r="AH267" s="804"/>
      <c r="AI267" s="76" t="str">
        <f>IF(AG267="","","-")</f>
        <v/>
      </c>
      <c r="AJ267" s="120"/>
      <c r="AK267" s="120"/>
      <c r="AL267" s="76" t="str">
        <f>IF(AM267="","","-")</f>
        <v/>
      </c>
      <c r="AM267" s="801"/>
      <c r="AN267" s="802"/>
      <c r="AO267" s="803"/>
      <c r="AP267" s="804"/>
      <c r="AQ267" s="76" t="str">
        <f>IF(AO267="","","-")</f>
        <v/>
      </c>
      <c r="AR267" s="804"/>
      <c r="AS267" s="804"/>
      <c r="AT267" s="76" t="str">
        <f>IF(AR267="","","-")</f>
        <v/>
      </c>
      <c r="AU267" s="120"/>
      <c r="AV267" s="120"/>
      <c r="AW267" s="76" t="str">
        <f>IF(AX267="","","-")</f>
        <v/>
      </c>
      <c r="AX267" s="79"/>
    </row>
    <row r="268" spans="1:52" ht="24.75" customHeight="1" x14ac:dyDescent="0.15">
      <c r="A268" s="150" t="s">
        <v>369</v>
      </c>
      <c r="B268" s="150"/>
      <c r="C268" s="150"/>
      <c r="D268" s="150"/>
      <c r="E268" s="806">
        <v>2021</v>
      </c>
      <c r="F268" s="151"/>
      <c r="G268" s="804" t="s">
        <v>622</v>
      </c>
      <c r="H268" s="804"/>
      <c r="I268" s="804"/>
      <c r="J268" s="151">
        <v>20</v>
      </c>
      <c r="K268" s="151"/>
      <c r="L268" s="120">
        <v>53</v>
      </c>
      <c r="M268" s="120"/>
      <c r="N268" s="120"/>
      <c r="O268" s="151"/>
      <c r="P268" s="151"/>
      <c r="Q268" s="806"/>
      <c r="R268" s="151"/>
      <c r="S268" s="804"/>
      <c r="T268" s="804"/>
      <c r="U268" s="804"/>
      <c r="V268" s="151"/>
      <c r="W268" s="151"/>
      <c r="X268" s="120"/>
      <c r="Y268" s="120"/>
      <c r="Z268" s="120"/>
      <c r="AA268" s="151"/>
      <c r="AB268" s="805"/>
      <c r="AC268" s="806"/>
      <c r="AD268" s="151"/>
      <c r="AE268" s="804"/>
      <c r="AF268" s="804"/>
      <c r="AG268" s="804"/>
      <c r="AH268" s="151"/>
      <c r="AI268" s="151"/>
      <c r="AJ268" s="120"/>
      <c r="AK268" s="120"/>
      <c r="AL268" s="120"/>
      <c r="AM268" s="151"/>
      <c r="AN268" s="805"/>
      <c r="AO268" s="806"/>
      <c r="AP268" s="151"/>
      <c r="AQ268" s="804"/>
      <c r="AR268" s="804"/>
      <c r="AS268" s="804"/>
      <c r="AT268" s="151"/>
      <c r="AU268" s="151"/>
      <c r="AV268" s="120"/>
      <c r="AW268" s="120"/>
      <c r="AX268" s="79"/>
    </row>
    <row r="269" spans="1:52" ht="28.35" customHeight="1" x14ac:dyDescent="0.15">
      <c r="A269" s="260" t="s">
        <v>249</v>
      </c>
      <c r="B269" s="261"/>
      <c r="C269" s="261"/>
      <c r="D269" s="261"/>
      <c r="E269" s="261"/>
      <c r="F269" s="262"/>
      <c r="G269" s="63" t="s">
        <v>583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60"/>
      <c r="B270" s="261"/>
      <c r="C270" s="261"/>
      <c r="D270" s="261"/>
      <c r="E270" s="261"/>
      <c r="F270" s="26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60"/>
      <c r="B271" s="261"/>
      <c r="C271" s="261"/>
      <c r="D271" s="261"/>
      <c r="E271" s="261"/>
      <c r="F271" s="26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60"/>
      <c r="B272" s="261"/>
      <c r="C272" s="261"/>
      <c r="D272" s="261"/>
      <c r="E272" s="261"/>
      <c r="F272" s="26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60"/>
      <c r="B273" s="261"/>
      <c r="C273" s="261"/>
      <c r="D273" s="261"/>
      <c r="E273" s="261"/>
      <c r="F273" s="26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60"/>
      <c r="B274" s="261"/>
      <c r="C274" s="261"/>
      <c r="D274" s="261"/>
      <c r="E274" s="261"/>
      <c r="F274" s="26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60"/>
      <c r="B275" s="261"/>
      <c r="C275" s="261"/>
      <c r="D275" s="261"/>
      <c r="E275" s="261"/>
      <c r="F275" s="26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60"/>
      <c r="B276" s="261"/>
      <c r="C276" s="261"/>
      <c r="D276" s="261"/>
      <c r="E276" s="261"/>
      <c r="F276" s="26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60"/>
      <c r="B277" s="261"/>
      <c r="C277" s="261"/>
      <c r="D277" s="261"/>
      <c r="E277" s="261"/>
      <c r="F277" s="26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60"/>
      <c r="B278" s="261"/>
      <c r="C278" s="261"/>
      <c r="D278" s="261"/>
      <c r="E278" s="261"/>
      <c r="F278" s="26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60"/>
      <c r="B279" s="261"/>
      <c r="C279" s="261"/>
      <c r="D279" s="261"/>
      <c r="E279" s="261"/>
      <c r="F279" s="26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60"/>
      <c r="B280" s="261"/>
      <c r="C280" s="261"/>
      <c r="D280" s="261"/>
      <c r="E280" s="261"/>
      <c r="F280" s="26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60"/>
      <c r="B281" s="261"/>
      <c r="C281" s="261"/>
      <c r="D281" s="261"/>
      <c r="E281" s="261"/>
      <c r="F281" s="26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60"/>
      <c r="B282" s="261"/>
      <c r="C282" s="261"/>
      <c r="D282" s="261"/>
      <c r="E282" s="261"/>
      <c r="F282" s="26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60"/>
      <c r="B283" s="261"/>
      <c r="C283" s="261"/>
      <c r="D283" s="261"/>
      <c r="E283" s="261"/>
      <c r="F283" s="26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60"/>
      <c r="B284" s="261"/>
      <c r="C284" s="261"/>
      <c r="D284" s="261"/>
      <c r="E284" s="261"/>
      <c r="F284" s="26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60"/>
      <c r="B285" s="261"/>
      <c r="C285" s="261"/>
      <c r="D285" s="261"/>
      <c r="E285" s="261"/>
      <c r="F285" s="26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60"/>
      <c r="B286" s="261"/>
      <c r="C286" s="261"/>
      <c r="D286" s="261"/>
      <c r="E286" s="261"/>
      <c r="F286" s="26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60"/>
      <c r="B287" s="261"/>
      <c r="C287" s="261"/>
      <c r="D287" s="261"/>
      <c r="E287" s="261"/>
      <c r="F287" s="26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60"/>
      <c r="B288" s="261"/>
      <c r="C288" s="261"/>
      <c r="D288" s="261"/>
      <c r="E288" s="261"/>
      <c r="F288" s="26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60"/>
      <c r="B289" s="261"/>
      <c r="C289" s="261"/>
      <c r="D289" s="261"/>
      <c r="E289" s="261"/>
      <c r="F289" s="26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60"/>
      <c r="B290" s="261"/>
      <c r="C290" s="261"/>
      <c r="D290" s="261"/>
      <c r="E290" s="261"/>
      <c r="F290" s="26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60"/>
      <c r="B291" s="261"/>
      <c r="C291" s="261"/>
      <c r="D291" s="261"/>
      <c r="E291" s="261"/>
      <c r="F291" s="26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60"/>
      <c r="B292" s="261"/>
      <c r="C292" s="261"/>
      <c r="D292" s="261"/>
      <c r="E292" s="261"/>
      <c r="F292" s="26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60"/>
      <c r="B293" s="261"/>
      <c r="C293" s="261"/>
      <c r="D293" s="261"/>
      <c r="E293" s="261"/>
      <c r="F293" s="26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60"/>
      <c r="B294" s="261"/>
      <c r="C294" s="261"/>
      <c r="D294" s="261"/>
      <c r="E294" s="261"/>
      <c r="F294" s="26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60"/>
      <c r="B295" s="261"/>
      <c r="C295" s="261"/>
      <c r="D295" s="261"/>
      <c r="E295" s="261"/>
      <c r="F295" s="26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60"/>
      <c r="B296" s="261"/>
      <c r="C296" s="261"/>
      <c r="D296" s="261"/>
      <c r="E296" s="261"/>
      <c r="F296" s="26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60"/>
      <c r="B297" s="261"/>
      <c r="C297" s="261"/>
      <c r="D297" s="261"/>
      <c r="E297" s="261"/>
      <c r="F297" s="26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60"/>
      <c r="B298" s="261"/>
      <c r="C298" s="261"/>
      <c r="D298" s="261"/>
      <c r="E298" s="261"/>
      <c r="F298" s="26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60"/>
      <c r="B299" s="261"/>
      <c r="C299" s="261"/>
      <c r="D299" s="261"/>
      <c r="E299" s="261"/>
      <c r="F299" s="26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60"/>
      <c r="B300" s="261"/>
      <c r="C300" s="261"/>
      <c r="D300" s="261"/>
      <c r="E300" s="261"/>
      <c r="F300" s="26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
      <c r="A301" s="260"/>
      <c r="B301" s="261"/>
      <c r="C301" s="261"/>
      <c r="D301" s="261"/>
      <c r="E301" s="261"/>
      <c r="F301" s="26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60"/>
      <c r="B302" s="261"/>
      <c r="C302" s="261"/>
      <c r="D302" s="261"/>
      <c r="E302" s="261"/>
      <c r="F302" s="26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60"/>
      <c r="B303" s="261"/>
      <c r="C303" s="261"/>
      <c r="D303" s="261"/>
      <c r="E303" s="261"/>
      <c r="F303" s="26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60"/>
      <c r="B304" s="261"/>
      <c r="C304" s="261"/>
      <c r="D304" s="261"/>
      <c r="E304" s="261"/>
      <c r="F304" s="26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60"/>
      <c r="B305" s="261"/>
      <c r="C305" s="261"/>
      <c r="D305" s="261"/>
      <c r="E305" s="261"/>
      <c r="F305" s="26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60"/>
      <c r="B306" s="261"/>
      <c r="C306" s="261"/>
      <c r="D306" s="261"/>
      <c r="E306" s="261"/>
      <c r="F306" s="26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0" t="s">
        <v>251</v>
      </c>
      <c r="B308" s="811"/>
      <c r="C308" s="811"/>
      <c r="D308" s="811"/>
      <c r="E308" s="811"/>
      <c r="F308" s="812"/>
      <c r="G308" s="816" t="s">
        <v>650</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812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0"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0"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45" customHeight="1" x14ac:dyDescent="0.15">
      <c r="A310" s="813"/>
      <c r="B310" s="814"/>
      <c r="C310" s="814"/>
      <c r="D310" s="814"/>
      <c r="E310" s="814"/>
      <c r="F310" s="815"/>
      <c r="G310" s="837" t="s">
        <v>651</v>
      </c>
      <c r="H310" s="838"/>
      <c r="I310" s="838"/>
      <c r="J310" s="838"/>
      <c r="K310" s="839"/>
      <c r="L310" s="840" t="s">
        <v>652</v>
      </c>
      <c r="M310" s="841"/>
      <c r="N310" s="841"/>
      <c r="O310" s="841"/>
      <c r="P310" s="841"/>
      <c r="Q310" s="841"/>
      <c r="R310" s="841"/>
      <c r="S310" s="841"/>
      <c r="T310" s="841"/>
      <c r="U310" s="841"/>
      <c r="V310" s="841"/>
      <c r="W310" s="841"/>
      <c r="X310" s="842"/>
      <c r="Y310" s="843">
        <v>115.4</v>
      </c>
      <c r="Z310" s="844"/>
      <c r="AA310" s="844"/>
      <c r="AB310" s="845"/>
      <c r="AC310" s="837" t="s">
        <v>816</v>
      </c>
      <c r="AD310" s="838"/>
      <c r="AE310" s="838"/>
      <c r="AF310" s="838"/>
      <c r="AG310" s="839"/>
      <c r="AH310" s="840" t="s">
        <v>813</v>
      </c>
      <c r="AI310" s="841"/>
      <c r="AJ310" s="841"/>
      <c r="AK310" s="841"/>
      <c r="AL310" s="841"/>
      <c r="AM310" s="841"/>
      <c r="AN310" s="841"/>
      <c r="AO310" s="841"/>
      <c r="AP310" s="841"/>
      <c r="AQ310" s="841"/>
      <c r="AR310" s="841"/>
      <c r="AS310" s="841"/>
      <c r="AT310" s="842"/>
      <c r="AU310" s="843">
        <v>6674.859735</v>
      </c>
      <c r="AV310" s="844"/>
      <c r="AW310" s="844"/>
      <c r="AX310" s="846"/>
    </row>
    <row r="311" spans="1:50" ht="39"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t="s">
        <v>815</v>
      </c>
      <c r="AD311" s="824"/>
      <c r="AE311" s="824"/>
      <c r="AF311" s="824"/>
      <c r="AG311" s="825"/>
      <c r="AH311" s="826" t="s">
        <v>814</v>
      </c>
      <c r="AI311" s="827"/>
      <c r="AJ311" s="827"/>
      <c r="AK311" s="827"/>
      <c r="AL311" s="827"/>
      <c r="AM311" s="827"/>
      <c r="AN311" s="827"/>
      <c r="AO311" s="827"/>
      <c r="AP311" s="827"/>
      <c r="AQ311" s="827"/>
      <c r="AR311" s="827"/>
      <c r="AS311" s="827"/>
      <c r="AT311" s="828"/>
      <c r="AU311" s="829">
        <v>2179.0184319999998</v>
      </c>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t="s">
        <v>817</v>
      </c>
      <c r="AD312" s="824"/>
      <c r="AE312" s="824"/>
      <c r="AF312" s="824"/>
      <c r="AG312" s="825"/>
      <c r="AH312" s="826" t="s">
        <v>818</v>
      </c>
      <c r="AI312" s="827"/>
      <c r="AJ312" s="827"/>
      <c r="AK312" s="827"/>
      <c r="AL312" s="827"/>
      <c r="AM312" s="827"/>
      <c r="AN312" s="827"/>
      <c r="AO312" s="827"/>
      <c r="AP312" s="827"/>
      <c r="AQ312" s="827"/>
      <c r="AR312" s="827"/>
      <c r="AS312" s="827"/>
      <c r="AT312" s="828"/>
      <c r="AU312" s="829">
        <v>21.736000000000001</v>
      </c>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115.4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8875.6141669999997</v>
      </c>
      <c r="AV320" s="853"/>
      <c r="AW320" s="853"/>
      <c r="AX320" s="855"/>
    </row>
    <row r="321" spans="1:51" ht="24.75" customHeight="1" x14ac:dyDescent="0.15">
      <c r="A321" s="813"/>
      <c r="B321" s="814"/>
      <c r="C321" s="814"/>
      <c r="D321" s="814"/>
      <c r="E321" s="814"/>
      <c r="F321" s="815"/>
      <c r="G321" s="816" t="s">
        <v>653</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960</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0"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0"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38.25" customHeight="1" x14ac:dyDescent="0.15">
      <c r="A323" s="813"/>
      <c r="B323" s="814"/>
      <c r="C323" s="814"/>
      <c r="D323" s="814"/>
      <c r="E323" s="814"/>
      <c r="F323" s="815"/>
      <c r="G323" s="837" t="s">
        <v>651</v>
      </c>
      <c r="H323" s="838"/>
      <c r="I323" s="838"/>
      <c r="J323" s="838"/>
      <c r="K323" s="839"/>
      <c r="L323" s="840" t="s">
        <v>654</v>
      </c>
      <c r="M323" s="841"/>
      <c r="N323" s="841"/>
      <c r="O323" s="841"/>
      <c r="P323" s="841"/>
      <c r="Q323" s="841"/>
      <c r="R323" s="841"/>
      <c r="S323" s="841"/>
      <c r="T323" s="841"/>
      <c r="U323" s="841"/>
      <c r="V323" s="841"/>
      <c r="W323" s="841"/>
      <c r="X323" s="842"/>
      <c r="Y323" s="843">
        <v>27.7</v>
      </c>
      <c r="Z323" s="844"/>
      <c r="AA323" s="844"/>
      <c r="AB323" s="845"/>
      <c r="AC323" s="837" t="s">
        <v>651</v>
      </c>
      <c r="AD323" s="838"/>
      <c r="AE323" s="838"/>
      <c r="AF323" s="838"/>
      <c r="AG323" s="839"/>
      <c r="AH323" s="840" t="s">
        <v>663</v>
      </c>
      <c r="AI323" s="841"/>
      <c r="AJ323" s="841"/>
      <c r="AK323" s="841"/>
      <c r="AL323" s="841"/>
      <c r="AM323" s="841"/>
      <c r="AN323" s="841"/>
      <c r="AO323" s="841"/>
      <c r="AP323" s="841"/>
      <c r="AQ323" s="841"/>
      <c r="AR323" s="841"/>
      <c r="AS323" s="841"/>
      <c r="AT323" s="842"/>
      <c r="AU323" s="843">
        <v>16</v>
      </c>
      <c r="AV323" s="844"/>
      <c r="AW323" s="844"/>
      <c r="AX323" s="846"/>
      <c r="AY323">
        <f t="shared" si="11"/>
        <v>2</v>
      </c>
    </row>
    <row r="324" spans="1:51" ht="37.5"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t="s">
        <v>651</v>
      </c>
      <c r="AD324" s="824"/>
      <c r="AE324" s="824"/>
      <c r="AF324" s="824"/>
      <c r="AG324" s="825"/>
      <c r="AH324" s="826" t="s">
        <v>664</v>
      </c>
      <c r="AI324" s="827"/>
      <c r="AJ324" s="827"/>
      <c r="AK324" s="827"/>
      <c r="AL324" s="827"/>
      <c r="AM324" s="827"/>
      <c r="AN324" s="827"/>
      <c r="AO324" s="827"/>
      <c r="AP324" s="827"/>
      <c r="AQ324" s="827"/>
      <c r="AR324" s="827"/>
      <c r="AS324" s="827"/>
      <c r="AT324" s="828"/>
      <c r="AU324" s="829">
        <v>10</v>
      </c>
      <c r="AV324" s="830"/>
      <c r="AW324" s="830"/>
      <c r="AX324" s="832"/>
      <c r="AY324">
        <f t="shared" si="11"/>
        <v>2</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27.7</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26</v>
      </c>
      <c r="AV333" s="853"/>
      <c r="AW333" s="853"/>
      <c r="AX333" s="855"/>
      <c r="AY333">
        <f t="shared" si="11"/>
        <v>2</v>
      </c>
    </row>
    <row r="334" spans="1:51" ht="24.75" customHeight="1" x14ac:dyDescent="0.15">
      <c r="A334" s="813"/>
      <c r="B334" s="814"/>
      <c r="C334" s="814"/>
      <c r="D334" s="814"/>
      <c r="E334" s="814"/>
      <c r="F334" s="815"/>
      <c r="G334" s="816" t="s">
        <v>961</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708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0"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0"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40.5" customHeight="1" x14ac:dyDescent="0.15">
      <c r="A336" s="813"/>
      <c r="B336" s="814"/>
      <c r="C336" s="814"/>
      <c r="D336" s="814"/>
      <c r="E336" s="814"/>
      <c r="F336" s="815"/>
      <c r="G336" s="837" t="s">
        <v>651</v>
      </c>
      <c r="H336" s="838"/>
      <c r="I336" s="838"/>
      <c r="J336" s="838"/>
      <c r="K336" s="839"/>
      <c r="L336" s="840" t="s">
        <v>701</v>
      </c>
      <c r="M336" s="841"/>
      <c r="N336" s="841"/>
      <c r="O336" s="841"/>
      <c r="P336" s="841"/>
      <c r="Q336" s="841"/>
      <c r="R336" s="841"/>
      <c r="S336" s="841"/>
      <c r="T336" s="841"/>
      <c r="U336" s="841"/>
      <c r="V336" s="841"/>
      <c r="W336" s="841"/>
      <c r="X336" s="842"/>
      <c r="Y336" s="843">
        <v>12.484999999999999</v>
      </c>
      <c r="Z336" s="844"/>
      <c r="AA336" s="844"/>
      <c r="AB336" s="845"/>
      <c r="AC336" s="837" t="s">
        <v>806</v>
      </c>
      <c r="AD336" s="838"/>
      <c r="AE336" s="838"/>
      <c r="AF336" s="838"/>
      <c r="AG336" s="839"/>
      <c r="AH336" s="840" t="s">
        <v>670</v>
      </c>
      <c r="AI336" s="841"/>
      <c r="AJ336" s="841"/>
      <c r="AK336" s="841"/>
      <c r="AL336" s="841"/>
      <c r="AM336" s="841"/>
      <c r="AN336" s="841"/>
      <c r="AO336" s="841"/>
      <c r="AP336" s="841"/>
      <c r="AQ336" s="841"/>
      <c r="AR336" s="841"/>
      <c r="AS336" s="841"/>
      <c r="AT336" s="842"/>
      <c r="AU336" s="843">
        <v>30.822064999999998</v>
      </c>
      <c r="AV336" s="844"/>
      <c r="AW336" s="844"/>
      <c r="AX336" s="846"/>
      <c r="AY336">
        <f t="shared" si="12"/>
        <v>2</v>
      </c>
    </row>
    <row r="337" spans="1:51" ht="39.75" customHeight="1" x14ac:dyDescent="0.15">
      <c r="A337" s="813"/>
      <c r="B337" s="814"/>
      <c r="C337" s="814"/>
      <c r="D337" s="814"/>
      <c r="E337" s="814"/>
      <c r="F337" s="815"/>
      <c r="G337" s="823" t="s">
        <v>651</v>
      </c>
      <c r="H337" s="824"/>
      <c r="I337" s="824"/>
      <c r="J337" s="824"/>
      <c r="K337" s="825"/>
      <c r="L337" s="826" t="s">
        <v>703</v>
      </c>
      <c r="M337" s="827"/>
      <c r="N337" s="827"/>
      <c r="O337" s="827"/>
      <c r="P337" s="827"/>
      <c r="Q337" s="827"/>
      <c r="R337" s="827"/>
      <c r="S337" s="827"/>
      <c r="T337" s="827"/>
      <c r="U337" s="827"/>
      <c r="V337" s="827"/>
      <c r="W337" s="827"/>
      <c r="X337" s="828"/>
      <c r="Y337" s="829">
        <v>8.58</v>
      </c>
      <c r="Z337" s="830"/>
      <c r="AA337" s="830"/>
      <c r="AB337" s="831"/>
      <c r="AC337" s="837" t="s">
        <v>806</v>
      </c>
      <c r="AD337" s="838"/>
      <c r="AE337" s="838"/>
      <c r="AF337" s="838"/>
      <c r="AG337" s="839"/>
      <c r="AH337" s="826" t="s">
        <v>673</v>
      </c>
      <c r="AI337" s="827"/>
      <c r="AJ337" s="827"/>
      <c r="AK337" s="827"/>
      <c r="AL337" s="827"/>
      <c r="AM337" s="827"/>
      <c r="AN337" s="827"/>
      <c r="AO337" s="827"/>
      <c r="AP337" s="827"/>
      <c r="AQ337" s="827"/>
      <c r="AR337" s="827"/>
      <c r="AS337" s="827"/>
      <c r="AT337" s="828"/>
      <c r="AU337" s="829">
        <v>20.6</v>
      </c>
      <c r="AV337" s="830"/>
      <c r="AW337" s="830"/>
      <c r="AX337" s="832"/>
      <c r="AY337">
        <f t="shared" si="12"/>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21.064999999999998</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51.422065000000003</v>
      </c>
      <c r="AV346" s="853"/>
      <c r="AW346" s="853"/>
      <c r="AX346" s="855"/>
      <c r="AY346">
        <f t="shared" si="13"/>
        <v>2</v>
      </c>
    </row>
    <row r="347" spans="1:51" ht="24.75" customHeight="1" x14ac:dyDescent="0.15">
      <c r="A347" s="813"/>
      <c r="B347" s="814"/>
      <c r="C347" s="814"/>
      <c r="D347" s="814"/>
      <c r="E347" s="814"/>
      <c r="F347" s="815"/>
      <c r="G347" s="816" t="s">
        <v>962</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709</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0"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0"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33" customHeight="1" x14ac:dyDescent="0.15">
      <c r="A349" s="813"/>
      <c r="B349" s="814"/>
      <c r="C349" s="814"/>
      <c r="D349" s="814"/>
      <c r="E349" s="814"/>
      <c r="F349" s="815"/>
      <c r="G349" s="837" t="s">
        <v>807</v>
      </c>
      <c r="H349" s="838"/>
      <c r="I349" s="838"/>
      <c r="J349" s="838"/>
      <c r="K349" s="839"/>
      <c r="L349" s="840" t="s">
        <v>686</v>
      </c>
      <c r="M349" s="841"/>
      <c r="N349" s="841"/>
      <c r="O349" s="841"/>
      <c r="P349" s="841"/>
      <c r="Q349" s="841"/>
      <c r="R349" s="841"/>
      <c r="S349" s="841"/>
      <c r="T349" s="841"/>
      <c r="U349" s="841"/>
      <c r="V349" s="841"/>
      <c r="W349" s="841"/>
      <c r="X349" s="842"/>
      <c r="Y349" s="843">
        <v>1885.3868</v>
      </c>
      <c r="Z349" s="844"/>
      <c r="AA349" s="844"/>
      <c r="AB349" s="845"/>
      <c r="AC349" s="837" t="s">
        <v>808</v>
      </c>
      <c r="AD349" s="838"/>
      <c r="AE349" s="838"/>
      <c r="AF349" s="838"/>
      <c r="AG349" s="839"/>
      <c r="AH349" s="840" t="s">
        <v>697</v>
      </c>
      <c r="AI349" s="841"/>
      <c r="AJ349" s="841"/>
      <c r="AK349" s="841"/>
      <c r="AL349" s="841"/>
      <c r="AM349" s="841"/>
      <c r="AN349" s="841"/>
      <c r="AO349" s="841"/>
      <c r="AP349" s="841"/>
      <c r="AQ349" s="841"/>
      <c r="AR349" s="841"/>
      <c r="AS349" s="841"/>
      <c r="AT349" s="842"/>
      <c r="AU349" s="843">
        <v>34.928476000000003</v>
      </c>
      <c r="AV349" s="844"/>
      <c r="AW349" s="844"/>
      <c r="AX349" s="846"/>
      <c r="AY349">
        <f t="shared" ref="AY349:AY359" si="14">$AY$347</f>
        <v>2</v>
      </c>
    </row>
    <row r="350" spans="1:51" ht="33"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t="s">
        <v>808</v>
      </c>
      <c r="AD350" s="824"/>
      <c r="AE350" s="824"/>
      <c r="AF350" s="824"/>
      <c r="AG350" s="825"/>
      <c r="AH350" s="826" t="s">
        <v>698</v>
      </c>
      <c r="AI350" s="827"/>
      <c r="AJ350" s="827"/>
      <c r="AK350" s="827"/>
      <c r="AL350" s="827"/>
      <c r="AM350" s="827"/>
      <c r="AN350" s="827"/>
      <c r="AO350" s="827"/>
      <c r="AP350" s="827"/>
      <c r="AQ350" s="827"/>
      <c r="AR350" s="827"/>
      <c r="AS350" s="827"/>
      <c r="AT350" s="828"/>
      <c r="AU350" s="829">
        <v>0.38313000000000003</v>
      </c>
      <c r="AV350" s="830"/>
      <c r="AW350" s="830"/>
      <c r="AX350" s="832"/>
      <c r="AY350">
        <f t="shared" si="14"/>
        <v>2</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1885.3868</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35.311606000000005</v>
      </c>
      <c r="AV359" s="853"/>
      <c r="AW359" s="853"/>
      <c r="AX359" s="855"/>
      <c r="AY359">
        <f t="shared" si="14"/>
        <v>2</v>
      </c>
    </row>
    <row r="360" spans="1:51" ht="24.75" customHeight="1" thickBot="1" x14ac:dyDescent="0.2">
      <c r="A360" s="856" t="s">
        <v>562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218</v>
      </c>
      <c r="AM360" s="860"/>
      <c r="AN360" s="860"/>
      <c r="AO360" s="78" t="s">
        <v>655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189</v>
      </c>
      <c r="K365" s="150"/>
      <c r="L365" s="150"/>
      <c r="M365" s="150"/>
      <c r="N365" s="150"/>
      <c r="O365" s="150"/>
      <c r="P365" s="429" t="s">
        <v>25</v>
      </c>
      <c r="Q365" s="429"/>
      <c r="R365" s="429"/>
      <c r="S365" s="429"/>
      <c r="T365" s="429"/>
      <c r="U365" s="429"/>
      <c r="V365" s="429"/>
      <c r="W365" s="429"/>
      <c r="X365" s="429"/>
      <c r="Y365" s="863" t="s">
        <v>188</v>
      </c>
      <c r="Z365" s="864"/>
      <c r="AA365" s="864"/>
      <c r="AB365" s="864"/>
      <c r="AC365" s="862" t="s">
        <v>217</v>
      </c>
      <c r="AD365" s="862"/>
      <c r="AE365" s="862"/>
      <c r="AF365" s="862"/>
      <c r="AG365" s="862"/>
      <c r="AH365" s="863" t="s">
        <v>233</v>
      </c>
      <c r="AI365" s="861"/>
      <c r="AJ365" s="861"/>
      <c r="AK365" s="861"/>
      <c r="AL365" s="861" t="s">
        <v>19</v>
      </c>
      <c r="AM365" s="861"/>
      <c r="AN365" s="861"/>
      <c r="AO365" s="865"/>
      <c r="AP365" s="886" t="s">
        <v>190</v>
      </c>
      <c r="AQ365" s="886"/>
      <c r="AR365" s="886"/>
      <c r="AS365" s="886"/>
      <c r="AT365" s="886"/>
      <c r="AU365" s="886"/>
      <c r="AV365" s="886"/>
      <c r="AW365" s="886"/>
      <c r="AX365" s="886"/>
    </row>
    <row r="366" spans="1:51" ht="53.25" customHeight="1" x14ac:dyDescent="0.15">
      <c r="A366" s="872">
        <v>1</v>
      </c>
      <c r="B366" s="872">
        <v>1</v>
      </c>
      <c r="C366" s="873" t="s">
        <v>656</v>
      </c>
      <c r="D366" s="874"/>
      <c r="E366" s="874"/>
      <c r="F366" s="874"/>
      <c r="G366" s="874"/>
      <c r="H366" s="874"/>
      <c r="I366" s="874"/>
      <c r="J366" s="875" t="s">
        <v>658</v>
      </c>
      <c r="K366" s="876"/>
      <c r="L366" s="876"/>
      <c r="M366" s="876"/>
      <c r="N366" s="876"/>
      <c r="O366" s="876"/>
      <c r="P366" s="877" t="s">
        <v>652</v>
      </c>
      <c r="Q366" s="878"/>
      <c r="R366" s="878"/>
      <c r="S366" s="878"/>
      <c r="T366" s="878"/>
      <c r="U366" s="878"/>
      <c r="V366" s="878"/>
      <c r="W366" s="878"/>
      <c r="X366" s="878"/>
      <c r="Y366" s="879">
        <v>115.37130000000001</v>
      </c>
      <c r="Z366" s="880"/>
      <c r="AA366" s="880"/>
      <c r="AB366" s="881"/>
      <c r="AC366" s="882" t="s">
        <v>75</v>
      </c>
      <c r="AD366" s="883"/>
      <c r="AE366" s="883"/>
      <c r="AF366" s="883"/>
      <c r="AG366" s="883"/>
      <c r="AH366" s="866" t="s">
        <v>658</v>
      </c>
      <c r="AI366" s="867"/>
      <c r="AJ366" s="867"/>
      <c r="AK366" s="867"/>
      <c r="AL366" s="868" t="s">
        <v>658</v>
      </c>
      <c r="AM366" s="869"/>
      <c r="AN366" s="869"/>
      <c r="AO366" s="870"/>
      <c r="AP366" s="871" t="s">
        <v>658</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75"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 customHeight="1" x14ac:dyDescent="0.15">
      <c r="A397" s="46"/>
      <c r="B397" s="41" t="s">
        <v>899</v>
      </c>
      <c r="C397" s="46"/>
      <c r="D397" s="46"/>
      <c r="E397" s="46"/>
      <c r="F397" s="46"/>
      <c r="G397" s="46"/>
      <c r="H397" s="46"/>
      <c r="I397" s="46"/>
      <c r="J397" s="46"/>
      <c r="K397" s="46"/>
      <c r="L397" s="46"/>
      <c r="M397" s="46"/>
      <c r="N397" s="46"/>
      <c r="O397" s="46"/>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861"/>
      <c r="B398" s="861"/>
      <c r="C398" s="861" t="s">
        <v>24</v>
      </c>
      <c r="D398" s="861"/>
      <c r="E398" s="861"/>
      <c r="F398" s="861"/>
      <c r="G398" s="861"/>
      <c r="H398" s="861"/>
      <c r="I398" s="861"/>
      <c r="J398" s="862" t="s">
        <v>189</v>
      </c>
      <c r="K398" s="150"/>
      <c r="L398" s="150"/>
      <c r="M398" s="150"/>
      <c r="N398" s="150"/>
      <c r="O398" s="150"/>
      <c r="P398" s="429" t="s">
        <v>25</v>
      </c>
      <c r="Q398" s="429"/>
      <c r="R398" s="429"/>
      <c r="S398" s="429"/>
      <c r="T398" s="429"/>
      <c r="U398" s="429"/>
      <c r="V398" s="429"/>
      <c r="W398" s="429"/>
      <c r="X398" s="429"/>
      <c r="Y398" s="863" t="s">
        <v>188</v>
      </c>
      <c r="Z398" s="864"/>
      <c r="AA398" s="864"/>
      <c r="AB398" s="864"/>
      <c r="AC398" s="862" t="s">
        <v>217</v>
      </c>
      <c r="AD398" s="862"/>
      <c r="AE398" s="862"/>
      <c r="AF398" s="862"/>
      <c r="AG398" s="862"/>
      <c r="AH398" s="863" t="s">
        <v>233</v>
      </c>
      <c r="AI398" s="861"/>
      <c r="AJ398" s="861"/>
      <c r="AK398" s="861"/>
      <c r="AL398" s="861" t="s">
        <v>19</v>
      </c>
      <c r="AM398" s="861"/>
      <c r="AN398" s="861"/>
      <c r="AO398" s="865"/>
      <c r="AP398" s="886" t="s">
        <v>190</v>
      </c>
      <c r="AQ398" s="886"/>
      <c r="AR398" s="886"/>
      <c r="AS398" s="886"/>
      <c r="AT398" s="886"/>
      <c r="AU398" s="886"/>
      <c r="AV398" s="886"/>
      <c r="AW398" s="886"/>
      <c r="AX398" s="886"/>
      <c r="AY398">
        <f>$AY$396</f>
        <v>1</v>
      </c>
    </row>
    <row r="399" spans="1:51" ht="30" customHeight="1" x14ac:dyDescent="0.15">
      <c r="A399" s="872">
        <v>1</v>
      </c>
      <c r="B399" s="872">
        <v>1</v>
      </c>
      <c r="C399" s="873" t="s">
        <v>819</v>
      </c>
      <c r="D399" s="874"/>
      <c r="E399" s="874"/>
      <c r="F399" s="874"/>
      <c r="G399" s="874"/>
      <c r="H399" s="874"/>
      <c r="I399" s="874"/>
      <c r="J399" s="875" t="s">
        <v>600</v>
      </c>
      <c r="K399" s="875"/>
      <c r="L399" s="875"/>
      <c r="M399" s="875"/>
      <c r="N399" s="875"/>
      <c r="O399" s="875"/>
      <c r="P399" s="877" t="s">
        <v>820</v>
      </c>
      <c r="Q399" s="878"/>
      <c r="R399" s="878"/>
      <c r="S399" s="878"/>
      <c r="T399" s="878"/>
      <c r="U399" s="878"/>
      <c r="V399" s="878"/>
      <c r="W399" s="878"/>
      <c r="X399" s="878"/>
      <c r="Y399" s="879">
        <v>6674.859735</v>
      </c>
      <c r="Z399" s="880"/>
      <c r="AA399" s="880"/>
      <c r="AB399" s="881"/>
      <c r="AC399" s="882" t="s">
        <v>75</v>
      </c>
      <c r="AD399" s="883"/>
      <c r="AE399" s="883"/>
      <c r="AF399" s="883"/>
      <c r="AG399" s="883"/>
      <c r="AH399" s="866" t="s">
        <v>658</v>
      </c>
      <c r="AI399" s="867"/>
      <c r="AJ399" s="867"/>
      <c r="AK399" s="867"/>
      <c r="AL399" s="868" t="s">
        <v>658</v>
      </c>
      <c r="AM399" s="869"/>
      <c r="AN399" s="869"/>
      <c r="AO399" s="870"/>
      <c r="AP399" s="871" t="s">
        <v>658</v>
      </c>
      <c r="AQ399" s="871"/>
      <c r="AR399" s="871"/>
      <c r="AS399" s="871"/>
      <c r="AT399" s="871"/>
      <c r="AU399" s="871"/>
      <c r="AV399" s="871"/>
      <c r="AW399" s="871"/>
      <c r="AX399" s="871"/>
      <c r="AY399">
        <f>$AY$396</f>
        <v>1</v>
      </c>
    </row>
    <row r="400" spans="1:51" ht="30" customHeight="1" x14ac:dyDescent="0.15">
      <c r="A400" s="872">
        <v>2</v>
      </c>
      <c r="B400" s="872">
        <v>1</v>
      </c>
      <c r="C400" s="873" t="s">
        <v>821</v>
      </c>
      <c r="D400" s="874"/>
      <c r="E400" s="874"/>
      <c r="F400" s="874"/>
      <c r="G400" s="874"/>
      <c r="H400" s="874"/>
      <c r="I400" s="874"/>
      <c r="J400" s="875" t="s">
        <v>600</v>
      </c>
      <c r="K400" s="875"/>
      <c r="L400" s="875"/>
      <c r="M400" s="875"/>
      <c r="N400" s="875"/>
      <c r="O400" s="875"/>
      <c r="P400" s="877" t="s">
        <v>822</v>
      </c>
      <c r="Q400" s="878"/>
      <c r="R400" s="878"/>
      <c r="S400" s="878"/>
      <c r="T400" s="878"/>
      <c r="U400" s="878"/>
      <c r="V400" s="878"/>
      <c r="W400" s="878"/>
      <c r="X400" s="878"/>
      <c r="Y400" s="879">
        <v>3913.446837</v>
      </c>
      <c r="Z400" s="880"/>
      <c r="AA400" s="880"/>
      <c r="AB400" s="881"/>
      <c r="AC400" s="882" t="s">
        <v>75</v>
      </c>
      <c r="AD400" s="883"/>
      <c r="AE400" s="883"/>
      <c r="AF400" s="883"/>
      <c r="AG400" s="883"/>
      <c r="AH400" s="866" t="s">
        <v>658</v>
      </c>
      <c r="AI400" s="867"/>
      <c r="AJ400" s="867"/>
      <c r="AK400" s="867"/>
      <c r="AL400" s="868" t="s">
        <v>658</v>
      </c>
      <c r="AM400" s="869"/>
      <c r="AN400" s="869"/>
      <c r="AO400" s="870"/>
      <c r="AP400" s="871" t="s">
        <v>658</v>
      </c>
      <c r="AQ400" s="871"/>
      <c r="AR400" s="871"/>
      <c r="AS400" s="871"/>
      <c r="AT400" s="871"/>
      <c r="AU400" s="871"/>
      <c r="AV400" s="871"/>
      <c r="AW400" s="871"/>
      <c r="AX400" s="871"/>
      <c r="AY400">
        <f>COUNTA($C$400)</f>
        <v>1</v>
      </c>
    </row>
    <row r="401" spans="1:51" ht="30" customHeight="1" x14ac:dyDescent="0.15">
      <c r="A401" s="872">
        <v>3</v>
      </c>
      <c r="B401" s="872">
        <v>1</v>
      </c>
      <c r="C401" s="873" t="s">
        <v>823</v>
      </c>
      <c r="D401" s="874"/>
      <c r="E401" s="874"/>
      <c r="F401" s="874"/>
      <c r="G401" s="874"/>
      <c r="H401" s="874"/>
      <c r="I401" s="874"/>
      <c r="J401" s="875" t="s">
        <v>600</v>
      </c>
      <c r="K401" s="875"/>
      <c r="L401" s="875"/>
      <c r="M401" s="875"/>
      <c r="N401" s="875"/>
      <c r="O401" s="875"/>
      <c r="P401" s="877" t="s">
        <v>813</v>
      </c>
      <c r="Q401" s="878"/>
      <c r="R401" s="878"/>
      <c r="S401" s="878"/>
      <c r="T401" s="878"/>
      <c r="U401" s="878"/>
      <c r="V401" s="878"/>
      <c r="W401" s="878"/>
      <c r="X401" s="878"/>
      <c r="Y401" s="879">
        <v>2741.0012529999999</v>
      </c>
      <c r="Z401" s="880"/>
      <c r="AA401" s="880"/>
      <c r="AB401" s="881"/>
      <c r="AC401" s="882" t="s">
        <v>75</v>
      </c>
      <c r="AD401" s="883"/>
      <c r="AE401" s="883"/>
      <c r="AF401" s="883"/>
      <c r="AG401" s="883"/>
      <c r="AH401" s="866" t="s">
        <v>658</v>
      </c>
      <c r="AI401" s="867"/>
      <c r="AJ401" s="867"/>
      <c r="AK401" s="867"/>
      <c r="AL401" s="868" t="s">
        <v>658</v>
      </c>
      <c r="AM401" s="869"/>
      <c r="AN401" s="869"/>
      <c r="AO401" s="870"/>
      <c r="AP401" s="871" t="s">
        <v>658</v>
      </c>
      <c r="AQ401" s="871"/>
      <c r="AR401" s="871"/>
      <c r="AS401" s="871"/>
      <c r="AT401" s="871"/>
      <c r="AU401" s="871"/>
      <c r="AV401" s="871"/>
      <c r="AW401" s="871"/>
      <c r="AX401" s="871"/>
      <c r="AY401">
        <f>COUNTA($C$401)</f>
        <v>1</v>
      </c>
    </row>
    <row r="402" spans="1:51" ht="30" customHeight="1" x14ac:dyDescent="0.15">
      <c r="A402" s="872">
        <v>4</v>
      </c>
      <c r="B402" s="872">
        <v>1</v>
      </c>
      <c r="C402" s="873" t="s">
        <v>819</v>
      </c>
      <c r="D402" s="874"/>
      <c r="E402" s="874"/>
      <c r="F402" s="874"/>
      <c r="G402" s="874"/>
      <c r="H402" s="874"/>
      <c r="I402" s="874"/>
      <c r="J402" s="875" t="s">
        <v>600</v>
      </c>
      <c r="K402" s="875"/>
      <c r="L402" s="875"/>
      <c r="M402" s="875"/>
      <c r="N402" s="875"/>
      <c r="O402" s="875"/>
      <c r="P402" s="877" t="s">
        <v>822</v>
      </c>
      <c r="Q402" s="878"/>
      <c r="R402" s="878"/>
      <c r="S402" s="878"/>
      <c r="T402" s="878"/>
      <c r="U402" s="878"/>
      <c r="V402" s="878"/>
      <c r="W402" s="878"/>
      <c r="X402" s="878"/>
      <c r="Y402" s="879">
        <v>2179.0184319999998</v>
      </c>
      <c r="Z402" s="880"/>
      <c r="AA402" s="880"/>
      <c r="AB402" s="881"/>
      <c r="AC402" s="882" t="s">
        <v>75</v>
      </c>
      <c r="AD402" s="883"/>
      <c r="AE402" s="883"/>
      <c r="AF402" s="883"/>
      <c r="AG402" s="883"/>
      <c r="AH402" s="866" t="s">
        <v>658</v>
      </c>
      <c r="AI402" s="867"/>
      <c r="AJ402" s="867"/>
      <c r="AK402" s="867"/>
      <c r="AL402" s="868" t="s">
        <v>658</v>
      </c>
      <c r="AM402" s="869"/>
      <c r="AN402" s="869"/>
      <c r="AO402" s="870"/>
      <c r="AP402" s="871" t="s">
        <v>658</v>
      </c>
      <c r="AQ402" s="871"/>
      <c r="AR402" s="871"/>
      <c r="AS402" s="871"/>
      <c r="AT402" s="871"/>
      <c r="AU402" s="871"/>
      <c r="AV402" s="871"/>
      <c r="AW402" s="871"/>
      <c r="AX402" s="871"/>
      <c r="AY402">
        <f>COUNTA($C$402)</f>
        <v>1</v>
      </c>
    </row>
    <row r="403" spans="1:51" ht="30" customHeight="1" x14ac:dyDescent="0.15">
      <c r="A403" s="872">
        <v>5</v>
      </c>
      <c r="B403" s="872">
        <v>1</v>
      </c>
      <c r="C403" s="873" t="s">
        <v>821</v>
      </c>
      <c r="D403" s="874"/>
      <c r="E403" s="874"/>
      <c r="F403" s="874"/>
      <c r="G403" s="874"/>
      <c r="H403" s="874"/>
      <c r="I403" s="874"/>
      <c r="J403" s="875" t="s">
        <v>600</v>
      </c>
      <c r="K403" s="875"/>
      <c r="L403" s="875"/>
      <c r="M403" s="875"/>
      <c r="N403" s="875"/>
      <c r="O403" s="875"/>
      <c r="P403" s="877" t="s">
        <v>824</v>
      </c>
      <c r="Q403" s="878"/>
      <c r="R403" s="878"/>
      <c r="S403" s="878"/>
      <c r="T403" s="878"/>
      <c r="U403" s="878"/>
      <c r="V403" s="878"/>
      <c r="W403" s="878"/>
      <c r="X403" s="878"/>
      <c r="Y403" s="879">
        <v>2031.4615940000001</v>
      </c>
      <c r="Z403" s="880"/>
      <c r="AA403" s="880"/>
      <c r="AB403" s="881"/>
      <c r="AC403" s="882" t="s">
        <v>75</v>
      </c>
      <c r="AD403" s="883"/>
      <c r="AE403" s="883"/>
      <c r="AF403" s="883"/>
      <c r="AG403" s="883"/>
      <c r="AH403" s="866" t="s">
        <v>658</v>
      </c>
      <c r="AI403" s="867"/>
      <c r="AJ403" s="867"/>
      <c r="AK403" s="867"/>
      <c r="AL403" s="868" t="s">
        <v>658</v>
      </c>
      <c r="AM403" s="869"/>
      <c r="AN403" s="869"/>
      <c r="AO403" s="870"/>
      <c r="AP403" s="871" t="s">
        <v>658</v>
      </c>
      <c r="AQ403" s="871"/>
      <c r="AR403" s="871"/>
      <c r="AS403" s="871"/>
      <c r="AT403" s="871"/>
      <c r="AU403" s="871"/>
      <c r="AV403" s="871"/>
      <c r="AW403" s="871"/>
      <c r="AX403" s="871"/>
      <c r="AY403">
        <f>COUNTA($C$403)</f>
        <v>1</v>
      </c>
    </row>
    <row r="404" spans="1:51" ht="30" customHeight="1" x14ac:dyDescent="0.15">
      <c r="A404" s="872">
        <v>6</v>
      </c>
      <c r="B404" s="872">
        <v>1</v>
      </c>
      <c r="C404" s="873" t="s">
        <v>825</v>
      </c>
      <c r="D404" s="874"/>
      <c r="E404" s="874"/>
      <c r="F404" s="874"/>
      <c r="G404" s="874"/>
      <c r="H404" s="874"/>
      <c r="I404" s="874"/>
      <c r="J404" s="875" t="s">
        <v>600</v>
      </c>
      <c r="K404" s="875"/>
      <c r="L404" s="875"/>
      <c r="M404" s="875"/>
      <c r="N404" s="875"/>
      <c r="O404" s="875"/>
      <c r="P404" s="877" t="s">
        <v>820</v>
      </c>
      <c r="Q404" s="878"/>
      <c r="R404" s="878"/>
      <c r="S404" s="878"/>
      <c r="T404" s="878"/>
      <c r="U404" s="878"/>
      <c r="V404" s="878"/>
      <c r="W404" s="878"/>
      <c r="X404" s="878"/>
      <c r="Y404" s="879">
        <v>1611.729196</v>
      </c>
      <c r="Z404" s="880"/>
      <c r="AA404" s="880"/>
      <c r="AB404" s="881"/>
      <c r="AC404" s="882" t="s">
        <v>75</v>
      </c>
      <c r="AD404" s="883"/>
      <c r="AE404" s="883"/>
      <c r="AF404" s="883"/>
      <c r="AG404" s="883"/>
      <c r="AH404" s="866" t="s">
        <v>658</v>
      </c>
      <c r="AI404" s="867"/>
      <c r="AJ404" s="867"/>
      <c r="AK404" s="867"/>
      <c r="AL404" s="868" t="s">
        <v>658</v>
      </c>
      <c r="AM404" s="869"/>
      <c r="AN404" s="869"/>
      <c r="AO404" s="870"/>
      <c r="AP404" s="871" t="s">
        <v>658</v>
      </c>
      <c r="AQ404" s="871"/>
      <c r="AR404" s="871"/>
      <c r="AS404" s="871"/>
      <c r="AT404" s="871"/>
      <c r="AU404" s="871"/>
      <c r="AV404" s="871"/>
      <c r="AW404" s="871"/>
      <c r="AX404" s="871"/>
      <c r="AY404">
        <f>COUNTA($C$404)</f>
        <v>1</v>
      </c>
    </row>
    <row r="405" spans="1:51" ht="30" customHeight="1" x14ac:dyDescent="0.15">
      <c r="A405" s="872">
        <v>7</v>
      </c>
      <c r="B405" s="872">
        <v>1</v>
      </c>
      <c r="C405" s="873" t="s">
        <v>826</v>
      </c>
      <c r="D405" s="874"/>
      <c r="E405" s="874"/>
      <c r="F405" s="874"/>
      <c r="G405" s="874"/>
      <c r="H405" s="874"/>
      <c r="I405" s="874"/>
      <c r="J405" s="875" t="s">
        <v>600</v>
      </c>
      <c r="K405" s="875"/>
      <c r="L405" s="875"/>
      <c r="M405" s="875"/>
      <c r="N405" s="875"/>
      <c r="O405" s="875"/>
      <c r="P405" s="877" t="s">
        <v>820</v>
      </c>
      <c r="Q405" s="878"/>
      <c r="R405" s="878"/>
      <c r="S405" s="878"/>
      <c r="T405" s="878"/>
      <c r="U405" s="878"/>
      <c r="V405" s="878"/>
      <c r="W405" s="878"/>
      <c r="X405" s="878"/>
      <c r="Y405" s="879">
        <v>1583.1462409999999</v>
      </c>
      <c r="Z405" s="880"/>
      <c r="AA405" s="880"/>
      <c r="AB405" s="881"/>
      <c r="AC405" s="882" t="s">
        <v>75</v>
      </c>
      <c r="AD405" s="883"/>
      <c r="AE405" s="883"/>
      <c r="AF405" s="883"/>
      <c r="AG405" s="883"/>
      <c r="AH405" s="866" t="s">
        <v>658</v>
      </c>
      <c r="AI405" s="867"/>
      <c r="AJ405" s="867"/>
      <c r="AK405" s="867"/>
      <c r="AL405" s="868" t="s">
        <v>658</v>
      </c>
      <c r="AM405" s="869"/>
      <c r="AN405" s="869"/>
      <c r="AO405" s="870"/>
      <c r="AP405" s="871" t="s">
        <v>658</v>
      </c>
      <c r="AQ405" s="871"/>
      <c r="AR405" s="871"/>
      <c r="AS405" s="871"/>
      <c r="AT405" s="871"/>
      <c r="AU405" s="871"/>
      <c r="AV405" s="871"/>
      <c r="AW405" s="871"/>
      <c r="AX405" s="871"/>
      <c r="AY405">
        <f>COUNTA($C$405)</f>
        <v>1</v>
      </c>
    </row>
    <row r="406" spans="1:51" ht="30" customHeight="1" x14ac:dyDescent="0.15">
      <c r="A406" s="872">
        <v>8</v>
      </c>
      <c r="B406" s="872">
        <v>1</v>
      </c>
      <c r="C406" s="873" t="s">
        <v>827</v>
      </c>
      <c r="D406" s="874"/>
      <c r="E406" s="874"/>
      <c r="F406" s="874"/>
      <c r="G406" s="874"/>
      <c r="H406" s="874"/>
      <c r="I406" s="874"/>
      <c r="J406" s="875" t="s">
        <v>600</v>
      </c>
      <c r="K406" s="875"/>
      <c r="L406" s="875"/>
      <c r="M406" s="875"/>
      <c r="N406" s="875"/>
      <c r="O406" s="875"/>
      <c r="P406" s="877" t="s">
        <v>820</v>
      </c>
      <c r="Q406" s="878"/>
      <c r="R406" s="878"/>
      <c r="S406" s="878"/>
      <c r="T406" s="878"/>
      <c r="U406" s="878"/>
      <c r="V406" s="878"/>
      <c r="W406" s="878"/>
      <c r="X406" s="878"/>
      <c r="Y406" s="879">
        <v>1317.7521200000001</v>
      </c>
      <c r="Z406" s="880"/>
      <c r="AA406" s="880"/>
      <c r="AB406" s="881"/>
      <c r="AC406" s="882" t="s">
        <v>75</v>
      </c>
      <c r="AD406" s="883"/>
      <c r="AE406" s="883"/>
      <c r="AF406" s="883"/>
      <c r="AG406" s="883"/>
      <c r="AH406" s="866" t="s">
        <v>658</v>
      </c>
      <c r="AI406" s="867"/>
      <c r="AJ406" s="867"/>
      <c r="AK406" s="867"/>
      <c r="AL406" s="868" t="s">
        <v>658</v>
      </c>
      <c r="AM406" s="869"/>
      <c r="AN406" s="869"/>
      <c r="AO406" s="870"/>
      <c r="AP406" s="871" t="s">
        <v>658</v>
      </c>
      <c r="AQ406" s="871"/>
      <c r="AR406" s="871"/>
      <c r="AS406" s="871"/>
      <c r="AT406" s="871"/>
      <c r="AU406" s="871"/>
      <c r="AV406" s="871"/>
      <c r="AW406" s="871"/>
      <c r="AX406" s="871"/>
      <c r="AY406">
        <f>COUNTA($C$406)</f>
        <v>1</v>
      </c>
    </row>
    <row r="407" spans="1:51" ht="30" customHeight="1" x14ac:dyDescent="0.15">
      <c r="A407" s="872">
        <v>9</v>
      </c>
      <c r="B407" s="872">
        <v>1</v>
      </c>
      <c r="C407" s="873" t="s">
        <v>828</v>
      </c>
      <c r="D407" s="874"/>
      <c r="E407" s="874"/>
      <c r="F407" s="874"/>
      <c r="G407" s="874"/>
      <c r="H407" s="874"/>
      <c r="I407" s="874"/>
      <c r="J407" s="875" t="s">
        <v>600</v>
      </c>
      <c r="K407" s="875"/>
      <c r="L407" s="875"/>
      <c r="M407" s="875"/>
      <c r="N407" s="875"/>
      <c r="O407" s="875"/>
      <c r="P407" s="877" t="s">
        <v>820</v>
      </c>
      <c r="Q407" s="878"/>
      <c r="R407" s="878"/>
      <c r="S407" s="878"/>
      <c r="T407" s="878"/>
      <c r="U407" s="878"/>
      <c r="V407" s="878"/>
      <c r="W407" s="878"/>
      <c r="X407" s="878"/>
      <c r="Y407" s="879">
        <v>1180.637518</v>
      </c>
      <c r="Z407" s="880"/>
      <c r="AA407" s="880"/>
      <c r="AB407" s="881"/>
      <c r="AC407" s="882" t="s">
        <v>75</v>
      </c>
      <c r="AD407" s="883"/>
      <c r="AE407" s="883"/>
      <c r="AF407" s="883"/>
      <c r="AG407" s="883"/>
      <c r="AH407" s="866" t="s">
        <v>658</v>
      </c>
      <c r="AI407" s="867"/>
      <c r="AJ407" s="867"/>
      <c r="AK407" s="867"/>
      <c r="AL407" s="868" t="s">
        <v>658</v>
      </c>
      <c r="AM407" s="869"/>
      <c r="AN407" s="869"/>
      <c r="AO407" s="870"/>
      <c r="AP407" s="871" t="s">
        <v>658</v>
      </c>
      <c r="AQ407" s="871"/>
      <c r="AR407" s="871"/>
      <c r="AS407" s="871"/>
      <c r="AT407" s="871"/>
      <c r="AU407" s="871"/>
      <c r="AV407" s="871"/>
      <c r="AW407" s="871"/>
      <c r="AX407" s="871"/>
      <c r="AY407">
        <f>COUNTA($C$407)</f>
        <v>1</v>
      </c>
    </row>
    <row r="408" spans="1:51" ht="30" customHeight="1" x14ac:dyDescent="0.15">
      <c r="A408" s="872">
        <v>10</v>
      </c>
      <c r="B408" s="872">
        <v>1</v>
      </c>
      <c r="C408" s="873" t="s">
        <v>829</v>
      </c>
      <c r="D408" s="874"/>
      <c r="E408" s="874"/>
      <c r="F408" s="874"/>
      <c r="G408" s="874"/>
      <c r="H408" s="874"/>
      <c r="I408" s="874"/>
      <c r="J408" s="875" t="s">
        <v>600</v>
      </c>
      <c r="K408" s="875"/>
      <c r="L408" s="875"/>
      <c r="M408" s="875"/>
      <c r="N408" s="875"/>
      <c r="O408" s="875"/>
      <c r="P408" s="877" t="s">
        <v>820</v>
      </c>
      <c r="Q408" s="878"/>
      <c r="R408" s="878"/>
      <c r="S408" s="878"/>
      <c r="T408" s="878"/>
      <c r="U408" s="878"/>
      <c r="V408" s="878"/>
      <c r="W408" s="878"/>
      <c r="X408" s="878"/>
      <c r="Y408" s="879">
        <v>1072.7007060000001</v>
      </c>
      <c r="Z408" s="880"/>
      <c r="AA408" s="880"/>
      <c r="AB408" s="881"/>
      <c r="AC408" s="882" t="s">
        <v>75</v>
      </c>
      <c r="AD408" s="883"/>
      <c r="AE408" s="883"/>
      <c r="AF408" s="883"/>
      <c r="AG408" s="883"/>
      <c r="AH408" s="866" t="s">
        <v>658</v>
      </c>
      <c r="AI408" s="867"/>
      <c r="AJ408" s="867"/>
      <c r="AK408" s="867"/>
      <c r="AL408" s="868" t="s">
        <v>658</v>
      </c>
      <c r="AM408" s="869"/>
      <c r="AN408" s="869"/>
      <c r="AO408" s="870"/>
      <c r="AP408" s="871" t="s">
        <v>658</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t="s">
        <v>658</v>
      </c>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t="s">
        <v>658</v>
      </c>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t="s">
        <v>658</v>
      </c>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t="s">
        <v>658</v>
      </c>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t="s">
        <v>658</v>
      </c>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t="s">
        <v>658</v>
      </c>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t="s">
        <v>658</v>
      </c>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t="s">
        <v>658</v>
      </c>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t="s">
        <v>658</v>
      </c>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t="s">
        <v>658</v>
      </c>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t="s">
        <v>658</v>
      </c>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t="s">
        <v>658</v>
      </c>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t="s">
        <v>658</v>
      </c>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t="s">
        <v>658</v>
      </c>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t="s">
        <v>658</v>
      </c>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t="s">
        <v>658</v>
      </c>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t="s">
        <v>658</v>
      </c>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t="s">
        <v>658</v>
      </c>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t="s">
        <v>658</v>
      </c>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t="s">
        <v>658</v>
      </c>
      <c r="AQ428" s="871"/>
      <c r="AR428" s="871"/>
      <c r="AS428" s="871"/>
      <c r="AT428" s="871"/>
      <c r="AU428" s="871"/>
      <c r="AV428" s="871"/>
      <c r="AW428" s="871"/>
      <c r="AX428" s="871"/>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3.25" customHeight="1" x14ac:dyDescent="0.15">
      <c r="A430" s="46"/>
      <c r="B430" s="41" t="s">
        <v>900</v>
      </c>
      <c r="C430" s="46"/>
      <c r="D430" s="46"/>
      <c r="E430" s="46"/>
      <c r="F430" s="46"/>
      <c r="G430" s="46"/>
      <c r="H430" s="46"/>
      <c r="I430" s="46"/>
      <c r="J430" s="46"/>
      <c r="K430" s="46"/>
      <c r="L430" s="46"/>
      <c r="M430" s="46"/>
      <c r="N430" s="46"/>
      <c r="O430" s="46"/>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861"/>
      <c r="B431" s="861"/>
      <c r="C431" s="861" t="s">
        <v>24</v>
      </c>
      <c r="D431" s="861"/>
      <c r="E431" s="861"/>
      <c r="F431" s="861"/>
      <c r="G431" s="861"/>
      <c r="H431" s="861"/>
      <c r="I431" s="861"/>
      <c r="J431" s="862" t="s">
        <v>189</v>
      </c>
      <c r="K431" s="150"/>
      <c r="L431" s="150"/>
      <c r="M431" s="150"/>
      <c r="N431" s="150"/>
      <c r="O431" s="150"/>
      <c r="P431" s="429" t="s">
        <v>25</v>
      </c>
      <c r="Q431" s="429"/>
      <c r="R431" s="429"/>
      <c r="S431" s="429"/>
      <c r="T431" s="429"/>
      <c r="U431" s="429"/>
      <c r="V431" s="429"/>
      <c r="W431" s="429"/>
      <c r="X431" s="429"/>
      <c r="Y431" s="863" t="s">
        <v>188</v>
      </c>
      <c r="Z431" s="864"/>
      <c r="AA431" s="864"/>
      <c r="AB431" s="864"/>
      <c r="AC431" s="862" t="s">
        <v>217</v>
      </c>
      <c r="AD431" s="862"/>
      <c r="AE431" s="862"/>
      <c r="AF431" s="862"/>
      <c r="AG431" s="862"/>
      <c r="AH431" s="863" t="s">
        <v>233</v>
      </c>
      <c r="AI431" s="861"/>
      <c r="AJ431" s="861"/>
      <c r="AK431" s="861"/>
      <c r="AL431" s="861" t="s">
        <v>19</v>
      </c>
      <c r="AM431" s="861"/>
      <c r="AN431" s="861"/>
      <c r="AO431" s="865"/>
      <c r="AP431" s="886" t="s">
        <v>190</v>
      </c>
      <c r="AQ431" s="886"/>
      <c r="AR431" s="886"/>
      <c r="AS431" s="886"/>
      <c r="AT431" s="886"/>
      <c r="AU431" s="886"/>
      <c r="AV431" s="886"/>
      <c r="AW431" s="886"/>
      <c r="AX431" s="886"/>
      <c r="AY431">
        <f>$AY$429</f>
        <v>1</v>
      </c>
    </row>
    <row r="432" spans="1:51" ht="54" customHeight="1" x14ac:dyDescent="0.15">
      <c r="A432" s="872">
        <v>1</v>
      </c>
      <c r="B432" s="872">
        <v>1</v>
      </c>
      <c r="C432" s="873" t="s">
        <v>659</v>
      </c>
      <c r="D432" s="874"/>
      <c r="E432" s="874"/>
      <c r="F432" s="874"/>
      <c r="G432" s="874"/>
      <c r="H432" s="874"/>
      <c r="I432" s="874"/>
      <c r="J432" s="875" t="s">
        <v>658</v>
      </c>
      <c r="K432" s="876"/>
      <c r="L432" s="876"/>
      <c r="M432" s="876"/>
      <c r="N432" s="876"/>
      <c r="O432" s="876"/>
      <c r="P432" s="877" t="s">
        <v>654</v>
      </c>
      <c r="Q432" s="878"/>
      <c r="R432" s="878"/>
      <c r="S432" s="878"/>
      <c r="T432" s="878"/>
      <c r="U432" s="878"/>
      <c r="V432" s="878"/>
      <c r="W432" s="878"/>
      <c r="X432" s="878"/>
      <c r="Y432" s="879">
        <v>27.731000000000002</v>
      </c>
      <c r="Z432" s="880"/>
      <c r="AA432" s="880"/>
      <c r="AB432" s="881"/>
      <c r="AC432" s="882" t="s">
        <v>75</v>
      </c>
      <c r="AD432" s="883"/>
      <c r="AE432" s="883"/>
      <c r="AF432" s="883"/>
      <c r="AG432" s="883"/>
      <c r="AH432" s="866" t="s">
        <v>658</v>
      </c>
      <c r="AI432" s="867"/>
      <c r="AJ432" s="867"/>
      <c r="AK432" s="867"/>
      <c r="AL432" s="868" t="s">
        <v>658</v>
      </c>
      <c r="AM432" s="869"/>
      <c r="AN432" s="869"/>
      <c r="AO432" s="870"/>
      <c r="AP432" s="871" t="s">
        <v>657</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2.5" customHeight="1" x14ac:dyDescent="0.15">
      <c r="A463" s="46"/>
      <c r="B463" s="41" t="s">
        <v>660</v>
      </c>
      <c r="C463" s="46"/>
      <c r="D463" s="46"/>
      <c r="E463" s="46"/>
      <c r="F463" s="46"/>
      <c r="G463" s="46"/>
      <c r="H463" s="46"/>
      <c r="I463" s="46"/>
      <c r="J463" s="46"/>
      <c r="K463" s="46"/>
      <c r="L463" s="46"/>
      <c r="M463" s="46"/>
      <c r="N463" s="46"/>
      <c r="O463" s="46"/>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861"/>
      <c r="B464" s="861"/>
      <c r="C464" s="861" t="s">
        <v>24</v>
      </c>
      <c r="D464" s="861"/>
      <c r="E464" s="861"/>
      <c r="F464" s="861"/>
      <c r="G464" s="861"/>
      <c r="H464" s="861"/>
      <c r="I464" s="861"/>
      <c r="J464" s="862" t="s">
        <v>189</v>
      </c>
      <c r="K464" s="150"/>
      <c r="L464" s="150"/>
      <c r="M464" s="150"/>
      <c r="N464" s="150"/>
      <c r="O464" s="150"/>
      <c r="P464" s="429" t="s">
        <v>25</v>
      </c>
      <c r="Q464" s="429"/>
      <c r="R464" s="429"/>
      <c r="S464" s="429"/>
      <c r="T464" s="429"/>
      <c r="U464" s="429"/>
      <c r="V464" s="429"/>
      <c r="W464" s="429"/>
      <c r="X464" s="429"/>
      <c r="Y464" s="863" t="s">
        <v>188</v>
      </c>
      <c r="Z464" s="864"/>
      <c r="AA464" s="864"/>
      <c r="AB464" s="864"/>
      <c r="AC464" s="862" t="s">
        <v>217</v>
      </c>
      <c r="AD464" s="862"/>
      <c r="AE464" s="862"/>
      <c r="AF464" s="862"/>
      <c r="AG464" s="862"/>
      <c r="AH464" s="863" t="s">
        <v>233</v>
      </c>
      <c r="AI464" s="861"/>
      <c r="AJ464" s="861"/>
      <c r="AK464" s="861"/>
      <c r="AL464" s="861" t="s">
        <v>19</v>
      </c>
      <c r="AM464" s="861"/>
      <c r="AN464" s="861"/>
      <c r="AO464" s="865"/>
      <c r="AP464" s="886" t="s">
        <v>190</v>
      </c>
      <c r="AQ464" s="886"/>
      <c r="AR464" s="886"/>
      <c r="AS464" s="886"/>
      <c r="AT464" s="886"/>
      <c r="AU464" s="886"/>
      <c r="AV464" s="886"/>
      <c r="AW464" s="886"/>
      <c r="AX464" s="886"/>
      <c r="AY464">
        <f>$AY$462</f>
        <v>1</v>
      </c>
    </row>
    <row r="465" spans="1:51" ht="37.5" customHeight="1" x14ac:dyDescent="0.15">
      <c r="A465" s="872">
        <v>1</v>
      </c>
      <c r="B465" s="872">
        <v>1</v>
      </c>
      <c r="C465" s="873" t="s">
        <v>908</v>
      </c>
      <c r="D465" s="873"/>
      <c r="E465" s="873"/>
      <c r="F465" s="873"/>
      <c r="G465" s="873"/>
      <c r="H465" s="873"/>
      <c r="I465" s="873"/>
      <c r="J465" s="875">
        <v>9010005011405</v>
      </c>
      <c r="K465" s="875"/>
      <c r="L465" s="875"/>
      <c r="M465" s="875"/>
      <c r="N465" s="875"/>
      <c r="O465" s="875"/>
      <c r="P465" s="887" t="s">
        <v>662</v>
      </c>
      <c r="Q465" s="888"/>
      <c r="R465" s="888"/>
      <c r="S465" s="888"/>
      <c r="T465" s="888"/>
      <c r="U465" s="888"/>
      <c r="V465" s="888"/>
      <c r="W465" s="888"/>
      <c r="X465" s="889"/>
      <c r="Y465" s="879">
        <v>15.977499999999999</v>
      </c>
      <c r="Z465" s="880"/>
      <c r="AA465" s="880"/>
      <c r="AB465" s="881"/>
      <c r="AC465" s="882" t="s">
        <v>241</v>
      </c>
      <c r="AD465" s="883"/>
      <c r="AE465" s="883"/>
      <c r="AF465" s="883"/>
      <c r="AG465" s="883"/>
      <c r="AH465" s="866">
        <v>1</v>
      </c>
      <c r="AI465" s="867"/>
      <c r="AJ465" s="867"/>
      <c r="AK465" s="867"/>
      <c r="AL465" s="868">
        <v>99.9</v>
      </c>
      <c r="AM465" s="869"/>
      <c r="AN465" s="869"/>
      <c r="AO465" s="870"/>
      <c r="AP465" s="871" t="s">
        <v>690</v>
      </c>
      <c r="AQ465" s="871"/>
      <c r="AR465" s="871"/>
      <c r="AS465" s="871"/>
      <c r="AT465" s="871"/>
      <c r="AU465" s="871"/>
      <c r="AV465" s="871"/>
      <c r="AW465" s="871"/>
      <c r="AX465" s="871"/>
      <c r="AY465">
        <f>$AY$462</f>
        <v>1</v>
      </c>
    </row>
    <row r="466" spans="1:51" ht="54.75" customHeight="1" x14ac:dyDescent="0.15">
      <c r="A466" s="872">
        <v>2</v>
      </c>
      <c r="B466" s="872">
        <v>1</v>
      </c>
      <c r="C466" s="873" t="s">
        <v>908</v>
      </c>
      <c r="D466" s="873"/>
      <c r="E466" s="873"/>
      <c r="F466" s="873"/>
      <c r="G466" s="873"/>
      <c r="H466" s="873"/>
      <c r="I466" s="873"/>
      <c r="J466" s="875">
        <v>9010005011405</v>
      </c>
      <c r="K466" s="875"/>
      <c r="L466" s="875"/>
      <c r="M466" s="875"/>
      <c r="N466" s="875"/>
      <c r="O466" s="875"/>
      <c r="P466" s="877" t="s">
        <v>811</v>
      </c>
      <c r="Q466" s="878"/>
      <c r="R466" s="878"/>
      <c r="S466" s="878"/>
      <c r="T466" s="878"/>
      <c r="U466" s="878"/>
      <c r="V466" s="878"/>
      <c r="W466" s="878"/>
      <c r="X466" s="878"/>
      <c r="Y466" s="879">
        <v>9.9990000000000006</v>
      </c>
      <c r="Z466" s="880"/>
      <c r="AA466" s="880"/>
      <c r="AB466" s="881"/>
      <c r="AC466" s="882" t="s">
        <v>241</v>
      </c>
      <c r="AD466" s="883"/>
      <c r="AE466" s="883"/>
      <c r="AF466" s="883"/>
      <c r="AG466" s="883"/>
      <c r="AH466" s="866">
        <v>1</v>
      </c>
      <c r="AI466" s="867"/>
      <c r="AJ466" s="867"/>
      <c r="AK466" s="867"/>
      <c r="AL466" s="868">
        <v>99.9</v>
      </c>
      <c r="AM466" s="869"/>
      <c r="AN466" s="869"/>
      <c r="AO466" s="870"/>
      <c r="AP466" s="871" t="s">
        <v>690</v>
      </c>
      <c r="AQ466" s="871"/>
      <c r="AR466" s="871"/>
      <c r="AS466" s="871"/>
      <c r="AT466" s="871"/>
      <c r="AU466" s="871"/>
      <c r="AV466" s="871"/>
      <c r="AW466" s="871"/>
      <c r="AX466" s="871"/>
      <c r="AY466">
        <f>COUNTA($C$466)</f>
        <v>1</v>
      </c>
    </row>
    <row r="467" spans="1:51" ht="51" customHeight="1" x14ac:dyDescent="0.15">
      <c r="A467" s="872">
        <v>3</v>
      </c>
      <c r="B467" s="872">
        <v>1</v>
      </c>
      <c r="C467" s="873" t="s">
        <v>909</v>
      </c>
      <c r="D467" s="874"/>
      <c r="E467" s="874"/>
      <c r="F467" s="874"/>
      <c r="G467" s="874"/>
      <c r="H467" s="874"/>
      <c r="I467" s="874"/>
      <c r="J467" s="875">
        <v>1010405001186</v>
      </c>
      <c r="K467" s="876"/>
      <c r="L467" s="876"/>
      <c r="M467" s="876"/>
      <c r="N467" s="876"/>
      <c r="O467" s="876"/>
      <c r="P467" s="877" t="s">
        <v>665</v>
      </c>
      <c r="Q467" s="878"/>
      <c r="R467" s="878"/>
      <c r="S467" s="878"/>
      <c r="T467" s="878"/>
      <c r="U467" s="878"/>
      <c r="V467" s="878"/>
      <c r="W467" s="878"/>
      <c r="X467" s="878"/>
      <c r="Y467" s="879">
        <v>9.9990000000000006</v>
      </c>
      <c r="Z467" s="880"/>
      <c r="AA467" s="880"/>
      <c r="AB467" s="881"/>
      <c r="AC467" s="882" t="s">
        <v>241</v>
      </c>
      <c r="AD467" s="883"/>
      <c r="AE467" s="883"/>
      <c r="AF467" s="883"/>
      <c r="AG467" s="883"/>
      <c r="AH467" s="884">
        <v>1</v>
      </c>
      <c r="AI467" s="885"/>
      <c r="AJ467" s="885"/>
      <c r="AK467" s="885"/>
      <c r="AL467" s="868">
        <v>99.9</v>
      </c>
      <c r="AM467" s="869"/>
      <c r="AN467" s="869"/>
      <c r="AO467" s="870"/>
      <c r="AP467" s="871" t="s">
        <v>690</v>
      </c>
      <c r="AQ467" s="871"/>
      <c r="AR467" s="871"/>
      <c r="AS467" s="871"/>
      <c r="AT467" s="871"/>
      <c r="AU467" s="871"/>
      <c r="AV467" s="871"/>
      <c r="AW467" s="871"/>
      <c r="AX467" s="871"/>
      <c r="AY467">
        <f>COUNTA($C$467)</f>
        <v>1</v>
      </c>
    </row>
    <row r="468" spans="1:51" ht="63" customHeight="1" x14ac:dyDescent="0.15">
      <c r="A468" s="872">
        <v>4</v>
      </c>
      <c r="B468" s="872">
        <v>1</v>
      </c>
      <c r="C468" s="873" t="s">
        <v>910</v>
      </c>
      <c r="D468" s="874"/>
      <c r="E468" s="874"/>
      <c r="F468" s="874"/>
      <c r="G468" s="874"/>
      <c r="H468" s="874"/>
      <c r="I468" s="874"/>
      <c r="J468" s="875">
        <v>8010005018756</v>
      </c>
      <c r="K468" s="876"/>
      <c r="L468" s="876"/>
      <c r="M468" s="876"/>
      <c r="N468" s="876"/>
      <c r="O468" s="876"/>
      <c r="P468" s="877" t="s">
        <v>666</v>
      </c>
      <c r="Q468" s="878"/>
      <c r="R468" s="878"/>
      <c r="S468" s="878"/>
      <c r="T468" s="878"/>
      <c r="U468" s="878"/>
      <c r="V468" s="878"/>
      <c r="W468" s="878"/>
      <c r="X468" s="878"/>
      <c r="Y468" s="879">
        <v>9.57</v>
      </c>
      <c r="Z468" s="880"/>
      <c r="AA468" s="880"/>
      <c r="AB468" s="881"/>
      <c r="AC468" s="882" t="s">
        <v>241</v>
      </c>
      <c r="AD468" s="883"/>
      <c r="AE468" s="883"/>
      <c r="AF468" s="883"/>
      <c r="AG468" s="883"/>
      <c r="AH468" s="884">
        <v>1</v>
      </c>
      <c r="AI468" s="885"/>
      <c r="AJ468" s="885"/>
      <c r="AK468" s="885"/>
      <c r="AL468" s="868">
        <v>100</v>
      </c>
      <c r="AM468" s="869"/>
      <c r="AN468" s="869"/>
      <c r="AO468" s="870"/>
      <c r="AP468" s="871" t="s">
        <v>690</v>
      </c>
      <c r="AQ468" s="871"/>
      <c r="AR468" s="871"/>
      <c r="AS468" s="871"/>
      <c r="AT468" s="871"/>
      <c r="AU468" s="871"/>
      <c r="AV468" s="871"/>
      <c r="AW468" s="871"/>
      <c r="AX468" s="871"/>
      <c r="AY468">
        <f>COUNTA($C$468)</f>
        <v>1</v>
      </c>
    </row>
    <row r="469" spans="1:51" ht="42" customHeight="1" x14ac:dyDescent="0.15">
      <c r="A469" s="872">
        <v>5</v>
      </c>
      <c r="B469" s="872">
        <v>1</v>
      </c>
      <c r="C469" s="873" t="s">
        <v>910</v>
      </c>
      <c r="D469" s="874"/>
      <c r="E469" s="874"/>
      <c r="F469" s="874"/>
      <c r="G469" s="874"/>
      <c r="H469" s="874"/>
      <c r="I469" s="874"/>
      <c r="J469" s="875">
        <v>8010005018756</v>
      </c>
      <c r="K469" s="876"/>
      <c r="L469" s="876"/>
      <c r="M469" s="876"/>
      <c r="N469" s="876"/>
      <c r="O469" s="876"/>
      <c r="P469" s="877" t="s">
        <v>667</v>
      </c>
      <c r="Q469" s="878"/>
      <c r="R469" s="878"/>
      <c r="S469" s="878"/>
      <c r="T469" s="878"/>
      <c r="U469" s="878"/>
      <c r="V469" s="878"/>
      <c r="W469" s="878"/>
      <c r="X469" s="878"/>
      <c r="Y469" s="879">
        <v>6.9960000000000004</v>
      </c>
      <c r="Z469" s="880"/>
      <c r="AA469" s="880"/>
      <c r="AB469" s="881"/>
      <c r="AC469" s="882" t="s">
        <v>241</v>
      </c>
      <c r="AD469" s="883"/>
      <c r="AE469" s="883"/>
      <c r="AF469" s="883"/>
      <c r="AG469" s="883"/>
      <c r="AH469" s="884">
        <v>1</v>
      </c>
      <c r="AI469" s="885"/>
      <c r="AJ469" s="885"/>
      <c r="AK469" s="885"/>
      <c r="AL469" s="868">
        <v>99.8</v>
      </c>
      <c r="AM469" s="869"/>
      <c r="AN469" s="869"/>
      <c r="AO469" s="870"/>
      <c r="AP469" s="871" t="s">
        <v>690</v>
      </c>
      <c r="AQ469" s="871"/>
      <c r="AR469" s="871"/>
      <c r="AS469" s="871"/>
      <c r="AT469" s="871"/>
      <c r="AU469" s="871"/>
      <c r="AV469" s="871"/>
      <c r="AW469" s="871"/>
      <c r="AX469" s="871"/>
      <c r="AY469">
        <f>COUNTA($C$469)</f>
        <v>1</v>
      </c>
    </row>
    <row r="470" spans="1:51" ht="40.5" customHeight="1" x14ac:dyDescent="0.15">
      <c r="A470" s="872">
        <v>6</v>
      </c>
      <c r="B470" s="872">
        <v>1</v>
      </c>
      <c r="C470" s="873" t="s">
        <v>911</v>
      </c>
      <c r="D470" s="874"/>
      <c r="E470" s="874"/>
      <c r="F470" s="874"/>
      <c r="G470" s="874"/>
      <c r="H470" s="874"/>
      <c r="I470" s="874"/>
      <c r="J470" s="875">
        <v>3010005018736</v>
      </c>
      <c r="K470" s="876"/>
      <c r="L470" s="876"/>
      <c r="M470" s="876"/>
      <c r="N470" s="876"/>
      <c r="O470" s="876"/>
      <c r="P470" s="877" t="s">
        <v>668</v>
      </c>
      <c r="Q470" s="878"/>
      <c r="R470" s="878"/>
      <c r="S470" s="878"/>
      <c r="T470" s="878"/>
      <c r="U470" s="878"/>
      <c r="V470" s="878"/>
      <c r="W470" s="878"/>
      <c r="X470" s="878"/>
      <c r="Y470" s="879">
        <v>6.9960000000000004</v>
      </c>
      <c r="Z470" s="880"/>
      <c r="AA470" s="880"/>
      <c r="AB470" s="881"/>
      <c r="AC470" s="882" t="s">
        <v>241</v>
      </c>
      <c r="AD470" s="883"/>
      <c r="AE470" s="883"/>
      <c r="AF470" s="883"/>
      <c r="AG470" s="883"/>
      <c r="AH470" s="884">
        <v>1</v>
      </c>
      <c r="AI470" s="885"/>
      <c r="AJ470" s="885"/>
      <c r="AK470" s="885"/>
      <c r="AL470" s="868">
        <v>99</v>
      </c>
      <c r="AM470" s="869"/>
      <c r="AN470" s="869"/>
      <c r="AO470" s="870"/>
      <c r="AP470" s="871" t="s">
        <v>690</v>
      </c>
      <c r="AQ470" s="871"/>
      <c r="AR470" s="871"/>
      <c r="AS470" s="871"/>
      <c r="AT470" s="871"/>
      <c r="AU470" s="871"/>
      <c r="AV470" s="871"/>
      <c r="AW470" s="871"/>
      <c r="AX470" s="871"/>
      <c r="AY470">
        <f>COUNTA($C$470)</f>
        <v>1</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5.5" customHeight="1" x14ac:dyDescent="0.15">
      <c r="A496" s="46"/>
      <c r="B496" s="41" t="s">
        <v>661</v>
      </c>
      <c r="C496" s="46"/>
      <c r="D496" s="46"/>
      <c r="E496" s="46"/>
      <c r="F496" s="46"/>
      <c r="G496" s="46"/>
      <c r="H496" s="46"/>
      <c r="I496" s="46"/>
      <c r="J496" s="46"/>
      <c r="K496" s="46"/>
      <c r="L496" s="46"/>
      <c r="M496" s="46"/>
      <c r="N496" s="46"/>
      <c r="O496" s="46"/>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861"/>
      <c r="B497" s="861"/>
      <c r="C497" s="861" t="s">
        <v>24</v>
      </c>
      <c r="D497" s="861"/>
      <c r="E497" s="861"/>
      <c r="F497" s="861"/>
      <c r="G497" s="861"/>
      <c r="H497" s="861"/>
      <c r="I497" s="861"/>
      <c r="J497" s="862" t="s">
        <v>189</v>
      </c>
      <c r="K497" s="150"/>
      <c r="L497" s="150"/>
      <c r="M497" s="150"/>
      <c r="N497" s="150"/>
      <c r="O497" s="150"/>
      <c r="P497" s="429" t="s">
        <v>25</v>
      </c>
      <c r="Q497" s="429"/>
      <c r="R497" s="429"/>
      <c r="S497" s="429"/>
      <c r="T497" s="429"/>
      <c r="U497" s="429"/>
      <c r="V497" s="429"/>
      <c r="W497" s="429"/>
      <c r="X497" s="429"/>
      <c r="Y497" s="863" t="s">
        <v>188</v>
      </c>
      <c r="Z497" s="864"/>
      <c r="AA497" s="864"/>
      <c r="AB497" s="864"/>
      <c r="AC497" s="862" t="s">
        <v>217</v>
      </c>
      <c r="AD497" s="862"/>
      <c r="AE497" s="862"/>
      <c r="AF497" s="862"/>
      <c r="AG497" s="862"/>
      <c r="AH497" s="863" t="s">
        <v>233</v>
      </c>
      <c r="AI497" s="861"/>
      <c r="AJ497" s="861"/>
      <c r="AK497" s="861"/>
      <c r="AL497" s="861" t="s">
        <v>19</v>
      </c>
      <c r="AM497" s="861"/>
      <c r="AN497" s="861"/>
      <c r="AO497" s="865"/>
      <c r="AP497" s="886" t="s">
        <v>190</v>
      </c>
      <c r="AQ497" s="886"/>
      <c r="AR497" s="886"/>
      <c r="AS497" s="886"/>
      <c r="AT497" s="886"/>
      <c r="AU497" s="886"/>
      <c r="AV497" s="886"/>
      <c r="AW497" s="886"/>
      <c r="AX497" s="886"/>
      <c r="AY497">
        <f>$AY$495</f>
        <v>1</v>
      </c>
    </row>
    <row r="498" spans="1:51" ht="68.25" customHeight="1" x14ac:dyDescent="0.15">
      <c r="A498" s="872">
        <v>1</v>
      </c>
      <c r="B498" s="872">
        <v>1</v>
      </c>
      <c r="C498" s="873" t="s">
        <v>912</v>
      </c>
      <c r="D498" s="874"/>
      <c r="E498" s="874"/>
      <c r="F498" s="874"/>
      <c r="G498" s="874"/>
      <c r="H498" s="874"/>
      <c r="I498" s="874"/>
      <c r="J498" s="875">
        <v>5010001081785</v>
      </c>
      <c r="K498" s="876"/>
      <c r="L498" s="876"/>
      <c r="M498" s="876"/>
      <c r="N498" s="876"/>
      <c r="O498" s="876"/>
      <c r="P498" s="877" t="s">
        <v>701</v>
      </c>
      <c r="Q498" s="878"/>
      <c r="R498" s="878"/>
      <c r="S498" s="878"/>
      <c r="T498" s="878"/>
      <c r="U498" s="878"/>
      <c r="V498" s="878"/>
      <c r="W498" s="878"/>
      <c r="X498" s="878"/>
      <c r="Y498" s="879">
        <v>12.484999999999999</v>
      </c>
      <c r="Z498" s="880"/>
      <c r="AA498" s="880"/>
      <c r="AB498" s="881"/>
      <c r="AC498" s="882" t="s">
        <v>241</v>
      </c>
      <c r="AD498" s="883"/>
      <c r="AE498" s="883"/>
      <c r="AF498" s="883"/>
      <c r="AG498" s="883"/>
      <c r="AH498" s="866">
        <v>5</v>
      </c>
      <c r="AI498" s="867"/>
      <c r="AJ498" s="867"/>
      <c r="AK498" s="867"/>
      <c r="AL498" s="868">
        <v>99.9</v>
      </c>
      <c r="AM498" s="869"/>
      <c r="AN498" s="869"/>
      <c r="AO498" s="870"/>
      <c r="AP498" s="871" t="s">
        <v>690</v>
      </c>
      <c r="AQ498" s="871"/>
      <c r="AR498" s="871"/>
      <c r="AS498" s="871"/>
      <c r="AT498" s="871"/>
      <c r="AU498" s="871"/>
      <c r="AV498" s="871"/>
      <c r="AW498" s="871"/>
      <c r="AX498" s="871"/>
      <c r="AY498">
        <f>$AY$495</f>
        <v>1</v>
      </c>
    </row>
    <row r="499" spans="1:51" ht="48.75" customHeight="1" x14ac:dyDescent="0.15">
      <c r="A499" s="872">
        <v>2</v>
      </c>
      <c r="B499" s="872">
        <v>1</v>
      </c>
      <c r="C499" s="873" t="s">
        <v>913</v>
      </c>
      <c r="D499" s="874"/>
      <c r="E499" s="874"/>
      <c r="F499" s="874"/>
      <c r="G499" s="874"/>
      <c r="H499" s="874"/>
      <c r="I499" s="874"/>
      <c r="J499" s="875">
        <v>4010701026082</v>
      </c>
      <c r="K499" s="876"/>
      <c r="L499" s="876"/>
      <c r="M499" s="876"/>
      <c r="N499" s="876"/>
      <c r="O499" s="876"/>
      <c r="P499" s="877" t="s">
        <v>702</v>
      </c>
      <c r="Q499" s="878"/>
      <c r="R499" s="878"/>
      <c r="S499" s="878"/>
      <c r="T499" s="878"/>
      <c r="U499" s="878"/>
      <c r="V499" s="878"/>
      <c r="W499" s="878"/>
      <c r="X499" s="878"/>
      <c r="Y499" s="879">
        <v>8.9320000000000004</v>
      </c>
      <c r="Z499" s="880"/>
      <c r="AA499" s="880"/>
      <c r="AB499" s="881"/>
      <c r="AC499" s="882" t="s">
        <v>241</v>
      </c>
      <c r="AD499" s="883"/>
      <c r="AE499" s="883"/>
      <c r="AF499" s="883"/>
      <c r="AG499" s="883"/>
      <c r="AH499" s="866">
        <v>4</v>
      </c>
      <c r="AI499" s="867"/>
      <c r="AJ499" s="867"/>
      <c r="AK499" s="867"/>
      <c r="AL499" s="868">
        <v>96.3</v>
      </c>
      <c r="AM499" s="869"/>
      <c r="AN499" s="869"/>
      <c r="AO499" s="870"/>
      <c r="AP499" s="871" t="s">
        <v>690</v>
      </c>
      <c r="AQ499" s="871"/>
      <c r="AR499" s="871"/>
      <c r="AS499" s="871"/>
      <c r="AT499" s="871"/>
      <c r="AU499" s="871"/>
      <c r="AV499" s="871"/>
      <c r="AW499" s="871"/>
      <c r="AX499" s="871"/>
      <c r="AY499">
        <f>COUNTA($C$499)</f>
        <v>1</v>
      </c>
    </row>
    <row r="500" spans="1:51" ht="30" customHeight="1" x14ac:dyDescent="0.15">
      <c r="A500" s="872">
        <v>3</v>
      </c>
      <c r="B500" s="872">
        <v>1</v>
      </c>
      <c r="C500" s="873" t="s">
        <v>914</v>
      </c>
      <c r="D500" s="874"/>
      <c r="E500" s="874"/>
      <c r="F500" s="874"/>
      <c r="G500" s="874"/>
      <c r="H500" s="874"/>
      <c r="I500" s="874"/>
      <c r="J500" s="875">
        <v>5010001081785</v>
      </c>
      <c r="K500" s="876"/>
      <c r="L500" s="876"/>
      <c r="M500" s="876"/>
      <c r="N500" s="876"/>
      <c r="O500" s="876"/>
      <c r="P500" s="877" t="s">
        <v>703</v>
      </c>
      <c r="Q500" s="878"/>
      <c r="R500" s="878"/>
      <c r="S500" s="878"/>
      <c r="T500" s="878"/>
      <c r="U500" s="878"/>
      <c r="V500" s="878"/>
      <c r="W500" s="878"/>
      <c r="X500" s="878"/>
      <c r="Y500" s="879">
        <v>8.58</v>
      </c>
      <c r="Z500" s="880"/>
      <c r="AA500" s="880"/>
      <c r="AB500" s="881"/>
      <c r="AC500" s="882" t="s">
        <v>241</v>
      </c>
      <c r="AD500" s="883"/>
      <c r="AE500" s="883"/>
      <c r="AF500" s="883"/>
      <c r="AG500" s="883"/>
      <c r="AH500" s="884">
        <v>1</v>
      </c>
      <c r="AI500" s="885"/>
      <c r="AJ500" s="885"/>
      <c r="AK500" s="885"/>
      <c r="AL500" s="868">
        <v>95.3</v>
      </c>
      <c r="AM500" s="869"/>
      <c r="AN500" s="869"/>
      <c r="AO500" s="870"/>
      <c r="AP500" s="871" t="s">
        <v>690</v>
      </c>
      <c r="AQ500" s="871"/>
      <c r="AR500" s="871"/>
      <c r="AS500" s="871"/>
      <c r="AT500" s="871"/>
      <c r="AU500" s="871"/>
      <c r="AV500" s="871"/>
      <c r="AW500" s="871"/>
      <c r="AX500" s="871"/>
      <c r="AY500">
        <f>COUNTA($C$500)</f>
        <v>1</v>
      </c>
    </row>
    <row r="501" spans="1:51" ht="30" customHeight="1" x14ac:dyDescent="0.15">
      <c r="A501" s="872">
        <v>4</v>
      </c>
      <c r="B501" s="872">
        <v>1</v>
      </c>
      <c r="C501" s="873" t="s">
        <v>915</v>
      </c>
      <c r="D501" s="874"/>
      <c r="E501" s="874"/>
      <c r="F501" s="874"/>
      <c r="G501" s="874"/>
      <c r="H501" s="874"/>
      <c r="I501" s="874"/>
      <c r="J501" s="875">
        <v>5011001027530</v>
      </c>
      <c r="K501" s="876"/>
      <c r="L501" s="876"/>
      <c r="M501" s="876"/>
      <c r="N501" s="876"/>
      <c r="O501" s="876"/>
      <c r="P501" s="877" t="s">
        <v>704</v>
      </c>
      <c r="Q501" s="878"/>
      <c r="R501" s="878"/>
      <c r="S501" s="878"/>
      <c r="T501" s="878"/>
      <c r="U501" s="878"/>
      <c r="V501" s="878"/>
      <c r="W501" s="878"/>
      <c r="X501" s="878"/>
      <c r="Y501" s="879">
        <v>6.9960000000000004</v>
      </c>
      <c r="Z501" s="880"/>
      <c r="AA501" s="880"/>
      <c r="AB501" s="881"/>
      <c r="AC501" s="882" t="s">
        <v>241</v>
      </c>
      <c r="AD501" s="883"/>
      <c r="AE501" s="883"/>
      <c r="AF501" s="883"/>
      <c r="AG501" s="883"/>
      <c r="AH501" s="884">
        <v>7</v>
      </c>
      <c r="AI501" s="885"/>
      <c r="AJ501" s="885"/>
      <c r="AK501" s="885"/>
      <c r="AL501" s="868">
        <v>100</v>
      </c>
      <c r="AM501" s="869"/>
      <c r="AN501" s="869"/>
      <c r="AO501" s="870"/>
      <c r="AP501" s="871" t="s">
        <v>690</v>
      </c>
      <c r="AQ501" s="871"/>
      <c r="AR501" s="871"/>
      <c r="AS501" s="871"/>
      <c r="AT501" s="871"/>
      <c r="AU501" s="871"/>
      <c r="AV501" s="871"/>
      <c r="AW501" s="871"/>
      <c r="AX501" s="871"/>
      <c r="AY501">
        <f>COUNTA($C$501)</f>
        <v>1</v>
      </c>
    </row>
    <row r="502" spans="1:51" ht="48" customHeight="1" x14ac:dyDescent="0.15">
      <c r="A502" s="872">
        <v>5</v>
      </c>
      <c r="B502" s="872">
        <v>1</v>
      </c>
      <c r="C502" s="873" t="s">
        <v>916</v>
      </c>
      <c r="D502" s="874"/>
      <c r="E502" s="874"/>
      <c r="F502" s="874"/>
      <c r="G502" s="874"/>
      <c r="H502" s="874"/>
      <c r="I502" s="874"/>
      <c r="J502" s="875">
        <v>8013401001509</v>
      </c>
      <c r="K502" s="876"/>
      <c r="L502" s="876"/>
      <c r="M502" s="876"/>
      <c r="N502" s="876"/>
      <c r="O502" s="876"/>
      <c r="P502" s="877" t="s">
        <v>705</v>
      </c>
      <c r="Q502" s="878"/>
      <c r="R502" s="878"/>
      <c r="S502" s="878"/>
      <c r="T502" s="878"/>
      <c r="U502" s="878"/>
      <c r="V502" s="878"/>
      <c r="W502" s="878"/>
      <c r="X502" s="878"/>
      <c r="Y502" s="879">
        <v>6.9960000000000004</v>
      </c>
      <c r="Z502" s="880"/>
      <c r="AA502" s="880"/>
      <c r="AB502" s="881"/>
      <c r="AC502" s="882" t="s">
        <v>241</v>
      </c>
      <c r="AD502" s="883"/>
      <c r="AE502" s="883"/>
      <c r="AF502" s="883"/>
      <c r="AG502" s="883"/>
      <c r="AH502" s="884">
        <v>3</v>
      </c>
      <c r="AI502" s="885"/>
      <c r="AJ502" s="885"/>
      <c r="AK502" s="885"/>
      <c r="AL502" s="868">
        <v>100</v>
      </c>
      <c r="AM502" s="869"/>
      <c r="AN502" s="869"/>
      <c r="AO502" s="870"/>
      <c r="AP502" s="871" t="s">
        <v>690</v>
      </c>
      <c r="AQ502" s="871"/>
      <c r="AR502" s="871"/>
      <c r="AS502" s="871"/>
      <c r="AT502" s="871"/>
      <c r="AU502" s="871"/>
      <c r="AV502" s="871"/>
      <c r="AW502" s="871"/>
      <c r="AX502" s="871"/>
      <c r="AY502">
        <f>COUNTA($C$502)</f>
        <v>1</v>
      </c>
    </row>
    <row r="503" spans="1:51" ht="68.25" customHeight="1" x14ac:dyDescent="0.15">
      <c r="A503" s="872">
        <v>6</v>
      </c>
      <c r="B503" s="872">
        <v>1</v>
      </c>
      <c r="C503" s="873" t="s">
        <v>917</v>
      </c>
      <c r="D503" s="874"/>
      <c r="E503" s="874"/>
      <c r="F503" s="874"/>
      <c r="G503" s="874"/>
      <c r="H503" s="874"/>
      <c r="I503" s="874"/>
      <c r="J503" s="875">
        <v>2010001016851</v>
      </c>
      <c r="K503" s="876"/>
      <c r="L503" s="876"/>
      <c r="M503" s="876"/>
      <c r="N503" s="876"/>
      <c r="O503" s="876"/>
      <c r="P503" s="877" t="s">
        <v>706</v>
      </c>
      <c r="Q503" s="878"/>
      <c r="R503" s="878"/>
      <c r="S503" s="878"/>
      <c r="T503" s="878"/>
      <c r="U503" s="878"/>
      <c r="V503" s="878"/>
      <c r="W503" s="878"/>
      <c r="X503" s="878"/>
      <c r="Y503" s="879">
        <v>6.9960000000000004</v>
      </c>
      <c r="Z503" s="880"/>
      <c r="AA503" s="880"/>
      <c r="AB503" s="881"/>
      <c r="AC503" s="882" t="s">
        <v>241</v>
      </c>
      <c r="AD503" s="883"/>
      <c r="AE503" s="883"/>
      <c r="AF503" s="883"/>
      <c r="AG503" s="883"/>
      <c r="AH503" s="884">
        <v>2</v>
      </c>
      <c r="AI503" s="885"/>
      <c r="AJ503" s="885"/>
      <c r="AK503" s="885"/>
      <c r="AL503" s="868">
        <v>99.9</v>
      </c>
      <c r="AM503" s="869"/>
      <c r="AN503" s="869"/>
      <c r="AO503" s="870"/>
      <c r="AP503" s="871" t="s">
        <v>690</v>
      </c>
      <c r="AQ503" s="871"/>
      <c r="AR503" s="871"/>
      <c r="AS503" s="871"/>
      <c r="AT503" s="871"/>
      <c r="AU503" s="871"/>
      <c r="AV503" s="871"/>
      <c r="AW503" s="871"/>
      <c r="AX503" s="871"/>
      <c r="AY503">
        <f>COUNTA($C$503)</f>
        <v>1</v>
      </c>
    </row>
    <row r="504" spans="1:51" ht="54.75" customHeight="1" x14ac:dyDescent="0.15">
      <c r="A504" s="872">
        <v>7</v>
      </c>
      <c r="B504" s="872">
        <v>1</v>
      </c>
      <c r="C504" s="873" t="s">
        <v>918</v>
      </c>
      <c r="D504" s="874"/>
      <c r="E504" s="874"/>
      <c r="F504" s="874"/>
      <c r="G504" s="874"/>
      <c r="H504" s="874"/>
      <c r="I504" s="874"/>
      <c r="J504" s="875">
        <v>2010001127112</v>
      </c>
      <c r="K504" s="876"/>
      <c r="L504" s="876"/>
      <c r="M504" s="876"/>
      <c r="N504" s="876"/>
      <c r="O504" s="876"/>
      <c r="P504" s="877" t="s">
        <v>707</v>
      </c>
      <c r="Q504" s="878"/>
      <c r="R504" s="878"/>
      <c r="S504" s="878"/>
      <c r="T504" s="878"/>
      <c r="U504" s="878"/>
      <c r="V504" s="878"/>
      <c r="W504" s="878"/>
      <c r="X504" s="878"/>
      <c r="Y504" s="879">
        <v>4.9257999999999997</v>
      </c>
      <c r="Z504" s="880"/>
      <c r="AA504" s="880"/>
      <c r="AB504" s="881"/>
      <c r="AC504" s="882" t="s">
        <v>237</v>
      </c>
      <c r="AD504" s="883"/>
      <c r="AE504" s="883"/>
      <c r="AF504" s="883"/>
      <c r="AG504" s="883"/>
      <c r="AH504" s="884">
        <v>3</v>
      </c>
      <c r="AI504" s="885"/>
      <c r="AJ504" s="885"/>
      <c r="AK504" s="885"/>
      <c r="AL504" s="868">
        <v>52.8</v>
      </c>
      <c r="AM504" s="869"/>
      <c r="AN504" s="869"/>
      <c r="AO504" s="870"/>
      <c r="AP504" s="871" t="s">
        <v>690</v>
      </c>
      <c r="AQ504" s="871"/>
      <c r="AR504" s="871"/>
      <c r="AS504" s="871"/>
      <c r="AT504" s="871"/>
      <c r="AU504" s="871"/>
      <c r="AV504" s="871"/>
      <c r="AW504" s="871"/>
      <c r="AX504" s="871"/>
      <c r="AY504">
        <f>COUNTA($C$504)</f>
        <v>1</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31.5" customHeight="1" x14ac:dyDescent="0.15">
      <c r="A529" s="46"/>
      <c r="B529" s="41" t="s">
        <v>901</v>
      </c>
      <c r="C529" s="46"/>
      <c r="D529" s="46"/>
      <c r="E529" s="46"/>
      <c r="F529" s="46"/>
      <c r="G529" s="46"/>
      <c r="H529" s="46"/>
      <c r="I529" s="46"/>
      <c r="J529" s="46"/>
      <c r="K529" s="46"/>
      <c r="L529" s="46"/>
      <c r="M529" s="46"/>
      <c r="N529" s="46"/>
      <c r="O529" s="46"/>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861"/>
      <c r="B530" s="861"/>
      <c r="C530" s="861" t="s">
        <v>24</v>
      </c>
      <c r="D530" s="861"/>
      <c r="E530" s="861"/>
      <c r="F530" s="861"/>
      <c r="G530" s="861"/>
      <c r="H530" s="861"/>
      <c r="I530" s="861"/>
      <c r="J530" s="862" t="s">
        <v>189</v>
      </c>
      <c r="K530" s="150"/>
      <c r="L530" s="150"/>
      <c r="M530" s="150"/>
      <c r="N530" s="150"/>
      <c r="O530" s="150"/>
      <c r="P530" s="429" t="s">
        <v>25</v>
      </c>
      <c r="Q530" s="429"/>
      <c r="R530" s="429"/>
      <c r="S530" s="429"/>
      <c r="T530" s="429"/>
      <c r="U530" s="429"/>
      <c r="V530" s="429"/>
      <c r="W530" s="429"/>
      <c r="X530" s="429"/>
      <c r="Y530" s="863" t="s">
        <v>188</v>
      </c>
      <c r="Z530" s="864"/>
      <c r="AA530" s="864"/>
      <c r="AB530" s="864"/>
      <c r="AC530" s="862" t="s">
        <v>217</v>
      </c>
      <c r="AD530" s="862"/>
      <c r="AE530" s="862"/>
      <c r="AF530" s="862"/>
      <c r="AG530" s="862"/>
      <c r="AH530" s="863" t="s">
        <v>233</v>
      </c>
      <c r="AI530" s="861"/>
      <c r="AJ530" s="861"/>
      <c r="AK530" s="861"/>
      <c r="AL530" s="861" t="s">
        <v>19</v>
      </c>
      <c r="AM530" s="861"/>
      <c r="AN530" s="861"/>
      <c r="AO530" s="865"/>
      <c r="AP530" s="886" t="s">
        <v>190</v>
      </c>
      <c r="AQ530" s="886"/>
      <c r="AR530" s="886"/>
      <c r="AS530" s="886"/>
      <c r="AT530" s="886"/>
      <c r="AU530" s="886"/>
      <c r="AV530" s="886"/>
      <c r="AW530" s="886"/>
      <c r="AX530" s="886"/>
      <c r="AY530">
        <f>$AY$528</f>
        <v>1</v>
      </c>
    </row>
    <row r="531" spans="1:51" ht="47.25" customHeight="1" x14ac:dyDescent="0.15">
      <c r="A531" s="872">
        <v>1</v>
      </c>
      <c r="B531" s="872">
        <v>1</v>
      </c>
      <c r="C531" s="873" t="s">
        <v>669</v>
      </c>
      <c r="D531" s="874"/>
      <c r="E531" s="874"/>
      <c r="F531" s="874"/>
      <c r="G531" s="874"/>
      <c r="H531" s="874"/>
      <c r="I531" s="874"/>
      <c r="J531" s="875">
        <v>3000020401307</v>
      </c>
      <c r="K531" s="876"/>
      <c r="L531" s="876"/>
      <c r="M531" s="876"/>
      <c r="N531" s="876"/>
      <c r="O531" s="876"/>
      <c r="P531" s="877" t="s">
        <v>670</v>
      </c>
      <c r="Q531" s="878"/>
      <c r="R531" s="878"/>
      <c r="S531" s="878"/>
      <c r="T531" s="878"/>
      <c r="U531" s="878"/>
      <c r="V531" s="878"/>
      <c r="W531" s="878"/>
      <c r="X531" s="878"/>
      <c r="Y531" s="879">
        <v>30.822064999999998</v>
      </c>
      <c r="Z531" s="880"/>
      <c r="AA531" s="880"/>
      <c r="AB531" s="881"/>
      <c r="AC531" s="882" t="s">
        <v>244</v>
      </c>
      <c r="AD531" s="883"/>
      <c r="AE531" s="883"/>
      <c r="AF531" s="883"/>
      <c r="AG531" s="883"/>
      <c r="AH531" s="866" t="s">
        <v>690</v>
      </c>
      <c r="AI531" s="867"/>
      <c r="AJ531" s="867"/>
      <c r="AK531" s="867"/>
      <c r="AL531" s="868" t="s">
        <v>690</v>
      </c>
      <c r="AM531" s="869"/>
      <c r="AN531" s="869"/>
      <c r="AO531" s="870"/>
      <c r="AP531" s="871" t="s">
        <v>690</v>
      </c>
      <c r="AQ531" s="871"/>
      <c r="AR531" s="871"/>
      <c r="AS531" s="871"/>
      <c r="AT531" s="871"/>
      <c r="AU531" s="871"/>
      <c r="AV531" s="871"/>
      <c r="AW531" s="871"/>
      <c r="AX531" s="871"/>
      <c r="AY531">
        <f>$AY$528</f>
        <v>1</v>
      </c>
    </row>
    <row r="532" spans="1:51" ht="30" customHeight="1" x14ac:dyDescent="0.15">
      <c r="A532" s="872">
        <v>2</v>
      </c>
      <c r="B532" s="872">
        <v>1</v>
      </c>
      <c r="C532" s="873" t="s">
        <v>671</v>
      </c>
      <c r="D532" s="874"/>
      <c r="E532" s="874"/>
      <c r="F532" s="874"/>
      <c r="G532" s="874"/>
      <c r="H532" s="874"/>
      <c r="I532" s="874"/>
      <c r="J532" s="875">
        <v>5000020242055</v>
      </c>
      <c r="K532" s="876"/>
      <c r="L532" s="876"/>
      <c r="M532" s="876"/>
      <c r="N532" s="876"/>
      <c r="O532" s="876"/>
      <c r="P532" s="877" t="s">
        <v>672</v>
      </c>
      <c r="Q532" s="878"/>
      <c r="R532" s="878"/>
      <c r="S532" s="878"/>
      <c r="T532" s="878"/>
      <c r="U532" s="878"/>
      <c r="V532" s="878"/>
      <c r="W532" s="878"/>
      <c r="X532" s="878"/>
      <c r="Y532" s="879">
        <v>21.482478</v>
      </c>
      <c r="Z532" s="880"/>
      <c r="AA532" s="880"/>
      <c r="AB532" s="881"/>
      <c r="AC532" s="882" t="s">
        <v>75</v>
      </c>
      <c r="AD532" s="883"/>
      <c r="AE532" s="883"/>
      <c r="AF532" s="883"/>
      <c r="AG532" s="883"/>
      <c r="AH532" s="866" t="s">
        <v>690</v>
      </c>
      <c r="AI532" s="867"/>
      <c r="AJ532" s="867"/>
      <c r="AK532" s="867"/>
      <c r="AL532" s="868" t="s">
        <v>690</v>
      </c>
      <c r="AM532" s="869"/>
      <c r="AN532" s="869"/>
      <c r="AO532" s="870"/>
      <c r="AP532" s="871" t="s">
        <v>690</v>
      </c>
      <c r="AQ532" s="871"/>
      <c r="AR532" s="871"/>
      <c r="AS532" s="871"/>
      <c r="AT532" s="871"/>
      <c r="AU532" s="871"/>
      <c r="AV532" s="871"/>
      <c r="AW532" s="871"/>
      <c r="AX532" s="871"/>
      <c r="AY532">
        <f>COUNTA($C$532)</f>
        <v>1</v>
      </c>
    </row>
    <row r="533" spans="1:51" ht="36.75" customHeight="1" x14ac:dyDescent="0.15">
      <c r="A533" s="872">
        <v>3</v>
      </c>
      <c r="B533" s="872">
        <v>1</v>
      </c>
      <c r="C533" s="873" t="s">
        <v>669</v>
      </c>
      <c r="D533" s="874"/>
      <c r="E533" s="874"/>
      <c r="F533" s="874"/>
      <c r="G533" s="874"/>
      <c r="H533" s="874"/>
      <c r="I533" s="874"/>
      <c r="J533" s="875">
        <v>3000020401307</v>
      </c>
      <c r="K533" s="876"/>
      <c r="L533" s="876"/>
      <c r="M533" s="876"/>
      <c r="N533" s="876"/>
      <c r="O533" s="876"/>
      <c r="P533" s="877" t="s">
        <v>673</v>
      </c>
      <c r="Q533" s="878"/>
      <c r="R533" s="878"/>
      <c r="S533" s="878"/>
      <c r="T533" s="878"/>
      <c r="U533" s="878"/>
      <c r="V533" s="878"/>
      <c r="W533" s="878"/>
      <c r="X533" s="878"/>
      <c r="Y533" s="879">
        <v>20.568843999999999</v>
      </c>
      <c r="Z533" s="880"/>
      <c r="AA533" s="880"/>
      <c r="AB533" s="881"/>
      <c r="AC533" s="882" t="s">
        <v>244</v>
      </c>
      <c r="AD533" s="883"/>
      <c r="AE533" s="883"/>
      <c r="AF533" s="883"/>
      <c r="AG533" s="883"/>
      <c r="AH533" s="866" t="s">
        <v>690</v>
      </c>
      <c r="AI533" s="867"/>
      <c r="AJ533" s="867"/>
      <c r="AK533" s="867"/>
      <c r="AL533" s="868" t="s">
        <v>690</v>
      </c>
      <c r="AM533" s="869"/>
      <c r="AN533" s="869"/>
      <c r="AO533" s="870"/>
      <c r="AP533" s="871" t="s">
        <v>690</v>
      </c>
      <c r="AQ533" s="871"/>
      <c r="AR533" s="871"/>
      <c r="AS533" s="871"/>
      <c r="AT533" s="871"/>
      <c r="AU533" s="871"/>
      <c r="AV533" s="871"/>
      <c r="AW533" s="871"/>
      <c r="AX533" s="871"/>
      <c r="AY533">
        <f>COUNTA($C$533)</f>
        <v>1</v>
      </c>
    </row>
    <row r="534" spans="1:51" ht="30" customHeight="1" x14ac:dyDescent="0.15">
      <c r="A534" s="872">
        <v>4</v>
      </c>
      <c r="B534" s="872">
        <v>1</v>
      </c>
      <c r="C534" s="873" t="s">
        <v>681</v>
      </c>
      <c r="D534" s="874"/>
      <c r="E534" s="874"/>
      <c r="F534" s="874"/>
      <c r="G534" s="874"/>
      <c r="H534" s="874"/>
      <c r="I534" s="874"/>
      <c r="J534" s="875">
        <v>1000020113417</v>
      </c>
      <c r="K534" s="876"/>
      <c r="L534" s="876"/>
      <c r="M534" s="876"/>
      <c r="N534" s="876"/>
      <c r="O534" s="876"/>
      <c r="P534" s="877" t="s">
        <v>674</v>
      </c>
      <c r="Q534" s="878"/>
      <c r="R534" s="878"/>
      <c r="S534" s="878"/>
      <c r="T534" s="878"/>
      <c r="U534" s="878"/>
      <c r="V534" s="878"/>
      <c r="W534" s="878"/>
      <c r="X534" s="878"/>
      <c r="Y534" s="879">
        <v>14.107533999999999</v>
      </c>
      <c r="Z534" s="880"/>
      <c r="AA534" s="880"/>
      <c r="AB534" s="881"/>
      <c r="AC534" s="882" t="s">
        <v>244</v>
      </c>
      <c r="AD534" s="883"/>
      <c r="AE534" s="883"/>
      <c r="AF534" s="883"/>
      <c r="AG534" s="883"/>
      <c r="AH534" s="866" t="s">
        <v>690</v>
      </c>
      <c r="AI534" s="867"/>
      <c r="AJ534" s="867"/>
      <c r="AK534" s="867"/>
      <c r="AL534" s="868" t="s">
        <v>690</v>
      </c>
      <c r="AM534" s="869"/>
      <c r="AN534" s="869"/>
      <c r="AO534" s="870"/>
      <c r="AP534" s="871" t="s">
        <v>690</v>
      </c>
      <c r="AQ534" s="871"/>
      <c r="AR534" s="871"/>
      <c r="AS534" s="871"/>
      <c r="AT534" s="871"/>
      <c r="AU534" s="871"/>
      <c r="AV534" s="871"/>
      <c r="AW534" s="871"/>
      <c r="AX534" s="871"/>
      <c r="AY534">
        <f>COUNTA($C$534)</f>
        <v>1</v>
      </c>
    </row>
    <row r="535" spans="1:51" ht="30" customHeight="1" x14ac:dyDescent="0.15">
      <c r="A535" s="872">
        <v>5</v>
      </c>
      <c r="B535" s="872">
        <v>1</v>
      </c>
      <c r="C535" s="873" t="s">
        <v>682</v>
      </c>
      <c r="D535" s="874"/>
      <c r="E535" s="874"/>
      <c r="F535" s="874"/>
      <c r="G535" s="874"/>
      <c r="H535" s="874"/>
      <c r="I535" s="874"/>
      <c r="J535" s="875">
        <v>2000020289272</v>
      </c>
      <c r="K535" s="876"/>
      <c r="L535" s="876"/>
      <c r="M535" s="876"/>
      <c r="N535" s="876"/>
      <c r="O535" s="876"/>
      <c r="P535" s="877" t="s">
        <v>675</v>
      </c>
      <c r="Q535" s="878"/>
      <c r="R535" s="878"/>
      <c r="S535" s="878"/>
      <c r="T535" s="878"/>
      <c r="U535" s="878"/>
      <c r="V535" s="878"/>
      <c r="W535" s="878"/>
      <c r="X535" s="878"/>
      <c r="Y535" s="879">
        <v>13.175373</v>
      </c>
      <c r="Z535" s="880"/>
      <c r="AA535" s="880"/>
      <c r="AB535" s="881"/>
      <c r="AC535" s="882" t="s">
        <v>244</v>
      </c>
      <c r="AD535" s="883"/>
      <c r="AE535" s="883"/>
      <c r="AF535" s="883"/>
      <c r="AG535" s="883"/>
      <c r="AH535" s="866" t="s">
        <v>690</v>
      </c>
      <c r="AI535" s="867"/>
      <c r="AJ535" s="867"/>
      <c r="AK535" s="867"/>
      <c r="AL535" s="868" t="s">
        <v>690</v>
      </c>
      <c r="AM535" s="869"/>
      <c r="AN535" s="869"/>
      <c r="AO535" s="870"/>
      <c r="AP535" s="871" t="s">
        <v>690</v>
      </c>
      <c r="AQ535" s="871"/>
      <c r="AR535" s="871"/>
      <c r="AS535" s="871"/>
      <c r="AT535" s="871"/>
      <c r="AU535" s="871"/>
      <c r="AV535" s="871"/>
      <c r="AW535" s="871"/>
      <c r="AX535" s="871"/>
      <c r="AY535">
        <f>COUNTA($C$535)</f>
        <v>1</v>
      </c>
    </row>
    <row r="536" spans="1:51" ht="30" customHeight="1" x14ac:dyDescent="0.15">
      <c r="A536" s="872">
        <v>6</v>
      </c>
      <c r="B536" s="872">
        <v>1</v>
      </c>
      <c r="C536" s="873" t="s">
        <v>683</v>
      </c>
      <c r="D536" s="874"/>
      <c r="E536" s="874"/>
      <c r="F536" s="874"/>
      <c r="G536" s="874"/>
      <c r="H536" s="874"/>
      <c r="I536" s="874"/>
      <c r="J536" s="875">
        <v>8000020378887</v>
      </c>
      <c r="K536" s="876"/>
      <c r="L536" s="876"/>
      <c r="M536" s="876"/>
      <c r="N536" s="876"/>
      <c r="O536" s="876"/>
      <c r="P536" s="877" t="s">
        <v>676</v>
      </c>
      <c r="Q536" s="878"/>
      <c r="R536" s="878"/>
      <c r="S536" s="878"/>
      <c r="T536" s="878"/>
      <c r="U536" s="878"/>
      <c r="V536" s="878"/>
      <c r="W536" s="878"/>
      <c r="X536" s="878"/>
      <c r="Y536" s="879">
        <v>13.083551999999999</v>
      </c>
      <c r="Z536" s="880"/>
      <c r="AA536" s="880"/>
      <c r="AB536" s="881"/>
      <c r="AC536" s="882" t="s">
        <v>244</v>
      </c>
      <c r="AD536" s="883"/>
      <c r="AE536" s="883"/>
      <c r="AF536" s="883"/>
      <c r="AG536" s="883"/>
      <c r="AH536" s="866" t="s">
        <v>690</v>
      </c>
      <c r="AI536" s="867"/>
      <c r="AJ536" s="867"/>
      <c r="AK536" s="867"/>
      <c r="AL536" s="868" t="s">
        <v>690</v>
      </c>
      <c r="AM536" s="869"/>
      <c r="AN536" s="869"/>
      <c r="AO536" s="870"/>
      <c r="AP536" s="871" t="s">
        <v>690</v>
      </c>
      <c r="AQ536" s="871"/>
      <c r="AR536" s="871"/>
      <c r="AS536" s="871"/>
      <c r="AT536" s="871"/>
      <c r="AU536" s="871"/>
      <c r="AV536" s="871"/>
      <c r="AW536" s="871"/>
      <c r="AX536" s="871"/>
      <c r="AY536">
        <f>COUNTA($C$536)</f>
        <v>1</v>
      </c>
    </row>
    <row r="537" spans="1:51" ht="30" customHeight="1" x14ac:dyDescent="0.15">
      <c r="A537" s="872">
        <v>7</v>
      </c>
      <c r="B537" s="872">
        <v>1</v>
      </c>
      <c r="C537" s="873" t="s">
        <v>677</v>
      </c>
      <c r="D537" s="874"/>
      <c r="E537" s="874"/>
      <c r="F537" s="874"/>
      <c r="G537" s="874"/>
      <c r="H537" s="874"/>
      <c r="I537" s="874"/>
      <c r="J537" s="875">
        <v>9000020212211</v>
      </c>
      <c r="K537" s="876"/>
      <c r="L537" s="876"/>
      <c r="M537" s="876"/>
      <c r="N537" s="876"/>
      <c r="O537" s="876"/>
      <c r="P537" s="877" t="s">
        <v>672</v>
      </c>
      <c r="Q537" s="878"/>
      <c r="R537" s="878"/>
      <c r="S537" s="878"/>
      <c r="T537" s="878"/>
      <c r="U537" s="878"/>
      <c r="V537" s="878"/>
      <c r="W537" s="878"/>
      <c r="X537" s="878"/>
      <c r="Y537" s="879">
        <v>12.334372</v>
      </c>
      <c r="Z537" s="880"/>
      <c r="AA537" s="880"/>
      <c r="AB537" s="881"/>
      <c r="AC537" s="882" t="s">
        <v>75</v>
      </c>
      <c r="AD537" s="883"/>
      <c r="AE537" s="883"/>
      <c r="AF537" s="883"/>
      <c r="AG537" s="883"/>
      <c r="AH537" s="866" t="s">
        <v>690</v>
      </c>
      <c r="AI537" s="867"/>
      <c r="AJ537" s="867"/>
      <c r="AK537" s="867"/>
      <c r="AL537" s="868" t="s">
        <v>690</v>
      </c>
      <c r="AM537" s="869"/>
      <c r="AN537" s="869"/>
      <c r="AO537" s="870"/>
      <c r="AP537" s="871" t="s">
        <v>690</v>
      </c>
      <c r="AQ537" s="871"/>
      <c r="AR537" s="871"/>
      <c r="AS537" s="871"/>
      <c r="AT537" s="871"/>
      <c r="AU537" s="871"/>
      <c r="AV537" s="871"/>
      <c r="AW537" s="871"/>
      <c r="AX537" s="871"/>
      <c r="AY537">
        <f>COUNTA($C$537)</f>
        <v>1</v>
      </c>
    </row>
    <row r="538" spans="1:51" ht="30" customHeight="1" x14ac:dyDescent="0.15">
      <c r="A538" s="872">
        <v>8</v>
      </c>
      <c r="B538" s="872">
        <v>1</v>
      </c>
      <c r="C538" s="873" t="s">
        <v>677</v>
      </c>
      <c r="D538" s="874"/>
      <c r="E538" s="874"/>
      <c r="F538" s="874"/>
      <c r="G538" s="874"/>
      <c r="H538" s="874"/>
      <c r="I538" s="874"/>
      <c r="J538" s="875">
        <v>9000020212211</v>
      </c>
      <c r="K538" s="876"/>
      <c r="L538" s="876"/>
      <c r="M538" s="876"/>
      <c r="N538" s="876"/>
      <c r="O538" s="876"/>
      <c r="P538" s="877" t="s">
        <v>678</v>
      </c>
      <c r="Q538" s="878"/>
      <c r="R538" s="878"/>
      <c r="S538" s="878"/>
      <c r="T538" s="878"/>
      <c r="U538" s="878"/>
      <c r="V538" s="878"/>
      <c r="W538" s="878"/>
      <c r="X538" s="878"/>
      <c r="Y538" s="879">
        <v>11.314753</v>
      </c>
      <c r="Z538" s="880"/>
      <c r="AA538" s="880"/>
      <c r="AB538" s="881"/>
      <c r="AC538" s="882" t="s">
        <v>244</v>
      </c>
      <c r="AD538" s="883"/>
      <c r="AE538" s="883"/>
      <c r="AF538" s="883"/>
      <c r="AG538" s="883"/>
      <c r="AH538" s="866" t="s">
        <v>690</v>
      </c>
      <c r="AI538" s="867"/>
      <c r="AJ538" s="867"/>
      <c r="AK538" s="867"/>
      <c r="AL538" s="868" t="s">
        <v>690</v>
      </c>
      <c r="AM538" s="869"/>
      <c r="AN538" s="869"/>
      <c r="AO538" s="870"/>
      <c r="AP538" s="871" t="s">
        <v>690</v>
      </c>
      <c r="AQ538" s="871"/>
      <c r="AR538" s="871"/>
      <c r="AS538" s="871"/>
      <c r="AT538" s="871"/>
      <c r="AU538" s="871"/>
      <c r="AV538" s="871"/>
      <c r="AW538" s="871"/>
      <c r="AX538" s="871"/>
      <c r="AY538">
        <f>COUNTA($C$538)</f>
        <v>1</v>
      </c>
    </row>
    <row r="539" spans="1:51" ht="30" customHeight="1" x14ac:dyDescent="0.15">
      <c r="A539" s="872">
        <v>9</v>
      </c>
      <c r="B539" s="872">
        <v>1</v>
      </c>
      <c r="C539" s="873" t="s">
        <v>684</v>
      </c>
      <c r="D539" s="874"/>
      <c r="E539" s="874"/>
      <c r="F539" s="874"/>
      <c r="G539" s="874"/>
      <c r="H539" s="874"/>
      <c r="I539" s="874"/>
      <c r="J539" s="875">
        <v>3000020043249</v>
      </c>
      <c r="K539" s="876"/>
      <c r="L539" s="876"/>
      <c r="M539" s="876"/>
      <c r="N539" s="876"/>
      <c r="O539" s="876"/>
      <c r="P539" s="877" t="s">
        <v>679</v>
      </c>
      <c r="Q539" s="878"/>
      <c r="R539" s="878"/>
      <c r="S539" s="878"/>
      <c r="T539" s="878"/>
      <c r="U539" s="878"/>
      <c r="V539" s="878"/>
      <c r="W539" s="878"/>
      <c r="X539" s="878"/>
      <c r="Y539" s="879">
        <v>9.2607429999999997</v>
      </c>
      <c r="Z539" s="880"/>
      <c r="AA539" s="880"/>
      <c r="AB539" s="881"/>
      <c r="AC539" s="882" t="s">
        <v>244</v>
      </c>
      <c r="AD539" s="883"/>
      <c r="AE539" s="883"/>
      <c r="AF539" s="883"/>
      <c r="AG539" s="883"/>
      <c r="AH539" s="866" t="s">
        <v>690</v>
      </c>
      <c r="AI539" s="867"/>
      <c r="AJ539" s="867"/>
      <c r="AK539" s="867"/>
      <c r="AL539" s="868" t="s">
        <v>690</v>
      </c>
      <c r="AM539" s="869"/>
      <c r="AN539" s="869"/>
      <c r="AO539" s="870"/>
      <c r="AP539" s="871" t="s">
        <v>690</v>
      </c>
      <c r="AQ539" s="871"/>
      <c r="AR539" s="871"/>
      <c r="AS539" s="871"/>
      <c r="AT539" s="871"/>
      <c r="AU539" s="871"/>
      <c r="AV539" s="871"/>
      <c r="AW539" s="871"/>
      <c r="AX539" s="871"/>
      <c r="AY539">
        <f>COUNTA($C$539)</f>
        <v>1</v>
      </c>
    </row>
    <row r="540" spans="1:51" ht="30" customHeight="1" x14ac:dyDescent="0.15">
      <c r="A540" s="872">
        <v>10</v>
      </c>
      <c r="B540" s="872">
        <v>1</v>
      </c>
      <c r="C540" s="873" t="s">
        <v>685</v>
      </c>
      <c r="D540" s="874"/>
      <c r="E540" s="874"/>
      <c r="F540" s="874"/>
      <c r="G540" s="874"/>
      <c r="H540" s="874"/>
      <c r="I540" s="874"/>
      <c r="J540" s="875">
        <v>7000020152021</v>
      </c>
      <c r="K540" s="876"/>
      <c r="L540" s="876"/>
      <c r="M540" s="876"/>
      <c r="N540" s="876"/>
      <c r="O540" s="876"/>
      <c r="P540" s="877" t="s">
        <v>680</v>
      </c>
      <c r="Q540" s="878"/>
      <c r="R540" s="878"/>
      <c r="S540" s="878"/>
      <c r="T540" s="878"/>
      <c r="U540" s="878"/>
      <c r="V540" s="878"/>
      <c r="W540" s="878"/>
      <c r="X540" s="878"/>
      <c r="Y540" s="879">
        <v>9.0282640000000001</v>
      </c>
      <c r="Z540" s="880"/>
      <c r="AA540" s="880"/>
      <c r="AB540" s="881"/>
      <c r="AC540" s="882" t="s">
        <v>244</v>
      </c>
      <c r="AD540" s="883"/>
      <c r="AE540" s="883"/>
      <c r="AF540" s="883"/>
      <c r="AG540" s="883"/>
      <c r="AH540" s="866" t="s">
        <v>690</v>
      </c>
      <c r="AI540" s="867"/>
      <c r="AJ540" s="867"/>
      <c r="AK540" s="867"/>
      <c r="AL540" s="868" t="s">
        <v>690</v>
      </c>
      <c r="AM540" s="869"/>
      <c r="AN540" s="869"/>
      <c r="AO540" s="870"/>
      <c r="AP540" s="871" t="s">
        <v>690</v>
      </c>
      <c r="AQ540" s="871"/>
      <c r="AR540" s="871"/>
      <c r="AS540" s="871"/>
      <c r="AT540" s="871"/>
      <c r="AU540" s="871"/>
      <c r="AV540" s="871"/>
      <c r="AW540" s="871"/>
      <c r="AX540" s="871"/>
      <c r="AY540">
        <f>COUNTA($C$540)</f>
        <v>1</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66" t="s">
        <v>690</v>
      </c>
      <c r="AI541" s="867"/>
      <c r="AJ541" s="867"/>
      <c r="AK541" s="867"/>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66" t="s">
        <v>690</v>
      </c>
      <c r="AI542" s="867"/>
      <c r="AJ542" s="867"/>
      <c r="AK542" s="867"/>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66" t="s">
        <v>690</v>
      </c>
      <c r="AI543" s="867"/>
      <c r="AJ543" s="867"/>
      <c r="AK543" s="867"/>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66" t="s">
        <v>690</v>
      </c>
      <c r="AI544" s="867"/>
      <c r="AJ544" s="867"/>
      <c r="AK544" s="867"/>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66" t="s">
        <v>690</v>
      </c>
      <c r="AI545" s="867"/>
      <c r="AJ545" s="867"/>
      <c r="AK545" s="867"/>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66" t="s">
        <v>690</v>
      </c>
      <c r="AI546" s="867"/>
      <c r="AJ546" s="867"/>
      <c r="AK546" s="867"/>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66" t="s">
        <v>690</v>
      </c>
      <c r="AI547" s="867"/>
      <c r="AJ547" s="867"/>
      <c r="AK547" s="867"/>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66" t="s">
        <v>690</v>
      </c>
      <c r="AI548" s="867"/>
      <c r="AJ548" s="867"/>
      <c r="AK548" s="867"/>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66" t="s">
        <v>690</v>
      </c>
      <c r="AI549" s="867"/>
      <c r="AJ549" s="867"/>
      <c r="AK549" s="867"/>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66" t="s">
        <v>690</v>
      </c>
      <c r="AI550" s="867"/>
      <c r="AJ550" s="867"/>
      <c r="AK550" s="867"/>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66" t="s">
        <v>690</v>
      </c>
      <c r="AI551" s="867"/>
      <c r="AJ551" s="867"/>
      <c r="AK551" s="867"/>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66" t="s">
        <v>690</v>
      </c>
      <c r="AI552" s="867"/>
      <c r="AJ552" s="867"/>
      <c r="AK552" s="867"/>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66" t="s">
        <v>690</v>
      </c>
      <c r="AI553" s="867"/>
      <c r="AJ553" s="867"/>
      <c r="AK553" s="867"/>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66" t="s">
        <v>690</v>
      </c>
      <c r="AI554" s="867"/>
      <c r="AJ554" s="867"/>
      <c r="AK554" s="867"/>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66" t="s">
        <v>690</v>
      </c>
      <c r="AI555" s="867"/>
      <c r="AJ555" s="867"/>
      <c r="AK555" s="867"/>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66" t="s">
        <v>690</v>
      </c>
      <c r="AI556" s="867"/>
      <c r="AJ556" s="867"/>
      <c r="AK556" s="867"/>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66" t="s">
        <v>690</v>
      </c>
      <c r="AI557" s="867"/>
      <c r="AJ557" s="867"/>
      <c r="AK557" s="867"/>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66" t="s">
        <v>690</v>
      </c>
      <c r="AI558" s="867"/>
      <c r="AJ558" s="867"/>
      <c r="AK558" s="867"/>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66" t="s">
        <v>690</v>
      </c>
      <c r="AI559" s="867"/>
      <c r="AJ559" s="867"/>
      <c r="AK559" s="867"/>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66" t="s">
        <v>690</v>
      </c>
      <c r="AI560" s="867"/>
      <c r="AJ560" s="867"/>
      <c r="AK560" s="867"/>
      <c r="AL560" s="868"/>
      <c r="AM560" s="869"/>
      <c r="AN560" s="869"/>
      <c r="AO560" s="870"/>
      <c r="AP560" s="871"/>
      <c r="AQ560" s="871"/>
      <c r="AR560" s="871"/>
      <c r="AS560" s="871"/>
      <c r="AT560" s="871"/>
      <c r="AU560" s="871"/>
      <c r="AV560" s="871"/>
      <c r="AW560" s="871"/>
      <c r="AX560" s="871"/>
      <c r="AY560">
        <f>COUNTA($C$560)</f>
        <v>0</v>
      </c>
    </row>
    <row r="561" spans="1:51" ht="10.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3.25" customHeight="1" x14ac:dyDescent="0.15">
      <c r="A562" s="46"/>
      <c r="B562" s="41" t="s">
        <v>902</v>
      </c>
      <c r="C562" s="46"/>
      <c r="D562" s="46"/>
      <c r="E562" s="46"/>
      <c r="F562" s="46"/>
      <c r="G562" s="46"/>
      <c r="H562" s="46"/>
      <c r="I562" s="46"/>
      <c r="J562" s="46"/>
      <c r="K562" s="46"/>
      <c r="L562" s="46"/>
      <c r="M562" s="46"/>
      <c r="N562" s="46"/>
      <c r="O562" s="4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861"/>
      <c r="B563" s="861"/>
      <c r="C563" s="861" t="s">
        <v>24</v>
      </c>
      <c r="D563" s="861"/>
      <c r="E563" s="861"/>
      <c r="F563" s="861"/>
      <c r="G563" s="861"/>
      <c r="H563" s="861"/>
      <c r="I563" s="861"/>
      <c r="J563" s="862" t="s">
        <v>189</v>
      </c>
      <c r="K563" s="150"/>
      <c r="L563" s="150"/>
      <c r="M563" s="150"/>
      <c r="N563" s="150"/>
      <c r="O563" s="150"/>
      <c r="P563" s="429" t="s">
        <v>25</v>
      </c>
      <c r="Q563" s="429"/>
      <c r="R563" s="429"/>
      <c r="S563" s="429"/>
      <c r="T563" s="429"/>
      <c r="U563" s="429"/>
      <c r="V563" s="429"/>
      <c r="W563" s="429"/>
      <c r="X563" s="429"/>
      <c r="Y563" s="863" t="s">
        <v>188</v>
      </c>
      <c r="Z563" s="864"/>
      <c r="AA563" s="864"/>
      <c r="AB563" s="864"/>
      <c r="AC563" s="862" t="s">
        <v>217</v>
      </c>
      <c r="AD563" s="862"/>
      <c r="AE563" s="862"/>
      <c r="AF563" s="862"/>
      <c r="AG563" s="862"/>
      <c r="AH563" s="863" t="s">
        <v>233</v>
      </c>
      <c r="AI563" s="861"/>
      <c r="AJ563" s="861"/>
      <c r="AK563" s="861"/>
      <c r="AL563" s="861" t="s">
        <v>19</v>
      </c>
      <c r="AM563" s="861"/>
      <c r="AN563" s="861"/>
      <c r="AO563" s="865"/>
      <c r="AP563" s="886" t="s">
        <v>190</v>
      </c>
      <c r="AQ563" s="886"/>
      <c r="AR563" s="886"/>
      <c r="AS563" s="886"/>
      <c r="AT563" s="886"/>
      <c r="AU563" s="886"/>
      <c r="AV563" s="886"/>
      <c r="AW563" s="886"/>
      <c r="AX563" s="886"/>
      <c r="AY563">
        <f>$AY$561</f>
        <v>1</v>
      </c>
    </row>
    <row r="564" spans="1:51" ht="50.25" customHeight="1" x14ac:dyDescent="0.15">
      <c r="A564" s="872">
        <v>1</v>
      </c>
      <c r="B564" s="872">
        <v>1</v>
      </c>
      <c r="C564" s="873" t="s">
        <v>919</v>
      </c>
      <c r="D564" s="874"/>
      <c r="E564" s="874"/>
      <c r="F564" s="874"/>
      <c r="G564" s="874"/>
      <c r="H564" s="874"/>
      <c r="I564" s="874"/>
      <c r="J564" s="875">
        <v>1010401013565</v>
      </c>
      <c r="K564" s="876"/>
      <c r="L564" s="876"/>
      <c r="M564" s="876"/>
      <c r="N564" s="876"/>
      <c r="O564" s="876"/>
      <c r="P564" s="877" t="s">
        <v>686</v>
      </c>
      <c r="Q564" s="878"/>
      <c r="R564" s="878"/>
      <c r="S564" s="878"/>
      <c r="T564" s="878"/>
      <c r="U564" s="878"/>
      <c r="V564" s="878"/>
      <c r="W564" s="878"/>
      <c r="X564" s="878"/>
      <c r="Y564" s="879">
        <v>1885.3868</v>
      </c>
      <c r="Z564" s="880"/>
      <c r="AA564" s="880"/>
      <c r="AB564" s="881"/>
      <c r="AC564" s="882" t="s">
        <v>238</v>
      </c>
      <c r="AD564" s="883"/>
      <c r="AE564" s="883"/>
      <c r="AF564" s="883"/>
      <c r="AG564" s="883"/>
      <c r="AH564" s="866">
        <v>2</v>
      </c>
      <c r="AI564" s="867"/>
      <c r="AJ564" s="867"/>
      <c r="AK564" s="867"/>
      <c r="AL564" s="868">
        <v>99.4</v>
      </c>
      <c r="AM564" s="869"/>
      <c r="AN564" s="869"/>
      <c r="AO564" s="870"/>
      <c r="AP564" s="871" t="s">
        <v>690</v>
      </c>
      <c r="AQ564" s="871"/>
      <c r="AR564" s="871"/>
      <c r="AS564" s="871"/>
      <c r="AT564" s="871"/>
      <c r="AU564" s="871"/>
      <c r="AV564" s="871"/>
      <c r="AW564" s="871"/>
      <c r="AX564" s="871"/>
      <c r="AY564">
        <f>$AY$561</f>
        <v>1</v>
      </c>
    </row>
    <row r="565" spans="1:51" ht="69.75" customHeight="1" x14ac:dyDescent="0.15">
      <c r="A565" s="872">
        <v>2</v>
      </c>
      <c r="B565" s="872">
        <v>1</v>
      </c>
      <c r="C565" s="873" t="s">
        <v>687</v>
      </c>
      <c r="D565" s="874"/>
      <c r="E565" s="874"/>
      <c r="F565" s="874"/>
      <c r="G565" s="874"/>
      <c r="H565" s="874"/>
      <c r="I565" s="874"/>
      <c r="J565" s="875" t="s">
        <v>895</v>
      </c>
      <c r="K565" s="876"/>
      <c r="L565" s="876"/>
      <c r="M565" s="876"/>
      <c r="N565" s="876"/>
      <c r="O565" s="876"/>
      <c r="P565" s="877" t="s">
        <v>869</v>
      </c>
      <c r="Q565" s="878"/>
      <c r="R565" s="878"/>
      <c r="S565" s="878"/>
      <c r="T565" s="878"/>
      <c r="U565" s="878"/>
      <c r="V565" s="878"/>
      <c r="W565" s="878"/>
      <c r="X565" s="878"/>
      <c r="Y565" s="879">
        <v>511.99214000000001</v>
      </c>
      <c r="Z565" s="880"/>
      <c r="AA565" s="880"/>
      <c r="AB565" s="881"/>
      <c r="AC565" s="882" t="s">
        <v>238</v>
      </c>
      <c r="AD565" s="883"/>
      <c r="AE565" s="883"/>
      <c r="AF565" s="883"/>
      <c r="AG565" s="883"/>
      <c r="AH565" s="866">
        <v>1</v>
      </c>
      <c r="AI565" s="867"/>
      <c r="AJ565" s="867"/>
      <c r="AK565" s="867"/>
      <c r="AL565" s="868">
        <v>99.7</v>
      </c>
      <c r="AM565" s="869"/>
      <c r="AN565" s="869"/>
      <c r="AO565" s="870"/>
      <c r="AP565" s="871" t="s">
        <v>690</v>
      </c>
      <c r="AQ565" s="871"/>
      <c r="AR565" s="871"/>
      <c r="AS565" s="871"/>
      <c r="AT565" s="871"/>
      <c r="AU565" s="871"/>
      <c r="AV565" s="871"/>
      <c r="AW565" s="871"/>
      <c r="AX565" s="871"/>
      <c r="AY565">
        <f>COUNTA($C$565)</f>
        <v>1</v>
      </c>
    </row>
    <row r="566" spans="1:51" ht="30" customHeight="1" x14ac:dyDescent="0.15">
      <c r="A566" s="872">
        <v>3</v>
      </c>
      <c r="B566" s="872">
        <v>1</v>
      </c>
      <c r="C566" s="873" t="s">
        <v>920</v>
      </c>
      <c r="D566" s="874"/>
      <c r="E566" s="874"/>
      <c r="F566" s="874"/>
      <c r="G566" s="874"/>
      <c r="H566" s="874"/>
      <c r="I566" s="874"/>
      <c r="J566" s="875">
        <v>6410001002519</v>
      </c>
      <c r="K566" s="876"/>
      <c r="L566" s="876"/>
      <c r="M566" s="876"/>
      <c r="N566" s="876"/>
      <c r="O566" s="876"/>
      <c r="P566" s="877" t="s">
        <v>688</v>
      </c>
      <c r="Q566" s="878"/>
      <c r="R566" s="878"/>
      <c r="S566" s="878"/>
      <c r="T566" s="878"/>
      <c r="U566" s="878"/>
      <c r="V566" s="878"/>
      <c r="W566" s="878"/>
      <c r="X566" s="878"/>
      <c r="Y566" s="879">
        <v>343.31</v>
      </c>
      <c r="Z566" s="880"/>
      <c r="AA566" s="880"/>
      <c r="AB566" s="881"/>
      <c r="AC566" s="882" t="s">
        <v>238</v>
      </c>
      <c r="AD566" s="883"/>
      <c r="AE566" s="883"/>
      <c r="AF566" s="883"/>
      <c r="AG566" s="883"/>
      <c r="AH566" s="884">
        <v>4</v>
      </c>
      <c r="AI566" s="885"/>
      <c r="AJ566" s="885"/>
      <c r="AK566" s="885"/>
      <c r="AL566" s="868">
        <v>90.8</v>
      </c>
      <c r="AM566" s="869"/>
      <c r="AN566" s="869"/>
      <c r="AO566" s="870"/>
      <c r="AP566" s="871" t="s">
        <v>690</v>
      </c>
      <c r="AQ566" s="871"/>
      <c r="AR566" s="871"/>
      <c r="AS566" s="871"/>
      <c r="AT566" s="871"/>
      <c r="AU566" s="871"/>
      <c r="AV566" s="871"/>
      <c r="AW566" s="871"/>
      <c r="AX566" s="871"/>
      <c r="AY566">
        <f>COUNTA($C$566)</f>
        <v>1</v>
      </c>
    </row>
    <row r="567" spans="1:51" ht="30" customHeight="1" x14ac:dyDescent="0.15">
      <c r="A567" s="872">
        <v>4</v>
      </c>
      <c r="B567" s="872">
        <v>1</v>
      </c>
      <c r="C567" s="873" t="s">
        <v>921</v>
      </c>
      <c r="D567" s="874"/>
      <c r="E567" s="874"/>
      <c r="F567" s="874"/>
      <c r="G567" s="874"/>
      <c r="H567" s="874"/>
      <c r="I567" s="874"/>
      <c r="J567" s="875">
        <v>5010001008813</v>
      </c>
      <c r="K567" s="876"/>
      <c r="L567" s="876"/>
      <c r="M567" s="876"/>
      <c r="N567" s="876"/>
      <c r="O567" s="876"/>
      <c r="P567" s="877" t="s">
        <v>689</v>
      </c>
      <c r="Q567" s="878"/>
      <c r="R567" s="878"/>
      <c r="S567" s="878"/>
      <c r="T567" s="878"/>
      <c r="U567" s="878"/>
      <c r="V567" s="878"/>
      <c r="W567" s="878"/>
      <c r="X567" s="878"/>
      <c r="Y567" s="879">
        <v>308.74046299999998</v>
      </c>
      <c r="Z567" s="880"/>
      <c r="AA567" s="880"/>
      <c r="AB567" s="881"/>
      <c r="AC567" s="882" t="s">
        <v>244</v>
      </c>
      <c r="AD567" s="883"/>
      <c r="AE567" s="883"/>
      <c r="AF567" s="883"/>
      <c r="AG567" s="883"/>
      <c r="AH567" s="884" t="s">
        <v>690</v>
      </c>
      <c r="AI567" s="885"/>
      <c r="AJ567" s="885"/>
      <c r="AK567" s="885"/>
      <c r="AL567" s="868" t="s">
        <v>690</v>
      </c>
      <c r="AM567" s="869"/>
      <c r="AN567" s="869"/>
      <c r="AO567" s="870"/>
      <c r="AP567" s="871" t="s">
        <v>690</v>
      </c>
      <c r="AQ567" s="871"/>
      <c r="AR567" s="871"/>
      <c r="AS567" s="871"/>
      <c r="AT567" s="871"/>
      <c r="AU567" s="871"/>
      <c r="AV567" s="871"/>
      <c r="AW567" s="871"/>
      <c r="AX567" s="871"/>
      <c r="AY567">
        <f>COUNTA($C$567)</f>
        <v>1</v>
      </c>
    </row>
    <row r="568" spans="1:51" ht="30" customHeight="1" x14ac:dyDescent="0.15">
      <c r="A568" s="872">
        <v>5</v>
      </c>
      <c r="B568" s="872">
        <v>1</v>
      </c>
      <c r="C568" s="873" t="s">
        <v>922</v>
      </c>
      <c r="D568" s="874"/>
      <c r="E568" s="874"/>
      <c r="F568" s="874"/>
      <c r="G568" s="874"/>
      <c r="H568" s="874"/>
      <c r="I568" s="874"/>
      <c r="J568" s="875">
        <v>9010901012183</v>
      </c>
      <c r="K568" s="876"/>
      <c r="L568" s="876"/>
      <c r="M568" s="876"/>
      <c r="N568" s="876"/>
      <c r="O568" s="876"/>
      <c r="P568" s="877" t="s">
        <v>691</v>
      </c>
      <c r="Q568" s="878"/>
      <c r="R568" s="878"/>
      <c r="S568" s="878"/>
      <c r="T568" s="878"/>
      <c r="U568" s="878"/>
      <c r="V568" s="878"/>
      <c r="W568" s="878"/>
      <c r="X568" s="878"/>
      <c r="Y568" s="879">
        <v>308.74046299999998</v>
      </c>
      <c r="Z568" s="880"/>
      <c r="AA568" s="880"/>
      <c r="AB568" s="881"/>
      <c r="AC568" s="882" t="s">
        <v>238</v>
      </c>
      <c r="AD568" s="883"/>
      <c r="AE568" s="883"/>
      <c r="AF568" s="883"/>
      <c r="AG568" s="883"/>
      <c r="AH568" s="884">
        <v>5</v>
      </c>
      <c r="AI568" s="885"/>
      <c r="AJ568" s="885"/>
      <c r="AK568" s="885"/>
      <c r="AL568" s="868">
        <v>95</v>
      </c>
      <c r="AM568" s="869"/>
      <c r="AN568" s="869"/>
      <c r="AO568" s="870"/>
      <c r="AP568" s="871" t="s">
        <v>690</v>
      </c>
      <c r="AQ568" s="871"/>
      <c r="AR568" s="871"/>
      <c r="AS568" s="871"/>
      <c r="AT568" s="871"/>
      <c r="AU568" s="871"/>
      <c r="AV568" s="871"/>
      <c r="AW568" s="871"/>
      <c r="AX568" s="871"/>
      <c r="AY568">
        <f>COUNTA($C$568)</f>
        <v>1</v>
      </c>
    </row>
    <row r="569" spans="1:51" ht="30" customHeight="1" x14ac:dyDescent="0.15">
      <c r="A569" s="872">
        <v>6</v>
      </c>
      <c r="B569" s="872">
        <v>1</v>
      </c>
      <c r="C569" s="873" t="s">
        <v>923</v>
      </c>
      <c r="D569" s="874"/>
      <c r="E569" s="874"/>
      <c r="F569" s="874"/>
      <c r="G569" s="874"/>
      <c r="H569" s="874"/>
      <c r="I569" s="874"/>
      <c r="J569" s="875">
        <v>1200001000374</v>
      </c>
      <c r="K569" s="876"/>
      <c r="L569" s="876"/>
      <c r="M569" s="876"/>
      <c r="N569" s="876"/>
      <c r="O569" s="876"/>
      <c r="P569" s="877" t="s">
        <v>692</v>
      </c>
      <c r="Q569" s="878"/>
      <c r="R569" s="878"/>
      <c r="S569" s="878"/>
      <c r="T569" s="878"/>
      <c r="U569" s="878"/>
      <c r="V569" s="878"/>
      <c r="W569" s="878"/>
      <c r="X569" s="878"/>
      <c r="Y569" s="879">
        <v>250.03</v>
      </c>
      <c r="Z569" s="880"/>
      <c r="AA569" s="880"/>
      <c r="AB569" s="881"/>
      <c r="AC569" s="882" t="s">
        <v>238</v>
      </c>
      <c r="AD569" s="883"/>
      <c r="AE569" s="883"/>
      <c r="AF569" s="883"/>
      <c r="AG569" s="883"/>
      <c r="AH569" s="884">
        <v>4</v>
      </c>
      <c r="AI569" s="885"/>
      <c r="AJ569" s="885"/>
      <c r="AK569" s="885"/>
      <c r="AL569" s="868">
        <v>98.8</v>
      </c>
      <c r="AM569" s="869"/>
      <c r="AN569" s="869"/>
      <c r="AO569" s="870"/>
      <c r="AP569" s="871" t="s">
        <v>690</v>
      </c>
      <c r="AQ569" s="871"/>
      <c r="AR569" s="871"/>
      <c r="AS569" s="871"/>
      <c r="AT569" s="871"/>
      <c r="AU569" s="871"/>
      <c r="AV569" s="871"/>
      <c r="AW569" s="871"/>
      <c r="AX569" s="871"/>
      <c r="AY569">
        <f>COUNTA($C$569)</f>
        <v>1</v>
      </c>
    </row>
    <row r="570" spans="1:51" ht="53.25" customHeight="1" x14ac:dyDescent="0.15">
      <c r="A570" s="872">
        <v>7</v>
      </c>
      <c r="B570" s="872">
        <v>1</v>
      </c>
      <c r="C570" s="873" t="s">
        <v>924</v>
      </c>
      <c r="D570" s="874"/>
      <c r="E570" s="874"/>
      <c r="F570" s="874"/>
      <c r="G570" s="874"/>
      <c r="H570" s="874"/>
      <c r="I570" s="874"/>
      <c r="J570" s="875">
        <v>2013301006241</v>
      </c>
      <c r="K570" s="876"/>
      <c r="L570" s="876"/>
      <c r="M570" s="876"/>
      <c r="N570" s="876"/>
      <c r="O570" s="876"/>
      <c r="P570" s="877" t="s">
        <v>870</v>
      </c>
      <c r="Q570" s="878"/>
      <c r="R570" s="878"/>
      <c r="S570" s="878"/>
      <c r="T570" s="878"/>
      <c r="U570" s="878"/>
      <c r="V570" s="878"/>
      <c r="W570" s="878"/>
      <c r="X570" s="878"/>
      <c r="Y570" s="879">
        <v>243.815</v>
      </c>
      <c r="Z570" s="880"/>
      <c r="AA570" s="880"/>
      <c r="AB570" s="881"/>
      <c r="AC570" s="882" t="s">
        <v>238</v>
      </c>
      <c r="AD570" s="883"/>
      <c r="AE570" s="883"/>
      <c r="AF570" s="883"/>
      <c r="AG570" s="883"/>
      <c r="AH570" s="884">
        <v>1</v>
      </c>
      <c r="AI570" s="885"/>
      <c r="AJ570" s="885"/>
      <c r="AK570" s="885"/>
      <c r="AL570" s="868">
        <v>97.4</v>
      </c>
      <c r="AM570" s="869"/>
      <c r="AN570" s="869"/>
      <c r="AO570" s="870"/>
      <c r="AP570" s="871" t="s">
        <v>690</v>
      </c>
      <c r="AQ570" s="871"/>
      <c r="AR570" s="871"/>
      <c r="AS570" s="871"/>
      <c r="AT570" s="871"/>
      <c r="AU570" s="871"/>
      <c r="AV570" s="871"/>
      <c r="AW570" s="871"/>
      <c r="AX570" s="871"/>
      <c r="AY570">
        <f>COUNTA($C$570)</f>
        <v>1</v>
      </c>
    </row>
    <row r="571" spans="1:51" ht="30" customHeight="1" x14ac:dyDescent="0.15">
      <c r="A571" s="872">
        <v>8</v>
      </c>
      <c r="B571" s="872">
        <v>1</v>
      </c>
      <c r="C571" s="873" t="s">
        <v>925</v>
      </c>
      <c r="D571" s="874"/>
      <c r="E571" s="874"/>
      <c r="F571" s="874"/>
      <c r="G571" s="874"/>
      <c r="H571" s="874"/>
      <c r="I571" s="874"/>
      <c r="J571" s="875">
        <v>9100001017264</v>
      </c>
      <c r="K571" s="876"/>
      <c r="L571" s="876"/>
      <c r="M571" s="876"/>
      <c r="N571" s="876"/>
      <c r="O571" s="876"/>
      <c r="P571" s="877" t="s">
        <v>693</v>
      </c>
      <c r="Q571" s="878"/>
      <c r="R571" s="878"/>
      <c r="S571" s="878"/>
      <c r="T571" s="878"/>
      <c r="U571" s="878"/>
      <c r="V571" s="878"/>
      <c r="W571" s="878"/>
      <c r="X571" s="878"/>
      <c r="Y571" s="879">
        <v>227.7</v>
      </c>
      <c r="Z571" s="880"/>
      <c r="AA571" s="880"/>
      <c r="AB571" s="881"/>
      <c r="AC571" s="882" t="s">
        <v>238</v>
      </c>
      <c r="AD571" s="883"/>
      <c r="AE571" s="883"/>
      <c r="AF571" s="883"/>
      <c r="AG571" s="883"/>
      <c r="AH571" s="884">
        <v>3</v>
      </c>
      <c r="AI571" s="885"/>
      <c r="AJ571" s="885"/>
      <c r="AK571" s="885"/>
      <c r="AL571" s="868">
        <v>92.7</v>
      </c>
      <c r="AM571" s="869"/>
      <c r="AN571" s="869"/>
      <c r="AO571" s="870"/>
      <c r="AP571" s="871" t="s">
        <v>690</v>
      </c>
      <c r="AQ571" s="871"/>
      <c r="AR571" s="871"/>
      <c r="AS571" s="871"/>
      <c r="AT571" s="871"/>
      <c r="AU571" s="871"/>
      <c r="AV571" s="871"/>
      <c r="AW571" s="871"/>
      <c r="AX571" s="871"/>
      <c r="AY571">
        <f>COUNTA($C$571)</f>
        <v>1</v>
      </c>
    </row>
    <row r="572" spans="1:51" ht="30" customHeight="1" x14ac:dyDescent="0.15">
      <c r="A572" s="872">
        <v>9</v>
      </c>
      <c r="B572" s="872">
        <v>1</v>
      </c>
      <c r="C572" s="873" t="s">
        <v>926</v>
      </c>
      <c r="D572" s="874"/>
      <c r="E572" s="874"/>
      <c r="F572" s="874"/>
      <c r="G572" s="874"/>
      <c r="H572" s="874"/>
      <c r="I572" s="874"/>
      <c r="J572" s="875">
        <v>2050001023662</v>
      </c>
      <c r="K572" s="876"/>
      <c r="L572" s="876"/>
      <c r="M572" s="876"/>
      <c r="N572" s="876"/>
      <c r="O572" s="876"/>
      <c r="P572" s="877" t="s">
        <v>694</v>
      </c>
      <c r="Q572" s="878"/>
      <c r="R572" s="878"/>
      <c r="S572" s="878"/>
      <c r="T572" s="878"/>
      <c r="U572" s="878"/>
      <c r="V572" s="878"/>
      <c r="W572" s="878"/>
      <c r="X572" s="878"/>
      <c r="Y572" s="879">
        <v>225.17</v>
      </c>
      <c r="Z572" s="880"/>
      <c r="AA572" s="880"/>
      <c r="AB572" s="881"/>
      <c r="AC572" s="882" t="s">
        <v>238</v>
      </c>
      <c r="AD572" s="883"/>
      <c r="AE572" s="883"/>
      <c r="AF572" s="883"/>
      <c r="AG572" s="883"/>
      <c r="AH572" s="884">
        <v>6</v>
      </c>
      <c r="AI572" s="885"/>
      <c r="AJ572" s="885"/>
      <c r="AK572" s="885"/>
      <c r="AL572" s="868">
        <v>95.5</v>
      </c>
      <c r="AM572" s="869"/>
      <c r="AN572" s="869"/>
      <c r="AO572" s="870"/>
      <c r="AP572" s="871" t="s">
        <v>690</v>
      </c>
      <c r="AQ572" s="871"/>
      <c r="AR572" s="871"/>
      <c r="AS572" s="871"/>
      <c r="AT572" s="871"/>
      <c r="AU572" s="871"/>
      <c r="AV572" s="871"/>
      <c r="AW572" s="871"/>
      <c r="AX572" s="871"/>
      <c r="AY572">
        <f>COUNTA($C$572)</f>
        <v>1</v>
      </c>
    </row>
    <row r="573" spans="1:51" ht="30" customHeight="1" x14ac:dyDescent="0.15">
      <c r="A573" s="872">
        <v>10</v>
      </c>
      <c r="B573" s="872">
        <v>1</v>
      </c>
      <c r="C573" s="873" t="s">
        <v>927</v>
      </c>
      <c r="D573" s="874"/>
      <c r="E573" s="874"/>
      <c r="F573" s="874"/>
      <c r="G573" s="874"/>
      <c r="H573" s="874"/>
      <c r="I573" s="874"/>
      <c r="J573" s="875">
        <v>2010401025205</v>
      </c>
      <c r="K573" s="876"/>
      <c r="L573" s="876"/>
      <c r="M573" s="876"/>
      <c r="N573" s="876"/>
      <c r="O573" s="876"/>
      <c r="P573" s="877" t="s">
        <v>695</v>
      </c>
      <c r="Q573" s="878"/>
      <c r="R573" s="878"/>
      <c r="S573" s="878"/>
      <c r="T573" s="878"/>
      <c r="U573" s="878"/>
      <c r="V573" s="878"/>
      <c r="W573" s="878"/>
      <c r="X573" s="878"/>
      <c r="Y573" s="879">
        <v>224.565</v>
      </c>
      <c r="Z573" s="880"/>
      <c r="AA573" s="880"/>
      <c r="AB573" s="881"/>
      <c r="AC573" s="882" t="s">
        <v>238</v>
      </c>
      <c r="AD573" s="883"/>
      <c r="AE573" s="883"/>
      <c r="AF573" s="883"/>
      <c r="AG573" s="883"/>
      <c r="AH573" s="884">
        <v>4</v>
      </c>
      <c r="AI573" s="885"/>
      <c r="AJ573" s="885"/>
      <c r="AK573" s="885"/>
      <c r="AL573" s="868">
        <v>106.7</v>
      </c>
      <c r="AM573" s="869"/>
      <c r="AN573" s="869"/>
      <c r="AO573" s="870"/>
      <c r="AP573" s="871" t="s">
        <v>690</v>
      </c>
      <c r="AQ573" s="871"/>
      <c r="AR573" s="871"/>
      <c r="AS573" s="871"/>
      <c r="AT573" s="871"/>
      <c r="AU573" s="871"/>
      <c r="AV573" s="871"/>
      <c r="AW573" s="871"/>
      <c r="AX573" s="871"/>
      <c r="AY573">
        <f>COUNTA($C$573)</f>
        <v>1</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t="s">
        <v>690</v>
      </c>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t="s">
        <v>690</v>
      </c>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t="s">
        <v>690</v>
      </c>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t="s">
        <v>690</v>
      </c>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t="s">
        <v>690</v>
      </c>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t="s">
        <v>690</v>
      </c>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t="s">
        <v>690</v>
      </c>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t="s">
        <v>690</v>
      </c>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t="s">
        <v>690</v>
      </c>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t="s">
        <v>690</v>
      </c>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t="s">
        <v>690</v>
      </c>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t="s">
        <v>690</v>
      </c>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t="s">
        <v>690</v>
      </c>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t="s">
        <v>690</v>
      </c>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t="s">
        <v>690</v>
      </c>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t="s">
        <v>690</v>
      </c>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t="s">
        <v>690</v>
      </c>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t="s">
        <v>690</v>
      </c>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t="s">
        <v>690</v>
      </c>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t="s">
        <v>690</v>
      </c>
      <c r="AQ593" s="871"/>
      <c r="AR593" s="871"/>
      <c r="AS593" s="871"/>
      <c r="AT593" s="871"/>
      <c r="AU593" s="871"/>
      <c r="AV593" s="871"/>
      <c r="AW593" s="871"/>
      <c r="AX593" s="871"/>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8.5" customHeight="1" x14ac:dyDescent="0.15">
      <c r="A595" s="46"/>
      <c r="B595" s="41" t="s">
        <v>903</v>
      </c>
      <c r="C595" s="46"/>
      <c r="D595" s="46"/>
      <c r="E595" s="46"/>
      <c r="F595" s="46"/>
      <c r="G595" s="46"/>
      <c r="H595" s="46"/>
      <c r="I595" s="46"/>
      <c r="J595" s="46"/>
      <c r="K595" s="46"/>
      <c r="L595" s="46"/>
      <c r="M595" s="46"/>
      <c r="N595" s="46"/>
      <c r="O595" s="46"/>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861"/>
      <c r="B596" s="861"/>
      <c r="C596" s="861" t="s">
        <v>24</v>
      </c>
      <c r="D596" s="861"/>
      <c r="E596" s="861"/>
      <c r="F596" s="861"/>
      <c r="G596" s="861"/>
      <c r="H596" s="861"/>
      <c r="I596" s="861"/>
      <c r="J596" s="862" t="s">
        <v>189</v>
      </c>
      <c r="K596" s="150"/>
      <c r="L596" s="150"/>
      <c r="M596" s="150"/>
      <c r="N596" s="150"/>
      <c r="O596" s="150"/>
      <c r="P596" s="429" t="s">
        <v>25</v>
      </c>
      <c r="Q596" s="429"/>
      <c r="R596" s="429"/>
      <c r="S596" s="429"/>
      <c r="T596" s="429"/>
      <c r="U596" s="429"/>
      <c r="V596" s="429"/>
      <c r="W596" s="429"/>
      <c r="X596" s="429"/>
      <c r="Y596" s="863" t="s">
        <v>188</v>
      </c>
      <c r="Z596" s="864"/>
      <c r="AA596" s="864"/>
      <c r="AB596" s="864"/>
      <c r="AC596" s="862" t="s">
        <v>217</v>
      </c>
      <c r="AD596" s="862"/>
      <c r="AE596" s="862"/>
      <c r="AF596" s="862"/>
      <c r="AG596" s="862"/>
      <c r="AH596" s="863" t="s">
        <v>233</v>
      </c>
      <c r="AI596" s="861"/>
      <c r="AJ596" s="861"/>
      <c r="AK596" s="861"/>
      <c r="AL596" s="861" t="s">
        <v>19</v>
      </c>
      <c r="AM596" s="861"/>
      <c r="AN596" s="861"/>
      <c r="AO596" s="865"/>
      <c r="AP596" s="886" t="s">
        <v>190</v>
      </c>
      <c r="AQ596" s="886"/>
      <c r="AR596" s="886"/>
      <c r="AS596" s="886"/>
      <c r="AT596" s="886"/>
      <c r="AU596" s="886"/>
      <c r="AV596" s="886"/>
      <c r="AW596" s="886"/>
      <c r="AX596" s="886"/>
      <c r="AY596">
        <f>$AY$594</f>
        <v>1</v>
      </c>
    </row>
    <row r="597" spans="1:51" ht="65.25" customHeight="1" x14ac:dyDescent="0.15">
      <c r="A597" s="872">
        <v>1</v>
      </c>
      <c r="B597" s="872">
        <v>1</v>
      </c>
      <c r="C597" s="873" t="s">
        <v>696</v>
      </c>
      <c r="D597" s="874"/>
      <c r="E597" s="874"/>
      <c r="F597" s="874"/>
      <c r="G597" s="874"/>
      <c r="H597" s="874"/>
      <c r="I597" s="874"/>
      <c r="J597" s="875">
        <v>3010505001183</v>
      </c>
      <c r="K597" s="876"/>
      <c r="L597" s="876"/>
      <c r="M597" s="876"/>
      <c r="N597" s="876"/>
      <c r="O597" s="876"/>
      <c r="P597" s="877" t="s">
        <v>697</v>
      </c>
      <c r="Q597" s="878"/>
      <c r="R597" s="878"/>
      <c r="S597" s="878"/>
      <c r="T597" s="878"/>
      <c r="U597" s="878"/>
      <c r="V597" s="878"/>
      <c r="W597" s="878"/>
      <c r="X597" s="878"/>
      <c r="Y597" s="879">
        <v>34.928476000000003</v>
      </c>
      <c r="Z597" s="880"/>
      <c r="AA597" s="880"/>
      <c r="AB597" s="881"/>
      <c r="AC597" s="882" t="s">
        <v>244</v>
      </c>
      <c r="AD597" s="883"/>
      <c r="AE597" s="883"/>
      <c r="AF597" s="883"/>
      <c r="AG597" s="883"/>
      <c r="AH597" s="866" t="s">
        <v>690</v>
      </c>
      <c r="AI597" s="867"/>
      <c r="AJ597" s="867"/>
      <c r="AK597" s="867"/>
      <c r="AL597" s="868">
        <v>100</v>
      </c>
      <c r="AM597" s="869"/>
      <c r="AN597" s="869"/>
      <c r="AO597" s="870"/>
      <c r="AP597" s="871" t="s">
        <v>690</v>
      </c>
      <c r="AQ597" s="871"/>
      <c r="AR597" s="871"/>
      <c r="AS597" s="871"/>
      <c r="AT597" s="871"/>
      <c r="AU597" s="871"/>
      <c r="AV597" s="871"/>
      <c r="AW597" s="871"/>
      <c r="AX597" s="871"/>
      <c r="AY597">
        <f>$AY$594</f>
        <v>1</v>
      </c>
    </row>
    <row r="598" spans="1:51" ht="58.5" customHeight="1" x14ac:dyDescent="0.15">
      <c r="A598" s="872">
        <v>2</v>
      </c>
      <c r="B598" s="872">
        <v>1</v>
      </c>
      <c r="C598" s="873" t="s">
        <v>696</v>
      </c>
      <c r="D598" s="874"/>
      <c r="E598" s="874"/>
      <c r="F598" s="874"/>
      <c r="G598" s="874"/>
      <c r="H598" s="874"/>
      <c r="I598" s="874"/>
      <c r="J598" s="875">
        <v>3010505001183</v>
      </c>
      <c r="K598" s="876"/>
      <c r="L598" s="876"/>
      <c r="M598" s="876"/>
      <c r="N598" s="876"/>
      <c r="O598" s="876"/>
      <c r="P598" s="877" t="s">
        <v>698</v>
      </c>
      <c r="Q598" s="878"/>
      <c r="R598" s="878"/>
      <c r="S598" s="878"/>
      <c r="T598" s="878"/>
      <c r="U598" s="878"/>
      <c r="V598" s="878"/>
      <c r="W598" s="878"/>
      <c r="X598" s="878"/>
      <c r="Y598" s="879">
        <v>0.38313000000000003</v>
      </c>
      <c r="Z598" s="880"/>
      <c r="AA598" s="880"/>
      <c r="AB598" s="881"/>
      <c r="AC598" s="882" t="s">
        <v>244</v>
      </c>
      <c r="AD598" s="883"/>
      <c r="AE598" s="883"/>
      <c r="AF598" s="883"/>
      <c r="AG598" s="883"/>
      <c r="AH598" s="866" t="s">
        <v>690</v>
      </c>
      <c r="AI598" s="867"/>
      <c r="AJ598" s="867"/>
      <c r="AK598" s="867"/>
      <c r="AL598" s="868">
        <v>100</v>
      </c>
      <c r="AM598" s="869"/>
      <c r="AN598" s="869"/>
      <c r="AO598" s="870"/>
      <c r="AP598" s="871" t="s">
        <v>690</v>
      </c>
      <c r="AQ598" s="871"/>
      <c r="AR598" s="871"/>
      <c r="AS598" s="871"/>
      <c r="AT598" s="871"/>
      <c r="AU598" s="871"/>
      <c r="AV598" s="871"/>
      <c r="AW598" s="871"/>
      <c r="AX598" s="871"/>
      <c r="AY598">
        <f>COUNTA($C$598)</f>
        <v>1</v>
      </c>
    </row>
    <row r="599" spans="1:51" ht="36" customHeight="1" x14ac:dyDescent="0.15">
      <c r="A599" s="872">
        <v>3</v>
      </c>
      <c r="B599" s="872">
        <v>1</v>
      </c>
      <c r="C599" s="873" t="s">
        <v>699</v>
      </c>
      <c r="D599" s="874"/>
      <c r="E599" s="874"/>
      <c r="F599" s="874"/>
      <c r="G599" s="874"/>
      <c r="H599" s="874"/>
      <c r="I599" s="874"/>
      <c r="J599" s="875">
        <v>6030005001745</v>
      </c>
      <c r="K599" s="876"/>
      <c r="L599" s="876"/>
      <c r="M599" s="876"/>
      <c r="N599" s="876"/>
      <c r="O599" s="876"/>
      <c r="P599" s="877" t="s">
        <v>700</v>
      </c>
      <c r="Q599" s="878"/>
      <c r="R599" s="878"/>
      <c r="S599" s="878"/>
      <c r="T599" s="878"/>
      <c r="U599" s="878"/>
      <c r="V599" s="878"/>
      <c r="W599" s="878"/>
      <c r="X599" s="878"/>
      <c r="Y599" s="879">
        <v>8.9070999999999997E-2</v>
      </c>
      <c r="Z599" s="880"/>
      <c r="AA599" s="880"/>
      <c r="AB599" s="881"/>
      <c r="AC599" s="882" t="s">
        <v>244</v>
      </c>
      <c r="AD599" s="883"/>
      <c r="AE599" s="883"/>
      <c r="AF599" s="883"/>
      <c r="AG599" s="883"/>
      <c r="AH599" s="884" t="s">
        <v>690</v>
      </c>
      <c r="AI599" s="885"/>
      <c r="AJ599" s="885"/>
      <c r="AK599" s="885"/>
      <c r="AL599" s="868">
        <v>100</v>
      </c>
      <c r="AM599" s="869"/>
      <c r="AN599" s="869"/>
      <c r="AO599" s="870"/>
      <c r="AP599" s="871" t="s">
        <v>690</v>
      </c>
      <c r="AQ599" s="871"/>
      <c r="AR599" s="871"/>
      <c r="AS599" s="871"/>
      <c r="AT599" s="871"/>
      <c r="AU599" s="871"/>
      <c r="AV599" s="871"/>
      <c r="AW599" s="871"/>
      <c r="AX599" s="871"/>
      <c r="AY599">
        <f>COUNTA($C$599)</f>
        <v>1</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t="s">
        <v>690</v>
      </c>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t="s">
        <v>690</v>
      </c>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t="s">
        <v>690</v>
      </c>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t="s">
        <v>690</v>
      </c>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t="s">
        <v>690</v>
      </c>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t="s">
        <v>690</v>
      </c>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t="s">
        <v>690</v>
      </c>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t="s">
        <v>690</v>
      </c>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t="s">
        <v>690</v>
      </c>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t="s">
        <v>690</v>
      </c>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t="s">
        <v>690</v>
      </c>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t="s">
        <v>690</v>
      </c>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t="s">
        <v>690</v>
      </c>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t="s">
        <v>690</v>
      </c>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t="s">
        <v>690</v>
      </c>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t="s">
        <v>690</v>
      </c>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t="s">
        <v>690</v>
      </c>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t="s">
        <v>690</v>
      </c>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t="s">
        <v>690</v>
      </c>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t="s">
        <v>690</v>
      </c>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90" t="s">
        <v>563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218</v>
      </c>
      <c r="AM627" s="894"/>
      <c r="AN627" s="894"/>
      <c r="AO627" s="60" t="s">
        <v>655</v>
      </c>
      <c r="AP627" s="55"/>
      <c r="AQ627" s="55"/>
      <c r="AR627" s="55"/>
      <c r="AS627" s="55"/>
      <c r="AT627" s="55"/>
      <c r="AU627" s="55"/>
      <c r="AV627" s="55"/>
      <c r="AW627" s="55"/>
      <c r="AX627" s="56"/>
      <c r="AY627">
        <f>COUNTIF($AO$627,"☑")</f>
        <v>1</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7"/>
      <c r="AM628" s="57"/>
      <c r="AN628" s="57"/>
      <c r="AO628" s="57"/>
      <c r="AP628" s="57"/>
      <c r="AQ628" s="57"/>
      <c r="AR628" s="57"/>
      <c r="AS628" s="57"/>
      <c r="AT628" s="57"/>
      <c r="AU628" s="57"/>
      <c r="AV628" s="57"/>
      <c r="AW628" s="57"/>
      <c r="AX628" s="57"/>
    </row>
    <row r="629" spans="1:51" ht="24.75" customHeight="1" x14ac:dyDescent="0.15">
      <c r="A629" s="47"/>
      <c r="B629" s="58" t="s">
        <v>208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5"/>
      <c r="B630" s="895"/>
      <c r="C630" s="862" t="s">
        <v>185</v>
      </c>
      <c r="D630" s="896"/>
      <c r="E630" s="862" t="s">
        <v>184</v>
      </c>
      <c r="F630" s="896"/>
      <c r="G630" s="896"/>
      <c r="H630" s="896"/>
      <c r="I630" s="896"/>
      <c r="J630" s="862" t="s">
        <v>189</v>
      </c>
      <c r="K630" s="862"/>
      <c r="L630" s="862"/>
      <c r="M630" s="862"/>
      <c r="N630" s="862"/>
      <c r="O630" s="862"/>
      <c r="P630" s="862" t="s">
        <v>25</v>
      </c>
      <c r="Q630" s="862"/>
      <c r="R630" s="862"/>
      <c r="S630" s="862"/>
      <c r="T630" s="862"/>
      <c r="U630" s="862"/>
      <c r="V630" s="862"/>
      <c r="W630" s="862"/>
      <c r="X630" s="862"/>
      <c r="Y630" s="862" t="s">
        <v>191</v>
      </c>
      <c r="Z630" s="896"/>
      <c r="AA630" s="896"/>
      <c r="AB630" s="896"/>
      <c r="AC630" s="862" t="s">
        <v>173</v>
      </c>
      <c r="AD630" s="862"/>
      <c r="AE630" s="862"/>
      <c r="AF630" s="862"/>
      <c r="AG630" s="862"/>
      <c r="AH630" s="862" t="s">
        <v>180</v>
      </c>
      <c r="AI630" s="896"/>
      <c r="AJ630" s="896"/>
      <c r="AK630" s="896"/>
      <c r="AL630" s="896" t="s">
        <v>19</v>
      </c>
      <c r="AM630" s="896"/>
      <c r="AN630" s="896"/>
      <c r="AO630" s="895"/>
      <c r="AP630" s="886" t="s">
        <v>213</v>
      </c>
      <c r="AQ630" s="886"/>
      <c r="AR630" s="886"/>
      <c r="AS630" s="886"/>
      <c r="AT630" s="886"/>
      <c r="AU630" s="886"/>
      <c r="AV630" s="886"/>
      <c r="AW630" s="886"/>
      <c r="AX630" s="886"/>
    </row>
    <row r="631" spans="1:51" ht="45.75" customHeight="1" x14ac:dyDescent="0.15">
      <c r="A631" s="872">
        <v>1</v>
      </c>
      <c r="B631" s="872">
        <v>1</v>
      </c>
      <c r="C631" s="902" t="s">
        <v>809</v>
      </c>
      <c r="D631" s="902"/>
      <c r="E631" s="661" t="s">
        <v>928</v>
      </c>
      <c r="F631" s="903"/>
      <c r="G631" s="903"/>
      <c r="H631" s="903"/>
      <c r="I631" s="903"/>
      <c r="J631" s="875">
        <v>2010401051696</v>
      </c>
      <c r="K631" s="876"/>
      <c r="L631" s="876"/>
      <c r="M631" s="876"/>
      <c r="N631" s="876"/>
      <c r="O631" s="876"/>
      <c r="P631" s="877" t="s">
        <v>843</v>
      </c>
      <c r="Q631" s="878"/>
      <c r="R631" s="878"/>
      <c r="S631" s="878"/>
      <c r="T631" s="878"/>
      <c r="U631" s="878"/>
      <c r="V631" s="878"/>
      <c r="W631" s="878"/>
      <c r="X631" s="878"/>
      <c r="Y631" s="879">
        <v>556.6</v>
      </c>
      <c r="Z631" s="880"/>
      <c r="AA631" s="880"/>
      <c r="AB631" s="881"/>
      <c r="AC631" s="882" t="s">
        <v>238</v>
      </c>
      <c r="AD631" s="883"/>
      <c r="AE631" s="883"/>
      <c r="AF631" s="883"/>
      <c r="AG631" s="883"/>
      <c r="AH631" s="884">
        <v>5</v>
      </c>
      <c r="AI631" s="885"/>
      <c r="AJ631" s="885"/>
      <c r="AK631" s="885"/>
      <c r="AL631" s="868">
        <v>96.2</v>
      </c>
      <c r="AM631" s="869"/>
      <c r="AN631" s="869"/>
      <c r="AO631" s="870"/>
      <c r="AP631" s="871" t="s">
        <v>690</v>
      </c>
      <c r="AQ631" s="871"/>
      <c r="AR631" s="871"/>
      <c r="AS631" s="871"/>
      <c r="AT631" s="871"/>
      <c r="AU631" s="871"/>
      <c r="AV631" s="871"/>
      <c r="AW631" s="871"/>
      <c r="AX631" s="871"/>
    </row>
    <row r="632" spans="1:51" ht="46.5" customHeight="1" x14ac:dyDescent="0.15">
      <c r="A632" s="872">
        <v>2</v>
      </c>
      <c r="B632" s="872">
        <v>1</v>
      </c>
      <c r="C632" s="897" t="s">
        <v>809</v>
      </c>
      <c r="D632" s="898"/>
      <c r="E632" s="629" t="s">
        <v>929</v>
      </c>
      <c r="F632" s="630"/>
      <c r="G632" s="630"/>
      <c r="H632" s="630"/>
      <c r="I632" s="660"/>
      <c r="J632" s="899">
        <v>1470001014067</v>
      </c>
      <c r="K632" s="900"/>
      <c r="L632" s="900"/>
      <c r="M632" s="900"/>
      <c r="N632" s="900"/>
      <c r="O632" s="901"/>
      <c r="P632" s="887" t="s">
        <v>842</v>
      </c>
      <c r="Q632" s="888"/>
      <c r="R632" s="888"/>
      <c r="S632" s="888"/>
      <c r="T632" s="888"/>
      <c r="U632" s="888"/>
      <c r="V632" s="888"/>
      <c r="W632" s="888"/>
      <c r="X632" s="889"/>
      <c r="Y632" s="879">
        <v>275</v>
      </c>
      <c r="Z632" s="880"/>
      <c r="AA632" s="880"/>
      <c r="AB632" s="881"/>
      <c r="AC632" s="904" t="s">
        <v>831</v>
      </c>
      <c r="AD632" s="905"/>
      <c r="AE632" s="905"/>
      <c r="AF632" s="905"/>
      <c r="AG632" s="906"/>
      <c r="AH632" s="907">
        <v>1</v>
      </c>
      <c r="AI632" s="908"/>
      <c r="AJ632" s="908"/>
      <c r="AK632" s="909"/>
      <c r="AL632" s="868">
        <v>95</v>
      </c>
      <c r="AM632" s="869"/>
      <c r="AN632" s="869"/>
      <c r="AO632" s="870"/>
      <c r="AP632" s="871" t="s">
        <v>690</v>
      </c>
      <c r="AQ632" s="871"/>
      <c r="AR632" s="871"/>
      <c r="AS632" s="871"/>
      <c r="AT632" s="871"/>
      <c r="AU632" s="871"/>
      <c r="AV632" s="871"/>
      <c r="AW632" s="871"/>
      <c r="AX632" s="871"/>
      <c r="AY632">
        <f>COUNTA($E$632)</f>
        <v>1</v>
      </c>
    </row>
    <row r="633" spans="1:51" ht="46.5" customHeight="1" x14ac:dyDescent="0.15">
      <c r="A633" s="872">
        <v>3</v>
      </c>
      <c r="B633" s="872">
        <v>1</v>
      </c>
      <c r="C633" s="897" t="s">
        <v>809</v>
      </c>
      <c r="D633" s="898"/>
      <c r="E633" s="629" t="s">
        <v>930</v>
      </c>
      <c r="F633" s="630"/>
      <c r="G633" s="630"/>
      <c r="H633" s="630"/>
      <c r="I633" s="660"/>
      <c r="J633" s="899">
        <v>8120001178700</v>
      </c>
      <c r="K633" s="900"/>
      <c r="L633" s="900"/>
      <c r="M633" s="900"/>
      <c r="N633" s="900"/>
      <c r="O633" s="901"/>
      <c r="P633" s="887" t="s">
        <v>841</v>
      </c>
      <c r="Q633" s="888"/>
      <c r="R633" s="888"/>
      <c r="S633" s="888"/>
      <c r="T633" s="888"/>
      <c r="U633" s="888"/>
      <c r="V633" s="888"/>
      <c r="W633" s="888"/>
      <c r="X633" s="889"/>
      <c r="Y633" s="879">
        <v>220</v>
      </c>
      <c r="Z633" s="880"/>
      <c r="AA633" s="880"/>
      <c r="AB633" s="881"/>
      <c r="AC633" s="904" t="s">
        <v>831</v>
      </c>
      <c r="AD633" s="905"/>
      <c r="AE633" s="905"/>
      <c r="AF633" s="905"/>
      <c r="AG633" s="906"/>
      <c r="AH633" s="907">
        <v>1</v>
      </c>
      <c r="AI633" s="908"/>
      <c r="AJ633" s="908"/>
      <c r="AK633" s="909"/>
      <c r="AL633" s="868">
        <v>99.9</v>
      </c>
      <c r="AM633" s="869"/>
      <c r="AN633" s="869"/>
      <c r="AO633" s="870"/>
      <c r="AP633" s="871" t="s">
        <v>690</v>
      </c>
      <c r="AQ633" s="871"/>
      <c r="AR633" s="871"/>
      <c r="AS633" s="871"/>
      <c r="AT633" s="871"/>
      <c r="AU633" s="871"/>
      <c r="AV633" s="871"/>
      <c r="AW633" s="871"/>
      <c r="AX633" s="871"/>
      <c r="AY633">
        <f>COUNTA($E$633)</f>
        <v>1</v>
      </c>
    </row>
    <row r="634" spans="1:51" ht="50.25" customHeight="1" x14ac:dyDescent="0.15">
      <c r="A634" s="872">
        <v>4</v>
      </c>
      <c r="B634" s="872">
        <v>1</v>
      </c>
      <c r="C634" s="897" t="s">
        <v>809</v>
      </c>
      <c r="D634" s="898"/>
      <c r="E634" s="629" t="s">
        <v>931</v>
      </c>
      <c r="F634" s="630"/>
      <c r="G634" s="630"/>
      <c r="H634" s="630"/>
      <c r="I634" s="660"/>
      <c r="J634" s="899">
        <v>3120001087666</v>
      </c>
      <c r="K634" s="900"/>
      <c r="L634" s="900"/>
      <c r="M634" s="900"/>
      <c r="N634" s="900"/>
      <c r="O634" s="901"/>
      <c r="P634" s="887" t="s">
        <v>840</v>
      </c>
      <c r="Q634" s="888"/>
      <c r="R634" s="888"/>
      <c r="S634" s="888"/>
      <c r="T634" s="888"/>
      <c r="U634" s="888"/>
      <c r="V634" s="888"/>
      <c r="W634" s="888"/>
      <c r="X634" s="889"/>
      <c r="Y634" s="879">
        <v>159.5</v>
      </c>
      <c r="Z634" s="880"/>
      <c r="AA634" s="880"/>
      <c r="AB634" s="881"/>
      <c r="AC634" s="904" t="s">
        <v>831</v>
      </c>
      <c r="AD634" s="905"/>
      <c r="AE634" s="905"/>
      <c r="AF634" s="905"/>
      <c r="AG634" s="906"/>
      <c r="AH634" s="907">
        <v>1</v>
      </c>
      <c r="AI634" s="908"/>
      <c r="AJ634" s="908"/>
      <c r="AK634" s="909"/>
      <c r="AL634" s="868">
        <v>99.8</v>
      </c>
      <c r="AM634" s="869"/>
      <c r="AN634" s="869"/>
      <c r="AO634" s="870"/>
      <c r="AP634" s="871" t="s">
        <v>690</v>
      </c>
      <c r="AQ634" s="871"/>
      <c r="AR634" s="871"/>
      <c r="AS634" s="871"/>
      <c r="AT634" s="871"/>
      <c r="AU634" s="871"/>
      <c r="AV634" s="871"/>
      <c r="AW634" s="871"/>
      <c r="AX634" s="871"/>
      <c r="AY634">
        <f>COUNTA($E$634)</f>
        <v>1</v>
      </c>
    </row>
    <row r="635" spans="1:51" ht="57.75" customHeight="1" x14ac:dyDescent="0.15">
      <c r="A635" s="872">
        <v>5</v>
      </c>
      <c r="B635" s="872">
        <v>1</v>
      </c>
      <c r="C635" s="897" t="s">
        <v>809</v>
      </c>
      <c r="D635" s="898"/>
      <c r="E635" s="629" t="s">
        <v>932</v>
      </c>
      <c r="F635" s="630"/>
      <c r="G635" s="630"/>
      <c r="H635" s="630"/>
      <c r="I635" s="660"/>
      <c r="J635" s="899">
        <v>4240001025464</v>
      </c>
      <c r="K635" s="900"/>
      <c r="L635" s="900"/>
      <c r="M635" s="900"/>
      <c r="N635" s="900"/>
      <c r="O635" s="901"/>
      <c r="P635" s="887" t="s">
        <v>839</v>
      </c>
      <c r="Q635" s="888"/>
      <c r="R635" s="888"/>
      <c r="S635" s="888"/>
      <c r="T635" s="888"/>
      <c r="U635" s="888"/>
      <c r="V635" s="888"/>
      <c r="W635" s="888"/>
      <c r="X635" s="889"/>
      <c r="Y635" s="879">
        <v>141.50399999999999</v>
      </c>
      <c r="Z635" s="880"/>
      <c r="AA635" s="880"/>
      <c r="AB635" s="881"/>
      <c r="AC635" s="904" t="s">
        <v>831</v>
      </c>
      <c r="AD635" s="905"/>
      <c r="AE635" s="905"/>
      <c r="AF635" s="905"/>
      <c r="AG635" s="906"/>
      <c r="AH635" s="907">
        <v>1</v>
      </c>
      <c r="AI635" s="908"/>
      <c r="AJ635" s="908"/>
      <c r="AK635" s="909"/>
      <c r="AL635" s="868">
        <v>80</v>
      </c>
      <c r="AM635" s="869"/>
      <c r="AN635" s="869"/>
      <c r="AO635" s="870"/>
      <c r="AP635" s="871" t="s">
        <v>690</v>
      </c>
      <c r="AQ635" s="871"/>
      <c r="AR635" s="871"/>
      <c r="AS635" s="871"/>
      <c r="AT635" s="871"/>
      <c r="AU635" s="871"/>
      <c r="AV635" s="871"/>
      <c r="AW635" s="871"/>
      <c r="AX635" s="871"/>
      <c r="AY635">
        <f>COUNTA($E$635)</f>
        <v>1</v>
      </c>
    </row>
    <row r="636" spans="1:51" ht="102.75" customHeight="1" x14ac:dyDescent="0.15">
      <c r="A636" s="872">
        <v>6</v>
      </c>
      <c r="B636" s="872">
        <v>1</v>
      </c>
      <c r="C636" s="897" t="s">
        <v>810</v>
      </c>
      <c r="D636" s="898"/>
      <c r="E636" s="629" t="s">
        <v>837</v>
      </c>
      <c r="F636" s="630"/>
      <c r="G636" s="630"/>
      <c r="H636" s="630"/>
      <c r="I636" s="660"/>
      <c r="J636" s="899" t="s">
        <v>600</v>
      </c>
      <c r="K636" s="900"/>
      <c r="L636" s="900"/>
      <c r="M636" s="900"/>
      <c r="N636" s="900"/>
      <c r="O636" s="901"/>
      <c r="P636" s="887" t="s">
        <v>838</v>
      </c>
      <c r="Q636" s="888"/>
      <c r="R636" s="888"/>
      <c r="S636" s="888"/>
      <c r="T636" s="888"/>
      <c r="U636" s="888"/>
      <c r="V636" s="888"/>
      <c r="W636" s="888"/>
      <c r="X636" s="889"/>
      <c r="Y636" s="879">
        <v>130.87799999999999</v>
      </c>
      <c r="Z636" s="880"/>
      <c r="AA636" s="880"/>
      <c r="AB636" s="881"/>
      <c r="AC636" s="904" t="s">
        <v>831</v>
      </c>
      <c r="AD636" s="905"/>
      <c r="AE636" s="905"/>
      <c r="AF636" s="905"/>
      <c r="AG636" s="906"/>
      <c r="AH636" s="907">
        <v>3</v>
      </c>
      <c r="AI636" s="908"/>
      <c r="AJ636" s="908"/>
      <c r="AK636" s="909"/>
      <c r="AL636" s="868">
        <v>80</v>
      </c>
      <c r="AM636" s="869"/>
      <c r="AN636" s="869"/>
      <c r="AO636" s="870"/>
      <c r="AP636" s="871" t="s">
        <v>690</v>
      </c>
      <c r="AQ636" s="871"/>
      <c r="AR636" s="871"/>
      <c r="AS636" s="871"/>
      <c r="AT636" s="871"/>
      <c r="AU636" s="871"/>
      <c r="AV636" s="871"/>
      <c r="AW636" s="871"/>
      <c r="AX636" s="871"/>
      <c r="AY636">
        <f>COUNTA($E$636)</f>
        <v>1</v>
      </c>
    </row>
    <row r="637" spans="1:51" ht="105" customHeight="1" x14ac:dyDescent="0.15">
      <c r="A637" s="872">
        <v>7</v>
      </c>
      <c r="B637" s="872">
        <v>1</v>
      </c>
      <c r="C637" s="897" t="s">
        <v>810</v>
      </c>
      <c r="D637" s="898"/>
      <c r="E637" s="629" t="s">
        <v>837</v>
      </c>
      <c r="F637" s="630"/>
      <c r="G637" s="630"/>
      <c r="H637" s="630"/>
      <c r="I637" s="660"/>
      <c r="J637" s="899" t="s">
        <v>600</v>
      </c>
      <c r="K637" s="900"/>
      <c r="L637" s="900"/>
      <c r="M637" s="900"/>
      <c r="N637" s="900"/>
      <c r="O637" s="901"/>
      <c r="P637" s="887" t="s">
        <v>836</v>
      </c>
      <c r="Q637" s="888"/>
      <c r="R637" s="888"/>
      <c r="S637" s="888"/>
      <c r="T637" s="888"/>
      <c r="U637" s="888"/>
      <c r="V637" s="888"/>
      <c r="W637" s="888"/>
      <c r="X637" s="889"/>
      <c r="Y637" s="879">
        <v>115.69799999999999</v>
      </c>
      <c r="Z637" s="880"/>
      <c r="AA637" s="880"/>
      <c r="AB637" s="881"/>
      <c r="AC637" s="904" t="s">
        <v>831</v>
      </c>
      <c r="AD637" s="905"/>
      <c r="AE637" s="905"/>
      <c r="AF637" s="905"/>
      <c r="AG637" s="906"/>
      <c r="AH637" s="907">
        <v>3</v>
      </c>
      <c r="AI637" s="908"/>
      <c r="AJ637" s="908"/>
      <c r="AK637" s="909"/>
      <c r="AL637" s="868">
        <v>80</v>
      </c>
      <c r="AM637" s="869"/>
      <c r="AN637" s="869"/>
      <c r="AO637" s="870"/>
      <c r="AP637" s="871" t="s">
        <v>690</v>
      </c>
      <c r="AQ637" s="871"/>
      <c r="AR637" s="871"/>
      <c r="AS637" s="871"/>
      <c r="AT637" s="871"/>
      <c r="AU637" s="871"/>
      <c r="AV637" s="871"/>
      <c r="AW637" s="871"/>
      <c r="AX637" s="871"/>
      <c r="AY637">
        <f>COUNTA($E$637)</f>
        <v>1</v>
      </c>
    </row>
    <row r="638" spans="1:51" ht="101.25" customHeight="1" x14ac:dyDescent="0.15">
      <c r="A638" s="872">
        <v>8</v>
      </c>
      <c r="B638" s="872">
        <v>1</v>
      </c>
      <c r="C638" s="897" t="s">
        <v>810</v>
      </c>
      <c r="D638" s="898"/>
      <c r="E638" s="629" t="s">
        <v>835</v>
      </c>
      <c r="F638" s="630"/>
      <c r="G638" s="630"/>
      <c r="H638" s="630"/>
      <c r="I638" s="660"/>
      <c r="J638" s="899" t="s">
        <v>600</v>
      </c>
      <c r="K638" s="900"/>
      <c r="L638" s="900"/>
      <c r="M638" s="900"/>
      <c r="N638" s="900"/>
      <c r="O638" s="901"/>
      <c r="P638" s="887" t="s">
        <v>834</v>
      </c>
      <c r="Q638" s="888"/>
      <c r="R638" s="888"/>
      <c r="S638" s="888"/>
      <c r="T638" s="888"/>
      <c r="U638" s="888"/>
      <c r="V638" s="888"/>
      <c r="W638" s="888"/>
      <c r="X638" s="889"/>
      <c r="Y638" s="879">
        <v>112.497</v>
      </c>
      <c r="Z638" s="880"/>
      <c r="AA638" s="880"/>
      <c r="AB638" s="881"/>
      <c r="AC638" s="904" t="s">
        <v>831</v>
      </c>
      <c r="AD638" s="905"/>
      <c r="AE638" s="905"/>
      <c r="AF638" s="905"/>
      <c r="AG638" s="906"/>
      <c r="AH638" s="907">
        <v>4</v>
      </c>
      <c r="AI638" s="908"/>
      <c r="AJ638" s="908"/>
      <c r="AK638" s="909"/>
      <c r="AL638" s="868">
        <v>80</v>
      </c>
      <c r="AM638" s="869"/>
      <c r="AN638" s="869"/>
      <c r="AO638" s="870"/>
      <c r="AP638" s="871" t="s">
        <v>690</v>
      </c>
      <c r="AQ638" s="871"/>
      <c r="AR638" s="871"/>
      <c r="AS638" s="871"/>
      <c r="AT638" s="871"/>
      <c r="AU638" s="871"/>
      <c r="AV638" s="871"/>
      <c r="AW638" s="871"/>
      <c r="AX638" s="871"/>
      <c r="AY638">
        <f>COUNTA($E$638)</f>
        <v>1</v>
      </c>
    </row>
    <row r="639" spans="1:51" ht="46.5" customHeight="1" x14ac:dyDescent="0.15">
      <c r="A639" s="872">
        <v>9</v>
      </c>
      <c r="B639" s="872">
        <v>1</v>
      </c>
      <c r="C639" s="897" t="s">
        <v>809</v>
      </c>
      <c r="D639" s="898"/>
      <c r="E639" s="629" t="s">
        <v>933</v>
      </c>
      <c r="F639" s="630"/>
      <c r="G639" s="630"/>
      <c r="H639" s="630"/>
      <c r="I639" s="660"/>
      <c r="J639" s="899">
        <v>8011701003480</v>
      </c>
      <c r="K639" s="900"/>
      <c r="L639" s="900"/>
      <c r="M639" s="900"/>
      <c r="N639" s="900"/>
      <c r="O639" s="901"/>
      <c r="P639" s="887" t="s">
        <v>833</v>
      </c>
      <c r="Q639" s="888"/>
      <c r="R639" s="888"/>
      <c r="S639" s="888"/>
      <c r="T639" s="888"/>
      <c r="U639" s="888"/>
      <c r="V639" s="888"/>
      <c r="W639" s="888"/>
      <c r="X639" s="889"/>
      <c r="Y639" s="879">
        <v>108.60299999999999</v>
      </c>
      <c r="Z639" s="880"/>
      <c r="AA639" s="880"/>
      <c r="AB639" s="881"/>
      <c r="AC639" s="904" t="s">
        <v>831</v>
      </c>
      <c r="AD639" s="905"/>
      <c r="AE639" s="905"/>
      <c r="AF639" s="905"/>
      <c r="AG639" s="906"/>
      <c r="AH639" s="907">
        <v>5</v>
      </c>
      <c r="AI639" s="908"/>
      <c r="AJ639" s="908"/>
      <c r="AK639" s="909"/>
      <c r="AL639" s="868">
        <v>80.3</v>
      </c>
      <c r="AM639" s="869"/>
      <c r="AN639" s="869"/>
      <c r="AO639" s="870"/>
      <c r="AP639" s="871" t="s">
        <v>690</v>
      </c>
      <c r="AQ639" s="871"/>
      <c r="AR639" s="871"/>
      <c r="AS639" s="871"/>
      <c r="AT639" s="871"/>
      <c r="AU639" s="871"/>
      <c r="AV639" s="871"/>
      <c r="AW639" s="871"/>
      <c r="AX639" s="871"/>
      <c r="AY639">
        <f>COUNTA($E$639)</f>
        <v>1</v>
      </c>
    </row>
    <row r="640" spans="1:51" ht="51.75" customHeight="1" x14ac:dyDescent="0.15">
      <c r="A640" s="872">
        <v>10</v>
      </c>
      <c r="B640" s="872">
        <v>1</v>
      </c>
      <c r="C640" s="897" t="s">
        <v>809</v>
      </c>
      <c r="D640" s="898"/>
      <c r="E640" s="629" t="s">
        <v>930</v>
      </c>
      <c r="F640" s="630"/>
      <c r="G640" s="630"/>
      <c r="H640" s="630"/>
      <c r="I640" s="660"/>
      <c r="J640" s="899">
        <v>8120001178700</v>
      </c>
      <c r="K640" s="900"/>
      <c r="L640" s="900"/>
      <c r="M640" s="900"/>
      <c r="N640" s="900"/>
      <c r="O640" s="901"/>
      <c r="P640" s="887" t="s">
        <v>832</v>
      </c>
      <c r="Q640" s="888"/>
      <c r="R640" s="888"/>
      <c r="S640" s="888"/>
      <c r="T640" s="888"/>
      <c r="U640" s="888"/>
      <c r="V640" s="888"/>
      <c r="W640" s="888"/>
      <c r="X640" s="889"/>
      <c r="Y640" s="879">
        <v>105.82</v>
      </c>
      <c r="Z640" s="880"/>
      <c r="AA640" s="880"/>
      <c r="AB640" s="881"/>
      <c r="AC640" s="904" t="s">
        <v>831</v>
      </c>
      <c r="AD640" s="905"/>
      <c r="AE640" s="905"/>
      <c r="AF640" s="905"/>
      <c r="AG640" s="906"/>
      <c r="AH640" s="907">
        <v>1</v>
      </c>
      <c r="AI640" s="908"/>
      <c r="AJ640" s="908"/>
      <c r="AK640" s="909"/>
      <c r="AL640" s="868">
        <v>94.9</v>
      </c>
      <c r="AM640" s="869"/>
      <c r="AN640" s="869"/>
      <c r="AO640" s="870"/>
      <c r="AP640" s="871" t="s">
        <v>690</v>
      </c>
      <c r="AQ640" s="871"/>
      <c r="AR640" s="871"/>
      <c r="AS640" s="871"/>
      <c r="AT640" s="871"/>
      <c r="AU640" s="871"/>
      <c r="AV640" s="871"/>
      <c r="AW640" s="871"/>
      <c r="AX640" s="871"/>
      <c r="AY640">
        <f>COUNTA($E$640)</f>
        <v>1</v>
      </c>
    </row>
    <row r="641" spans="1:51" ht="30" hidden="1" customHeight="1" x14ac:dyDescent="0.15">
      <c r="A641" s="872">
        <v>11</v>
      </c>
      <c r="B641" s="872">
        <v>1</v>
      </c>
      <c r="C641" s="902"/>
      <c r="D641" s="902"/>
      <c r="E641" s="903"/>
      <c r="F641" s="903"/>
      <c r="G641" s="903"/>
      <c r="H641" s="903"/>
      <c r="I641" s="903"/>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2"/>
      <c r="D642" s="902"/>
      <c r="E642" s="903"/>
      <c r="F642" s="903"/>
      <c r="G642" s="903"/>
      <c r="H642" s="903"/>
      <c r="I642" s="903"/>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2"/>
      <c r="D643" s="902"/>
      <c r="E643" s="903"/>
      <c r="F643" s="903"/>
      <c r="G643" s="903"/>
      <c r="H643" s="903"/>
      <c r="I643" s="903"/>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2"/>
      <c r="D644" s="902"/>
      <c r="E644" s="903"/>
      <c r="F644" s="903"/>
      <c r="G644" s="903"/>
      <c r="H644" s="903"/>
      <c r="I644" s="903"/>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2"/>
      <c r="D645" s="902"/>
      <c r="E645" s="903"/>
      <c r="F645" s="903"/>
      <c r="G645" s="903"/>
      <c r="H645" s="903"/>
      <c r="I645" s="903"/>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2"/>
      <c r="D646" s="902"/>
      <c r="E646" s="903"/>
      <c r="F646" s="903"/>
      <c r="G646" s="903"/>
      <c r="H646" s="903"/>
      <c r="I646" s="903"/>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2"/>
      <c r="D647" s="902"/>
      <c r="E647" s="903"/>
      <c r="F647" s="903"/>
      <c r="G647" s="903"/>
      <c r="H647" s="903"/>
      <c r="I647" s="903"/>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2"/>
      <c r="D648" s="902"/>
      <c r="E648" s="661"/>
      <c r="F648" s="903"/>
      <c r="G648" s="903"/>
      <c r="H648" s="903"/>
      <c r="I648" s="903"/>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2"/>
      <c r="D649" s="902"/>
      <c r="E649" s="903"/>
      <c r="F649" s="903"/>
      <c r="G649" s="903"/>
      <c r="H649" s="903"/>
      <c r="I649" s="903"/>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2"/>
      <c r="D650" s="902"/>
      <c r="E650" s="903"/>
      <c r="F650" s="903"/>
      <c r="G650" s="903"/>
      <c r="H650" s="903"/>
      <c r="I650" s="903"/>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2"/>
      <c r="D651" s="902"/>
      <c r="E651" s="903"/>
      <c r="F651" s="903"/>
      <c r="G651" s="903"/>
      <c r="H651" s="903"/>
      <c r="I651" s="903"/>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2"/>
      <c r="D652" s="902"/>
      <c r="E652" s="903"/>
      <c r="F652" s="903"/>
      <c r="G652" s="903"/>
      <c r="H652" s="903"/>
      <c r="I652" s="903"/>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2"/>
      <c r="D653" s="902"/>
      <c r="E653" s="903"/>
      <c r="F653" s="903"/>
      <c r="G653" s="903"/>
      <c r="H653" s="903"/>
      <c r="I653" s="903"/>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2"/>
      <c r="D654" s="902"/>
      <c r="E654" s="903"/>
      <c r="F654" s="903"/>
      <c r="G654" s="903"/>
      <c r="H654" s="903"/>
      <c r="I654" s="903"/>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2"/>
      <c r="D655" s="902"/>
      <c r="E655" s="903"/>
      <c r="F655" s="903"/>
      <c r="G655" s="903"/>
      <c r="H655" s="903"/>
      <c r="I655" s="903"/>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2"/>
      <c r="D656" s="902"/>
      <c r="E656" s="903"/>
      <c r="F656" s="903"/>
      <c r="G656" s="903"/>
      <c r="H656" s="903"/>
      <c r="I656" s="903"/>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2"/>
      <c r="D657" s="902"/>
      <c r="E657" s="903"/>
      <c r="F657" s="903"/>
      <c r="G657" s="903"/>
      <c r="H657" s="903"/>
      <c r="I657" s="903"/>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2"/>
      <c r="D658" s="902"/>
      <c r="E658" s="903"/>
      <c r="F658" s="903"/>
      <c r="G658" s="903"/>
      <c r="H658" s="903"/>
      <c r="I658" s="903"/>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2"/>
      <c r="D659" s="902"/>
      <c r="E659" s="903"/>
      <c r="F659" s="903"/>
      <c r="G659" s="903"/>
      <c r="H659" s="903"/>
      <c r="I659" s="903"/>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2"/>
      <c r="D660" s="902"/>
      <c r="E660" s="903"/>
      <c r="F660" s="903"/>
      <c r="G660" s="903"/>
      <c r="H660" s="903"/>
      <c r="I660" s="903"/>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297" priority="917">
      <formula>IF(RIGHT(TEXT(P14,"0.#"),1)=".",FALSE,TRUE)</formula>
    </cfRule>
    <cfRule type="expression" dxfId="1296" priority="918">
      <formula>IF(RIGHT(TEXT(P14,"0.#"),1)=".",TRUE,FALSE)</formula>
    </cfRule>
  </conditionalFormatting>
  <conditionalFormatting sqref="P18:AX18">
    <cfRule type="expression" dxfId="1295" priority="915">
      <formula>IF(RIGHT(TEXT(P18,"0.#"),1)=".",FALSE,TRUE)</formula>
    </cfRule>
    <cfRule type="expression" dxfId="1294" priority="916">
      <formula>IF(RIGHT(TEXT(P18,"0.#"),1)=".",TRUE,FALSE)</formula>
    </cfRule>
  </conditionalFormatting>
  <conditionalFormatting sqref="Y311">
    <cfRule type="expression" dxfId="1293" priority="913">
      <formula>IF(RIGHT(TEXT(Y311,"0.#"),1)=".",FALSE,TRUE)</formula>
    </cfRule>
    <cfRule type="expression" dxfId="1292" priority="914">
      <formula>IF(RIGHT(TEXT(Y311,"0.#"),1)=".",TRUE,FALSE)</formula>
    </cfRule>
  </conditionalFormatting>
  <conditionalFormatting sqref="Y320">
    <cfRule type="expression" dxfId="1291" priority="911">
      <formula>IF(RIGHT(TEXT(Y320,"0.#"),1)=".",FALSE,TRUE)</formula>
    </cfRule>
    <cfRule type="expression" dxfId="1290" priority="912">
      <formula>IF(RIGHT(TEXT(Y320,"0.#"),1)=".",TRUE,FALSE)</formula>
    </cfRule>
  </conditionalFormatting>
  <conditionalFormatting sqref="Y351:Y358 Y349 Y338:Y345 Y336 Y325:Y332 Y323">
    <cfRule type="expression" dxfId="1289" priority="891">
      <formula>IF(RIGHT(TEXT(Y323,"0.#"),1)=".",FALSE,TRUE)</formula>
    </cfRule>
    <cfRule type="expression" dxfId="1288" priority="892">
      <formula>IF(RIGHT(TEXT(Y323,"0.#"),1)=".",TRUE,FALSE)</formula>
    </cfRule>
  </conditionalFormatting>
  <conditionalFormatting sqref="P16:AQ17 P15:AX15 P13:AX13">
    <cfRule type="expression" dxfId="1287" priority="909">
      <formula>IF(RIGHT(TEXT(P13,"0.#"),1)=".",FALSE,TRUE)</formula>
    </cfRule>
    <cfRule type="expression" dxfId="1286" priority="910">
      <formula>IF(RIGHT(TEXT(P13,"0.#"),1)=".",TRUE,FALSE)</formula>
    </cfRule>
  </conditionalFormatting>
  <conditionalFormatting sqref="P19:AJ19">
    <cfRule type="expression" dxfId="1285" priority="907">
      <formula>IF(RIGHT(TEXT(P19,"0.#"),1)=".",FALSE,TRUE)</formula>
    </cfRule>
    <cfRule type="expression" dxfId="1284" priority="908">
      <formula>IF(RIGHT(TEXT(P19,"0.#"),1)=".",TRUE,FALSE)</formula>
    </cfRule>
  </conditionalFormatting>
  <conditionalFormatting sqref="AE32 AQ32">
    <cfRule type="expression" dxfId="1283" priority="905">
      <formula>IF(RIGHT(TEXT(AE32,"0.#"),1)=".",FALSE,TRUE)</formula>
    </cfRule>
    <cfRule type="expression" dxfId="1282" priority="906">
      <formula>IF(RIGHT(TEXT(AE32,"0.#"),1)=".",TRUE,FALSE)</formula>
    </cfRule>
  </conditionalFormatting>
  <conditionalFormatting sqref="Y312:Y319 Y310">
    <cfRule type="expression" dxfId="1281" priority="903">
      <formula>IF(RIGHT(TEXT(Y310,"0.#"),1)=".",FALSE,TRUE)</formula>
    </cfRule>
    <cfRule type="expression" dxfId="1280" priority="904">
      <formula>IF(RIGHT(TEXT(Y310,"0.#"),1)=".",TRUE,FALSE)</formula>
    </cfRule>
  </conditionalFormatting>
  <conditionalFormatting sqref="AU311">
    <cfRule type="expression" dxfId="1279" priority="901">
      <formula>IF(RIGHT(TEXT(AU311,"0.#"),1)=".",FALSE,TRUE)</formula>
    </cfRule>
    <cfRule type="expression" dxfId="1278" priority="902">
      <formula>IF(RIGHT(TEXT(AU311,"0.#"),1)=".",TRUE,FALSE)</formula>
    </cfRule>
  </conditionalFormatting>
  <conditionalFormatting sqref="AU320">
    <cfRule type="expression" dxfId="1277" priority="899">
      <formula>IF(RIGHT(TEXT(AU320,"0.#"),1)=".",FALSE,TRUE)</formula>
    </cfRule>
    <cfRule type="expression" dxfId="1276" priority="900">
      <formula>IF(RIGHT(TEXT(AU320,"0.#"),1)=".",TRUE,FALSE)</formula>
    </cfRule>
  </conditionalFormatting>
  <conditionalFormatting sqref="AU312:AU319 AU310">
    <cfRule type="expression" dxfId="1275" priority="897">
      <formula>IF(RIGHT(TEXT(AU310,"0.#"),1)=".",FALSE,TRUE)</formula>
    </cfRule>
    <cfRule type="expression" dxfId="1274" priority="898">
      <formula>IF(RIGHT(TEXT(AU310,"0.#"),1)=".",TRUE,FALSE)</formula>
    </cfRule>
  </conditionalFormatting>
  <conditionalFormatting sqref="Y350 Y337 Y324">
    <cfRule type="expression" dxfId="1273" priority="895">
      <formula>IF(RIGHT(TEXT(Y324,"0.#"),1)=".",FALSE,TRUE)</formula>
    </cfRule>
    <cfRule type="expression" dxfId="1272" priority="896">
      <formula>IF(RIGHT(TEXT(Y324,"0.#"),1)=".",TRUE,FALSE)</formula>
    </cfRule>
  </conditionalFormatting>
  <conditionalFormatting sqref="Y359 Y346 Y333">
    <cfRule type="expression" dxfId="1271" priority="893">
      <formula>IF(RIGHT(TEXT(Y333,"0.#"),1)=".",FALSE,TRUE)</formula>
    </cfRule>
    <cfRule type="expression" dxfId="1270" priority="894">
      <formula>IF(RIGHT(TEXT(Y333,"0.#"),1)=".",TRUE,FALSE)</formula>
    </cfRule>
  </conditionalFormatting>
  <conditionalFormatting sqref="AU350 AU337 AU324">
    <cfRule type="expression" dxfId="1269" priority="889">
      <formula>IF(RIGHT(TEXT(AU324,"0.#"),1)=".",FALSE,TRUE)</formula>
    </cfRule>
    <cfRule type="expression" dxfId="1268" priority="890">
      <formula>IF(RIGHT(TEXT(AU324,"0.#"),1)=".",TRUE,FALSE)</formula>
    </cfRule>
  </conditionalFormatting>
  <conditionalFormatting sqref="AU359 AU346 AU333">
    <cfRule type="expression" dxfId="1267" priority="887">
      <formula>IF(RIGHT(TEXT(AU333,"0.#"),1)=".",FALSE,TRUE)</formula>
    </cfRule>
    <cfRule type="expression" dxfId="1266" priority="888">
      <formula>IF(RIGHT(TEXT(AU333,"0.#"),1)=".",TRUE,FALSE)</formula>
    </cfRule>
  </conditionalFormatting>
  <conditionalFormatting sqref="AU351:AU358 AU349 AU338:AU345 AU336 AU325:AU332 AU323">
    <cfRule type="expression" dxfId="1265" priority="885">
      <formula>IF(RIGHT(TEXT(AU323,"0.#"),1)=".",FALSE,TRUE)</formula>
    </cfRule>
    <cfRule type="expression" dxfId="1264" priority="886">
      <formula>IF(RIGHT(TEXT(AU323,"0.#"),1)=".",TRUE,FALSE)</formula>
    </cfRule>
  </conditionalFormatting>
  <conditionalFormatting sqref="AI32">
    <cfRule type="expression" dxfId="1263" priority="883">
      <formula>IF(RIGHT(TEXT(AI32,"0.#"),1)=".",FALSE,TRUE)</formula>
    </cfRule>
    <cfRule type="expression" dxfId="1262" priority="884">
      <formula>IF(RIGHT(TEXT(AI32,"0.#"),1)=".",TRUE,FALSE)</formula>
    </cfRule>
  </conditionalFormatting>
  <conditionalFormatting sqref="AM32">
    <cfRule type="expression" dxfId="1261" priority="881">
      <formula>IF(RIGHT(TEXT(AM32,"0.#"),1)=".",FALSE,TRUE)</formula>
    </cfRule>
    <cfRule type="expression" dxfId="1260" priority="882">
      <formula>IF(RIGHT(TEXT(AM32,"0.#"),1)=".",TRUE,FALSE)</formula>
    </cfRule>
  </conditionalFormatting>
  <conditionalFormatting sqref="AE33">
    <cfRule type="expression" dxfId="1259" priority="879">
      <formula>IF(RIGHT(TEXT(AE33,"0.#"),1)=".",FALSE,TRUE)</formula>
    </cfRule>
    <cfRule type="expression" dxfId="1258" priority="880">
      <formula>IF(RIGHT(TEXT(AE33,"0.#"),1)=".",TRUE,FALSE)</formula>
    </cfRule>
  </conditionalFormatting>
  <conditionalFormatting sqref="AI33">
    <cfRule type="expression" dxfId="1257" priority="877">
      <formula>IF(RIGHT(TEXT(AI33,"0.#"),1)=".",FALSE,TRUE)</formula>
    </cfRule>
    <cfRule type="expression" dxfId="1256" priority="878">
      <formula>IF(RIGHT(TEXT(AI33,"0.#"),1)=".",TRUE,FALSE)</formula>
    </cfRule>
  </conditionalFormatting>
  <conditionalFormatting sqref="AM33">
    <cfRule type="expression" dxfId="1255" priority="875">
      <formula>IF(RIGHT(TEXT(AM33,"0.#"),1)=".",FALSE,TRUE)</formula>
    </cfRule>
    <cfRule type="expression" dxfId="1254" priority="876">
      <formula>IF(RIGHT(TEXT(AM33,"0.#"),1)=".",TRUE,FALSE)</formula>
    </cfRule>
  </conditionalFormatting>
  <conditionalFormatting sqref="AQ33">
    <cfRule type="expression" dxfId="1253" priority="873">
      <formula>IF(RIGHT(TEXT(AQ33,"0.#"),1)=".",FALSE,TRUE)</formula>
    </cfRule>
    <cfRule type="expression" dxfId="1252" priority="874">
      <formula>IF(RIGHT(TEXT(AQ33,"0.#"),1)=".",TRUE,FALSE)</formula>
    </cfRule>
  </conditionalFormatting>
  <conditionalFormatting sqref="AE210">
    <cfRule type="expression" dxfId="1251" priority="871">
      <formula>IF(RIGHT(TEXT(AE210,"0.#"),1)=".",FALSE,TRUE)</formula>
    </cfRule>
    <cfRule type="expression" dxfId="1250" priority="872">
      <formula>IF(RIGHT(TEXT(AE210,"0.#"),1)=".",TRUE,FALSE)</formula>
    </cfRule>
  </conditionalFormatting>
  <conditionalFormatting sqref="AE211">
    <cfRule type="expression" dxfId="1249" priority="869">
      <formula>IF(RIGHT(TEXT(AE211,"0.#"),1)=".",FALSE,TRUE)</formula>
    </cfRule>
    <cfRule type="expression" dxfId="1248" priority="870">
      <formula>IF(RIGHT(TEXT(AE211,"0.#"),1)=".",TRUE,FALSE)</formula>
    </cfRule>
  </conditionalFormatting>
  <conditionalFormatting sqref="AE212">
    <cfRule type="expression" dxfId="1247" priority="867">
      <formula>IF(RIGHT(TEXT(AE212,"0.#"),1)=".",FALSE,TRUE)</formula>
    </cfRule>
    <cfRule type="expression" dxfId="1246" priority="868">
      <formula>IF(RIGHT(TEXT(AE212,"0.#"),1)=".",TRUE,FALSE)</formula>
    </cfRule>
  </conditionalFormatting>
  <conditionalFormatting sqref="AI212">
    <cfRule type="expression" dxfId="1245" priority="865">
      <formula>IF(RIGHT(TEXT(AI212,"0.#"),1)=".",FALSE,TRUE)</formula>
    </cfRule>
    <cfRule type="expression" dxfId="1244" priority="866">
      <formula>IF(RIGHT(TEXT(AI212,"0.#"),1)=".",TRUE,FALSE)</formula>
    </cfRule>
  </conditionalFormatting>
  <conditionalFormatting sqref="AI211">
    <cfRule type="expression" dxfId="1243" priority="863">
      <formula>IF(RIGHT(TEXT(AI211,"0.#"),1)=".",FALSE,TRUE)</formula>
    </cfRule>
    <cfRule type="expression" dxfId="1242" priority="864">
      <formula>IF(RIGHT(TEXT(AI211,"0.#"),1)=".",TRUE,FALSE)</formula>
    </cfRule>
  </conditionalFormatting>
  <conditionalFormatting sqref="AI210">
    <cfRule type="expression" dxfId="1241" priority="861">
      <formula>IF(RIGHT(TEXT(AI210,"0.#"),1)=".",FALSE,TRUE)</formula>
    </cfRule>
    <cfRule type="expression" dxfId="1240" priority="862">
      <formula>IF(RIGHT(TEXT(AI210,"0.#"),1)=".",TRUE,FALSE)</formula>
    </cfRule>
  </conditionalFormatting>
  <conditionalFormatting sqref="AM210">
    <cfRule type="expression" dxfId="1239" priority="859">
      <formula>IF(RIGHT(TEXT(AM210,"0.#"),1)=".",FALSE,TRUE)</formula>
    </cfRule>
    <cfRule type="expression" dxfId="1238" priority="860">
      <formula>IF(RIGHT(TEXT(AM210,"0.#"),1)=".",TRUE,FALSE)</formula>
    </cfRule>
  </conditionalFormatting>
  <conditionalFormatting sqref="AM211">
    <cfRule type="expression" dxfId="1237" priority="857">
      <formula>IF(RIGHT(TEXT(AM211,"0.#"),1)=".",FALSE,TRUE)</formula>
    </cfRule>
    <cfRule type="expression" dxfId="1236" priority="858">
      <formula>IF(RIGHT(TEXT(AM211,"0.#"),1)=".",TRUE,FALSE)</formula>
    </cfRule>
  </conditionalFormatting>
  <conditionalFormatting sqref="AM212">
    <cfRule type="expression" dxfId="1235" priority="855">
      <formula>IF(RIGHT(TEXT(AM212,"0.#"),1)=".",FALSE,TRUE)</formula>
    </cfRule>
    <cfRule type="expression" dxfId="1234" priority="856">
      <formula>IF(RIGHT(TEXT(AM212,"0.#"),1)=".",TRUE,FALSE)</formula>
    </cfRule>
  </conditionalFormatting>
  <conditionalFormatting sqref="AL368:AO395">
    <cfRule type="expression" dxfId="1233" priority="851">
      <formula>IF(AND(AL368&gt;=0, RIGHT(TEXT(AL368,"0.#"),1)&lt;&gt;"."),TRUE,FALSE)</formula>
    </cfRule>
    <cfRule type="expression" dxfId="1232" priority="852">
      <formula>IF(AND(AL368&gt;=0, RIGHT(TEXT(AL368,"0.#"),1)="."),TRUE,FALSE)</formula>
    </cfRule>
    <cfRule type="expression" dxfId="1231" priority="853">
      <formula>IF(AND(AL368&lt;0, RIGHT(TEXT(AL368,"0.#"),1)&lt;&gt;"."),TRUE,FALSE)</formula>
    </cfRule>
    <cfRule type="expression" dxfId="1230" priority="854">
      <formula>IF(AND(AL368&lt;0, RIGHT(TEXT(AL368,"0.#"),1)="."),TRUE,FALSE)</formula>
    </cfRule>
  </conditionalFormatting>
  <conditionalFormatting sqref="AQ210:AQ212">
    <cfRule type="expression" dxfId="1229" priority="849">
      <formula>IF(RIGHT(TEXT(AQ210,"0.#"),1)=".",FALSE,TRUE)</formula>
    </cfRule>
    <cfRule type="expression" dxfId="1228" priority="850">
      <formula>IF(RIGHT(TEXT(AQ210,"0.#"),1)=".",TRUE,FALSE)</formula>
    </cfRule>
  </conditionalFormatting>
  <conditionalFormatting sqref="AU210:AU212">
    <cfRule type="expression" dxfId="1227" priority="847">
      <formula>IF(RIGHT(TEXT(AU210,"0.#"),1)=".",FALSE,TRUE)</formula>
    </cfRule>
    <cfRule type="expression" dxfId="1226" priority="848">
      <formula>IF(RIGHT(TEXT(AU210,"0.#"),1)=".",TRUE,FALSE)</formula>
    </cfRule>
  </conditionalFormatting>
  <conditionalFormatting sqref="Y368:Y395">
    <cfRule type="expression" dxfId="1225" priority="845">
      <formula>IF(RIGHT(TEXT(Y368,"0.#"),1)=".",FALSE,TRUE)</formula>
    </cfRule>
    <cfRule type="expression" dxfId="1224" priority="846">
      <formula>IF(RIGHT(TEXT(Y368,"0.#"),1)=".",TRUE,FALSE)</formula>
    </cfRule>
  </conditionalFormatting>
  <conditionalFormatting sqref="AL631:AO632 AL634:AO660">
    <cfRule type="expression" dxfId="1223" priority="841">
      <formula>IF(AND(AL631&gt;=0, RIGHT(TEXT(AL631,"0.#"),1)&lt;&gt;"."),TRUE,FALSE)</formula>
    </cfRule>
    <cfRule type="expression" dxfId="1222" priority="842">
      <formula>IF(AND(AL631&gt;=0, RIGHT(TEXT(AL631,"0.#"),1)="."),TRUE,FALSE)</formula>
    </cfRule>
    <cfRule type="expression" dxfId="1221" priority="843">
      <formula>IF(AND(AL631&lt;0, RIGHT(TEXT(AL631,"0.#"),1)&lt;&gt;"."),TRUE,FALSE)</formula>
    </cfRule>
    <cfRule type="expression" dxfId="1220" priority="844">
      <formula>IF(AND(AL631&lt;0, RIGHT(TEXT(AL631,"0.#"),1)="."),TRUE,FALSE)</formula>
    </cfRule>
  </conditionalFormatting>
  <conditionalFormatting sqref="Y631:Y632 Y634:Y660">
    <cfRule type="expression" dxfId="1219" priority="839">
      <formula>IF(RIGHT(TEXT(Y631,"0.#"),1)=".",FALSE,TRUE)</formula>
    </cfRule>
    <cfRule type="expression" dxfId="1218" priority="840">
      <formula>IF(RIGHT(TEXT(Y631,"0.#"),1)=".",TRUE,FALSE)</formula>
    </cfRule>
  </conditionalFormatting>
  <conditionalFormatting sqref="AL366:AO367">
    <cfRule type="expression" dxfId="1217" priority="835">
      <formula>IF(AND(AL366&gt;=0, RIGHT(TEXT(AL366,"0.#"),1)&lt;&gt;"."),TRUE,FALSE)</formula>
    </cfRule>
    <cfRule type="expression" dxfId="1216" priority="836">
      <formula>IF(AND(AL366&gt;=0, RIGHT(TEXT(AL366,"0.#"),1)="."),TRUE,FALSE)</formula>
    </cfRule>
    <cfRule type="expression" dxfId="1215" priority="837">
      <formula>IF(AND(AL366&lt;0, RIGHT(TEXT(AL366,"0.#"),1)&lt;&gt;"."),TRUE,FALSE)</formula>
    </cfRule>
    <cfRule type="expression" dxfId="1214" priority="838">
      <formula>IF(AND(AL366&lt;0, RIGHT(TEXT(AL366,"0.#"),1)="."),TRUE,FALSE)</formula>
    </cfRule>
  </conditionalFormatting>
  <conditionalFormatting sqref="Y366:Y367">
    <cfRule type="expression" dxfId="1213" priority="833">
      <formula>IF(RIGHT(TEXT(Y366,"0.#"),1)=".",FALSE,TRUE)</formula>
    </cfRule>
    <cfRule type="expression" dxfId="1212" priority="834">
      <formula>IF(RIGHT(TEXT(Y366,"0.#"),1)=".",TRUE,FALSE)</formula>
    </cfRule>
  </conditionalFormatting>
  <conditionalFormatting sqref="Y401:Y428">
    <cfRule type="expression" dxfId="1211" priority="771">
      <formula>IF(RIGHT(TEXT(Y401,"0.#"),1)=".",FALSE,TRUE)</formula>
    </cfRule>
    <cfRule type="expression" dxfId="1210" priority="772">
      <formula>IF(RIGHT(TEXT(Y401,"0.#"),1)=".",TRUE,FALSE)</formula>
    </cfRule>
  </conditionalFormatting>
  <conditionalFormatting sqref="Y399:Y400">
    <cfRule type="expression" dxfId="1209" priority="765">
      <formula>IF(RIGHT(TEXT(Y399,"0.#"),1)=".",FALSE,TRUE)</formula>
    </cfRule>
    <cfRule type="expression" dxfId="1208" priority="766">
      <formula>IF(RIGHT(TEXT(Y399,"0.#"),1)=".",TRUE,FALSE)</formula>
    </cfRule>
  </conditionalFormatting>
  <conditionalFormatting sqref="Y434:Y461">
    <cfRule type="expression" dxfId="1207" priority="759">
      <formula>IF(RIGHT(TEXT(Y434,"0.#"),1)=".",FALSE,TRUE)</formula>
    </cfRule>
    <cfRule type="expression" dxfId="1206" priority="760">
      <formula>IF(RIGHT(TEXT(Y434,"0.#"),1)=".",TRUE,FALSE)</formula>
    </cfRule>
  </conditionalFormatting>
  <conditionalFormatting sqref="Y432:Y433">
    <cfRule type="expression" dxfId="1205" priority="753">
      <formula>IF(RIGHT(TEXT(Y432,"0.#"),1)=".",FALSE,TRUE)</formula>
    </cfRule>
    <cfRule type="expression" dxfId="1204" priority="754">
      <formula>IF(RIGHT(TEXT(Y432,"0.#"),1)=".",TRUE,FALSE)</formula>
    </cfRule>
  </conditionalFormatting>
  <conditionalFormatting sqref="Y467:Y494">
    <cfRule type="expression" dxfId="1203" priority="747">
      <formula>IF(RIGHT(TEXT(Y467,"0.#"),1)=".",FALSE,TRUE)</formula>
    </cfRule>
    <cfRule type="expression" dxfId="1202" priority="748">
      <formula>IF(RIGHT(TEXT(Y467,"0.#"),1)=".",TRUE,FALSE)</formula>
    </cfRule>
  </conditionalFormatting>
  <conditionalFormatting sqref="Y465:Y466">
    <cfRule type="expression" dxfId="1201" priority="741">
      <formula>IF(RIGHT(TEXT(Y465,"0.#"),1)=".",FALSE,TRUE)</formula>
    </cfRule>
    <cfRule type="expression" dxfId="1200" priority="742">
      <formula>IF(RIGHT(TEXT(Y465,"0.#"),1)=".",TRUE,FALSE)</formula>
    </cfRule>
  </conditionalFormatting>
  <conditionalFormatting sqref="Y500:Y527">
    <cfRule type="expression" dxfId="1199" priority="735">
      <formula>IF(RIGHT(TEXT(Y500,"0.#"),1)=".",FALSE,TRUE)</formula>
    </cfRule>
    <cfRule type="expression" dxfId="1198" priority="736">
      <formula>IF(RIGHT(TEXT(Y500,"0.#"),1)=".",TRUE,FALSE)</formula>
    </cfRule>
  </conditionalFormatting>
  <conditionalFormatting sqref="Y498:Y499">
    <cfRule type="expression" dxfId="1197" priority="729">
      <formula>IF(RIGHT(TEXT(Y498,"0.#"),1)=".",FALSE,TRUE)</formula>
    </cfRule>
    <cfRule type="expression" dxfId="1196" priority="730">
      <formula>IF(RIGHT(TEXT(Y498,"0.#"),1)=".",TRUE,FALSE)</formula>
    </cfRule>
  </conditionalFormatting>
  <conditionalFormatting sqref="Y533:Y560">
    <cfRule type="expression" dxfId="1195" priority="723">
      <formula>IF(RIGHT(TEXT(Y533,"0.#"),1)=".",FALSE,TRUE)</formula>
    </cfRule>
    <cfRule type="expression" dxfId="1194" priority="724">
      <formula>IF(RIGHT(TEXT(Y533,"0.#"),1)=".",TRUE,FALSE)</formula>
    </cfRule>
  </conditionalFormatting>
  <conditionalFormatting sqref="W23">
    <cfRule type="expression" dxfId="1193" priority="831">
      <formula>IF(RIGHT(TEXT(W23,"0.#"),1)=".",FALSE,TRUE)</formula>
    </cfRule>
    <cfRule type="expression" dxfId="1192" priority="832">
      <formula>IF(RIGHT(TEXT(W23,"0.#"),1)=".",TRUE,FALSE)</formula>
    </cfRule>
  </conditionalFormatting>
  <conditionalFormatting sqref="W24:W27">
    <cfRule type="expression" dxfId="1191" priority="829">
      <formula>IF(RIGHT(TEXT(W24,"0.#"),1)=".",FALSE,TRUE)</formula>
    </cfRule>
    <cfRule type="expression" dxfId="1190" priority="830">
      <formula>IF(RIGHT(TEXT(W24,"0.#"),1)=".",TRUE,FALSE)</formula>
    </cfRule>
  </conditionalFormatting>
  <conditionalFormatting sqref="W28">
    <cfRule type="expression" dxfId="1189" priority="827">
      <formula>IF(RIGHT(TEXT(W28,"0.#"),1)=".",FALSE,TRUE)</formula>
    </cfRule>
    <cfRule type="expression" dxfId="1188" priority="828">
      <formula>IF(RIGHT(TEXT(W28,"0.#"),1)=".",TRUE,FALSE)</formula>
    </cfRule>
  </conditionalFormatting>
  <conditionalFormatting sqref="P23">
    <cfRule type="expression" dxfId="1187" priority="825">
      <formula>IF(RIGHT(TEXT(P23,"0.#"),1)=".",FALSE,TRUE)</formula>
    </cfRule>
    <cfRule type="expression" dxfId="1186" priority="826">
      <formula>IF(RIGHT(TEXT(P23,"0.#"),1)=".",TRUE,FALSE)</formula>
    </cfRule>
  </conditionalFormatting>
  <conditionalFormatting sqref="P24:P27">
    <cfRule type="expression" dxfId="1185" priority="823">
      <formula>IF(RIGHT(TEXT(P24,"0.#"),1)=".",FALSE,TRUE)</formula>
    </cfRule>
    <cfRule type="expression" dxfId="1184" priority="824">
      <formula>IF(RIGHT(TEXT(P24,"0.#"),1)=".",TRUE,FALSE)</formula>
    </cfRule>
  </conditionalFormatting>
  <conditionalFormatting sqref="P28">
    <cfRule type="expression" dxfId="1183" priority="821">
      <formula>IF(RIGHT(TEXT(P28,"0.#"),1)=".",FALSE,TRUE)</formula>
    </cfRule>
    <cfRule type="expression" dxfId="1182" priority="822">
      <formula>IF(RIGHT(TEXT(P28,"0.#"),1)=".",TRUE,FALSE)</formula>
    </cfRule>
  </conditionalFormatting>
  <conditionalFormatting sqref="AE202">
    <cfRule type="expression" dxfId="1181" priority="819">
      <formula>IF(RIGHT(TEXT(AE202,"0.#"),1)=".",FALSE,TRUE)</formula>
    </cfRule>
    <cfRule type="expression" dxfId="1180" priority="820">
      <formula>IF(RIGHT(TEXT(AE202,"0.#"),1)=".",TRUE,FALSE)</formula>
    </cfRule>
  </conditionalFormatting>
  <conditionalFormatting sqref="AE203">
    <cfRule type="expression" dxfId="1179" priority="817">
      <formula>IF(RIGHT(TEXT(AE203,"0.#"),1)=".",FALSE,TRUE)</formula>
    </cfRule>
    <cfRule type="expression" dxfId="1178" priority="818">
      <formula>IF(RIGHT(TEXT(AE203,"0.#"),1)=".",TRUE,FALSE)</formula>
    </cfRule>
  </conditionalFormatting>
  <conditionalFormatting sqref="AE204">
    <cfRule type="expression" dxfId="1177" priority="815">
      <formula>IF(RIGHT(TEXT(AE204,"0.#"),1)=".",FALSE,TRUE)</formula>
    </cfRule>
    <cfRule type="expression" dxfId="1176" priority="816">
      <formula>IF(RIGHT(TEXT(AE204,"0.#"),1)=".",TRUE,FALSE)</formula>
    </cfRule>
  </conditionalFormatting>
  <conditionalFormatting sqref="AI204">
    <cfRule type="expression" dxfId="1175" priority="813">
      <formula>IF(RIGHT(TEXT(AI204,"0.#"),1)=".",FALSE,TRUE)</formula>
    </cfRule>
    <cfRule type="expression" dxfId="1174" priority="814">
      <formula>IF(RIGHT(TEXT(AI204,"0.#"),1)=".",TRUE,FALSE)</formula>
    </cfRule>
  </conditionalFormatting>
  <conditionalFormatting sqref="AI203">
    <cfRule type="expression" dxfId="1173" priority="811">
      <formula>IF(RIGHT(TEXT(AI203,"0.#"),1)=".",FALSE,TRUE)</formula>
    </cfRule>
    <cfRule type="expression" dxfId="1172" priority="812">
      <formula>IF(RIGHT(TEXT(AI203,"0.#"),1)=".",TRUE,FALSE)</formula>
    </cfRule>
  </conditionalFormatting>
  <conditionalFormatting sqref="AI202">
    <cfRule type="expression" dxfId="1171" priority="809">
      <formula>IF(RIGHT(TEXT(AI202,"0.#"),1)=".",FALSE,TRUE)</formula>
    </cfRule>
    <cfRule type="expression" dxfId="1170" priority="810">
      <formula>IF(RIGHT(TEXT(AI202,"0.#"),1)=".",TRUE,FALSE)</formula>
    </cfRule>
  </conditionalFormatting>
  <conditionalFormatting sqref="AM202">
    <cfRule type="expression" dxfId="1169" priority="807">
      <formula>IF(RIGHT(TEXT(AM202,"0.#"),1)=".",FALSE,TRUE)</formula>
    </cfRule>
    <cfRule type="expression" dxfId="1168" priority="808">
      <formula>IF(RIGHT(TEXT(AM202,"0.#"),1)=".",TRUE,FALSE)</formula>
    </cfRule>
  </conditionalFormatting>
  <conditionalFormatting sqref="AM203">
    <cfRule type="expression" dxfId="1167" priority="805">
      <formula>IF(RIGHT(TEXT(AM203,"0.#"),1)=".",FALSE,TRUE)</formula>
    </cfRule>
    <cfRule type="expression" dxfId="1166" priority="806">
      <formula>IF(RIGHT(TEXT(AM203,"0.#"),1)=".",TRUE,FALSE)</formula>
    </cfRule>
  </conditionalFormatting>
  <conditionalFormatting sqref="AM204">
    <cfRule type="expression" dxfId="1165" priority="803">
      <formula>IF(RIGHT(TEXT(AM204,"0.#"),1)=".",FALSE,TRUE)</formula>
    </cfRule>
    <cfRule type="expression" dxfId="1164" priority="804">
      <formula>IF(RIGHT(TEXT(AM204,"0.#"),1)=".",TRUE,FALSE)</formula>
    </cfRule>
  </conditionalFormatting>
  <conditionalFormatting sqref="AQ202:AQ204">
    <cfRule type="expression" dxfId="1163" priority="801">
      <formula>IF(RIGHT(TEXT(AQ202,"0.#"),1)=".",FALSE,TRUE)</formula>
    </cfRule>
    <cfRule type="expression" dxfId="1162" priority="802">
      <formula>IF(RIGHT(TEXT(AQ202,"0.#"),1)=".",TRUE,FALSE)</formula>
    </cfRule>
  </conditionalFormatting>
  <conditionalFormatting sqref="AU202:AU204">
    <cfRule type="expression" dxfId="1161" priority="799">
      <formula>IF(RIGHT(TEXT(AU202,"0.#"),1)=".",FALSE,TRUE)</formula>
    </cfRule>
    <cfRule type="expression" dxfId="1160" priority="800">
      <formula>IF(RIGHT(TEXT(AU202,"0.#"),1)=".",TRUE,FALSE)</formula>
    </cfRule>
  </conditionalFormatting>
  <conditionalFormatting sqref="AE205">
    <cfRule type="expression" dxfId="1159" priority="797">
      <formula>IF(RIGHT(TEXT(AE205,"0.#"),1)=".",FALSE,TRUE)</formula>
    </cfRule>
    <cfRule type="expression" dxfId="1158" priority="798">
      <formula>IF(RIGHT(TEXT(AE205,"0.#"),1)=".",TRUE,FALSE)</formula>
    </cfRule>
  </conditionalFormatting>
  <conditionalFormatting sqref="AE206">
    <cfRule type="expression" dxfId="1157" priority="795">
      <formula>IF(RIGHT(TEXT(AE206,"0.#"),1)=".",FALSE,TRUE)</formula>
    </cfRule>
    <cfRule type="expression" dxfId="1156" priority="796">
      <formula>IF(RIGHT(TEXT(AE206,"0.#"),1)=".",TRUE,FALSE)</formula>
    </cfRule>
  </conditionalFormatting>
  <conditionalFormatting sqref="AE207">
    <cfRule type="expression" dxfId="1155" priority="793">
      <formula>IF(RIGHT(TEXT(AE207,"0.#"),1)=".",FALSE,TRUE)</formula>
    </cfRule>
    <cfRule type="expression" dxfId="1154" priority="794">
      <formula>IF(RIGHT(TEXT(AE207,"0.#"),1)=".",TRUE,FALSE)</formula>
    </cfRule>
  </conditionalFormatting>
  <conditionalFormatting sqref="AI207">
    <cfRule type="expression" dxfId="1153" priority="791">
      <formula>IF(RIGHT(TEXT(AI207,"0.#"),1)=".",FALSE,TRUE)</formula>
    </cfRule>
    <cfRule type="expression" dxfId="1152" priority="792">
      <formula>IF(RIGHT(TEXT(AI207,"0.#"),1)=".",TRUE,FALSE)</formula>
    </cfRule>
  </conditionalFormatting>
  <conditionalFormatting sqref="AI206">
    <cfRule type="expression" dxfId="1151" priority="789">
      <formula>IF(RIGHT(TEXT(AI206,"0.#"),1)=".",FALSE,TRUE)</formula>
    </cfRule>
    <cfRule type="expression" dxfId="1150" priority="790">
      <formula>IF(RIGHT(TEXT(AI206,"0.#"),1)=".",TRUE,FALSE)</formula>
    </cfRule>
  </conditionalFormatting>
  <conditionalFormatting sqref="AI205">
    <cfRule type="expression" dxfId="1149" priority="787">
      <formula>IF(RIGHT(TEXT(AI205,"0.#"),1)=".",FALSE,TRUE)</formula>
    </cfRule>
    <cfRule type="expression" dxfId="1148" priority="788">
      <formula>IF(RIGHT(TEXT(AI205,"0.#"),1)=".",TRUE,FALSE)</formula>
    </cfRule>
  </conditionalFormatting>
  <conditionalFormatting sqref="AM205">
    <cfRule type="expression" dxfId="1147" priority="785">
      <formula>IF(RIGHT(TEXT(AM205,"0.#"),1)=".",FALSE,TRUE)</formula>
    </cfRule>
    <cfRule type="expression" dxfId="1146" priority="786">
      <formula>IF(RIGHT(TEXT(AM205,"0.#"),1)=".",TRUE,FALSE)</formula>
    </cfRule>
  </conditionalFormatting>
  <conditionalFormatting sqref="AM206">
    <cfRule type="expression" dxfId="1145" priority="783">
      <formula>IF(RIGHT(TEXT(AM206,"0.#"),1)=".",FALSE,TRUE)</formula>
    </cfRule>
    <cfRule type="expression" dxfId="1144" priority="784">
      <formula>IF(RIGHT(TEXT(AM206,"0.#"),1)=".",TRUE,FALSE)</formula>
    </cfRule>
  </conditionalFormatting>
  <conditionalFormatting sqref="AM207">
    <cfRule type="expression" dxfId="1143" priority="781">
      <formula>IF(RIGHT(TEXT(AM207,"0.#"),1)=".",FALSE,TRUE)</formula>
    </cfRule>
    <cfRule type="expression" dxfId="1142" priority="782">
      <formula>IF(RIGHT(TEXT(AM207,"0.#"),1)=".",TRUE,FALSE)</formula>
    </cfRule>
  </conditionalFormatting>
  <conditionalFormatting sqref="AQ205:AQ207">
    <cfRule type="expression" dxfId="1141" priority="779">
      <formula>IF(RIGHT(TEXT(AQ205,"0.#"),1)=".",FALSE,TRUE)</formula>
    </cfRule>
    <cfRule type="expression" dxfId="1140" priority="780">
      <formula>IF(RIGHT(TEXT(AQ205,"0.#"),1)=".",TRUE,FALSE)</formula>
    </cfRule>
  </conditionalFormatting>
  <conditionalFormatting sqref="AU205:AU207">
    <cfRule type="expression" dxfId="1139" priority="777">
      <formula>IF(RIGHT(TEXT(AU205,"0.#"),1)=".",FALSE,TRUE)</formula>
    </cfRule>
    <cfRule type="expression" dxfId="1138" priority="778">
      <formula>IF(RIGHT(TEXT(AU205,"0.#"),1)=".",TRUE,FALSE)</formula>
    </cfRule>
  </conditionalFormatting>
  <conditionalFormatting sqref="AL409:AO428">
    <cfRule type="expression" dxfId="1137" priority="773">
      <formula>IF(AND(AL409&gt;=0, RIGHT(TEXT(AL409,"0.#"),1)&lt;&gt;"."),TRUE,FALSE)</formula>
    </cfRule>
    <cfRule type="expression" dxfId="1136" priority="774">
      <formula>IF(AND(AL409&gt;=0, RIGHT(TEXT(AL409,"0.#"),1)="."),TRUE,FALSE)</formula>
    </cfRule>
    <cfRule type="expression" dxfId="1135" priority="775">
      <formula>IF(AND(AL409&lt;0, RIGHT(TEXT(AL409,"0.#"),1)&lt;&gt;"."),TRUE,FALSE)</formula>
    </cfRule>
    <cfRule type="expression" dxfId="1134" priority="776">
      <formula>IF(AND(AL409&lt;0, RIGHT(TEXT(AL409,"0.#"),1)="."),TRUE,FALSE)</formula>
    </cfRule>
  </conditionalFormatting>
  <conditionalFormatting sqref="AL399:AO408">
    <cfRule type="expression" dxfId="1133" priority="767">
      <formula>IF(AND(AL399&gt;=0, RIGHT(TEXT(AL399,"0.#"),1)&lt;&gt;"."),TRUE,FALSE)</formula>
    </cfRule>
    <cfRule type="expression" dxfId="1132" priority="768">
      <formula>IF(AND(AL399&gt;=0, RIGHT(TEXT(AL399,"0.#"),1)="."),TRUE,FALSE)</formula>
    </cfRule>
    <cfRule type="expression" dxfId="1131" priority="769">
      <formula>IF(AND(AL399&lt;0, RIGHT(TEXT(AL399,"0.#"),1)&lt;&gt;"."),TRUE,FALSE)</formula>
    </cfRule>
    <cfRule type="expression" dxfId="1130" priority="770">
      <formula>IF(AND(AL399&lt;0, RIGHT(TEXT(AL399,"0.#"),1)="."),TRUE,FALSE)</formula>
    </cfRule>
  </conditionalFormatting>
  <conditionalFormatting sqref="AL434:AO461">
    <cfRule type="expression" dxfId="1129" priority="761">
      <formula>IF(AND(AL434&gt;=0, RIGHT(TEXT(AL434,"0.#"),1)&lt;&gt;"."),TRUE,FALSE)</formula>
    </cfRule>
    <cfRule type="expression" dxfId="1128" priority="762">
      <formula>IF(AND(AL434&gt;=0, RIGHT(TEXT(AL434,"0.#"),1)="."),TRUE,FALSE)</formula>
    </cfRule>
    <cfRule type="expression" dxfId="1127" priority="763">
      <formula>IF(AND(AL434&lt;0, RIGHT(TEXT(AL434,"0.#"),1)&lt;&gt;"."),TRUE,FALSE)</formula>
    </cfRule>
    <cfRule type="expression" dxfId="1126" priority="764">
      <formula>IF(AND(AL434&lt;0, RIGHT(TEXT(AL434,"0.#"),1)="."),TRUE,FALSE)</formula>
    </cfRule>
  </conditionalFormatting>
  <conditionalFormatting sqref="AL432:AO433">
    <cfRule type="expression" dxfId="1125" priority="755">
      <formula>IF(AND(AL432&gt;=0, RIGHT(TEXT(AL432,"0.#"),1)&lt;&gt;"."),TRUE,FALSE)</formula>
    </cfRule>
    <cfRule type="expression" dxfId="1124" priority="756">
      <formula>IF(AND(AL432&gt;=0, RIGHT(TEXT(AL432,"0.#"),1)="."),TRUE,FALSE)</formula>
    </cfRule>
    <cfRule type="expression" dxfId="1123" priority="757">
      <formula>IF(AND(AL432&lt;0, RIGHT(TEXT(AL432,"0.#"),1)&lt;&gt;"."),TRUE,FALSE)</formula>
    </cfRule>
    <cfRule type="expression" dxfId="1122" priority="758">
      <formula>IF(AND(AL432&lt;0, RIGHT(TEXT(AL432,"0.#"),1)="."),TRUE,FALSE)</formula>
    </cfRule>
  </conditionalFormatting>
  <conditionalFormatting sqref="AL467:AO494">
    <cfRule type="expression" dxfId="1121" priority="749">
      <formula>IF(AND(AL467&gt;=0, RIGHT(TEXT(AL467,"0.#"),1)&lt;&gt;"."),TRUE,FALSE)</formula>
    </cfRule>
    <cfRule type="expression" dxfId="1120" priority="750">
      <formula>IF(AND(AL467&gt;=0, RIGHT(TEXT(AL467,"0.#"),1)="."),TRUE,FALSE)</formula>
    </cfRule>
    <cfRule type="expression" dxfId="1119" priority="751">
      <formula>IF(AND(AL467&lt;0, RIGHT(TEXT(AL467,"0.#"),1)&lt;&gt;"."),TRUE,FALSE)</formula>
    </cfRule>
    <cfRule type="expression" dxfId="1118" priority="752">
      <formula>IF(AND(AL467&lt;0, RIGHT(TEXT(AL467,"0.#"),1)="."),TRUE,FALSE)</formula>
    </cfRule>
  </conditionalFormatting>
  <conditionalFormatting sqref="AL465:AO466">
    <cfRule type="expression" dxfId="1117" priority="743">
      <formula>IF(AND(AL465&gt;=0, RIGHT(TEXT(AL465,"0.#"),1)&lt;&gt;"."),TRUE,FALSE)</formula>
    </cfRule>
    <cfRule type="expression" dxfId="1116" priority="744">
      <formula>IF(AND(AL465&gt;=0, RIGHT(TEXT(AL465,"0.#"),1)="."),TRUE,FALSE)</formula>
    </cfRule>
    <cfRule type="expression" dxfId="1115" priority="745">
      <formula>IF(AND(AL465&lt;0, RIGHT(TEXT(AL465,"0.#"),1)&lt;&gt;"."),TRUE,FALSE)</formula>
    </cfRule>
    <cfRule type="expression" dxfId="1114" priority="746">
      <formula>IF(AND(AL465&lt;0, RIGHT(TEXT(AL465,"0.#"),1)="."),TRUE,FALSE)</formula>
    </cfRule>
  </conditionalFormatting>
  <conditionalFormatting sqref="AL500:AO527">
    <cfRule type="expression" dxfId="1113" priority="737">
      <formula>IF(AND(AL500&gt;=0, RIGHT(TEXT(AL500,"0.#"),1)&lt;&gt;"."),TRUE,FALSE)</formula>
    </cfRule>
    <cfRule type="expression" dxfId="1112" priority="738">
      <formula>IF(AND(AL500&gt;=0, RIGHT(TEXT(AL500,"0.#"),1)="."),TRUE,FALSE)</formula>
    </cfRule>
    <cfRule type="expression" dxfId="1111" priority="739">
      <formula>IF(AND(AL500&lt;0, RIGHT(TEXT(AL500,"0.#"),1)&lt;&gt;"."),TRUE,FALSE)</formula>
    </cfRule>
    <cfRule type="expression" dxfId="1110" priority="740">
      <formula>IF(AND(AL500&lt;0, RIGHT(TEXT(AL500,"0.#"),1)="."),TRUE,FALSE)</formula>
    </cfRule>
  </conditionalFormatting>
  <conditionalFormatting sqref="AL498:AO499">
    <cfRule type="expression" dxfId="1109" priority="731">
      <formula>IF(AND(AL498&gt;=0, RIGHT(TEXT(AL498,"0.#"),1)&lt;&gt;"."),TRUE,FALSE)</formula>
    </cfRule>
    <cfRule type="expression" dxfId="1108" priority="732">
      <formula>IF(AND(AL498&gt;=0, RIGHT(TEXT(AL498,"0.#"),1)="."),TRUE,FALSE)</formula>
    </cfRule>
    <cfRule type="expression" dxfId="1107" priority="733">
      <formula>IF(AND(AL498&lt;0, RIGHT(TEXT(AL498,"0.#"),1)&lt;&gt;"."),TRUE,FALSE)</formula>
    </cfRule>
    <cfRule type="expression" dxfId="1106" priority="734">
      <formula>IF(AND(AL498&lt;0, RIGHT(TEXT(AL498,"0.#"),1)="."),TRUE,FALSE)</formula>
    </cfRule>
  </conditionalFormatting>
  <conditionalFormatting sqref="AL541:AO560">
    <cfRule type="expression" dxfId="1105" priority="725">
      <formula>IF(AND(AL541&gt;=0, RIGHT(TEXT(AL541,"0.#"),1)&lt;&gt;"."),TRUE,FALSE)</formula>
    </cfRule>
    <cfRule type="expression" dxfId="1104" priority="726">
      <formula>IF(AND(AL541&gt;=0, RIGHT(TEXT(AL541,"0.#"),1)="."),TRUE,FALSE)</formula>
    </cfRule>
    <cfRule type="expression" dxfId="1103" priority="727">
      <formula>IF(AND(AL541&lt;0, RIGHT(TEXT(AL541,"0.#"),1)&lt;&gt;"."),TRUE,FALSE)</formula>
    </cfRule>
    <cfRule type="expression" dxfId="1102" priority="728">
      <formula>IF(AND(AL541&lt;0, RIGHT(TEXT(AL541,"0.#"),1)="."),TRUE,FALSE)</formula>
    </cfRule>
  </conditionalFormatting>
  <conditionalFormatting sqref="AL531:AO540">
    <cfRule type="expression" dxfId="1101" priority="719">
      <formula>IF(AND(AL531&gt;=0, RIGHT(TEXT(AL531,"0.#"),1)&lt;&gt;"."),TRUE,FALSE)</formula>
    </cfRule>
    <cfRule type="expression" dxfId="1100" priority="720">
      <formula>IF(AND(AL531&gt;=0, RIGHT(TEXT(AL531,"0.#"),1)="."),TRUE,FALSE)</formula>
    </cfRule>
    <cfRule type="expression" dxfId="1099" priority="721">
      <formula>IF(AND(AL531&lt;0, RIGHT(TEXT(AL531,"0.#"),1)&lt;&gt;"."),TRUE,FALSE)</formula>
    </cfRule>
    <cfRule type="expression" dxfId="1098" priority="722">
      <formula>IF(AND(AL531&lt;0, RIGHT(TEXT(AL531,"0.#"),1)="."),TRUE,FALSE)</formula>
    </cfRule>
  </conditionalFormatting>
  <conditionalFormatting sqref="Y531:Y532">
    <cfRule type="expression" dxfId="1097" priority="717">
      <formula>IF(RIGHT(TEXT(Y531,"0.#"),1)=".",FALSE,TRUE)</formula>
    </cfRule>
    <cfRule type="expression" dxfId="1096" priority="718">
      <formula>IF(RIGHT(TEXT(Y531,"0.#"),1)=".",TRUE,FALSE)</formula>
    </cfRule>
  </conditionalFormatting>
  <conditionalFormatting sqref="AL566:AO593">
    <cfRule type="expression" dxfId="1095" priority="713">
      <formula>IF(AND(AL566&gt;=0, RIGHT(TEXT(AL566,"0.#"),1)&lt;&gt;"."),TRUE,FALSE)</formula>
    </cfRule>
    <cfRule type="expression" dxfId="1094" priority="714">
      <formula>IF(AND(AL566&gt;=0, RIGHT(TEXT(AL566,"0.#"),1)="."),TRUE,FALSE)</formula>
    </cfRule>
    <cfRule type="expression" dxfId="1093" priority="715">
      <formula>IF(AND(AL566&lt;0, RIGHT(TEXT(AL566,"0.#"),1)&lt;&gt;"."),TRUE,FALSE)</formula>
    </cfRule>
    <cfRule type="expression" dxfId="1092" priority="716">
      <formula>IF(AND(AL566&lt;0, RIGHT(TEXT(AL566,"0.#"),1)="."),TRUE,FALSE)</formula>
    </cfRule>
  </conditionalFormatting>
  <conditionalFormatting sqref="Y566:Y593">
    <cfRule type="expression" dxfId="1091" priority="711">
      <formula>IF(RIGHT(TEXT(Y566,"0.#"),1)=".",FALSE,TRUE)</formula>
    </cfRule>
    <cfRule type="expression" dxfId="1090" priority="712">
      <formula>IF(RIGHT(TEXT(Y566,"0.#"),1)=".",TRUE,FALSE)</formula>
    </cfRule>
  </conditionalFormatting>
  <conditionalFormatting sqref="AL564:AO565">
    <cfRule type="expression" dxfId="1089" priority="707">
      <formula>IF(AND(AL564&gt;=0, RIGHT(TEXT(AL564,"0.#"),1)&lt;&gt;"."),TRUE,FALSE)</formula>
    </cfRule>
    <cfRule type="expression" dxfId="1088" priority="708">
      <formula>IF(AND(AL564&gt;=0, RIGHT(TEXT(AL564,"0.#"),1)="."),TRUE,FALSE)</formula>
    </cfRule>
    <cfRule type="expression" dxfId="1087" priority="709">
      <formula>IF(AND(AL564&lt;0, RIGHT(TEXT(AL564,"0.#"),1)&lt;&gt;"."),TRUE,FALSE)</formula>
    </cfRule>
    <cfRule type="expression" dxfId="1086" priority="710">
      <formula>IF(AND(AL564&lt;0, RIGHT(TEXT(AL564,"0.#"),1)="."),TRUE,FALSE)</formula>
    </cfRule>
  </conditionalFormatting>
  <conditionalFormatting sqref="Y564:Y565">
    <cfRule type="expression" dxfId="1085" priority="705">
      <formula>IF(RIGHT(TEXT(Y564,"0.#"),1)=".",FALSE,TRUE)</formula>
    </cfRule>
    <cfRule type="expression" dxfId="1084" priority="706">
      <formula>IF(RIGHT(TEXT(Y564,"0.#"),1)=".",TRUE,FALSE)</formula>
    </cfRule>
  </conditionalFormatting>
  <conditionalFormatting sqref="AL599:AO626">
    <cfRule type="expression" dxfId="1083" priority="701">
      <formula>IF(AND(AL599&gt;=0, RIGHT(TEXT(AL599,"0.#"),1)&lt;&gt;"."),TRUE,FALSE)</formula>
    </cfRule>
    <cfRule type="expression" dxfId="1082" priority="702">
      <formula>IF(AND(AL599&gt;=0, RIGHT(TEXT(AL599,"0.#"),1)="."),TRUE,FALSE)</formula>
    </cfRule>
    <cfRule type="expression" dxfId="1081" priority="703">
      <formula>IF(AND(AL599&lt;0, RIGHT(TEXT(AL599,"0.#"),1)&lt;&gt;"."),TRUE,FALSE)</formula>
    </cfRule>
    <cfRule type="expression" dxfId="1080" priority="704">
      <formula>IF(AND(AL599&lt;0, RIGHT(TEXT(AL599,"0.#"),1)="."),TRUE,FALSE)</formula>
    </cfRule>
  </conditionalFormatting>
  <conditionalFormatting sqref="Y599:Y626">
    <cfRule type="expression" dxfId="1079" priority="699">
      <formula>IF(RIGHT(TEXT(Y599,"0.#"),1)=".",FALSE,TRUE)</formula>
    </cfRule>
    <cfRule type="expression" dxfId="1078" priority="700">
      <formula>IF(RIGHT(TEXT(Y599,"0.#"),1)=".",TRUE,FALSE)</formula>
    </cfRule>
  </conditionalFormatting>
  <conditionalFormatting sqref="AL597:AO598">
    <cfRule type="expression" dxfId="1077" priority="695">
      <formula>IF(AND(AL597&gt;=0, RIGHT(TEXT(AL597,"0.#"),1)&lt;&gt;"."),TRUE,FALSE)</formula>
    </cfRule>
    <cfRule type="expression" dxfId="1076" priority="696">
      <formula>IF(AND(AL597&gt;=0, RIGHT(TEXT(AL597,"0.#"),1)="."),TRUE,FALSE)</formula>
    </cfRule>
    <cfRule type="expression" dxfId="1075" priority="697">
      <formula>IF(AND(AL597&lt;0, RIGHT(TEXT(AL597,"0.#"),1)&lt;&gt;"."),TRUE,FALSE)</formula>
    </cfRule>
    <cfRule type="expression" dxfId="1074" priority="698">
      <formula>IF(AND(AL597&lt;0, RIGHT(TEXT(AL597,"0.#"),1)="."),TRUE,FALSE)</formula>
    </cfRule>
  </conditionalFormatting>
  <conditionalFormatting sqref="Y597:Y598">
    <cfRule type="expression" dxfId="1073" priority="693">
      <formula>IF(RIGHT(TEXT(Y597,"0.#"),1)=".",FALSE,TRUE)</formula>
    </cfRule>
    <cfRule type="expression" dxfId="1072" priority="694">
      <formula>IF(RIGHT(TEXT(Y597,"0.#"),1)=".",TRUE,FALSE)</formula>
    </cfRule>
  </conditionalFormatting>
  <conditionalFormatting sqref="AU33">
    <cfRule type="expression" dxfId="1071" priority="689">
      <formula>IF(RIGHT(TEXT(AU33,"0.#"),1)=".",FALSE,TRUE)</formula>
    </cfRule>
    <cfRule type="expression" dxfId="1070" priority="690">
      <formula>IF(RIGHT(TEXT(AU33,"0.#"),1)=".",TRUE,FALSE)</formula>
    </cfRule>
  </conditionalFormatting>
  <conditionalFormatting sqref="AU32">
    <cfRule type="expression" dxfId="1069" priority="691">
      <formula>IF(RIGHT(TEXT(AU32,"0.#"),1)=".",FALSE,TRUE)</formula>
    </cfRule>
    <cfRule type="expression" dxfId="1068" priority="692">
      <formula>IF(RIGHT(TEXT(AU32,"0.#"),1)=".",TRUE,FALSE)</formula>
    </cfRule>
  </conditionalFormatting>
  <conditionalFormatting sqref="P29:AC29">
    <cfRule type="expression" dxfId="1067" priority="687">
      <formula>IF(RIGHT(TEXT(P29,"0.#"),1)=".",FALSE,TRUE)</formula>
    </cfRule>
    <cfRule type="expression" dxfId="1066" priority="688">
      <formula>IF(RIGHT(TEXT(P29,"0.#"),1)=".",TRUE,FALSE)</formula>
    </cfRule>
  </conditionalFormatting>
  <conditionalFormatting sqref="AM41">
    <cfRule type="expression" dxfId="1065" priority="669">
      <formula>IF(RIGHT(TEXT(AM41,"0.#"),1)=".",FALSE,TRUE)</formula>
    </cfRule>
    <cfRule type="expression" dxfId="1064" priority="670">
      <formula>IF(RIGHT(TEXT(AM41,"0.#"),1)=".",TRUE,FALSE)</formula>
    </cfRule>
  </conditionalFormatting>
  <conditionalFormatting sqref="AM40">
    <cfRule type="expression" dxfId="1063" priority="671">
      <formula>IF(RIGHT(TEXT(AM40,"0.#"),1)=".",FALSE,TRUE)</formula>
    </cfRule>
    <cfRule type="expression" dxfId="1062" priority="672">
      <formula>IF(RIGHT(TEXT(AM40,"0.#"),1)=".",TRUE,FALSE)</formula>
    </cfRule>
  </conditionalFormatting>
  <conditionalFormatting sqref="AE39">
    <cfRule type="expression" dxfId="1061" priority="685">
      <formula>IF(RIGHT(TEXT(AE39,"0.#"),1)=".",FALSE,TRUE)</formula>
    </cfRule>
    <cfRule type="expression" dxfId="1060" priority="686">
      <formula>IF(RIGHT(TEXT(AE39,"0.#"),1)=".",TRUE,FALSE)</formula>
    </cfRule>
  </conditionalFormatting>
  <conditionalFormatting sqref="AQ39:AQ41">
    <cfRule type="expression" dxfId="1059" priority="667">
      <formula>IF(RIGHT(TEXT(AQ39,"0.#"),1)=".",FALSE,TRUE)</formula>
    </cfRule>
    <cfRule type="expression" dxfId="1058" priority="668">
      <formula>IF(RIGHT(TEXT(AQ39,"0.#"),1)=".",TRUE,FALSE)</formula>
    </cfRule>
  </conditionalFormatting>
  <conditionalFormatting sqref="AU40:AU41">
    <cfRule type="expression" dxfId="1057" priority="665">
      <formula>IF(RIGHT(TEXT(AU40,"0.#"),1)=".",FALSE,TRUE)</formula>
    </cfRule>
    <cfRule type="expression" dxfId="1056" priority="666">
      <formula>IF(RIGHT(TEXT(AU40,"0.#"),1)=".",TRUE,FALSE)</formula>
    </cfRule>
  </conditionalFormatting>
  <conditionalFormatting sqref="AI41">
    <cfRule type="expression" dxfId="1055" priority="679">
      <formula>IF(RIGHT(TEXT(AI41,"0.#"),1)=".",FALSE,TRUE)</formula>
    </cfRule>
    <cfRule type="expression" dxfId="1054" priority="680">
      <formula>IF(RIGHT(TEXT(AI41,"0.#"),1)=".",TRUE,FALSE)</formula>
    </cfRule>
  </conditionalFormatting>
  <conditionalFormatting sqref="AE40">
    <cfRule type="expression" dxfId="1053" priority="683">
      <formula>IF(RIGHT(TEXT(AE40,"0.#"),1)=".",FALSE,TRUE)</formula>
    </cfRule>
    <cfRule type="expression" dxfId="1052" priority="684">
      <formula>IF(RIGHT(TEXT(AE40,"0.#"),1)=".",TRUE,FALSE)</formula>
    </cfRule>
  </conditionalFormatting>
  <conditionalFormatting sqref="AE41">
    <cfRule type="expression" dxfId="1051" priority="681">
      <formula>IF(RIGHT(TEXT(AE41,"0.#"),1)=".",FALSE,TRUE)</formula>
    </cfRule>
    <cfRule type="expression" dxfId="1050" priority="682">
      <formula>IF(RIGHT(TEXT(AE41,"0.#"),1)=".",TRUE,FALSE)</formula>
    </cfRule>
  </conditionalFormatting>
  <conditionalFormatting sqref="AM39">
    <cfRule type="expression" dxfId="1049" priority="673">
      <formula>IF(RIGHT(TEXT(AM39,"0.#"),1)=".",FALSE,TRUE)</formula>
    </cfRule>
    <cfRule type="expression" dxfId="1048" priority="674">
      <formula>IF(RIGHT(TEXT(AM39,"0.#"),1)=".",TRUE,FALSE)</formula>
    </cfRule>
  </conditionalFormatting>
  <conditionalFormatting sqref="AI39">
    <cfRule type="expression" dxfId="1047" priority="675">
      <formula>IF(RIGHT(TEXT(AI39,"0.#"),1)=".",FALSE,TRUE)</formula>
    </cfRule>
    <cfRule type="expression" dxfId="1046" priority="676">
      <formula>IF(RIGHT(TEXT(AI39,"0.#"),1)=".",TRUE,FALSE)</formula>
    </cfRule>
  </conditionalFormatting>
  <conditionalFormatting sqref="AI40">
    <cfRule type="expression" dxfId="1045" priority="677">
      <formula>IF(RIGHT(TEXT(AI40,"0.#"),1)=".",FALSE,TRUE)</formula>
    </cfRule>
    <cfRule type="expression" dxfId="1044" priority="678">
      <formula>IF(RIGHT(TEXT(AI40,"0.#"),1)=".",TRUE,FALSE)</formula>
    </cfRule>
  </conditionalFormatting>
  <conditionalFormatting sqref="AM69">
    <cfRule type="expression" dxfId="1043" priority="637">
      <formula>IF(RIGHT(TEXT(AM69,"0.#"),1)=".",FALSE,TRUE)</formula>
    </cfRule>
    <cfRule type="expression" dxfId="1042" priority="638">
      <formula>IF(RIGHT(TEXT(AM69,"0.#"),1)=".",TRUE,FALSE)</formula>
    </cfRule>
  </conditionalFormatting>
  <conditionalFormatting sqref="AE70 AM70">
    <cfRule type="expression" dxfId="1041" priority="635">
      <formula>IF(RIGHT(TEXT(AE70,"0.#"),1)=".",FALSE,TRUE)</formula>
    </cfRule>
    <cfRule type="expression" dxfId="1040" priority="636">
      <formula>IF(RIGHT(TEXT(AE70,"0.#"),1)=".",TRUE,FALSE)</formula>
    </cfRule>
  </conditionalFormatting>
  <conditionalFormatting sqref="AI70">
    <cfRule type="expression" dxfId="1039" priority="633">
      <formula>IF(RIGHT(TEXT(AI70,"0.#"),1)=".",FALSE,TRUE)</formula>
    </cfRule>
    <cfRule type="expression" dxfId="1038" priority="634">
      <formula>IF(RIGHT(TEXT(AI70,"0.#"),1)=".",TRUE,FALSE)</formula>
    </cfRule>
  </conditionalFormatting>
  <conditionalFormatting sqref="AQ70">
    <cfRule type="expression" dxfId="1037" priority="631">
      <formula>IF(RIGHT(TEXT(AQ70,"0.#"),1)=".",FALSE,TRUE)</formula>
    </cfRule>
    <cfRule type="expression" dxfId="1036" priority="632">
      <formula>IF(RIGHT(TEXT(AQ70,"0.#"),1)=".",TRUE,FALSE)</formula>
    </cfRule>
  </conditionalFormatting>
  <conditionalFormatting sqref="AE69 AQ69">
    <cfRule type="expression" dxfId="1035" priority="641">
      <formula>IF(RIGHT(TEXT(AE69,"0.#"),1)=".",FALSE,TRUE)</formula>
    </cfRule>
    <cfRule type="expression" dxfId="1034" priority="642">
      <formula>IF(RIGHT(TEXT(AE69,"0.#"),1)=".",TRUE,FALSE)</formula>
    </cfRule>
  </conditionalFormatting>
  <conditionalFormatting sqref="AI69">
    <cfRule type="expression" dxfId="1033" priority="639">
      <formula>IF(RIGHT(TEXT(AI69,"0.#"),1)=".",FALSE,TRUE)</formula>
    </cfRule>
    <cfRule type="expression" dxfId="1032" priority="640">
      <formula>IF(RIGHT(TEXT(AI69,"0.#"),1)=".",TRUE,FALSE)</formula>
    </cfRule>
  </conditionalFormatting>
  <conditionalFormatting sqref="AE66 AQ66">
    <cfRule type="expression" dxfId="1031" priority="629">
      <formula>IF(RIGHT(TEXT(AE66,"0.#"),1)=".",FALSE,TRUE)</formula>
    </cfRule>
    <cfRule type="expression" dxfId="1030" priority="630">
      <formula>IF(RIGHT(TEXT(AE66,"0.#"),1)=".",TRUE,FALSE)</formula>
    </cfRule>
  </conditionalFormatting>
  <conditionalFormatting sqref="AI66">
    <cfRule type="expression" dxfId="1029" priority="627">
      <formula>IF(RIGHT(TEXT(AI66,"0.#"),1)=".",FALSE,TRUE)</formula>
    </cfRule>
    <cfRule type="expression" dxfId="1028" priority="628">
      <formula>IF(RIGHT(TEXT(AI66,"0.#"),1)=".",TRUE,FALSE)</formula>
    </cfRule>
  </conditionalFormatting>
  <conditionalFormatting sqref="AM66">
    <cfRule type="expression" dxfId="1027" priority="625">
      <formula>IF(RIGHT(TEXT(AM66,"0.#"),1)=".",FALSE,TRUE)</formula>
    </cfRule>
    <cfRule type="expression" dxfId="1026" priority="626">
      <formula>IF(RIGHT(TEXT(AM66,"0.#"),1)=".",TRUE,FALSE)</formula>
    </cfRule>
  </conditionalFormatting>
  <conditionalFormatting sqref="AE67">
    <cfRule type="expression" dxfId="1025" priority="623">
      <formula>IF(RIGHT(TEXT(AE67,"0.#"),1)=".",FALSE,TRUE)</formula>
    </cfRule>
    <cfRule type="expression" dxfId="1024" priority="624">
      <formula>IF(RIGHT(TEXT(AE67,"0.#"),1)=".",TRUE,FALSE)</formula>
    </cfRule>
  </conditionalFormatting>
  <conditionalFormatting sqref="AI67">
    <cfRule type="expression" dxfId="1023" priority="621">
      <formula>IF(RIGHT(TEXT(AI67,"0.#"),1)=".",FALSE,TRUE)</formula>
    </cfRule>
    <cfRule type="expression" dxfId="1022" priority="622">
      <formula>IF(RIGHT(TEXT(AI67,"0.#"),1)=".",TRUE,FALSE)</formula>
    </cfRule>
  </conditionalFormatting>
  <conditionalFormatting sqref="AM67">
    <cfRule type="expression" dxfId="1021" priority="619">
      <formula>IF(RIGHT(TEXT(AM67,"0.#"),1)=".",FALSE,TRUE)</formula>
    </cfRule>
    <cfRule type="expression" dxfId="1020" priority="620">
      <formula>IF(RIGHT(TEXT(AM67,"0.#"),1)=".",TRUE,FALSE)</formula>
    </cfRule>
  </conditionalFormatting>
  <conditionalFormatting sqref="AQ67">
    <cfRule type="expression" dxfId="1019" priority="617">
      <formula>IF(RIGHT(TEXT(AQ67,"0.#"),1)=".",FALSE,TRUE)</formula>
    </cfRule>
    <cfRule type="expression" dxfId="1018" priority="618">
      <formula>IF(RIGHT(TEXT(AQ67,"0.#"),1)=".",TRUE,FALSE)</formula>
    </cfRule>
  </conditionalFormatting>
  <conditionalFormatting sqref="AU66">
    <cfRule type="expression" dxfId="1017" priority="615">
      <formula>IF(RIGHT(TEXT(AU66,"0.#"),1)=".",FALSE,TRUE)</formula>
    </cfRule>
    <cfRule type="expression" dxfId="1016" priority="616">
      <formula>IF(RIGHT(TEXT(AU66,"0.#"),1)=".",TRUE,FALSE)</formula>
    </cfRule>
  </conditionalFormatting>
  <conditionalFormatting sqref="AU67">
    <cfRule type="expression" dxfId="1015" priority="613">
      <formula>IF(RIGHT(TEXT(AU67,"0.#"),1)=".",FALSE,TRUE)</formula>
    </cfRule>
    <cfRule type="expression" dxfId="1014" priority="614">
      <formula>IF(RIGHT(TEXT(AU67,"0.#"),1)=".",TRUE,FALSE)</formula>
    </cfRule>
  </conditionalFormatting>
  <conditionalFormatting sqref="AE100 AQ100">
    <cfRule type="expression" dxfId="1013" priority="575">
      <formula>IF(RIGHT(TEXT(AE100,"0.#"),1)=".",FALSE,TRUE)</formula>
    </cfRule>
    <cfRule type="expression" dxfId="1012" priority="576">
      <formula>IF(RIGHT(TEXT(AE100,"0.#"),1)=".",TRUE,FALSE)</formula>
    </cfRule>
  </conditionalFormatting>
  <conditionalFormatting sqref="AI100">
    <cfRule type="expression" dxfId="1011" priority="573">
      <formula>IF(RIGHT(TEXT(AI100,"0.#"),1)=".",FALSE,TRUE)</formula>
    </cfRule>
    <cfRule type="expression" dxfId="1010" priority="574">
      <formula>IF(RIGHT(TEXT(AI100,"0.#"),1)=".",TRUE,FALSE)</formula>
    </cfRule>
  </conditionalFormatting>
  <conditionalFormatting sqref="AM100">
    <cfRule type="expression" dxfId="1009" priority="571">
      <formula>IF(RIGHT(TEXT(AM100,"0.#"),1)=".",FALSE,TRUE)</formula>
    </cfRule>
    <cfRule type="expression" dxfId="1008" priority="572">
      <formula>IF(RIGHT(TEXT(AM100,"0.#"),1)=".",TRUE,FALSE)</formula>
    </cfRule>
  </conditionalFormatting>
  <conditionalFormatting sqref="AE101">
    <cfRule type="expression" dxfId="1007" priority="569">
      <formula>IF(RIGHT(TEXT(AE101,"0.#"),1)=".",FALSE,TRUE)</formula>
    </cfRule>
    <cfRule type="expression" dxfId="1006" priority="570">
      <formula>IF(RIGHT(TEXT(AE101,"0.#"),1)=".",TRUE,FALSE)</formula>
    </cfRule>
  </conditionalFormatting>
  <conditionalFormatting sqref="AI101">
    <cfRule type="expression" dxfId="1005" priority="567">
      <formula>IF(RIGHT(TEXT(AI101,"0.#"),1)=".",FALSE,TRUE)</formula>
    </cfRule>
    <cfRule type="expression" dxfId="1004" priority="568">
      <formula>IF(RIGHT(TEXT(AI101,"0.#"),1)=".",TRUE,FALSE)</formula>
    </cfRule>
  </conditionalFormatting>
  <conditionalFormatting sqref="AM101">
    <cfRule type="expression" dxfId="1003" priority="565">
      <formula>IF(RIGHT(TEXT(AM101,"0.#"),1)=".",FALSE,TRUE)</formula>
    </cfRule>
    <cfRule type="expression" dxfId="1002" priority="566">
      <formula>IF(RIGHT(TEXT(AM101,"0.#"),1)=".",TRUE,FALSE)</formula>
    </cfRule>
  </conditionalFormatting>
  <conditionalFormatting sqref="AQ101">
    <cfRule type="expression" dxfId="1001" priority="563">
      <formula>IF(RIGHT(TEXT(AQ101,"0.#"),1)=".",FALSE,TRUE)</formula>
    </cfRule>
    <cfRule type="expression" dxfId="1000" priority="564">
      <formula>IF(RIGHT(TEXT(AQ101,"0.#"),1)=".",TRUE,FALSE)</formula>
    </cfRule>
  </conditionalFormatting>
  <conditionalFormatting sqref="AU100">
    <cfRule type="expression" dxfId="999" priority="561">
      <formula>IF(RIGHT(TEXT(AU100,"0.#"),1)=".",FALSE,TRUE)</formula>
    </cfRule>
    <cfRule type="expression" dxfId="998" priority="562">
      <formula>IF(RIGHT(TEXT(AU100,"0.#"),1)=".",TRUE,FALSE)</formula>
    </cfRule>
  </conditionalFormatting>
  <conditionalFormatting sqref="AU101">
    <cfRule type="expression" dxfId="997" priority="559">
      <formula>IF(RIGHT(TEXT(AU101,"0.#"),1)=".",FALSE,TRUE)</formula>
    </cfRule>
    <cfRule type="expression" dxfId="996" priority="560">
      <formula>IF(RIGHT(TEXT(AU101,"0.#"),1)=".",TRUE,FALSE)</formula>
    </cfRule>
  </conditionalFormatting>
  <conditionalFormatting sqref="AM35">
    <cfRule type="expression" dxfId="995" priority="553">
      <formula>IF(RIGHT(TEXT(AM35,"0.#"),1)=".",FALSE,TRUE)</formula>
    </cfRule>
    <cfRule type="expression" dxfId="994" priority="554">
      <formula>IF(RIGHT(TEXT(AM35,"0.#"),1)=".",TRUE,FALSE)</formula>
    </cfRule>
  </conditionalFormatting>
  <conditionalFormatting sqref="AE36">
    <cfRule type="expression" dxfId="993" priority="551">
      <formula>IF(RIGHT(TEXT(AE36,"0.#"),1)=".",FALSE,TRUE)</formula>
    </cfRule>
    <cfRule type="expression" dxfId="992" priority="552">
      <formula>IF(RIGHT(TEXT(AE36,"0.#"),1)=".",TRUE,FALSE)</formula>
    </cfRule>
  </conditionalFormatting>
  <conditionalFormatting sqref="AI36">
    <cfRule type="expression" dxfId="991" priority="549">
      <formula>IF(RIGHT(TEXT(AI36,"0.#"),1)=".",FALSE,TRUE)</formula>
    </cfRule>
    <cfRule type="expression" dxfId="990" priority="550">
      <formula>IF(RIGHT(TEXT(AI36,"0.#"),1)=".",TRUE,FALSE)</formula>
    </cfRule>
  </conditionalFormatting>
  <conditionalFormatting sqref="AE35 AQ35">
    <cfRule type="expression" dxfId="989" priority="557">
      <formula>IF(RIGHT(TEXT(AE35,"0.#"),1)=".",FALSE,TRUE)</formula>
    </cfRule>
    <cfRule type="expression" dxfId="988" priority="558">
      <formula>IF(RIGHT(TEXT(AE35,"0.#"),1)=".",TRUE,FALSE)</formula>
    </cfRule>
  </conditionalFormatting>
  <conditionalFormatting sqref="AI35">
    <cfRule type="expression" dxfId="987" priority="555">
      <formula>IF(RIGHT(TEXT(AI35,"0.#"),1)=".",FALSE,TRUE)</formula>
    </cfRule>
    <cfRule type="expression" dxfId="986" priority="556">
      <formula>IF(RIGHT(TEXT(AI35,"0.#"),1)=".",TRUE,FALSE)</formula>
    </cfRule>
  </conditionalFormatting>
  <conditionalFormatting sqref="AM103">
    <cfRule type="expression" dxfId="985" priority="541">
      <formula>IF(RIGHT(TEXT(AM103,"0.#"),1)=".",FALSE,TRUE)</formula>
    </cfRule>
    <cfRule type="expression" dxfId="984" priority="542">
      <formula>IF(RIGHT(TEXT(AM103,"0.#"),1)=".",TRUE,FALSE)</formula>
    </cfRule>
  </conditionalFormatting>
  <conditionalFormatting sqref="AE104 AM104">
    <cfRule type="expression" dxfId="983" priority="539">
      <formula>IF(RIGHT(TEXT(AE104,"0.#"),1)=".",FALSE,TRUE)</formula>
    </cfRule>
    <cfRule type="expression" dxfId="982" priority="540">
      <formula>IF(RIGHT(TEXT(AE104,"0.#"),1)=".",TRUE,FALSE)</formula>
    </cfRule>
  </conditionalFormatting>
  <conditionalFormatting sqref="AI104">
    <cfRule type="expression" dxfId="981" priority="537">
      <formula>IF(RIGHT(TEXT(AI104,"0.#"),1)=".",FALSE,TRUE)</formula>
    </cfRule>
    <cfRule type="expression" dxfId="980" priority="538">
      <formula>IF(RIGHT(TEXT(AI104,"0.#"),1)=".",TRUE,FALSE)</formula>
    </cfRule>
  </conditionalFormatting>
  <conditionalFormatting sqref="AQ104">
    <cfRule type="expression" dxfId="979" priority="535">
      <formula>IF(RIGHT(TEXT(AQ104,"0.#"),1)=".",FALSE,TRUE)</formula>
    </cfRule>
    <cfRule type="expression" dxfId="978" priority="536">
      <formula>IF(RIGHT(TEXT(AQ104,"0.#"),1)=".",TRUE,FALSE)</formula>
    </cfRule>
  </conditionalFormatting>
  <conditionalFormatting sqref="AE103 AQ103">
    <cfRule type="expression" dxfId="977" priority="545">
      <formula>IF(RIGHT(TEXT(AE103,"0.#"),1)=".",FALSE,TRUE)</formula>
    </cfRule>
    <cfRule type="expression" dxfId="976" priority="546">
      <formula>IF(RIGHT(TEXT(AE103,"0.#"),1)=".",TRUE,FALSE)</formula>
    </cfRule>
  </conditionalFormatting>
  <conditionalFormatting sqref="AI103">
    <cfRule type="expression" dxfId="975" priority="543">
      <formula>IF(RIGHT(TEXT(AI103,"0.#"),1)=".",FALSE,TRUE)</formula>
    </cfRule>
    <cfRule type="expression" dxfId="974" priority="544">
      <formula>IF(RIGHT(TEXT(AI103,"0.#"),1)=".",TRUE,FALSE)</formula>
    </cfRule>
  </conditionalFormatting>
  <conditionalFormatting sqref="AM137">
    <cfRule type="expression" dxfId="973" priority="529">
      <formula>IF(RIGHT(TEXT(AM137,"0.#"),1)=".",FALSE,TRUE)</formula>
    </cfRule>
    <cfRule type="expression" dxfId="972" priority="530">
      <formula>IF(RIGHT(TEXT(AM137,"0.#"),1)=".",TRUE,FALSE)</formula>
    </cfRule>
  </conditionalFormatting>
  <conditionalFormatting sqref="AE138 AM138">
    <cfRule type="expression" dxfId="971" priority="527">
      <formula>IF(RIGHT(TEXT(AE138,"0.#"),1)=".",FALSE,TRUE)</formula>
    </cfRule>
    <cfRule type="expression" dxfId="970" priority="528">
      <formula>IF(RIGHT(TEXT(AE138,"0.#"),1)=".",TRUE,FALSE)</formula>
    </cfRule>
  </conditionalFormatting>
  <conditionalFormatting sqref="AI138">
    <cfRule type="expression" dxfId="969" priority="525">
      <formula>IF(RIGHT(TEXT(AI138,"0.#"),1)=".",FALSE,TRUE)</formula>
    </cfRule>
    <cfRule type="expression" dxfId="968" priority="526">
      <formula>IF(RIGHT(TEXT(AI138,"0.#"),1)=".",TRUE,FALSE)</formula>
    </cfRule>
  </conditionalFormatting>
  <conditionalFormatting sqref="AQ138">
    <cfRule type="expression" dxfId="967" priority="523">
      <formula>IF(RIGHT(TEXT(AQ138,"0.#"),1)=".",FALSE,TRUE)</formula>
    </cfRule>
    <cfRule type="expression" dxfId="966" priority="524">
      <formula>IF(RIGHT(TEXT(AQ138,"0.#"),1)=".",TRUE,FALSE)</formula>
    </cfRule>
  </conditionalFormatting>
  <conditionalFormatting sqref="AE137 AQ137">
    <cfRule type="expression" dxfId="965" priority="533">
      <formula>IF(RIGHT(TEXT(AE137,"0.#"),1)=".",FALSE,TRUE)</formula>
    </cfRule>
    <cfRule type="expression" dxfId="964" priority="534">
      <formula>IF(RIGHT(TEXT(AE137,"0.#"),1)=".",TRUE,FALSE)</formula>
    </cfRule>
  </conditionalFormatting>
  <conditionalFormatting sqref="AI137">
    <cfRule type="expression" dxfId="963" priority="531">
      <formula>IF(RIGHT(TEXT(AI137,"0.#"),1)=".",FALSE,TRUE)</formula>
    </cfRule>
    <cfRule type="expression" dxfId="962" priority="532">
      <formula>IF(RIGHT(TEXT(AI137,"0.#"),1)=".",TRUE,FALSE)</formula>
    </cfRule>
  </conditionalFormatting>
  <conditionalFormatting sqref="AM171">
    <cfRule type="expression" dxfId="961" priority="517">
      <formula>IF(RIGHT(TEXT(AM171,"0.#"),1)=".",FALSE,TRUE)</formula>
    </cfRule>
    <cfRule type="expression" dxfId="960" priority="518">
      <formula>IF(RIGHT(TEXT(AM171,"0.#"),1)=".",TRUE,FALSE)</formula>
    </cfRule>
  </conditionalFormatting>
  <conditionalFormatting sqref="AE172 AM172">
    <cfRule type="expression" dxfId="959" priority="515">
      <formula>IF(RIGHT(TEXT(AE172,"0.#"),1)=".",FALSE,TRUE)</formula>
    </cfRule>
    <cfRule type="expression" dxfId="958" priority="516">
      <formula>IF(RIGHT(TEXT(AE172,"0.#"),1)=".",TRUE,FALSE)</formula>
    </cfRule>
  </conditionalFormatting>
  <conditionalFormatting sqref="AI172">
    <cfRule type="expression" dxfId="957" priority="513">
      <formula>IF(RIGHT(TEXT(AI172,"0.#"),1)=".",FALSE,TRUE)</formula>
    </cfRule>
    <cfRule type="expression" dxfId="956" priority="514">
      <formula>IF(RIGHT(TEXT(AI172,"0.#"),1)=".",TRUE,FALSE)</formula>
    </cfRule>
  </conditionalFormatting>
  <conditionalFormatting sqref="AQ172">
    <cfRule type="expression" dxfId="955" priority="511">
      <formula>IF(RIGHT(TEXT(AQ172,"0.#"),1)=".",FALSE,TRUE)</formula>
    </cfRule>
    <cfRule type="expression" dxfId="954" priority="512">
      <formula>IF(RIGHT(TEXT(AQ172,"0.#"),1)=".",TRUE,FALSE)</formula>
    </cfRule>
  </conditionalFormatting>
  <conditionalFormatting sqref="AE171 AQ171">
    <cfRule type="expression" dxfId="953" priority="521">
      <formula>IF(RIGHT(TEXT(AE171,"0.#"),1)=".",FALSE,TRUE)</formula>
    </cfRule>
    <cfRule type="expression" dxfId="952" priority="522">
      <formula>IF(RIGHT(TEXT(AE171,"0.#"),1)=".",TRUE,FALSE)</formula>
    </cfRule>
  </conditionalFormatting>
  <conditionalFormatting sqref="AI171">
    <cfRule type="expression" dxfId="951" priority="519">
      <formula>IF(RIGHT(TEXT(AI171,"0.#"),1)=".",FALSE,TRUE)</formula>
    </cfRule>
    <cfRule type="expression" dxfId="950" priority="520">
      <formula>IF(RIGHT(TEXT(AI171,"0.#"),1)=".",TRUE,FALSE)</formula>
    </cfRule>
  </conditionalFormatting>
  <conditionalFormatting sqref="AE73">
    <cfRule type="expression" dxfId="949" priority="509">
      <formula>IF(RIGHT(TEXT(AE73,"0.#"),1)=".",FALSE,TRUE)</formula>
    </cfRule>
    <cfRule type="expression" dxfId="948" priority="510">
      <formula>IF(RIGHT(TEXT(AE73,"0.#"),1)=".",TRUE,FALSE)</formula>
    </cfRule>
  </conditionalFormatting>
  <conditionalFormatting sqref="AM75">
    <cfRule type="expression" dxfId="947" priority="493">
      <formula>IF(RIGHT(TEXT(AM75,"0.#"),1)=".",FALSE,TRUE)</formula>
    </cfRule>
    <cfRule type="expression" dxfId="946" priority="494">
      <formula>IF(RIGHT(TEXT(AM75,"0.#"),1)=".",TRUE,FALSE)</formula>
    </cfRule>
  </conditionalFormatting>
  <conditionalFormatting sqref="AE74">
    <cfRule type="expression" dxfId="945" priority="507">
      <formula>IF(RIGHT(TEXT(AE74,"0.#"),1)=".",FALSE,TRUE)</formula>
    </cfRule>
    <cfRule type="expression" dxfId="944" priority="508">
      <formula>IF(RIGHT(TEXT(AE74,"0.#"),1)=".",TRUE,FALSE)</formula>
    </cfRule>
  </conditionalFormatting>
  <conditionalFormatting sqref="AE75">
    <cfRule type="expression" dxfId="943" priority="505">
      <formula>IF(RIGHT(TEXT(AE75,"0.#"),1)=".",FALSE,TRUE)</formula>
    </cfRule>
    <cfRule type="expression" dxfId="942" priority="506">
      <formula>IF(RIGHT(TEXT(AE75,"0.#"),1)=".",TRUE,FALSE)</formula>
    </cfRule>
  </conditionalFormatting>
  <conditionalFormatting sqref="AI75">
    <cfRule type="expression" dxfId="941" priority="503">
      <formula>IF(RIGHT(TEXT(AI75,"0.#"),1)=".",FALSE,TRUE)</formula>
    </cfRule>
    <cfRule type="expression" dxfId="940" priority="504">
      <formula>IF(RIGHT(TEXT(AI75,"0.#"),1)=".",TRUE,FALSE)</formula>
    </cfRule>
  </conditionalFormatting>
  <conditionalFormatting sqref="AI74">
    <cfRule type="expression" dxfId="939" priority="501">
      <formula>IF(RIGHT(TEXT(AI74,"0.#"),1)=".",FALSE,TRUE)</formula>
    </cfRule>
    <cfRule type="expression" dxfId="938" priority="502">
      <formula>IF(RIGHT(TEXT(AI74,"0.#"),1)=".",TRUE,FALSE)</formula>
    </cfRule>
  </conditionalFormatting>
  <conditionalFormatting sqref="AI73">
    <cfRule type="expression" dxfId="937" priority="499">
      <formula>IF(RIGHT(TEXT(AI73,"0.#"),1)=".",FALSE,TRUE)</formula>
    </cfRule>
    <cfRule type="expression" dxfId="936" priority="500">
      <formula>IF(RIGHT(TEXT(AI73,"0.#"),1)=".",TRUE,FALSE)</formula>
    </cfRule>
  </conditionalFormatting>
  <conditionalFormatting sqref="AM73">
    <cfRule type="expression" dxfId="935" priority="497">
      <formula>IF(RIGHT(TEXT(AM73,"0.#"),1)=".",FALSE,TRUE)</formula>
    </cfRule>
    <cfRule type="expression" dxfId="934" priority="498">
      <formula>IF(RIGHT(TEXT(AM73,"0.#"),1)=".",TRUE,FALSE)</formula>
    </cfRule>
  </conditionalFormatting>
  <conditionalFormatting sqref="AM74">
    <cfRule type="expression" dxfId="933" priority="495">
      <formula>IF(RIGHT(TEXT(AM74,"0.#"),1)=".",FALSE,TRUE)</formula>
    </cfRule>
    <cfRule type="expression" dxfId="932" priority="496">
      <formula>IF(RIGHT(TEXT(AM74,"0.#"),1)=".",TRUE,FALSE)</formula>
    </cfRule>
  </conditionalFormatting>
  <conditionalFormatting sqref="AQ73:AQ75">
    <cfRule type="expression" dxfId="931" priority="491">
      <formula>IF(RIGHT(TEXT(AQ73,"0.#"),1)=".",FALSE,TRUE)</formula>
    </cfRule>
    <cfRule type="expression" dxfId="930" priority="492">
      <formula>IF(RIGHT(TEXT(AQ73,"0.#"),1)=".",TRUE,FALSE)</formula>
    </cfRule>
  </conditionalFormatting>
  <conditionalFormatting sqref="AU73:AU75">
    <cfRule type="expression" dxfId="929" priority="489">
      <formula>IF(RIGHT(TEXT(AU73,"0.#"),1)=".",FALSE,TRUE)</formula>
    </cfRule>
    <cfRule type="expression" dxfId="928" priority="490">
      <formula>IF(RIGHT(TEXT(AU73,"0.#"),1)=".",TRUE,FALSE)</formula>
    </cfRule>
  </conditionalFormatting>
  <conditionalFormatting sqref="AE107">
    <cfRule type="expression" dxfId="927" priority="487">
      <formula>IF(RIGHT(TEXT(AE107,"0.#"),1)=".",FALSE,TRUE)</formula>
    </cfRule>
    <cfRule type="expression" dxfId="926" priority="488">
      <formula>IF(RIGHT(TEXT(AE107,"0.#"),1)=".",TRUE,FALSE)</formula>
    </cfRule>
  </conditionalFormatting>
  <conditionalFormatting sqref="AM109">
    <cfRule type="expression" dxfId="925" priority="471">
      <formula>IF(RIGHT(TEXT(AM109,"0.#"),1)=".",FALSE,TRUE)</formula>
    </cfRule>
    <cfRule type="expression" dxfId="924" priority="472">
      <formula>IF(RIGHT(TEXT(AM109,"0.#"),1)=".",TRUE,FALSE)</formula>
    </cfRule>
  </conditionalFormatting>
  <conditionalFormatting sqref="AE108">
    <cfRule type="expression" dxfId="923" priority="485">
      <formula>IF(RIGHT(TEXT(AE108,"0.#"),1)=".",FALSE,TRUE)</formula>
    </cfRule>
    <cfRule type="expression" dxfId="922" priority="486">
      <formula>IF(RIGHT(TEXT(AE108,"0.#"),1)=".",TRUE,FALSE)</formula>
    </cfRule>
  </conditionalFormatting>
  <conditionalFormatting sqref="AE109">
    <cfRule type="expression" dxfId="921" priority="483">
      <formula>IF(RIGHT(TEXT(AE109,"0.#"),1)=".",FALSE,TRUE)</formula>
    </cfRule>
    <cfRule type="expression" dxfId="920" priority="484">
      <formula>IF(RIGHT(TEXT(AE109,"0.#"),1)=".",TRUE,FALSE)</formula>
    </cfRule>
  </conditionalFormatting>
  <conditionalFormatting sqref="AI109">
    <cfRule type="expression" dxfId="919" priority="481">
      <formula>IF(RIGHT(TEXT(AI109,"0.#"),1)=".",FALSE,TRUE)</formula>
    </cfRule>
    <cfRule type="expression" dxfId="918" priority="482">
      <formula>IF(RIGHT(TEXT(AI109,"0.#"),1)=".",TRUE,FALSE)</formula>
    </cfRule>
  </conditionalFormatting>
  <conditionalFormatting sqref="AI108">
    <cfRule type="expression" dxfId="917" priority="479">
      <formula>IF(RIGHT(TEXT(AI108,"0.#"),1)=".",FALSE,TRUE)</formula>
    </cfRule>
    <cfRule type="expression" dxfId="916" priority="480">
      <formula>IF(RIGHT(TEXT(AI108,"0.#"),1)=".",TRUE,FALSE)</formula>
    </cfRule>
  </conditionalFormatting>
  <conditionalFormatting sqref="AI107">
    <cfRule type="expression" dxfId="915" priority="477">
      <formula>IF(RIGHT(TEXT(AI107,"0.#"),1)=".",FALSE,TRUE)</formula>
    </cfRule>
    <cfRule type="expression" dxfId="914" priority="478">
      <formula>IF(RIGHT(TEXT(AI107,"0.#"),1)=".",TRUE,FALSE)</formula>
    </cfRule>
  </conditionalFormatting>
  <conditionalFormatting sqref="AM107">
    <cfRule type="expression" dxfId="913" priority="475">
      <formula>IF(RIGHT(TEXT(AM107,"0.#"),1)=".",FALSE,TRUE)</formula>
    </cfRule>
    <cfRule type="expression" dxfId="912" priority="476">
      <formula>IF(RIGHT(TEXT(AM107,"0.#"),1)=".",TRUE,FALSE)</formula>
    </cfRule>
  </conditionalFormatting>
  <conditionalFormatting sqref="AM108">
    <cfRule type="expression" dxfId="911" priority="473">
      <formula>IF(RIGHT(TEXT(AM108,"0.#"),1)=".",FALSE,TRUE)</formula>
    </cfRule>
    <cfRule type="expression" dxfId="910" priority="474">
      <formula>IF(RIGHT(TEXT(AM108,"0.#"),1)=".",TRUE,FALSE)</formula>
    </cfRule>
  </conditionalFormatting>
  <conditionalFormatting sqref="AQ107:AQ109">
    <cfRule type="expression" dxfId="909" priority="469">
      <formula>IF(RIGHT(TEXT(AQ107,"0.#"),1)=".",FALSE,TRUE)</formula>
    </cfRule>
    <cfRule type="expression" dxfId="908" priority="470">
      <formula>IF(RIGHT(TEXT(AQ107,"0.#"),1)=".",TRUE,FALSE)</formula>
    </cfRule>
  </conditionalFormatting>
  <conditionalFormatting sqref="AU107:AU109">
    <cfRule type="expression" dxfId="907" priority="467">
      <formula>IF(RIGHT(TEXT(AU107,"0.#"),1)=".",FALSE,TRUE)</formula>
    </cfRule>
    <cfRule type="expression" dxfId="906" priority="468">
      <formula>IF(RIGHT(TEXT(AU107,"0.#"),1)=".",TRUE,FALSE)</formula>
    </cfRule>
  </conditionalFormatting>
  <conditionalFormatting sqref="AE141">
    <cfRule type="expression" dxfId="905" priority="465">
      <formula>IF(RIGHT(TEXT(AE141,"0.#"),1)=".",FALSE,TRUE)</formula>
    </cfRule>
    <cfRule type="expression" dxfId="904" priority="466">
      <formula>IF(RIGHT(TEXT(AE141,"0.#"),1)=".",TRUE,FALSE)</formula>
    </cfRule>
  </conditionalFormatting>
  <conditionalFormatting sqref="AM143">
    <cfRule type="expression" dxfId="903" priority="449">
      <formula>IF(RIGHT(TEXT(AM143,"0.#"),1)=".",FALSE,TRUE)</formula>
    </cfRule>
    <cfRule type="expression" dxfId="902" priority="450">
      <formula>IF(RIGHT(TEXT(AM143,"0.#"),1)=".",TRUE,FALSE)</formula>
    </cfRule>
  </conditionalFormatting>
  <conditionalFormatting sqref="AE142">
    <cfRule type="expression" dxfId="901" priority="463">
      <formula>IF(RIGHT(TEXT(AE142,"0.#"),1)=".",FALSE,TRUE)</formula>
    </cfRule>
    <cfRule type="expression" dxfId="900" priority="464">
      <formula>IF(RIGHT(TEXT(AE142,"0.#"),1)=".",TRUE,FALSE)</formula>
    </cfRule>
  </conditionalFormatting>
  <conditionalFormatting sqref="AE143">
    <cfRule type="expression" dxfId="899" priority="461">
      <formula>IF(RIGHT(TEXT(AE143,"0.#"),1)=".",FALSE,TRUE)</formula>
    </cfRule>
    <cfRule type="expression" dxfId="898" priority="462">
      <formula>IF(RIGHT(TEXT(AE143,"0.#"),1)=".",TRUE,FALSE)</formula>
    </cfRule>
  </conditionalFormatting>
  <conditionalFormatting sqref="AI143">
    <cfRule type="expression" dxfId="897" priority="459">
      <formula>IF(RIGHT(TEXT(AI143,"0.#"),1)=".",FALSE,TRUE)</formula>
    </cfRule>
    <cfRule type="expression" dxfId="896" priority="460">
      <formula>IF(RIGHT(TEXT(AI143,"0.#"),1)=".",TRUE,FALSE)</formula>
    </cfRule>
  </conditionalFormatting>
  <conditionalFormatting sqref="AI142">
    <cfRule type="expression" dxfId="895" priority="457">
      <formula>IF(RIGHT(TEXT(AI142,"0.#"),1)=".",FALSE,TRUE)</formula>
    </cfRule>
    <cfRule type="expression" dxfId="894" priority="458">
      <formula>IF(RIGHT(TEXT(AI142,"0.#"),1)=".",TRUE,FALSE)</formula>
    </cfRule>
  </conditionalFormatting>
  <conditionalFormatting sqref="AI141">
    <cfRule type="expression" dxfId="893" priority="455">
      <formula>IF(RIGHT(TEXT(AI141,"0.#"),1)=".",FALSE,TRUE)</formula>
    </cfRule>
    <cfRule type="expression" dxfId="892" priority="456">
      <formula>IF(RIGHT(TEXT(AI141,"0.#"),1)=".",TRUE,FALSE)</formula>
    </cfRule>
  </conditionalFormatting>
  <conditionalFormatting sqref="AM141">
    <cfRule type="expression" dxfId="891" priority="453">
      <formula>IF(RIGHT(TEXT(AM141,"0.#"),1)=".",FALSE,TRUE)</formula>
    </cfRule>
    <cfRule type="expression" dxfId="890" priority="454">
      <formula>IF(RIGHT(TEXT(AM141,"0.#"),1)=".",TRUE,FALSE)</formula>
    </cfRule>
  </conditionalFormatting>
  <conditionalFormatting sqref="AM142">
    <cfRule type="expression" dxfId="889" priority="451">
      <formula>IF(RIGHT(TEXT(AM142,"0.#"),1)=".",FALSE,TRUE)</formula>
    </cfRule>
    <cfRule type="expression" dxfId="888" priority="452">
      <formula>IF(RIGHT(TEXT(AM142,"0.#"),1)=".",TRUE,FALSE)</formula>
    </cfRule>
  </conditionalFormatting>
  <conditionalFormatting sqref="AQ141:AQ143">
    <cfRule type="expression" dxfId="887" priority="447">
      <formula>IF(RIGHT(TEXT(AQ141,"0.#"),1)=".",FALSE,TRUE)</formula>
    </cfRule>
    <cfRule type="expression" dxfId="886" priority="448">
      <formula>IF(RIGHT(TEXT(AQ141,"0.#"),1)=".",TRUE,FALSE)</formula>
    </cfRule>
  </conditionalFormatting>
  <conditionalFormatting sqref="AU141:AU143">
    <cfRule type="expression" dxfId="885" priority="445">
      <formula>IF(RIGHT(TEXT(AU141,"0.#"),1)=".",FALSE,TRUE)</formula>
    </cfRule>
    <cfRule type="expression" dxfId="884" priority="446">
      <formula>IF(RIGHT(TEXT(AU141,"0.#"),1)=".",TRUE,FALSE)</formula>
    </cfRule>
  </conditionalFormatting>
  <conditionalFormatting sqref="AE175">
    <cfRule type="expression" dxfId="883" priority="443">
      <formula>IF(RIGHT(TEXT(AE175,"0.#"),1)=".",FALSE,TRUE)</formula>
    </cfRule>
    <cfRule type="expression" dxfId="882" priority="444">
      <formula>IF(RIGHT(TEXT(AE175,"0.#"),1)=".",TRUE,FALSE)</formula>
    </cfRule>
  </conditionalFormatting>
  <conditionalFormatting sqref="AM177">
    <cfRule type="expression" dxfId="881" priority="427">
      <formula>IF(RIGHT(TEXT(AM177,"0.#"),1)=".",FALSE,TRUE)</formula>
    </cfRule>
    <cfRule type="expression" dxfId="880" priority="428">
      <formula>IF(RIGHT(TEXT(AM177,"0.#"),1)=".",TRUE,FALSE)</formula>
    </cfRule>
  </conditionalFormatting>
  <conditionalFormatting sqref="AE176">
    <cfRule type="expression" dxfId="879" priority="441">
      <formula>IF(RIGHT(TEXT(AE176,"0.#"),1)=".",FALSE,TRUE)</formula>
    </cfRule>
    <cfRule type="expression" dxfId="878" priority="442">
      <formula>IF(RIGHT(TEXT(AE176,"0.#"),1)=".",TRUE,FALSE)</formula>
    </cfRule>
  </conditionalFormatting>
  <conditionalFormatting sqref="AE177">
    <cfRule type="expression" dxfId="877" priority="439">
      <formula>IF(RIGHT(TEXT(AE177,"0.#"),1)=".",FALSE,TRUE)</formula>
    </cfRule>
    <cfRule type="expression" dxfId="876" priority="440">
      <formula>IF(RIGHT(TEXT(AE177,"0.#"),1)=".",TRUE,FALSE)</formula>
    </cfRule>
  </conditionalFormatting>
  <conditionalFormatting sqref="AI177">
    <cfRule type="expression" dxfId="875" priority="437">
      <formula>IF(RIGHT(TEXT(AI177,"0.#"),1)=".",FALSE,TRUE)</formula>
    </cfRule>
    <cfRule type="expression" dxfId="874" priority="438">
      <formula>IF(RIGHT(TEXT(AI177,"0.#"),1)=".",TRUE,FALSE)</formula>
    </cfRule>
  </conditionalFormatting>
  <conditionalFormatting sqref="AI176">
    <cfRule type="expression" dxfId="873" priority="435">
      <formula>IF(RIGHT(TEXT(AI176,"0.#"),1)=".",FALSE,TRUE)</formula>
    </cfRule>
    <cfRule type="expression" dxfId="872" priority="436">
      <formula>IF(RIGHT(TEXT(AI176,"0.#"),1)=".",TRUE,FALSE)</formula>
    </cfRule>
  </conditionalFormatting>
  <conditionalFormatting sqref="AI175">
    <cfRule type="expression" dxfId="871" priority="433">
      <formula>IF(RIGHT(TEXT(AI175,"0.#"),1)=".",FALSE,TRUE)</formula>
    </cfRule>
    <cfRule type="expression" dxfId="870" priority="434">
      <formula>IF(RIGHT(TEXT(AI175,"0.#"),1)=".",TRUE,FALSE)</formula>
    </cfRule>
  </conditionalFormatting>
  <conditionalFormatting sqref="AM175">
    <cfRule type="expression" dxfId="869" priority="431">
      <formula>IF(RIGHT(TEXT(AM175,"0.#"),1)=".",FALSE,TRUE)</formula>
    </cfRule>
    <cfRule type="expression" dxfId="868" priority="432">
      <formula>IF(RIGHT(TEXT(AM175,"0.#"),1)=".",TRUE,FALSE)</formula>
    </cfRule>
  </conditionalFormatting>
  <conditionalFormatting sqref="AM176">
    <cfRule type="expression" dxfId="867" priority="429">
      <formula>IF(RIGHT(TEXT(AM176,"0.#"),1)=".",FALSE,TRUE)</formula>
    </cfRule>
    <cfRule type="expression" dxfId="866" priority="430">
      <formula>IF(RIGHT(TEXT(AM176,"0.#"),1)=".",TRUE,FALSE)</formula>
    </cfRule>
  </conditionalFormatting>
  <conditionalFormatting sqref="AQ175:AQ177">
    <cfRule type="expression" dxfId="865" priority="425">
      <formula>IF(RIGHT(TEXT(AQ175,"0.#"),1)=".",FALSE,TRUE)</formula>
    </cfRule>
    <cfRule type="expression" dxfId="864" priority="426">
      <formula>IF(RIGHT(TEXT(AQ175,"0.#"),1)=".",TRUE,FALSE)</formula>
    </cfRule>
  </conditionalFormatting>
  <conditionalFormatting sqref="AU175:AU177">
    <cfRule type="expression" dxfId="863" priority="423">
      <formula>IF(RIGHT(TEXT(AU175,"0.#"),1)=".",FALSE,TRUE)</formula>
    </cfRule>
    <cfRule type="expression" dxfId="862" priority="424">
      <formula>IF(RIGHT(TEXT(AU175,"0.#"),1)=".",TRUE,FALSE)</formula>
    </cfRule>
  </conditionalFormatting>
  <conditionalFormatting sqref="AE61">
    <cfRule type="expression" dxfId="861" priority="377">
      <formula>IF(RIGHT(TEXT(AE61,"0.#"),1)=".",FALSE,TRUE)</formula>
    </cfRule>
    <cfRule type="expression" dxfId="860" priority="378">
      <formula>IF(RIGHT(TEXT(AE61,"0.#"),1)=".",TRUE,FALSE)</formula>
    </cfRule>
  </conditionalFormatting>
  <conditionalFormatting sqref="AE62">
    <cfRule type="expression" dxfId="859" priority="375">
      <formula>IF(RIGHT(TEXT(AE62,"0.#"),1)=".",FALSE,TRUE)</formula>
    </cfRule>
    <cfRule type="expression" dxfId="858" priority="376">
      <formula>IF(RIGHT(TEXT(AE62,"0.#"),1)=".",TRUE,FALSE)</formula>
    </cfRule>
  </conditionalFormatting>
  <conditionalFormatting sqref="AM61">
    <cfRule type="expression" dxfId="857" priority="365">
      <formula>IF(RIGHT(TEXT(AM61,"0.#"),1)=".",FALSE,TRUE)</formula>
    </cfRule>
    <cfRule type="expression" dxfId="856" priority="366">
      <formula>IF(RIGHT(TEXT(AM61,"0.#"),1)=".",TRUE,FALSE)</formula>
    </cfRule>
  </conditionalFormatting>
  <conditionalFormatting sqref="AE63">
    <cfRule type="expression" dxfId="855" priority="373">
      <formula>IF(RIGHT(TEXT(AE63,"0.#"),1)=".",FALSE,TRUE)</formula>
    </cfRule>
    <cfRule type="expression" dxfId="854" priority="374">
      <formula>IF(RIGHT(TEXT(AE63,"0.#"),1)=".",TRUE,FALSE)</formula>
    </cfRule>
  </conditionalFormatting>
  <conditionalFormatting sqref="AI63">
    <cfRule type="expression" dxfId="853" priority="371">
      <formula>IF(RIGHT(TEXT(AI63,"0.#"),1)=".",FALSE,TRUE)</formula>
    </cfRule>
    <cfRule type="expression" dxfId="852" priority="372">
      <formula>IF(RIGHT(TEXT(AI63,"0.#"),1)=".",TRUE,FALSE)</formula>
    </cfRule>
  </conditionalFormatting>
  <conditionalFormatting sqref="AI62">
    <cfRule type="expression" dxfId="851" priority="369">
      <formula>IF(RIGHT(TEXT(AI62,"0.#"),1)=".",FALSE,TRUE)</formula>
    </cfRule>
    <cfRule type="expression" dxfId="850" priority="370">
      <formula>IF(RIGHT(TEXT(AI62,"0.#"),1)=".",TRUE,FALSE)</formula>
    </cfRule>
  </conditionalFormatting>
  <conditionalFormatting sqref="AI61">
    <cfRule type="expression" dxfId="849" priority="367">
      <formula>IF(RIGHT(TEXT(AI61,"0.#"),1)=".",FALSE,TRUE)</formula>
    </cfRule>
    <cfRule type="expression" dxfId="848" priority="368">
      <formula>IF(RIGHT(TEXT(AI61,"0.#"),1)=".",TRUE,FALSE)</formula>
    </cfRule>
  </conditionalFormatting>
  <conditionalFormatting sqref="AM62">
    <cfRule type="expression" dxfId="847" priority="363">
      <formula>IF(RIGHT(TEXT(AM62,"0.#"),1)=".",FALSE,TRUE)</formula>
    </cfRule>
    <cfRule type="expression" dxfId="846" priority="364">
      <formula>IF(RIGHT(TEXT(AM62,"0.#"),1)=".",TRUE,FALSE)</formula>
    </cfRule>
  </conditionalFormatting>
  <conditionalFormatting sqref="AM63">
    <cfRule type="expression" dxfId="845" priority="361">
      <formula>IF(RIGHT(TEXT(AM63,"0.#"),1)=".",FALSE,TRUE)</formula>
    </cfRule>
    <cfRule type="expression" dxfId="844" priority="362">
      <formula>IF(RIGHT(TEXT(AM63,"0.#"),1)=".",TRUE,FALSE)</formula>
    </cfRule>
  </conditionalFormatting>
  <conditionalFormatting sqref="AQ61:AQ63">
    <cfRule type="expression" dxfId="843" priority="359">
      <formula>IF(RIGHT(TEXT(AQ61,"0.#"),1)=".",FALSE,TRUE)</formula>
    </cfRule>
    <cfRule type="expression" dxfId="842" priority="360">
      <formula>IF(RIGHT(TEXT(AQ61,"0.#"),1)=".",TRUE,FALSE)</formula>
    </cfRule>
  </conditionalFormatting>
  <conditionalFormatting sqref="AU61:AU63">
    <cfRule type="expression" dxfId="841" priority="357">
      <formula>IF(RIGHT(TEXT(AU61,"0.#"),1)=".",FALSE,TRUE)</formula>
    </cfRule>
    <cfRule type="expression" dxfId="840" priority="358">
      <formula>IF(RIGHT(TEXT(AU61,"0.#"),1)=".",TRUE,FALSE)</formula>
    </cfRule>
  </conditionalFormatting>
  <conditionalFormatting sqref="AE95">
    <cfRule type="expression" dxfId="839" priority="355">
      <formula>IF(RIGHT(TEXT(AE95,"0.#"),1)=".",FALSE,TRUE)</formula>
    </cfRule>
    <cfRule type="expression" dxfId="838" priority="356">
      <formula>IF(RIGHT(TEXT(AE95,"0.#"),1)=".",TRUE,FALSE)</formula>
    </cfRule>
  </conditionalFormatting>
  <conditionalFormatting sqref="AE96">
    <cfRule type="expression" dxfId="837" priority="353">
      <formula>IF(RIGHT(TEXT(AE96,"0.#"),1)=".",FALSE,TRUE)</formula>
    </cfRule>
    <cfRule type="expression" dxfId="836" priority="354">
      <formula>IF(RIGHT(TEXT(AE96,"0.#"),1)=".",TRUE,FALSE)</formula>
    </cfRule>
  </conditionalFormatting>
  <conditionalFormatting sqref="AM95">
    <cfRule type="expression" dxfId="835" priority="343">
      <formula>IF(RIGHT(TEXT(AM95,"0.#"),1)=".",FALSE,TRUE)</formula>
    </cfRule>
    <cfRule type="expression" dxfId="834" priority="344">
      <formula>IF(RIGHT(TEXT(AM95,"0.#"),1)=".",TRUE,FALSE)</formula>
    </cfRule>
  </conditionalFormatting>
  <conditionalFormatting sqref="AE97">
    <cfRule type="expression" dxfId="833" priority="351">
      <formula>IF(RIGHT(TEXT(AE97,"0.#"),1)=".",FALSE,TRUE)</formula>
    </cfRule>
    <cfRule type="expression" dxfId="832" priority="352">
      <formula>IF(RIGHT(TEXT(AE97,"0.#"),1)=".",TRUE,FALSE)</formula>
    </cfRule>
  </conditionalFormatting>
  <conditionalFormatting sqref="AI97">
    <cfRule type="expression" dxfId="831" priority="349">
      <formula>IF(RIGHT(TEXT(AI97,"0.#"),1)=".",FALSE,TRUE)</formula>
    </cfRule>
    <cfRule type="expression" dxfId="830" priority="350">
      <formula>IF(RIGHT(TEXT(AI97,"0.#"),1)=".",TRUE,FALSE)</formula>
    </cfRule>
  </conditionalFormatting>
  <conditionalFormatting sqref="AI96">
    <cfRule type="expression" dxfId="829" priority="347">
      <formula>IF(RIGHT(TEXT(AI96,"0.#"),1)=".",FALSE,TRUE)</formula>
    </cfRule>
    <cfRule type="expression" dxfId="828" priority="348">
      <formula>IF(RIGHT(TEXT(AI96,"0.#"),1)=".",TRUE,FALSE)</formula>
    </cfRule>
  </conditionalFormatting>
  <conditionalFormatting sqref="AI95">
    <cfRule type="expression" dxfId="827" priority="345">
      <formula>IF(RIGHT(TEXT(AI95,"0.#"),1)=".",FALSE,TRUE)</formula>
    </cfRule>
    <cfRule type="expression" dxfId="826" priority="346">
      <formula>IF(RIGHT(TEXT(AI95,"0.#"),1)=".",TRUE,FALSE)</formula>
    </cfRule>
  </conditionalFormatting>
  <conditionalFormatting sqref="AM96">
    <cfRule type="expression" dxfId="825" priority="341">
      <formula>IF(RIGHT(TEXT(AM96,"0.#"),1)=".",FALSE,TRUE)</formula>
    </cfRule>
    <cfRule type="expression" dxfId="824" priority="342">
      <formula>IF(RIGHT(TEXT(AM96,"0.#"),1)=".",TRUE,FALSE)</formula>
    </cfRule>
  </conditionalFormatting>
  <conditionalFormatting sqref="AM97">
    <cfRule type="expression" dxfId="823" priority="339">
      <formula>IF(RIGHT(TEXT(AM97,"0.#"),1)=".",FALSE,TRUE)</formula>
    </cfRule>
    <cfRule type="expression" dxfId="822" priority="340">
      <formula>IF(RIGHT(TEXT(AM97,"0.#"),1)=".",TRUE,FALSE)</formula>
    </cfRule>
  </conditionalFormatting>
  <conditionalFormatting sqref="AQ95:AQ97">
    <cfRule type="expression" dxfId="821" priority="337">
      <formula>IF(RIGHT(TEXT(AQ95,"0.#"),1)=".",FALSE,TRUE)</formula>
    </cfRule>
    <cfRule type="expression" dxfId="820" priority="338">
      <formula>IF(RIGHT(TEXT(AQ95,"0.#"),1)=".",TRUE,FALSE)</formula>
    </cfRule>
  </conditionalFormatting>
  <conditionalFormatting sqref="AU95:AU97">
    <cfRule type="expression" dxfId="819" priority="335">
      <formula>IF(RIGHT(TEXT(AU95,"0.#"),1)=".",FALSE,TRUE)</formula>
    </cfRule>
    <cfRule type="expression" dxfId="818" priority="336">
      <formula>IF(RIGHT(TEXT(AU95,"0.#"),1)=".",TRUE,FALSE)</formula>
    </cfRule>
  </conditionalFormatting>
  <conditionalFormatting sqref="AE129">
    <cfRule type="expression" dxfId="817" priority="333">
      <formula>IF(RIGHT(TEXT(AE129,"0.#"),1)=".",FALSE,TRUE)</formula>
    </cfRule>
    <cfRule type="expression" dxfId="816" priority="334">
      <formula>IF(RIGHT(TEXT(AE129,"0.#"),1)=".",TRUE,FALSE)</formula>
    </cfRule>
  </conditionalFormatting>
  <conditionalFormatting sqref="AE130">
    <cfRule type="expression" dxfId="815" priority="331">
      <formula>IF(RIGHT(TEXT(AE130,"0.#"),1)=".",FALSE,TRUE)</formula>
    </cfRule>
    <cfRule type="expression" dxfId="814" priority="332">
      <formula>IF(RIGHT(TEXT(AE130,"0.#"),1)=".",TRUE,FALSE)</formula>
    </cfRule>
  </conditionalFormatting>
  <conditionalFormatting sqref="AM129">
    <cfRule type="expression" dxfId="813" priority="321">
      <formula>IF(RIGHT(TEXT(AM129,"0.#"),1)=".",FALSE,TRUE)</formula>
    </cfRule>
    <cfRule type="expression" dxfId="812" priority="322">
      <formula>IF(RIGHT(TEXT(AM129,"0.#"),1)=".",TRUE,FALSE)</formula>
    </cfRule>
  </conditionalFormatting>
  <conditionalFormatting sqref="AE131">
    <cfRule type="expression" dxfId="811" priority="329">
      <formula>IF(RIGHT(TEXT(AE131,"0.#"),1)=".",FALSE,TRUE)</formula>
    </cfRule>
    <cfRule type="expression" dxfId="810" priority="330">
      <formula>IF(RIGHT(TEXT(AE131,"0.#"),1)=".",TRUE,FALSE)</formula>
    </cfRule>
  </conditionalFormatting>
  <conditionalFormatting sqref="AI131">
    <cfRule type="expression" dxfId="809" priority="327">
      <formula>IF(RIGHT(TEXT(AI131,"0.#"),1)=".",FALSE,TRUE)</formula>
    </cfRule>
    <cfRule type="expression" dxfId="808" priority="328">
      <formula>IF(RIGHT(TEXT(AI131,"0.#"),1)=".",TRUE,FALSE)</formula>
    </cfRule>
  </conditionalFormatting>
  <conditionalFormatting sqref="AI130">
    <cfRule type="expression" dxfId="807" priority="325">
      <formula>IF(RIGHT(TEXT(AI130,"0.#"),1)=".",FALSE,TRUE)</formula>
    </cfRule>
    <cfRule type="expression" dxfId="806" priority="326">
      <formula>IF(RIGHT(TEXT(AI130,"0.#"),1)=".",TRUE,FALSE)</formula>
    </cfRule>
  </conditionalFormatting>
  <conditionalFormatting sqref="AI129">
    <cfRule type="expression" dxfId="805" priority="323">
      <formula>IF(RIGHT(TEXT(AI129,"0.#"),1)=".",FALSE,TRUE)</formula>
    </cfRule>
    <cfRule type="expression" dxfId="804" priority="324">
      <formula>IF(RIGHT(TEXT(AI129,"0.#"),1)=".",TRUE,FALSE)</formula>
    </cfRule>
  </conditionalFormatting>
  <conditionalFormatting sqref="AM130">
    <cfRule type="expression" dxfId="803" priority="319">
      <formula>IF(RIGHT(TEXT(AM130,"0.#"),1)=".",FALSE,TRUE)</formula>
    </cfRule>
    <cfRule type="expression" dxfId="802" priority="320">
      <formula>IF(RIGHT(TEXT(AM130,"0.#"),1)=".",TRUE,FALSE)</formula>
    </cfRule>
  </conditionalFormatting>
  <conditionalFormatting sqref="AM131">
    <cfRule type="expression" dxfId="801" priority="317">
      <formula>IF(RIGHT(TEXT(AM131,"0.#"),1)=".",FALSE,TRUE)</formula>
    </cfRule>
    <cfRule type="expression" dxfId="800" priority="318">
      <formula>IF(RIGHT(TEXT(AM131,"0.#"),1)=".",TRUE,FALSE)</formula>
    </cfRule>
  </conditionalFormatting>
  <conditionalFormatting sqref="AQ129:AQ131">
    <cfRule type="expression" dxfId="799" priority="315">
      <formula>IF(RIGHT(TEXT(AQ129,"0.#"),1)=".",FALSE,TRUE)</formula>
    </cfRule>
    <cfRule type="expression" dxfId="798" priority="316">
      <formula>IF(RIGHT(TEXT(AQ129,"0.#"),1)=".",TRUE,FALSE)</formula>
    </cfRule>
  </conditionalFormatting>
  <conditionalFormatting sqref="AU129:AU131">
    <cfRule type="expression" dxfId="797" priority="313">
      <formula>IF(RIGHT(TEXT(AU129,"0.#"),1)=".",FALSE,TRUE)</formula>
    </cfRule>
    <cfRule type="expression" dxfId="796" priority="314">
      <formula>IF(RIGHT(TEXT(AU129,"0.#"),1)=".",TRUE,FALSE)</formula>
    </cfRule>
  </conditionalFormatting>
  <conditionalFormatting sqref="AE163">
    <cfRule type="expression" dxfId="795" priority="311">
      <formula>IF(RIGHT(TEXT(AE163,"0.#"),1)=".",FALSE,TRUE)</formula>
    </cfRule>
    <cfRule type="expression" dxfId="794" priority="312">
      <formula>IF(RIGHT(TEXT(AE163,"0.#"),1)=".",TRUE,FALSE)</formula>
    </cfRule>
  </conditionalFormatting>
  <conditionalFormatting sqref="AE164">
    <cfRule type="expression" dxfId="793" priority="309">
      <formula>IF(RIGHT(TEXT(AE164,"0.#"),1)=".",FALSE,TRUE)</formula>
    </cfRule>
    <cfRule type="expression" dxfId="792" priority="310">
      <formula>IF(RIGHT(TEXT(AE164,"0.#"),1)=".",TRUE,FALSE)</formula>
    </cfRule>
  </conditionalFormatting>
  <conditionalFormatting sqref="AM163">
    <cfRule type="expression" dxfId="791" priority="299">
      <formula>IF(RIGHT(TEXT(AM163,"0.#"),1)=".",FALSE,TRUE)</formula>
    </cfRule>
    <cfRule type="expression" dxfId="790" priority="300">
      <formula>IF(RIGHT(TEXT(AM163,"0.#"),1)=".",TRUE,FALSE)</formula>
    </cfRule>
  </conditionalFormatting>
  <conditionalFormatting sqref="AE165">
    <cfRule type="expression" dxfId="789" priority="307">
      <formula>IF(RIGHT(TEXT(AE165,"0.#"),1)=".",FALSE,TRUE)</formula>
    </cfRule>
    <cfRule type="expression" dxfId="788" priority="308">
      <formula>IF(RIGHT(TEXT(AE165,"0.#"),1)=".",TRUE,FALSE)</formula>
    </cfRule>
  </conditionalFormatting>
  <conditionalFormatting sqref="AI165">
    <cfRule type="expression" dxfId="787" priority="305">
      <formula>IF(RIGHT(TEXT(AI165,"0.#"),1)=".",FALSE,TRUE)</formula>
    </cfRule>
    <cfRule type="expression" dxfId="786" priority="306">
      <formula>IF(RIGHT(TEXT(AI165,"0.#"),1)=".",TRUE,FALSE)</formula>
    </cfRule>
  </conditionalFormatting>
  <conditionalFormatting sqref="AI164">
    <cfRule type="expression" dxfId="785" priority="303">
      <formula>IF(RIGHT(TEXT(AI164,"0.#"),1)=".",FALSE,TRUE)</formula>
    </cfRule>
    <cfRule type="expression" dxfId="784" priority="304">
      <formula>IF(RIGHT(TEXT(AI164,"0.#"),1)=".",TRUE,FALSE)</formula>
    </cfRule>
  </conditionalFormatting>
  <conditionalFormatting sqref="AI163">
    <cfRule type="expression" dxfId="783" priority="301">
      <formula>IF(RIGHT(TEXT(AI163,"0.#"),1)=".",FALSE,TRUE)</formula>
    </cfRule>
    <cfRule type="expression" dxfId="782" priority="302">
      <formula>IF(RIGHT(TEXT(AI163,"0.#"),1)=".",TRUE,FALSE)</formula>
    </cfRule>
  </conditionalFormatting>
  <conditionalFormatting sqref="AM164">
    <cfRule type="expression" dxfId="781" priority="297">
      <formula>IF(RIGHT(TEXT(AM164,"0.#"),1)=".",FALSE,TRUE)</formula>
    </cfRule>
    <cfRule type="expression" dxfId="780" priority="298">
      <formula>IF(RIGHT(TEXT(AM164,"0.#"),1)=".",TRUE,FALSE)</formula>
    </cfRule>
  </conditionalFormatting>
  <conditionalFormatting sqref="AM165">
    <cfRule type="expression" dxfId="779" priority="295">
      <formula>IF(RIGHT(TEXT(AM165,"0.#"),1)=".",FALSE,TRUE)</formula>
    </cfRule>
    <cfRule type="expression" dxfId="778" priority="296">
      <formula>IF(RIGHT(TEXT(AM165,"0.#"),1)=".",TRUE,FALSE)</formula>
    </cfRule>
  </conditionalFormatting>
  <conditionalFormatting sqref="AQ163:AQ165">
    <cfRule type="expression" dxfId="777" priority="293">
      <formula>IF(RIGHT(TEXT(AQ163,"0.#"),1)=".",FALSE,TRUE)</formula>
    </cfRule>
    <cfRule type="expression" dxfId="776" priority="294">
      <formula>IF(RIGHT(TEXT(AQ163,"0.#"),1)=".",TRUE,FALSE)</formula>
    </cfRule>
  </conditionalFormatting>
  <conditionalFormatting sqref="AU163:AU165">
    <cfRule type="expression" dxfId="775" priority="291">
      <formula>IF(RIGHT(TEXT(AU163,"0.#"),1)=".",FALSE,TRUE)</formula>
    </cfRule>
    <cfRule type="expression" dxfId="774" priority="292">
      <formula>IF(RIGHT(TEXT(AU163,"0.#"),1)=".",TRUE,FALSE)</formula>
    </cfRule>
  </conditionalFormatting>
  <conditionalFormatting sqref="AE197">
    <cfRule type="expression" dxfId="773" priority="289">
      <formula>IF(RIGHT(TEXT(AE197,"0.#"),1)=".",FALSE,TRUE)</formula>
    </cfRule>
    <cfRule type="expression" dxfId="772" priority="290">
      <formula>IF(RIGHT(TEXT(AE197,"0.#"),1)=".",TRUE,FALSE)</formula>
    </cfRule>
  </conditionalFormatting>
  <conditionalFormatting sqref="AE198">
    <cfRule type="expression" dxfId="771" priority="287">
      <formula>IF(RIGHT(TEXT(AE198,"0.#"),1)=".",FALSE,TRUE)</formula>
    </cfRule>
    <cfRule type="expression" dxfId="770" priority="288">
      <formula>IF(RIGHT(TEXT(AE198,"0.#"),1)=".",TRUE,FALSE)</formula>
    </cfRule>
  </conditionalFormatting>
  <conditionalFormatting sqref="AM197">
    <cfRule type="expression" dxfId="769" priority="277">
      <formula>IF(RIGHT(TEXT(AM197,"0.#"),1)=".",FALSE,TRUE)</formula>
    </cfRule>
    <cfRule type="expression" dxfId="768" priority="278">
      <formula>IF(RIGHT(TEXT(AM197,"0.#"),1)=".",TRUE,FALSE)</formula>
    </cfRule>
  </conditionalFormatting>
  <conditionalFormatting sqref="AE199">
    <cfRule type="expression" dxfId="767" priority="285">
      <formula>IF(RIGHT(TEXT(AE199,"0.#"),1)=".",FALSE,TRUE)</formula>
    </cfRule>
    <cfRule type="expression" dxfId="766" priority="286">
      <formula>IF(RIGHT(TEXT(AE199,"0.#"),1)=".",TRUE,FALSE)</formula>
    </cfRule>
  </conditionalFormatting>
  <conditionalFormatting sqref="AI199">
    <cfRule type="expression" dxfId="765" priority="283">
      <formula>IF(RIGHT(TEXT(AI199,"0.#"),1)=".",FALSE,TRUE)</formula>
    </cfRule>
    <cfRule type="expression" dxfId="764" priority="284">
      <formula>IF(RIGHT(TEXT(AI199,"0.#"),1)=".",TRUE,FALSE)</formula>
    </cfRule>
  </conditionalFormatting>
  <conditionalFormatting sqref="AI198">
    <cfRule type="expression" dxfId="763" priority="281">
      <formula>IF(RIGHT(TEXT(AI198,"0.#"),1)=".",FALSE,TRUE)</formula>
    </cfRule>
    <cfRule type="expression" dxfId="762" priority="282">
      <formula>IF(RIGHT(TEXT(AI198,"0.#"),1)=".",TRUE,FALSE)</formula>
    </cfRule>
  </conditionalFormatting>
  <conditionalFormatting sqref="AI197">
    <cfRule type="expression" dxfId="761" priority="279">
      <formula>IF(RIGHT(TEXT(AI197,"0.#"),1)=".",FALSE,TRUE)</formula>
    </cfRule>
    <cfRule type="expression" dxfId="760" priority="280">
      <formula>IF(RIGHT(TEXT(AI197,"0.#"),1)=".",TRUE,FALSE)</formula>
    </cfRule>
  </conditionalFormatting>
  <conditionalFormatting sqref="AM198">
    <cfRule type="expression" dxfId="759" priority="275">
      <formula>IF(RIGHT(TEXT(AM198,"0.#"),1)=".",FALSE,TRUE)</formula>
    </cfRule>
    <cfRule type="expression" dxfId="758" priority="276">
      <formula>IF(RIGHT(TEXT(AM198,"0.#"),1)=".",TRUE,FALSE)</formula>
    </cfRule>
  </conditionalFormatting>
  <conditionalFormatting sqref="AM199">
    <cfRule type="expression" dxfId="757" priority="273">
      <formula>IF(RIGHT(TEXT(AM199,"0.#"),1)=".",FALSE,TRUE)</formula>
    </cfRule>
    <cfRule type="expression" dxfId="756" priority="274">
      <formula>IF(RIGHT(TEXT(AM199,"0.#"),1)=".",TRUE,FALSE)</formula>
    </cfRule>
  </conditionalFormatting>
  <conditionalFormatting sqref="AQ197:AQ199">
    <cfRule type="expression" dxfId="755" priority="271">
      <formula>IF(RIGHT(TEXT(AQ197,"0.#"),1)=".",FALSE,TRUE)</formula>
    </cfRule>
    <cfRule type="expression" dxfId="754" priority="272">
      <formula>IF(RIGHT(TEXT(AQ197,"0.#"),1)=".",TRUE,FALSE)</formula>
    </cfRule>
  </conditionalFormatting>
  <conditionalFormatting sqref="AU197:AU199">
    <cfRule type="expression" dxfId="753" priority="269">
      <formula>IF(RIGHT(TEXT(AU197,"0.#"),1)=".",FALSE,TRUE)</formula>
    </cfRule>
    <cfRule type="expression" dxfId="752" priority="270">
      <formula>IF(RIGHT(TEXT(AU197,"0.#"),1)=".",TRUE,FALSE)</formula>
    </cfRule>
  </conditionalFormatting>
  <conditionalFormatting sqref="AE134 AQ134">
    <cfRule type="expression" dxfId="751" priority="267">
      <formula>IF(RIGHT(TEXT(AE134,"0.#"),1)=".",FALSE,TRUE)</formula>
    </cfRule>
    <cfRule type="expression" dxfId="750" priority="268">
      <formula>IF(RIGHT(TEXT(AE134,"0.#"),1)=".",TRUE,FALSE)</formula>
    </cfRule>
  </conditionalFormatting>
  <conditionalFormatting sqref="AI134">
    <cfRule type="expression" dxfId="749" priority="265">
      <formula>IF(RIGHT(TEXT(AI134,"0.#"),1)=".",FALSE,TRUE)</formula>
    </cfRule>
    <cfRule type="expression" dxfId="748" priority="266">
      <formula>IF(RIGHT(TEXT(AI134,"0.#"),1)=".",TRUE,FALSE)</formula>
    </cfRule>
  </conditionalFormatting>
  <conditionalFormatting sqref="AM134">
    <cfRule type="expression" dxfId="747" priority="263">
      <formula>IF(RIGHT(TEXT(AM134,"0.#"),1)=".",FALSE,TRUE)</formula>
    </cfRule>
    <cfRule type="expression" dxfId="746" priority="264">
      <formula>IF(RIGHT(TEXT(AM134,"0.#"),1)=".",TRUE,FALSE)</formula>
    </cfRule>
  </conditionalFormatting>
  <conditionalFormatting sqref="AE135">
    <cfRule type="expression" dxfId="745" priority="261">
      <formula>IF(RIGHT(TEXT(AE135,"0.#"),1)=".",FALSE,TRUE)</formula>
    </cfRule>
    <cfRule type="expression" dxfId="744" priority="262">
      <formula>IF(RIGHT(TEXT(AE135,"0.#"),1)=".",TRUE,FALSE)</formula>
    </cfRule>
  </conditionalFormatting>
  <conditionalFormatting sqref="AI135">
    <cfRule type="expression" dxfId="743" priority="259">
      <formula>IF(RIGHT(TEXT(AI135,"0.#"),1)=".",FALSE,TRUE)</formula>
    </cfRule>
    <cfRule type="expression" dxfId="742" priority="260">
      <formula>IF(RIGHT(TEXT(AI135,"0.#"),1)=".",TRUE,FALSE)</formula>
    </cfRule>
  </conditionalFormatting>
  <conditionalFormatting sqref="AM135">
    <cfRule type="expression" dxfId="741" priority="257">
      <formula>IF(RIGHT(TEXT(AM135,"0.#"),1)=".",FALSE,TRUE)</formula>
    </cfRule>
    <cfRule type="expression" dxfId="740" priority="258">
      <formula>IF(RIGHT(TEXT(AM135,"0.#"),1)=".",TRUE,FALSE)</formula>
    </cfRule>
  </conditionalFormatting>
  <conditionalFormatting sqref="AQ135">
    <cfRule type="expression" dxfId="739" priority="255">
      <formula>IF(RIGHT(TEXT(AQ135,"0.#"),1)=".",FALSE,TRUE)</formula>
    </cfRule>
    <cfRule type="expression" dxfId="738" priority="256">
      <formula>IF(RIGHT(TEXT(AQ135,"0.#"),1)=".",TRUE,FALSE)</formula>
    </cfRule>
  </conditionalFormatting>
  <conditionalFormatting sqref="AU134">
    <cfRule type="expression" dxfId="737" priority="253">
      <formula>IF(RIGHT(TEXT(AU134,"0.#"),1)=".",FALSE,TRUE)</formula>
    </cfRule>
    <cfRule type="expression" dxfId="736" priority="254">
      <formula>IF(RIGHT(TEXT(AU134,"0.#"),1)=".",TRUE,FALSE)</formula>
    </cfRule>
  </conditionalFormatting>
  <conditionalFormatting sqref="AU135">
    <cfRule type="expression" dxfId="735" priority="251">
      <formula>IF(RIGHT(TEXT(AU135,"0.#"),1)=".",FALSE,TRUE)</formula>
    </cfRule>
    <cfRule type="expression" dxfId="734" priority="252">
      <formula>IF(RIGHT(TEXT(AU135,"0.#"),1)=".",TRUE,FALSE)</formula>
    </cfRule>
  </conditionalFormatting>
  <conditionalFormatting sqref="AE168 AQ168">
    <cfRule type="expression" dxfId="733" priority="249">
      <formula>IF(RIGHT(TEXT(AE168,"0.#"),1)=".",FALSE,TRUE)</formula>
    </cfRule>
    <cfRule type="expression" dxfId="732" priority="250">
      <formula>IF(RIGHT(TEXT(AE168,"0.#"),1)=".",TRUE,FALSE)</formula>
    </cfRule>
  </conditionalFormatting>
  <conditionalFormatting sqref="AI168">
    <cfRule type="expression" dxfId="731" priority="247">
      <formula>IF(RIGHT(TEXT(AI168,"0.#"),1)=".",FALSE,TRUE)</formula>
    </cfRule>
    <cfRule type="expression" dxfId="730" priority="248">
      <formula>IF(RIGHT(TEXT(AI168,"0.#"),1)=".",TRUE,FALSE)</formula>
    </cfRule>
  </conditionalFormatting>
  <conditionalFormatting sqref="AM168">
    <cfRule type="expression" dxfId="729" priority="245">
      <formula>IF(RIGHT(TEXT(AM168,"0.#"),1)=".",FALSE,TRUE)</formula>
    </cfRule>
    <cfRule type="expression" dxfId="728" priority="246">
      <formula>IF(RIGHT(TEXT(AM168,"0.#"),1)=".",TRUE,FALSE)</formula>
    </cfRule>
  </conditionalFormatting>
  <conditionalFormatting sqref="AE169">
    <cfRule type="expression" dxfId="727" priority="243">
      <formula>IF(RIGHT(TEXT(AE169,"0.#"),1)=".",FALSE,TRUE)</formula>
    </cfRule>
    <cfRule type="expression" dxfId="726" priority="244">
      <formula>IF(RIGHT(TEXT(AE169,"0.#"),1)=".",TRUE,FALSE)</formula>
    </cfRule>
  </conditionalFormatting>
  <conditionalFormatting sqref="AI169">
    <cfRule type="expression" dxfId="725" priority="241">
      <formula>IF(RIGHT(TEXT(AI169,"0.#"),1)=".",FALSE,TRUE)</formula>
    </cfRule>
    <cfRule type="expression" dxfId="724" priority="242">
      <formula>IF(RIGHT(TEXT(AI169,"0.#"),1)=".",TRUE,FALSE)</formula>
    </cfRule>
  </conditionalFormatting>
  <conditionalFormatting sqref="AM169">
    <cfRule type="expression" dxfId="723" priority="239">
      <formula>IF(RIGHT(TEXT(AM169,"0.#"),1)=".",FALSE,TRUE)</formula>
    </cfRule>
    <cfRule type="expression" dxfId="722" priority="240">
      <formula>IF(RIGHT(TEXT(AM169,"0.#"),1)=".",TRUE,FALSE)</formula>
    </cfRule>
  </conditionalFormatting>
  <conditionalFormatting sqref="AQ169">
    <cfRule type="expression" dxfId="721" priority="237">
      <formula>IF(RIGHT(TEXT(AQ169,"0.#"),1)=".",FALSE,TRUE)</formula>
    </cfRule>
    <cfRule type="expression" dxfId="720" priority="238">
      <formula>IF(RIGHT(TEXT(AQ169,"0.#"),1)=".",TRUE,FALSE)</formula>
    </cfRule>
  </conditionalFormatting>
  <conditionalFormatting sqref="AU168">
    <cfRule type="expression" dxfId="719" priority="235">
      <formula>IF(RIGHT(TEXT(AU168,"0.#"),1)=".",FALSE,TRUE)</formula>
    </cfRule>
    <cfRule type="expression" dxfId="718" priority="236">
      <formula>IF(RIGHT(TEXT(AU168,"0.#"),1)=".",TRUE,FALSE)</formula>
    </cfRule>
  </conditionalFormatting>
  <conditionalFormatting sqref="AU169">
    <cfRule type="expression" dxfId="717" priority="233">
      <formula>IF(RIGHT(TEXT(AU169,"0.#"),1)=".",FALSE,TRUE)</formula>
    </cfRule>
    <cfRule type="expression" dxfId="716" priority="234">
      <formula>IF(RIGHT(TEXT(AU169,"0.#"),1)=".",TRUE,FALSE)</formula>
    </cfRule>
  </conditionalFormatting>
  <conditionalFormatting sqref="AE90">
    <cfRule type="expression" dxfId="715" priority="231">
      <formula>IF(RIGHT(TEXT(AE90,"0.#"),1)=".",FALSE,TRUE)</formula>
    </cfRule>
    <cfRule type="expression" dxfId="714" priority="232">
      <formula>IF(RIGHT(TEXT(AE90,"0.#"),1)=".",TRUE,FALSE)</formula>
    </cfRule>
  </conditionalFormatting>
  <conditionalFormatting sqref="AE91">
    <cfRule type="expression" dxfId="713" priority="229">
      <formula>IF(RIGHT(TEXT(AE91,"0.#"),1)=".",FALSE,TRUE)</formula>
    </cfRule>
    <cfRule type="expression" dxfId="712" priority="230">
      <formula>IF(RIGHT(TEXT(AE91,"0.#"),1)=".",TRUE,FALSE)</formula>
    </cfRule>
  </conditionalFormatting>
  <conditionalFormatting sqref="AM90">
    <cfRule type="expression" dxfId="711" priority="219">
      <formula>IF(RIGHT(TEXT(AM90,"0.#"),1)=".",FALSE,TRUE)</formula>
    </cfRule>
    <cfRule type="expression" dxfId="710" priority="220">
      <formula>IF(RIGHT(TEXT(AM90,"0.#"),1)=".",TRUE,FALSE)</formula>
    </cfRule>
  </conditionalFormatting>
  <conditionalFormatting sqref="AE92">
    <cfRule type="expression" dxfId="709" priority="227">
      <formula>IF(RIGHT(TEXT(AE92,"0.#"),1)=".",FALSE,TRUE)</formula>
    </cfRule>
    <cfRule type="expression" dxfId="708" priority="228">
      <formula>IF(RIGHT(TEXT(AE92,"0.#"),1)=".",TRUE,FALSE)</formula>
    </cfRule>
  </conditionalFormatting>
  <conditionalFormatting sqref="AI92">
    <cfRule type="expression" dxfId="707" priority="225">
      <formula>IF(RIGHT(TEXT(AI92,"0.#"),1)=".",FALSE,TRUE)</formula>
    </cfRule>
    <cfRule type="expression" dxfId="706" priority="226">
      <formula>IF(RIGHT(TEXT(AI92,"0.#"),1)=".",TRUE,FALSE)</formula>
    </cfRule>
  </conditionalFormatting>
  <conditionalFormatting sqref="AI91">
    <cfRule type="expression" dxfId="705" priority="223">
      <formula>IF(RIGHT(TEXT(AI91,"0.#"),1)=".",FALSE,TRUE)</formula>
    </cfRule>
    <cfRule type="expression" dxfId="704" priority="224">
      <formula>IF(RIGHT(TEXT(AI91,"0.#"),1)=".",TRUE,FALSE)</formula>
    </cfRule>
  </conditionalFormatting>
  <conditionalFormatting sqref="AI90">
    <cfRule type="expression" dxfId="703" priority="221">
      <formula>IF(RIGHT(TEXT(AI90,"0.#"),1)=".",FALSE,TRUE)</formula>
    </cfRule>
    <cfRule type="expression" dxfId="702" priority="222">
      <formula>IF(RIGHT(TEXT(AI90,"0.#"),1)=".",TRUE,FALSE)</formula>
    </cfRule>
  </conditionalFormatting>
  <conditionalFormatting sqref="AM91">
    <cfRule type="expression" dxfId="701" priority="217">
      <formula>IF(RIGHT(TEXT(AM91,"0.#"),1)=".",FALSE,TRUE)</formula>
    </cfRule>
    <cfRule type="expression" dxfId="700" priority="218">
      <formula>IF(RIGHT(TEXT(AM91,"0.#"),1)=".",TRUE,FALSE)</formula>
    </cfRule>
  </conditionalFormatting>
  <conditionalFormatting sqref="AM92">
    <cfRule type="expression" dxfId="699" priority="215">
      <formula>IF(RIGHT(TEXT(AM92,"0.#"),1)=".",FALSE,TRUE)</formula>
    </cfRule>
    <cfRule type="expression" dxfId="698" priority="216">
      <formula>IF(RIGHT(TEXT(AM92,"0.#"),1)=".",TRUE,FALSE)</formula>
    </cfRule>
  </conditionalFormatting>
  <conditionalFormatting sqref="AQ90:AQ92">
    <cfRule type="expression" dxfId="697" priority="213">
      <formula>IF(RIGHT(TEXT(AQ90,"0.#"),1)=".",FALSE,TRUE)</formula>
    </cfRule>
    <cfRule type="expression" dxfId="696" priority="214">
      <formula>IF(RIGHT(TEXT(AQ90,"0.#"),1)=".",TRUE,FALSE)</formula>
    </cfRule>
  </conditionalFormatting>
  <conditionalFormatting sqref="AU90:AU92">
    <cfRule type="expression" dxfId="695" priority="211">
      <formula>IF(RIGHT(TEXT(AU90,"0.#"),1)=".",FALSE,TRUE)</formula>
    </cfRule>
    <cfRule type="expression" dxfId="694" priority="212">
      <formula>IF(RIGHT(TEXT(AU90,"0.#"),1)=".",TRUE,FALSE)</formula>
    </cfRule>
  </conditionalFormatting>
  <conditionalFormatting sqref="AE85">
    <cfRule type="expression" dxfId="693" priority="209">
      <formula>IF(RIGHT(TEXT(AE85,"0.#"),1)=".",FALSE,TRUE)</formula>
    </cfRule>
    <cfRule type="expression" dxfId="692" priority="210">
      <formula>IF(RIGHT(TEXT(AE85,"0.#"),1)=".",TRUE,FALSE)</formula>
    </cfRule>
  </conditionalFormatting>
  <conditionalFormatting sqref="AE86">
    <cfRule type="expression" dxfId="691" priority="207">
      <formula>IF(RIGHT(TEXT(AE86,"0.#"),1)=".",FALSE,TRUE)</formula>
    </cfRule>
    <cfRule type="expression" dxfId="690" priority="208">
      <formula>IF(RIGHT(TEXT(AE86,"0.#"),1)=".",TRUE,FALSE)</formula>
    </cfRule>
  </conditionalFormatting>
  <conditionalFormatting sqref="AM85">
    <cfRule type="expression" dxfId="689" priority="197">
      <formula>IF(RIGHT(TEXT(AM85,"0.#"),1)=".",FALSE,TRUE)</formula>
    </cfRule>
    <cfRule type="expression" dxfId="688" priority="198">
      <formula>IF(RIGHT(TEXT(AM85,"0.#"),1)=".",TRUE,FALSE)</formula>
    </cfRule>
  </conditionalFormatting>
  <conditionalFormatting sqref="AE87">
    <cfRule type="expression" dxfId="687" priority="205">
      <formula>IF(RIGHT(TEXT(AE87,"0.#"),1)=".",FALSE,TRUE)</formula>
    </cfRule>
    <cfRule type="expression" dxfId="686" priority="206">
      <formula>IF(RIGHT(TEXT(AE87,"0.#"),1)=".",TRUE,FALSE)</formula>
    </cfRule>
  </conditionalFormatting>
  <conditionalFormatting sqref="AI87">
    <cfRule type="expression" dxfId="685" priority="203">
      <formula>IF(RIGHT(TEXT(AI87,"0.#"),1)=".",FALSE,TRUE)</formula>
    </cfRule>
    <cfRule type="expression" dxfId="684" priority="204">
      <formula>IF(RIGHT(TEXT(AI87,"0.#"),1)=".",TRUE,FALSE)</formula>
    </cfRule>
  </conditionalFormatting>
  <conditionalFormatting sqref="AI86">
    <cfRule type="expression" dxfId="683" priority="201">
      <formula>IF(RIGHT(TEXT(AI86,"0.#"),1)=".",FALSE,TRUE)</formula>
    </cfRule>
    <cfRule type="expression" dxfId="682" priority="202">
      <formula>IF(RIGHT(TEXT(AI86,"0.#"),1)=".",TRUE,FALSE)</formula>
    </cfRule>
  </conditionalFormatting>
  <conditionalFormatting sqref="AI85">
    <cfRule type="expression" dxfId="681" priority="199">
      <formula>IF(RIGHT(TEXT(AI85,"0.#"),1)=".",FALSE,TRUE)</formula>
    </cfRule>
    <cfRule type="expression" dxfId="680" priority="200">
      <formula>IF(RIGHT(TEXT(AI85,"0.#"),1)=".",TRUE,FALSE)</formula>
    </cfRule>
  </conditionalFormatting>
  <conditionalFormatting sqref="AM86">
    <cfRule type="expression" dxfId="679" priority="195">
      <formula>IF(RIGHT(TEXT(AM86,"0.#"),1)=".",FALSE,TRUE)</formula>
    </cfRule>
    <cfRule type="expression" dxfId="678" priority="196">
      <formula>IF(RIGHT(TEXT(AM86,"0.#"),1)=".",TRUE,FALSE)</formula>
    </cfRule>
  </conditionalFormatting>
  <conditionalFormatting sqref="AM87">
    <cfRule type="expression" dxfId="677" priority="193">
      <formula>IF(RIGHT(TEXT(AM87,"0.#"),1)=".",FALSE,TRUE)</formula>
    </cfRule>
    <cfRule type="expression" dxfId="676" priority="194">
      <formula>IF(RIGHT(TEXT(AM87,"0.#"),1)=".",TRUE,FALSE)</formula>
    </cfRule>
  </conditionalFormatting>
  <conditionalFormatting sqref="AQ85:AQ87">
    <cfRule type="expression" dxfId="675" priority="191">
      <formula>IF(RIGHT(TEXT(AQ85,"0.#"),1)=".",FALSE,TRUE)</formula>
    </cfRule>
    <cfRule type="expression" dxfId="674" priority="192">
      <formula>IF(RIGHT(TEXT(AQ85,"0.#"),1)=".",TRUE,FALSE)</formula>
    </cfRule>
  </conditionalFormatting>
  <conditionalFormatting sqref="AU85:AU87">
    <cfRule type="expression" dxfId="673" priority="189">
      <formula>IF(RIGHT(TEXT(AU85,"0.#"),1)=".",FALSE,TRUE)</formula>
    </cfRule>
    <cfRule type="expression" dxfId="672" priority="190">
      <formula>IF(RIGHT(TEXT(AU85,"0.#"),1)=".",TRUE,FALSE)</formula>
    </cfRule>
  </conditionalFormatting>
  <conditionalFormatting sqref="AE124">
    <cfRule type="expression" dxfId="671" priority="187">
      <formula>IF(RIGHT(TEXT(AE124,"0.#"),1)=".",FALSE,TRUE)</formula>
    </cfRule>
    <cfRule type="expression" dxfId="670" priority="188">
      <formula>IF(RIGHT(TEXT(AE124,"0.#"),1)=".",TRUE,FALSE)</formula>
    </cfRule>
  </conditionalFormatting>
  <conditionalFormatting sqref="AE125">
    <cfRule type="expression" dxfId="669" priority="185">
      <formula>IF(RIGHT(TEXT(AE125,"0.#"),1)=".",FALSE,TRUE)</formula>
    </cfRule>
    <cfRule type="expression" dxfId="668" priority="186">
      <formula>IF(RIGHT(TEXT(AE125,"0.#"),1)=".",TRUE,FALSE)</formula>
    </cfRule>
  </conditionalFormatting>
  <conditionalFormatting sqref="AM124">
    <cfRule type="expression" dxfId="667" priority="175">
      <formula>IF(RIGHT(TEXT(AM124,"0.#"),1)=".",FALSE,TRUE)</formula>
    </cfRule>
    <cfRule type="expression" dxfId="666" priority="176">
      <formula>IF(RIGHT(TEXT(AM124,"0.#"),1)=".",TRUE,FALSE)</formula>
    </cfRule>
  </conditionalFormatting>
  <conditionalFormatting sqref="AE126">
    <cfRule type="expression" dxfId="665" priority="183">
      <formula>IF(RIGHT(TEXT(AE126,"0.#"),1)=".",FALSE,TRUE)</formula>
    </cfRule>
    <cfRule type="expression" dxfId="664" priority="184">
      <formula>IF(RIGHT(TEXT(AE126,"0.#"),1)=".",TRUE,FALSE)</formula>
    </cfRule>
  </conditionalFormatting>
  <conditionalFormatting sqref="AI126">
    <cfRule type="expression" dxfId="663" priority="181">
      <formula>IF(RIGHT(TEXT(AI126,"0.#"),1)=".",FALSE,TRUE)</formula>
    </cfRule>
    <cfRule type="expression" dxfId="662" priority="182">
      <formula>IF(RIGHT(TEXT(AI126,"0.#"),1)=".",TRUE,FALSE)</formula>
    </cfRule>
  </conditionalFormatting>
  <conditionalFormatting sqref="AI125">
    <cfRule type="expression" dxfId="661" priority="179">
      <formula>IF(RIGHT(TEXT(AI125,"0.#"),1)=".",FALSE,TRUE)</formula>
    </cfRule>
    <cfRule type="expression" dxfId="660" priority="180">
      <formula>IF(RIGHT(TEXT(AI125,"0.#"),1)=".",TRUE,FALSE)</formula>
    </cfRule>
  </conditionalFormatting>
  <conditionalFormatting sqref="AI124">
    <cfRule type="expression" dxfId="659" priority="177">
      <formula>IF(RIGHT(TEXT(AI124,"0.#"),1)=".",FALSE,TRUE)</formula>
    </cfRule>
    <cfRule type="expression" dxfId="658" priority="178">
      <formula>IF(RIGHT(TEXT(AI124,"0.#"),1)=".",TRUE,FALSE)</formula>
    </cfRule>
  </conditionalFormatting>
  <conditionalFormatting sqref="AM125">
    <cfRule type="expression" dxfId="657" priority="173">
      <formula>IF(RIGHT(TEXT(AM125,"0.#"),1)=".",FALSE,TRUE)</formula>
    </cfRule>
    <cfRule type="expression" dxfId="656" priority="174">
      <formula>IF(RIGHT(TEXT(AM125,"0.#"),1)=".",TRUE,FALSE)</formula>
    </cfRule>
  </conditionalFormatting>
  <conditionalFormatting sqref="AM126">
    <cfRule type="expression" dxfId="655" priority="171">
      <formula>IF(RIGHT(TEXT(AM126,"0.#"),1)=".",FALSE,TRUE)</formula>
    </cfRule>
    <cfRule type="expression" dxfId="654" priority="172">
      <formula>IF(RIGHT(TEXT(AM126,"0.#"),1)=".",TRUE,FALSE)</formula>
    </cfRule>
  </conditionalFormatting>
  <conditionalFormatting sqref="AQ124:AQ126">
    <cfRule type="expression" dxfId="653" priority="169">
      <formula>IF(RIGHT(TEXT(AQ124,"0.#"),1)=".",FALSE,TRUE)</formula>
    </cfRule>
    <cfRule type="expression" dxfId="652" priority="170">
      <formula>IF(RIGHT(TEXT(AQ124,"0.#"),1)=".",TRUE,FALSE)</formula>
    </cfRule>
  </conditionalFormatting>
  <conditionalFormatting sqref="AU124:AU126">
    <cfRule type="expression" dxfId="651" priority="167">
      <formula>IF(RIGHT(TEXT(AU124,"0.#"),1)=".",FALSE,TRUE)</formula>
    </cfRule>
    <cfRule type="expression" dxfId="650" priority="168">
      <formula>IF(RIGHT(TEXT(AU124,"0.#"),1)=".",TRUE,FALSE)</formula>
    </cfRule>
  </conditionalFormatting>
  <conditionalFormatting sqref="AE119">
    <cfRule type="expression" dxfId="649" priority="165">
      <formula>IF(RIGHT(TEXT(AE119,"0.#"),1)=".",FALSE,TRUE)</formula>
    </cfRule>
    <cfRule type="expression" dxfId="648" priority="166">
      <formula>IF(RIGHT(TEXT(AE119,"0.#"),1)=".",TRUE,FALSE)</formula>
    </cfRule>
  </conditionalFormatting>
  <conditionalFormatting sqref="AE120">
    <cfRule type="expression" dxfId="647" priority="163">
      <formula>IF(RIGHT(TEXT(AE120,"0.#"),1)=".",FALSE,TRUE)</formula>
    </cfRule>
    <cfRule type="expression" dxfId="646" priority="164">
      <formula>IF(RIGHT(TEXT(AE120,"0.#"),1)=".",TRUE,FALSE)</formula>
    </cfRule>
  </conditionalFormatting>
  <conditionalFormatting sqref="AM119">
    <cfRule type="expression" dxfId="645" priority="153">
      <formula>IF(RIGHT(TEXT(AM119,"0.#"),1)=".",FALSE,TRUE)</formula>
    </cfRule>
    <cfRule type="expression" dxfId="644" priority="154">
      <formula>IF(RIGHT(TEXT(AM119,"0.#"),1)=".",TRUE,FALSE)</formula>
    </cfRule>
  </conditionalFormatting>
  <conditionalFormatting sqref="AE121">
    <cfRule type="expression" dxfId="643" priority="161">
      <formula>IF(RIGHT(TEXT(AE121,"0.#"),1)=".",FALSE,TRUE)</formula>
    </cfRule>
    <cfRule type="expression" dxfId="642" priority="162">
      <formula>IF(RIGHT(TEXT(AE121,"0.#"),1)=".",TRUE,FALSE)</formula>
    </cfRule>
  </conditionalFormatting>
  <conditionalFormatting sqref="AI121">
    <cfRule type="expression" dxfId="641" priority="159">
      <formula>IF(RIGHT(TEXT(AI121,"0.#"),1)=".",FALSE,TRUE)</formula>
    </cfRule>
    <cfRule type="expression" dxfId="640" priority="160">
      <formula>IF(RIGHT(TEXT(AI121,"0.#"),1)=".",TRUE,FALSE)</formula>
    </cfRule>
  </conditionalFormatting>
  <conditionalFormatting sqref="AI120">
    <cfRule type="expression" dxfId="639" priority="157">
      <formula>IF(RIGHT(TEXT(AI120,"0.#"),1)=".",FALSE,TRUE)</formula>
    </cfRule>
    <cfRule type="expression" dxfId="638" priority="158">
      <formula>IF(RIGHT(TEXT(AI120,"0.#"),1)=".",TRUE,FALSE)</formula>
    </cfRule>
  </conditionalFormatting>
  <conditionalFormatting sqref="AI119">
    <cfRule type="expression" dxfId="637" priority="155">
      <formula>IF(RIGHT(TEXT(AI119,"0.#"),1)=".",FALSE,TRUE)</formula>
    </cfRule>
    <cfRule type="expression" dxfId="636" priority="156">
      <formula>IF(RIGHT(TEXT(AI119,"0.#"),1)=".",TRUE,FALSE)</formula>
    </cfRule>
  </conditionalFormatting>
  <conditionalFormatting sqref="AM120">
    <cfRule type="expression" dxfId="635" priority="151">
      <formula>IF(RIGHT(TEXT(AM120,"0.#"),1)=".",FALSE,TRUE)</formula>
    </cfRule>
    <cfRule type="expression" dxfId="634" priority="152">
      <formula>IF(RIGHT(TEXT(AM120,"0.#"),1)=".",TRUE,FALSE)</formula>
    </cfRule>
  </conditionalFormatting>
  <conditionalFormatting sqref="AM121">
    <cfRule type="expression" dxfId="633" priority="149">
      <formula>IF(RIGHT(TEXT(AM121,"0.#"),1)=".",FALSE,TRUE)</formula>
    </cfRule>
    <cfRule type="expression" dxfId="632" priority="150">
      <formula>IF(RIGHT(TEXT(AM121,"0.#"),1)=".",TRUE,FALSE)</formula>
    </cfRule>
  </conditionalFormatting>
  <conditionalFormatting sqref="AQ119:AQ121">
    <cfRule type="expression" dxfId="631" priority="147">
      <formula>IF(RIGHT(TEXT(AQ119,"0.#"),1)=".",FALSE,TRUE)</formula>
    </cfRule>
    <cfRule type="expression" dxfId="630" priority="148">
      <formula>IF(RIGHT(TEXT(AQ119,"0.#"),1)=".",TRUE,FALSE)</formula>
    </cfRule>
  </conditionalFormatting>
  <conditionalFormatting sqref="AU119:AU121">
    <cfRule type="expression" dxfId="629" priority="145">
      <formula>IF(RIGHT(TEXT(AU119,"0.#"),1)=".",FALSE,TRUE)</formula>
    </cfRule>
    <cfRule type="expression" dxfId="628" priority="146">
      <formula>IF(RIGHT(TEXT(AU119,"0.#"),1)=".",TRUE,FALSE)</formula>
    </cfRule>
  </conditionalFormatting>
  <conditionalFormatting sqref="AE158">
    <cfRule type="expression" dxfId="627" priority="143">
      <formula>IF(RIGHT(TEXT(AE158,"0.#"),1)=".",FALSE,TRUE)</formula>
    </cfRule>
    <cfRule type="expression" dxfId="626" priority="144">
      <formula>IF(RIGHT(TEXT(AE158,"0.#"),1)=".",TRUE,FALSE)</formula>
    </cfRule>
  </conditionalFormatting>
  <conditionalFormatting sqref="AE159">
    <cfRule type="expression" dxfId="625" priority="141">
      <formula>IF(RIGHT(TEXT(AE159,"0.#"),1)=".",FALSE,TRUE)</formula>
    </cfRule>
    <cfRule type="expression" dxfId="624" priority="142">
      <formula>IF(RIGHT(TEXT(AE159,"0.#"),1)=".",TRUE,FALSE)</formula>
    </cfRule>
  </conditionalFormatting>
  <conditionalFormatting sqref="AM158">
    <cfRule type="expression" dxfId="623" priority="131">
      <formula>IF(RIGHT(TEXT(AM158,"0.#"),1)=".",FALSE,TRUE)</formula>
    </cfRule>
    <cfRule type="expression" dxfId="622" priority="132">
      <formula>IF(RIGHT(TEXT(AM158,"0.#"),1)=".",TRUE,FALSE)</formula>
    </cfRule>
  </conditionalFormatting>
  <conditionalFormatting sqref="AE160">
    <cfRule type="expression" dxfId="621" priority="139">
      <formula>IF(RIGHT(TEXT(AE160,"0.#"),1)=".",FALSE,TRUE)</formula>
    </cfRule>
    <cfRule type="expression" dxfId="620" priority="140">
      <formula>IF(RIGHT(TEXT(AE160,"0.#"),1)=".",TRUE,FALSE)</formula>
    </cfRule>
  </conditionalFormatting>
  <conditionalFormatting sqref="AI160">
    <cfRule type="expression" dxfId="619" priority="137">
      <formula>IF(RIGHT(TEXT(AI160,"0.#"),1)=".",FALSE,TRUE)</formula>
    </cfRule>
    <cfRule type="expression" dxfId="618" priority="138">
      <formula>IF(RIGHT(TEXT(AI160,"0.#"),1)=".",TRUE,FALSE)</formula>
    </cfRule>
  </conditionalFormatting>
  <conditionalFormatting sqref="AI159">
    <cfRule type="expression" dxfId="617" priority="135">
      <formula>IF(RIGHT(TEXT(AI159,"0.#"),1)=".",FALSE,TRUE)</formula>
    </cfRule>
    <cfRule type="expression" dxfId="616" priority="136">
      <formula>IF(RIGHT(TEXT(AI159,"0.#"),1)=".",TRUE,FALSE)</formula>
    </cfRule>
  </conditionalFormatting>
  <conditionalFormatting sqref="AI158">
    <cfRule type="expression" dxfId="615" priority="133">
      <formula>IF(RIGHT(TEXT(AI158,"0.#"),1)=".",FALSE,TRUE)</formula>
    </cfRule>
    <cfRule type="expression" dxfId="614" priority="134">
      <formula>IF(RIGHT(TEXT(AI158,"0.#"),1)=".",TRUE,FALSE)</formula>
    </cfRule>
  </conditionalFormatting>
  <conditionalFormatting sqref="AM159">
    <cfRule type="expression" dxfId="613" priority="129">
      <formula>IF(RIGHT(TEXT(AM159,"0.#"),1)=".",FALSE,TRUE)</formula>
    </cfRule>
    <cfRule type="expression" dxfId="612" priority="130">
      <formula>IF(RIGHT(TEXT(AM159,"0.#"),1)=".",TRUE,FALSE)</formula>
    </cfRule>
  </conditionalFormatting>
  <conditionalFormatting sqref="AM160">
    <cfRule type="expression" dxfId="611" priority="127">
      <formula>IF(RIGHT(TEXT(AM160,"0.#"),1)=".",FALSE,TRUE)</formula>
    </cfRule>
    <cfRule type="expression" dxfId="610" priority="128">
      <formula>IF(RIGHT(TEXT(AM160,"0.#"),1)=".",TRUE,FALSE)</formula>
    </cfRule>
  </conditionalFormatting>
  <conditionalFormatting sqref="AQ158:AQ160">
    <cfRule type="expression" dxfId="609" priority="125">
      <formula>IF(RIGHT(TEXT(AQ158,"0.#"),1)=".",FALSE,TRUE)</formula>
    </cfRule>
    <cfRule type="expression" dxfId="608" priority="126">
      <formula>IF(RIGHT(TEXT(AQ158,"0.#"),1)=".",TRUE,FALSE)</formula>
    </cfRule>
  </conditionalFormatting>
  <conditionalFormatting sqref="AU158:AU160">
    <cfRule type="expression" dxfId="607" priority="123">
      <formula>IF(RIGHT(TEXT(AU158,"0.#"),1)=".",FALSE,TRUE)</formula>
    </cfRule>
    <cfRule type="expression" dxfId="606" priority="124">
      <formula>IF(RIGHT(TEXT(AU158,"0.#"),1)=".",TRUE,FALSE)</formula>
    </cfRule>
  </conditionalFormatting>
  <conditionalFormatting sqref="AE153">
    <cfRule type="expression" dxfId="605" priority="121">
      <formula>IF(RIGHT(TEXT(AE153,"0.#"),1)=".",FALSE,TRUE)</formula>
    </cfRule>
    <cfRule type="expression" dxfId="604" priority="122">
      <formula>IF(RIGHT(TEXT(AE153,"0.#"),1)=".",TRUE,FALSE)</formula>
    </cfRule>
  </conditionalFormatting>
  <conditionalFormatting sqref="AE154">
    <cfRule type="expression" dxfId="603" priority="119">
      <formula>IF(RIGHT(TEXT(AE154,"0.#"),1)=".",FALSE,TRUE)</formula>
    </cfRule>
    <cfRule type="expression" dxfId="602" priority="120">
      <formula>IF(RIGHT(TEXT(AE154,"0.#"),1)=".",TRUE,FALSE)</formula>
    </cfRule>
  </conditionalFormatting>
  <conditionalFormatting sqref="AM153">
    <cfRule type="expression" dxfId="601" priority="109">
      <formula>IF(RIGHT(TEXT(AM153,"0.#"),1)=".",FALSE,TRUE)</formula>
    </cfRule>
    <cfRule type="expression" dxfId="600" priority="110">
      <formula>IF(RIGHT(TEXT(AM153,"0.#"),1)=".",TRUE,FALSE)</formula>
    </cfRule>
  </conditionalFormatting>
  <conditionalFormatting sqref="AE155">
    <cfRule type="expression" dxfId="599" priority="117">
      <formula>IF(RIGHT(TEXT(AE155,"0.#"),1)=".",FALSE,TRUE)</formula>
    </cfRule>
    <cfRule type="expression" dxfId="598" priority="118">
      <formula>IF(RIGHT(TEXT(AE155,"0.#"),1)=".",TRUE,FALSE)</formula>
    </cfRule>
  </conditionalFormatting>
  <conditionalFormatting sqref="AI155">
    <cfRule type="expression" dxfId="597" priority="115">
      <formula>IF(RIGHT(TEXT(AI155,"0.#"),1)=".",FALSE,TRUE)</formula>
    </cfRule>
    <cfRule type="expression" dxfId="596" priority="116">
      <formula>IF(RIGHT(TEXT(AI155,"0.#"),1)=".",TRUE,FALSE)</formula>
    </cfRule>
  </conditionalFormatting>
  <conditionalFormatting sqref="AI154">
    <cfRule type="expression" dxfId="595" priority="113">
      <formula>IF(RIGHT(TEXT(AI154,"0.#"),1)=".",FALSE,TRUE)</formula>
    </cfRule>
    <cfRule type="expression" dxfId="594" priority="114">
      <formula>IF(RIGHT(TEXT(AI154,"0.#"),1)=".",TRUE,FALSE)</formula>
    </cfRule>
  </conditionalFormatting>
  <conditionalFormatting sqref="AI153">
    <cfRule type="expression" dxfId="593" priority="111">
      <formula>IF(RIGHT(TEXT(AI153,"0.#"),1)=".",FALSE,TRUE)</formula>
    </cfRule>
    <cfRule type="expression" dxfId="592" priority="112">
      <formula>IF(RIGHT(TEXT(AI153,"0.#"),1)=".",TRUE,FALSE)</formula>
    </cfRule>
  </conditionalFormatting>
  <conditionalFormatting sqref="AM154">
    <cfRule type="expression" dxfId="591" priority="107">
      <formula>IF(RIGHT(TEXT(AM154,"0.#"),1)=".",FALSE,TRUE)</formula>
    </cfRule>
    <cfRule type="expression" dxfId="590" priority="108">
      <formula>IF(RIGHT(TEXT(AM154,"0.#"),1)=".",TRUE,FALSE)</formula>
    </cfRule>
  </conditionalFormatting>
  <conditionalFormatting sqref="AM155">
    <cfRule type="expression" dxfId="589" priority="105">
      <formula>IF(RIGHT(TEXT(AM155,"0.#"),1)=".",FALSE,TRUE)</formula>
    </cfRule>
    <cfRule type="expression" dxfId="588" priority="106">
      <formula>IF(RIGHT(TEXT(AM155,"0.#"),1)=".",TRUE,FALSE)</formula>
    </cfRule>
  </conditionalFormatting>
  <conditionalFormatting sqref="AQ153:AQ155">
    <cfRule type="expression" dxfId="587" priority="103">
      <formula>IF(RIGHT(TEXT(AQ153,"0.#"),1)=".",FALSE,TRUE)</formula>
    </cfRule>
    <cfRule type="expression" dxfId="586" priority="104">
      <formula>IF(RIGHT(TEXT(AQ153,"0.#"),1)=".",TRUE,FALSE)</formula>
    </cfRule>
  </conditionalFormatting>
  <conditionalFormatting sqref="AU153:AU155">
    <cfRule type="expression" dxfId="585" priority="101">
      <formula>IF(RIGHT(TEXT(AU153,"0.#"),1)=".",FALSE,TRUE)</formula>
    </cfRule>
    <cfRule type="expression" dxfId="584" priority="102">
      <formula>IF(RIGHT(TEXT(AU153,"0.#"),1)=".",TRUE,FALSE)</formula>
    </cfRule>
  </conditionalFormatting>
  <conditionalFormatting sqref="AE192">
    <cfRule type="expression" dxfId="583" priority="99">
      <formula>IF(RIGHT(TEXT(AE192,"0.#"),1)=".",FALSE,TRUE)</formula>
    </cfRule>
    <cfRule type="expression" dxfId="582" priority="100">
      <formula>IF(RIGHT(TEXT(AE192,"0.#"),1)=".",TRUE,FALSE)</formula>
    </cfRule>
  </conditionalFormatting>
  <conditionalFormatting sqref="AE193">
    <cfRule type="expression" dxfId="581" priority="97">
      <formula>IF(RIGHT(TEXT(AE193,"0.#"),1)=".",FALSE,TRUE)</formula>
    </cfRule>
    <cfRule type="expression" dxfId="580" priority="98">
      <formula>IF(RIGHT(TEXT(AE193,"0.#"),1)=".",TRUE,FALSE)</formula>
    </cfRule>
  </conditionalFormatting>
  <conditionalFormatting sqref="AM192">
    <cfRule type="expression" dxfId="579" priority="87">
      <formula>IF(RIGHT(TEXT(AM192,"0.#"),1)=".",FALSE,TRUE)</formula>
    </cfRule>
    <cfRule type="expression" dxfId="578" priority="88">
      <formula>IF(RIGHT(TEXT(AM192,"0.#"),1)=".",TRUE,FALSE)</formula>
    </cfRule>
  </conditionalFormatting>
  <conditionalFormatting sqref="AE194">
    <cfRule type="expression" dxfId="577" priority="95">
      <formula>IF(RIGHT(TEXT(AE194,"0.#"),1)=".",FALSE,TRUE)</formula>
    </cfRule>
    <cfRule type="expression" dxfId="576" priority="96">
      <formula>IF(RIGHT(TEXT(AE194,"0.#"),1)=".",TRUE,FALSE)</formula>
    </cfRule>
  </conditionalFormatting>
  <conditionalFormatting sqref="AI194">
    <cfRule type="expression" dxfId="575" priority="93">
      <formula>IF(RIGHT(TEXT(AI194,"0.#"),1)=".",FALSE,TRUE)</formula>
    </cfRule>
    <cfRule type="expression" dxfId="574" priority="94">
      <formula>IF(RIGHT(TEXT(AI194,"0.#"),1)=".",TRUE,FALSE)</formula>
    </cfRule>
  </conditionalFormatting>
  <conditionalFormatting sqref="AI193">
    <cfRule type="expression" dxfId="573" priority="91">
      <formula>IF(RIGHT(TEXT(AI193,"0.#"),1)=".",FALSE,TRUE)</formula>
    </cfRule>
    <cfRule type="expression" dxfId="572" priority="92">
      <formula>IF(RIGHT(TEXT(AI193,"0.#"),1)=".",TRUE,FALSE)</formula>
    </cfRule>
  </conditionalFormatting>
  <conditionalFormatting sqref="AI192">
    <cfRule type="expression" dxfId="571" priority="89">
      <formula>IF(RIGHT(TEXT(AI192,"0.#"),1)=".",FALSE,TRUE)</formula>
    </cfRule>
    <cfRule type="expression" dxfId="570" priority="90">
      <formula>IF(RIGHT(TEXT(AI192,"0.#"),1)=".",TRUE,FALSE)</formula>
    </cfRule>
  </conditionalFormatting>
  <conditionalFormatting sqref="AM193">
    <cfRule type="expression" dxfId="569" priority="85">
      <formula>IF(RIGHT(TEXT(AM193,"0.#"),1)=".",FALSE,TRUE)</formula>
    </cfRule>
    <cfRule type="expression" dxfId="568" priority="86">
      <formula>IF(RIGHT(TEXT(AM193,"0.#"),1)=".",TRUE,FALSE)</formula>
    </cfRule>
  </conditionalFormatting>
  <conditionalFormatting sqref="AM194">
    <cfRule type="expression" dxfId="567" priority="83">
      <formula>IF(RIGHT(TEXT(AM194,"0.#"),1)=".",FALSE,TRUE)</formula>
    </cfRule>
    <cfRule type="expression" dxfId="566" priority="84">
      <formula>IF(RIGHT(TEXT(AM194,"0.#"),1)=".",TRUE,FALSE)</formula>
    </cfRule>
  </conditionalFormatting>
  <conditionalFormatting sqref="AQ192:AQ194">
    <cfRule type="expression" dxfId="565" priority="81">
      <formula>IF(RIGHT(TEXT(AQ192,"0.#"),1)=".",FALSE,TRUE)</formula>
    </cfRule>
    <cfRule type="expression" dxfId="564" priority="82">
      <formula>IF(RIGHT(TEXT(AQ192,"0.#"),1)=".",TRUE,FALSE)</formula>
    </cfRule>
  </conditionalFormatting>
  <conditionalFormatting sqref="AU192:AU194">
    <cfRule type="expression" dxfId="563" priority="79">
      <formula>IF(RIGHT(TEXT(AU192,"0.#"),1)=".",FALSE,TRUE)</formula>
    </cfRule>
    <cfRule type="expression" dxfId="562" priority="80">
      <formula>IF(RIGHT(TEXT(AU192,"0.#"),1)=".",TRUE,FALSE)</formula>
    </cfRule>
  </conditionalFormatting>
  <conditionalFormatting sqref="AE187">
    <cfRule type="expression" dxfId="561" priority="77">
      <formula>IF(RIGHT(TEXT(AE187,"0.#"),1)=".",FALSE,TRUE)</formula>
    </cfRule>
    <cfRule type="expression" dxfId="560" priority="78">
      <formula>IF(RIGHT(TEXT(AE187,"0.#"),1)=".",TRUE,FALSE)</formula>
    </cfRule>
  </conditionalFormatting>
  <conditionalFormatting sqref="AE188">
    <cfRule type="expression" dxfId="559" priority="75">
      <formula>IF(RIGHT(TEXT(AE188,"0.#"),1)=".",FALSE,TRUE)</formula>
    </cfRule>
    <cfRule type="expression" dxfId="558" priority="76">
      <formula>IF(RIGHT(TEXT(AE188,"0.#"),1)=".",TRUE,FALSE)</formula>
    </cfRule>
  </conditionalFormatting>
  <conditionalFormatting sqref="AM187">
    <cfRule type="expression" dxfId="557" priority="65">
      <formula>IF(RIGHT(TEXT(AM187,"0.#"),1)=".",FALSE,TRUE)</formula>
    </cfRule>
    <cfRule type="expression" dxfId="556" priority="66">
      <formula>IF(RIGHT(TEXT(AM187,"0.#"),1)=".",TRUE,FALSE)</formula>
    </cfRule>
  </conditionalFormatting>
  <conditionalFormatting sqref="AE189">
    <cfRule type="expression" dxfId="555" priority="73">
      <formula>IF(RIGHT(TEXT(AE189,"0.#"),1)=".",FALSE,TRUE)</formula>
    </cfRule>
    <cfRule type="expression" dxfId="554" priority="74">
      <formula>IF(RIGHT(TEXT(AE189,"0.#"),1)=".",TRUE,FALSE)</formula>
    </cfRule>
  </conditionalFormatting>
  <conditionalFormatting sqref="AI189">
    <cfRule type="expression" dxfId="553" priority="71">
      <formula>IF(RIGHT(TEXT(AI189,"0.#"),1)=".",FALSE,TRUE)</formula>
    </cfRule>
    <cfRule type="expression" dxfId="552" priority="72">
      <formula>IF(RIGHT(TEXT(AI189,"0.#"),1)=".",TRUE,FALSE)</formula>
    </cfRule>
  </conditionalFormatting>
  <conditionalFormatting sqref="AI188">
    <cfRule type="expression" dxfId="551" priority="69">
      <formula>IF(RIGHT(TEXT(AI188,"0.#"),1)=".",FALSE,TRUE)</formula>
    </cfRule>
    <cfRule type="expression" dxfId="550" priority="70">
      <formula>IF(RIGHT(TEXT(AI188,"0.#"),1)=".",TRUE,FALSE)</formula>
    </cfRule>
  </conditionalFormatting>
  <conditionalFormatting sqref="AI187">
    <cfRule type="expression" dxfId="549" priority="67">
      <formula>IF(RIGHT(TEXT(AI187,"0.#"),1)=".",FALSE,TRUE)</formula>
    </cfRule>
    <cfRule type="expression" dxfId="548" priority="68">
      <formula>IF(RIGHT(TEXT(AI187,"0.#"),1)=".",TRUE,FALSE)</formula>
    </cfRule>
  </conditionalFormatting>
  <conditionalFormatting sqref="AM188">
    <cfRule type="expression" dxfId="547" priority="63">
      <formula>IF(RIGHT(TEXT(AM188,"0.#"),1)=".",FALSE,TRUE)</formula>
    </cfRule>
    <cfRule type="expression" dxfId="546" priority="64">
      <formula>IF(RIGHT(TEXT(AM188,"0.#"),1)=".",TRUE,FALSE)</formula>
    </cfRule>
  </conditionalFormatting>
  <conditionalFormatting sqref="AM189">
    <cfRule type="expression" dxfId="545" priority="61">
      <formula>IF(RIGHT(TEXT(AM189,"0.#"),1)=".",FALSE,TRUE)</formula>
    </cfRule>
    <cfRule type="expression" dxfId="544" priority="62">
      <formula>IF(RIGHT(TEXT(AM189,"0.#"),1)=".",TRUE,FALSE)</formula>
    </cfRule>
  </conditionalFormatting>
  <conditionalFormatting sqref="AQ187:AQ189">
    <cfRule type="expression" dxfId="543" priority="59">
      <formula>IF(RIGHT(TEXT(AQ187,"0.#"),1)=".",FALSE,TRUE)</formula>
    </cfRule>
    <cfRule type="expression" dxfId="542" priority="60">
      <formula>IF(RIGHT(TEXT(AQ187,"0.#"),1)=".",TRUE,FALSE)</formula>
    </cfRule>
  </conditionalFormatting>
  <conditionalFormatting sqref="AU187:AU189">
    <cfRule type="expression" dxfId="541" priority="57">
      <formula>IF(RIGHT(TEXT(AU187,"0.#"),1)=".",FALSE,TRUE)</formula>
    </cfRule>
    <cfRule type="expression" dxfId="540" priority="58">
      <formula>IF(RIGHT(TEXT(AU187,"0.#"),1)=".",TRUE,FALSE)</formula>
    </cfRule>
  </conditionalFormatting>
  <conditionalFormatting sqref="AE56">
    <cfRule type="expression" dxfId="539" priority="55">
      <formula>IF(RIGHT(TEXT(AE56,"0.#"),1)=".",FALSE,TRUE)</formula>
    </cfRule>
    <cfRule type="expression" dxfId="538" priority="56">
      <formula>IF(RIGHT(TEXT(AE56,"0.#"),1)=".",TRUE,FALSE)</formula>
    </cfRule>
  </conditionalFormatting>
  <conditionalFormatting sqref="AE57">
    <cfRule type="expression" dxfId="537" priority="53">
      <formula>IF(RIGHT(TEXT(AE57,"0.#"),1)=".",FALSE,TRUE)</formula>
    </cfRule>
    <cfRule type="expression" dxfId="536" priority="54">
      <formula>IF(RIGHT(TEXT(AE57,"0.#"),1)=".",TRUE,FALSE)</formula>
    </cfRule>
  </conditionalFormatting>
  <conditionalFormatting sqref="AM56">
    <cfRule type="expression" dxfId="535" priority="43">
      <formula>IF(RIGHT(TEXT(AM56,"0.#"),1)=".",FALSE,TRUE)</formula>
    </cfRule>
    <cfRule type="expression" dxfId="534" priority="44">
      <formula>IF(RIGHT(TEXT(AM56,"0.#"),1)=".",TRUE,FALSE)</formula>
    </cfRule>
  </conditionalFormatting>
  <conditionalFormatting sqref="AE58">
    <cfRule type="expression" dxfId="533" priority="51">
      <formula>IF(RIGHT(TEXT(AE58,"0.#"),1)=".",FALSE,TRUE)</formula>
    </cfRule>
    <cfRule type="expression" dxfId="532" priority="52">
      <formula>IF(RIGHT(TEXT(AE58,"0.#"),1)=".",TRUE,FALSE)</formula>
    </cfRule>
  </conditionalFormatting>
  <conditionalFormatting sqref="AI58">
    <cfRule type="expression" dxfId="531" priority="49">
      <formula>IF(RIGHT(TEXT(AI58,"0.#"),1)=".",FALSE,TRUE)</formula>
    </cfRule>
    <cfRule type="expression" dxfId="530" priority="50">
      <formula>IF(RIGHT(TEXT(AI58,"0.#"),1)=".",TRUE,FALSE)</formula>
    </cfRule>
  </conditionalFormatting>
  <conditionalFormatting sqref="AI57">
    <cfRule type="expression" dxfId="529" priority="47">
      <formula>IF(RIGHT(TEXT(AI57,"0.#"),1)=".",FALSE,TRUE)</formula>
    </cfRule>
    <cfRule type="expression" dxfId="528" priority="48">
      <formula>IF(RIGHT(TEXT(AI57,"0.#"),1)=".",TRUE,FALSE)</formula>
    </cfRule>
  </conditionalFormatting>
  <conditionalFormatting sqref="AI56">
    <cfRule type="expression" dxfId="527" priority="45">
      <formula>IF(RIGHT(TEXT(AI56,"0.#"),1)=".",FALSE,TRUE)</formula>
    </cfRule>
    <cfRule type="expression" dxfId="526" priority="46">
      <formula>IF(RIGHT(TEXT(AI56,"0.#"),1)=".",TRUE,FALSE)</formula>
    </cfRule>
  </conditionalFormatting>
  <conditionalFormatting sqref="AM57">
    <cfRule type="expression" dxfId="525" priority="41">
      <formula>IF(RIGHT(TEXT(AM57,"0.#"),1)=".",FALSE,TRUE)</formula>
    </cfRule>
    <cfRule type="expression" dxfId="524" priority="42">
      <formula>IF(RIGHT(TEXT(AM57,"0.#"),1)=".",TRUE,FALSE)</formula>
    </cfRule>
  </conditionalFormatting>
  <conditionalFormatting sqref="AM58">
    <cfRule type="expression" dxfId="523" priority="39">
      <formula>IF(RIGHT(TEXT(AM58,"0.#"),1)=".",FALSE,TRUE)</formula>
    </cfRule>
    <cfRule type="expression" dxfId="522" priority="40">
      <formula>IF(RIGHT(TEXT(AM58,"0.#"),1)=".",TRUE,FALSE)</formula>
    </cfRule>
  </conditionalFormatting>
  <conditionalFormatting sqref="AQ56:AQ58">
    <cfRule type="expression" dxfId="521" priority="37">
      <formula>IF(RIGHT(TEXT(AQ56,"0.#"),1)=".",FALSE,TRUE)</formula>
    </cfRule>
    <cfRule type="expression" dxfId="520" priority="38">
      <formula>IF(RIGHT(TEXT(AQ56,"0.#"),1)=".",TRUE,FALSE)</formula>
    </cfRule>
  </conditionalFormatting>
  <conditionalFormatting sqref="AU56:AU58">
    <cfRule type="expression" dxfId="519" priority="35">
      <formula>IF(RIGHT(TEXT(AU56,"0.#"),1)=".",FALSE,TRUE)</formula>
    </cfRule>
    <cfRule type="expression" dxfId="518" priority="36">
      <formula>IF(RIGHT(TEXT(AU56,"0.#"),1)=".",TRUE,FALSE)</formula>
    </cfRule>
  </conditionalFormatting>
  <conditionalFormatting sqref="AE51">
    <cfRule type="expression" dxfId="517" priority="33">
      <formula>IF(RIGHT(TEXT(AE51,"0.#"),1)=".",FALSE,TRUE)</formula>
    </cfRule>
    <cfRule type="expression" dxfId="516" priority="34">
      <formula>IF(RIGHT(TEXT(AE51,"0.#"),1)=".",TRUE,FALSE)</formula>
    </cfRule>
  </conditionalFormatting>
  <conditionalFormatting sqref="AE52">
    <cfRule type="expression" dxfId="515" priority="31">
      <formula>IF(RIGHT(TEXT(AE52,"0.#"),1)=".",FALSE,TRUE)</formula>
    </cfRule>
    <cfRule type="expression" dxfId="514" priority="32">
      <formula>IF(RIGHT(TEXT(AE52,"0.#"),1)=".",TRUE,FALSE)</formula>
    </cfRule>
  </conditionalFormatting>
  <conditionalFormatting sqref="AM51">
    <cfRule type="expression" dxfId="513" priority="21">
      <formula>IF(RIGHT(TEXT(AM51,"0.#"),1)=".",FALSE,TRUE)</formula>
    </cfRule>
    <cfRule type="expression" dxfId="512" priority="22">
      <formula>IF(RIGHT(TEXT(AM51,"0.#"),1)=".",TRUE,FALSE)</formula>
    </cfRule>
  </conditionalFormatting>
  <conditionalFormatting sqref="AE53">
    <cfRule type="expression" dxfId="511" priority="29">
      <formula>IF(RIGHT(TEXT(AE53,"0.#"),1)=".",FALSE,TRUE)</formula>
    </cfRule>
    <cfRule type="expression" dxfId="510" priority="30">
      <formula>IF(RIGHT(TEXT(AE53,"0.#"),1)=".",TRUE,FALSE)</formula>
    </cfRule>
  </conditionalFormatting>
  <conditionalFormatting sqref="AI53">
    <cfRule type="expression" dxfId="509" priority="27">
      <formula>IF(RIGHT(TEXT(AI53,"0.#"),1)=".",FALSE,TRUE)</formula>
    </cfRule>
    <cfRule type="expression" dxfId="508" priority="28">
      <formula>IF(RIGHT(TEXT(AI53,"0.#"),1)=".",TRUE,FALSE)</formula>
    </cfRule>
  </conditionalFormatting>
  <conditionalFormatting sqref="AI52">
    <cfRule type="expression" dxfId="507" priority="25">
      <formula>IF(RIGHT(TEXT(AI52,"0.#"),1)=".",FALSE,TRUE)</formula>
    </cfRule>
    <cfRule type="expression" dxfId="506" priority="26">
      <formula>IF(RIGHT(TEXT(AI52,"0.#"),1)=".",TRUE,FALSE)</formula>
    </cfRule>
  </conditionalFormatting>
  <conditionalFormatting sqref="AI51">
    <cfRule type="expression" dxfId="505" priority="23">
      <formula>IF(RIGHT(TEXT(AI51,"0.#"),1)=".",FALSE,TRUE)</formula>
    </cfRule>
    <cfRule type="expression" dxfId="504" priority="24">
      <formula>IF(RIGHT(TEXT(AI51,"0.#"),1)=".",TRUE,FALSE)</formula>
    </cfRule>
  </conditionalFormatting>
  <conditionalFormatting sqref="AM52">
    <cfRule type="expression" dxfId="503" priority="19">
      <formula>IF(RIGHT(TEXT(AM52,"0.#"),1)=".",FALSE,TRUE)</formula>
    </cfRule>
    <cfRule type="expression" dxfId="502" priority="20">
      <formula>IF(RIGHT(TEXT(AM52,"0.#"),1)=".",TRUE,FALSE)</formula>
    </cfRule>
  </conditionalFormatting>
  <conditionalFormatting sqref="AM53">
    <cfRule type="expression" dxfId="501" priority="17">
      <formula>IF(RIGHT(TEXT(AM53,"0.#"),1)=".",FALSE,TRUE)</formula>
    </cfRule>
    <cfRule type="expression" dxfId="500" priority="18">
      <formula>IF(RIGHT(TEXT(AM53,"0.#"),1)=".",TRUE,FALSE)</formula>
    </cfRule>
  </conditionalFormatting>
  <conditionalFormatting sqref="AQ51:AQ53">
    <cfRule type="expression" dxfId="499" priority="15">
      <formula>IF(RIGHT(TEXT(AQ51,"0.#"),1)=".",FALSE,TRUE)</formula>
    </cfRule>
    <cfRule type="expression" dxfId="498" priority="16">
      <formula>IF(RIGHT(TEXT(AQ51,"0.#"),1)=".",TRUE,FALSE)</formula>
    </cfRule>
  </conditionalFormatting>
  <conditionalFormatting sqref="AU51:AU53">
    <cfRule type="expression" dxfId="497" priority="13">
      <formula>IF(RIGHT(TEXT(AU51,"0.#"),1)=".",FALSE,TRUE)</formula>
    </cfRule>
    <cfRule type="expression" dxfId="496" priority="14">
      <formula>IF(RIGHT(TEXT(AU51,"0.#"),1)=".",TRUE,FALSE)</formula>
    </cfRule>
  </conditionalFormatting>
  <conditionalFormatting sqref="AU39">
    <cfRule type="expression" dxfId="495" priority="11">
      <formula>IF(RIGHT(TEXT(AU39,"0.#"),1)=".",FALSE,TRUE)</formula>
    </cfRule>
    <cfRule type="expression" dxfId="494" priority="12">
      <formula>IF(RIGHT(TEXT(AU39,"0.#"),1)=".",TRUE,FALSE)</formula>
    </cfRule>
  </conditionalFormatting>
  <conditionalFormatting sqref="AL633:AO633">
    <cfRule type="expression" dxfId="493" priority="7">
      <formula>IF(AND(AL633&gt;=0, RIGHT(TEXT(AL633,"0.#"),1)&lt;&gt;"."),TRUE,FALSE)</formula>
    </cfRule>
    <cfRule type="expression" dxfId="492" priority="8">
      <formula>IF(AND(AL633&gt;=0, RIGHT(TEXT(AL633,"0.#"),1)="."),TRUE,FALSE)</formula>
    </cfRule>
    <cfRule type="expression" dxfId="491" priority="9">
      <formula>IF(AND(AL633&lt;0, RIGHT(TEXT(AL633,"0.#"),1)&lt;&gt;"."),TRUE,FALSE)</formula>
    </cfRule>
    <cfRule type="expression" dxfId="490" priority="10">
      <formula>IF(AND(AL633&lt;0, RIGHT(TEXT(AL633,"0.#"),1)="."),TRUE,FALSE)</formula>
    </cfRule>
  </conditionalFormatting>
  <conditionalFormatting sqref="Y633">
    <cfRule type="expression" dxfId="489" priority="5">
      <formula>IF(RIGHT(TEXT(Y633,"0.#"),1)=".",FALSE,TRUE)</formula>
    </cfRule>
    <cfRule type="expression" dxfId="488" priority="6">
      <formula>IF(RIGHT(TEXT(Y633,"0.#"),1)=".",TRUE,FALSE)</formula>
    </cfRule>
  </conditionalFormatting>
  <conditionalFormatting sqref="AM36">
    <cfRule type="expression" dxfId="487" priority="3">
      <formula>IF(RIGHT(TEXT(AM36,"0.#"),1)=".",FALSE,TRUE)</formula>
    </cfRule>
    <cfRule type="expression" dxfId="486" priority="4">
      <formula>IF(RIGHT(TEXT(AM36,"0.#"),1)=".",TRUE,FALSE)</formula>
    </cfRule>
  </conditionalFormatting>
  <conditionalFormatting sqref="AQ36">
    <cfRule type="expression" dxfId="485" priority="1">
      <formula>IF(RIGHT(TEXT(AQ36,"0.#"),1)=".",FALSE,TRUE)</formula>
    </cfRule>
    <cfRule type="expression" dxfId="484"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235" max="16383" man="1"/>
    <brk id="268" max="16383" man="1"/>
    <brk id="301" max="16383" man="1"/>
    <brk id="501" max="49" man="1"/>
    <brk id="57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115" zoomScaleNormal="75" zoomScaleSheetLayoutView="115" zoomScalePageLayoutView="70" workbookViewId="0">
      <selection activeCell="L29" sqref="L29:X29"/>
    </sheetView>
  </sheetViews>
  <sheetFormatPr defaultColWidth="9" defaultRowHeight="13.5" x14ac:dyDescent="0.15"/>
  <cols>
    <col min="1" max="49" width="2.625" style="83" customWidth="1"/>
    <col min="50" max="50" width="4.375" style="83" customWidth="1"/>
    <col min="51" max="51" width="8.87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thickBot="1" x14ac:dyDescent="0.2">
      <c r="AP1" s="90"/>
      <c r="AQ1" s="90"/>
      <c r="AR1" s="90"/>
      <c r="AS1" s="90"/>
      <c r="AT1" s="90"/>
      <c r="AU1" s="90"/>
      <c r="AV1" s="90"/>
      <c r="AW1" s="89"/>
    </row>
    <row r="2" spans="1:51" ht="48.75" customHeight="1" x14ac:dyDescent="0.15">
      <c r="A2" s="956" t="s">
        <v>718</v>
      </c>
      <c r="B2" s="957"/>
      <c r="C2" s="957"/>
      <c r="D2" s="957"/>
      <c r="E2" s="957"/>
      <c r="F2" s="958"/>
      <c r="G2" s="816" t="s">
        <v>804</v>
      </c>
      <c r="H2" s="817"/>
      <c r="I2" s="817"/>
      <c r="J2" s="817"/>
      <c r="K2" s="817"/>
      <c r="L2" s="817"/>
      <c r="M2" s="817"/>
      <c r="N2" s="817"/>
      <c r="O2" s="817"/>
      <c r="P2" s="817"/>
      <c r="Q2" s="817"/>
      <c r="R2" s="817"/>
      <c r="S2" s="817"/>
      <c r="T2" s="817"/>
      <c r="U2" s="817"/>
      <c r="V2" s="817"/>
      <c r="W2" s="817"/>
      <c r="X2" s="817"/>
      <c r="Y2" s="817"/>
      <c r="Z2" s="817"/>
      <c r="AA2" s="817"/>
      <c r="AB2" s="818"/>
      <c r="AC2" s="816" t="s">
        <v>805</v>
      </c>
      <c r="AD2" s="959"/>
      <c r="AE2" s="959"/>
      <c r="AF2" s="959"/>
      <c r="AG2" s="959"/>
      <c r="AH2" s="959"/>
      <c r="AI2" s="959"/>
      <c r="AJ2" s="959"/>
      <c r="AK2" s="959"/>
      <c r="AL2" s="959"/>
      <c r="AM2" s="959"/>
      <c r="AN2" s="959"/>
      <c r="AO2" s="959"/>
      <c r="AP2" s="959"/>
      <c r="AQ2" s="959"/>
      <c r="AR2" s="959"/>
      <c r="AS2" s="959"/>
      <c r="AT2" s="959"/>
      <c r="AU2" s="959"/>
      <c r="AV2" s="959"/>
      <c r="AW2" s="959"/>
      <c r="AX2" s="960"/>
      <c r="AY2">
        <f>COUNTA($G$4,$AC$4)</f>
        <v>2</v>
      </c>
    </row>
    <row r="3" spans="1:51" ht="24.75" customHeight="1" x14ac:dyDescent="0.15">
      <c r="A3" s="950"/>
      <c r="B3" s="951"/>
      <c r="C3" s="951"/>
      <c r="D3" s="951"/>
      <c r="E3" s="951"/>
      <c r="F3" s="952"/>
      <c r="G3" s="140" t="s">
        <v>15</v>
      </c>
      <c r="H3" s="820"/>
      <c r="I3" s="820"/>
      <c r="J3" s="820"/>
      <c r="K3" s="820"/>
      <c r="L3" s="821" t="s">
        <v>16</v>
      </c>
      <c r="M3" s="820"/>
      <c r="N3" s="820"/>
      <c r="O3" s="820"/>
      <c r="P3" s="820"/>
      <c r="Q3" s="820"/>
      <c r="R3" s="820"/>
      <c r="S3" s="820"/>
      <c r="T3" s="820"/>
      <c r="U3" s="820"/>
      <c r="V3" s="820"/>
      <c r="W3" s="820"/>
      <c r="X3" s="822"/>
      <c r="Y3" s="833" t="s">
        <v>17</v>
      </c>
      <c r="Z3" s="834"/>
      <c r="AA3" s="834"/>
      <c r="AB3" s="835"/>
      <c r="AC3" s="140"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83">
        <f t="shared" ref="AY3:AY14" si="0">$AY$2</f>
        <v>2</v>
      </c>
    </row>
    <row r="4" spans="1:51" ht="33.75" customHeight="1" x14ac:dyDescent="0.15">
      <c r="A4" s="950"/>
      <c r="B4" s="951"/>
      <c r="C4" s="951"/>
      <c r="D4" s="951"/>
      <c r="E4" s="951"/>
      <c r="F4" s="952"/>
      <c r="G4" s="837" t="s">
        <v>867</v>
      </c>
      <c r="H4" s="838"/>
      <c r="I4" s="838"/>
      <c r="J4" s="838"/>
      <c r="K4" s="839"/>
      <c r="L4" s="840" t="s">
        <v>780</v>
      </c>
      <c r="M4" s="841"/>
      <c r="N4" s="841"/>
      <c r="O4" s="841"/>
      <c r="P4" s="841"/>
      <c r="Q4" s="841"/>
      <c r="R4" s="841"/>
      <c r="S4" s="841"/>
      <c r="T4" s="841"/>
      <c r="U4" s="841"/>
      <c r="V4" s="841"/>
      <c r="W4" s="841"/>
      <c r="X4" s="842"/>
      <c r="Y4" s="843">
        <v>818.76300000000003</v>
      </c>
      <c r="Z4" s="844"/>
      <c r="AA4" s="844"/>
      <c r="AB4" s="845"/>
      <c r="AC4" s="837" t="s">
        <v>865</v>
      </c>
      <c r="AD4" s="838"/>
      <c r="AE4" s="838"/>
      <c r="AF4" s="838"/>
      <c r="AG4" s="839"/>
      <c r="AH4" s="840" t="s">
        <v>797</v>
      </c>
      <c r="AI4" s="841"/>
      <c r="AJ4" s="841"/>
      <c r="AK4" s="841"/>
      <c r="AL4" s="841"/>
      <c r="AM4" s="841"/>
      <c r="AN4" s="841"/>
      <c r="AO4" s="841"/>
      <c r="AP4" s="841"/>
      <c r="AQ4" s="841"/>
      <c r="AR4" s="841"/>
      <c r="AS4" s="841"/>
      <c r="AT4" s="842"/>
      <c r="AU4" s="843">
        <v>23.198788</v>
      </c>
      <c r="AV4" s="844"/>
      <c r="AW4" s="844"/>
      <c r="AX4" s="846"/>
      <c r="AY4" s="83">
        <f t="shared" si="0"/>
        <v>2</v>
      </c>
    </row>
    <row r="5" spans="1:51" ht="24.75" hidden="1" customHeight="1" x14ac:dyDescent="0.15">
      <c r="A5" s="950"/>
      <c r="B5" s="951"/>
      <c r="C5" s="951"/>
      <c r="D5" s="951"/>
      <c r="E5" s="951"/>
      <c r="F5" s="952"/>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83">
        <f t="shared" si="0"/>
        <v>2</v>
      </c>
    </row>
    <row r="6" spans="1:51" ht="24.75" hidden="1" customHeight="1" x14ac:dyDescent="0.15">
      <c r="A6" s="950"/>
      <c r="B6" s="951"/>
      <c r="C6" s="951"/>
      <c r="D6" s="951"/>
      <c r="E6" s="951"/>
      <c r="F6" s="952"/>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83">
        <f t="shared" si="0"/>
        <v>2</v>
      </c>
    </row>
    <row r="7" spans="1:51" ht="24.75" hidden="1" customHeight="1" x14ac:dyDescent="0.15">
      <c r="A7" s="950"/>
      <c r="B7" s="951"/>
      <c r="C7" s="951"/>
      <c r="D7" s="951"/>
      <c r="E7" s="951"/>
      <c r="F7" s="952"/>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83">
        <f t="shared" si="0"/>
        <v>2</v>
      </c>
    </row>
    <row r="8" spans="1:51" ht="24.75" hidden="1" customHeight="1" x14ac:dyDescent="0.15">
      <c r="A8" s="950"/>
      <c r="B8" s="951"/>
      <c r="C8" s="951"/>
      <c r="D8" s="951"/>
      <c r="E8" s="951"/>
      <c r="F8" s="952"/>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83">
        <f t="shared" si="0"/>
        <v>2</v>
      </c>
    </row>
    <row r="9" spans="1:51" ht="24.75" hidden="1" customHeight="1" x14ac:dyDescent="0.15">
      <c r="A9" s="950"/>
      <c r="B9" s="951"/>
      <c r="C9" s="951"/>
      <c r="D9" s="951"/>
      <c r="E9" s="951"/>
      <c r="F9" s="952"/>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83">
        <f t="shared" si="0"/>
        <v>2</v>
      </c>
    </row>
    <row r="10" spans="1:51" ht="24.75" hidden="1" customHeight="1" x14ac:dyDescent="0.15">
      <c r="A10" s="950"/>
      <c r="B10" s="951"/>
      <c r="C10" s="951"/>
      <c r="D10" s="951"/>
      <c r="E10" s="951"/>
      <c r="F10" s="952"/>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83">
        <f t="shared" si="0"/>
        <v>2</v>
      </c>
    </row>
    <row r="11" spans="1:51" ht="24.75" hidden="1" customHeight="1" x14ac:dyDescent="0.15">
      <c r="A11" s="950"/>
      <c r="B11" s="951"/>
      <c r="C11" s="951"/>
      <c r="D11" s="951"/>
      <c r="E11" s="951"/>
      <c r="F11" s="952"/>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83">
        <f t="shared" si="0"/>
        <v>2</v>
      </c>
    </row>
    <row r="12" spans="1:51" ht="24.75" hidden="1" customHeight="1" x14ac:dyDescent="0.15">
      <c r="A12" s="950"/>
      <c r="B12" s="951"/>
      <c r="C12" s="951"/>
      <c r="D12" s="951"/>
      <c r="E12" s="951"/>
      <c r="F12" s="952"/>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83">
        <f t="shared" si="0"/>
        <v>2</v>
      </c>
    </row>
    <row r="13" spans="1:51" ht="6.75" customHeight="1" x14ac:dyDescent="0.15">
      <c r="A13" s="950"/>
      <c r="B13" s="951"/>
      <c r="C13" s="951"/>
      <c r="D13" s="951"/>
      <c r="E13" s="951"/>
      <c r="F13" s="952"/>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83">
        <f t="shared" si="0"/>
        <v>2</v>
      </c>
    </row>
    <row r="14" spans="1:51" ht="24.75" customHeight="1" thickBot="1" x14ac:dyDescent="0.2">
      <c r="A14" s="950"/>
      <c r="B14" s="951"/>
      <c r="C14" s="951"/>
      <c r="D14" s="951"/>
      <c r="E14" s="951"/>
      <c r="F14" s="952"/>
      <c r="G14" s="847" t="s">
        <v>18</v>
      </c>
      <c r="H14" s="848"/>
      <c r="I14" s="848"/>
      <c r="J14" s="848"/>
      <c r="K14" s="848"/>
      <c r="L14" s="849"/>
      <c r="M14" s="850"/>
      <c r="N14" s="850"/>
      <c r="O14" s="850"/>
      <c r="P14" s="850"/>
      <c r="Q14" s="850"/>
      <c r="R14" s="850"/>
      <c r="S14" s="850"/>
      <c r="T14" s="850"/>
      <c r="U14" s="850"/>
      <c r="V14" s="850"/>
      <c r="W14" s="850"/>
      <c r="X14" s="851"/>
      <c r="Y14" s="852">
        <f>SUM(Y4:AB13)</f>
        <v>818.76300000000003</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23.198788</v>
      </c>
      <c r="AV14" s="853"/>
      <c r="AW14" s="853"/>
      <c r="AX14" s="855"/>
      <c r="AY14" s="83">
        <f t="shared" si="0"/>
        <v>2</v>
      </c>
    </row>
    <row r="15" spans="1:51" ht="30" customHeight="1" x14ac:dyDescent="0.15">
      <c r="A15" s="950"/>
      <c r="B15" s="951"/>
      <c r="C15" s="951"/>
      <c r="D15" s="951"/>
      <c r="E15" s="951"/>
      <c r="F15" s="952"/>
      <c r="G15" s="816" t="s">
        <v>963</v>
      </c>
      <c r="H15" s="817"/>
      <c r="I15" s="817"/>
      <c r="J15" s="817"/>
      <c r="K15" s="817"/>
      <c r="L15" s="817"/>
      <c r="M15" s="817"/>
      <c r="N15" s="817"/>
      <c r="O15" s="817"/>
      <c r="P15" s="817"/>
      <c r="Q15" s="817"/>
      <c r="R15" s="817"/>
      <c r="S15" s="817"/>
      <c r="T15" s="817"/>
      <c r="U15" s="817"/>
      <c r="V15" s="817"/>
      <c r="W15" s="817"/>
      <c r="X15" s="817"/>
      <c r="Y15" s="817"/>
      <c r="Z15" s="817"/>
      <c r="AA15" s="817"/>
      <c r="AB15" s="818"/>
      <c r="AC15" s="816" t="s">
        <v>883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x14ac:dyDescent="0.15">
      <c r="A16" s="950"/>
      <c r="B16" s="951"/>
      <c r="C16" s="951"/>
      <c r="D16" s="951"/>
      <c r="E16" s="951"/>
      <c r="F16" s="952"/>
      <c r="G16" s="140"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0"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83">
        <f t="shared" ref="AY16:AY27" si="1">$AY$15</f>
        <v>2</v>
      </c>
    </row>
    <row r="17" spans="1:51" ht="39.75" customHeight="1" x14ac:dyDescent="0.15">
      <c r="A17" s="950"/>
      <c r="B17" s="951"/>
      <c r="C17" s="951"/>
      <c r="D17" s="951"/>
      <c r="E17" s="951"/>
      <c r="F17" s="952"/>
      <c r="G17" s="837" t="s">
        <v>868</v>
      </c>
      <c r="H17" s="838"/>
      <c r="I17" s="838"/>
      <c r="J17" s="838"/>
      <c r="K17" s="839"/>
      <c r="L17" s="840" t="s">
        <v>845</v>
      </c>
      <c r="M17" s="841"/>
      <c r="N17" s="841"/>
      <c r="O17" s="841"/>
      <c r="P17" s="841"/>
      <c r="Q17" s="841"/>
      <c r="R17" s="841"/>
      <c r="S17" s="841"/>
      <c r="T17" s="841"/>
      <c r="U17" s="841"/>
      <c r="V17" s="841"/>
      <c r="W17" s="841"/>
      <c r="X17" s="842"/>
      <c r="Y17" s="843">
        <v>8.9649999999999999</v>
      </c>
      <c r="Z17" s="844"/>
      <c r="AA17" s="844"/>
      <c r="AB17" s="845"/>
      <c r="AC17" s="837" t="s">
        <v>884</v>
      </c>
      <c r="AD17" s="838"/>
      <c r="AE17" s="838"/>
      <c r="AF17" s="838"/>
      <c r="AG17" s="839"/>
      <c r="AH17" s="840" t="s">
        <v>891</v>
      </c>
      <c r="AI17" s="841"/>
      <c r="AJ17" s="841"/>
      <c r="AK17" s="841"/>
      <c r="AL17" s="841"/>
      <c r="AM17" s="841"/>
      <c r="AN17" s="841"/>
      <c r="AO17" s="841"/>
      <c r="AP17" s="841"/>
      <c r="AQ17" s="841"/>
      <c r="AR17" s="841"/>
      <c r="AS17" s="841"/>
      <c r="AT17" s="842"/>
      <c r="AU17" s="843">
        <v>235.59800000000001</v>
      </c>
      <c r="AV17" s="844"/>
      <c r="AW17" s="844"/>
      <c r="AX17" s="846"/>
      <c r="AY17" s="83">
        <f t="shared" si="1"/>
        <v>2</v>
      </c>
    </row>
    <row r="18" spans="1:51" ht="24.75" hidden="1" customHeight="1" x14ac:dyDescent="0.15">
      <c r="A18" s="950"/>
      <c r="B18" s="951"/>
      <c r="C18" s="951"/>
      <c r="D18" s="951"/>
      <c r="E18" s="951"/>
      <c r="F18" s="952"/>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83">
        <f t="shared" si="1"/>
        <v>2</v>
      </c>
    </row>
    <row r="19" spans="1:51" ht="24.75" hidden="1" customHeight="1" x14ac:dyDescent="0.15">
      <c r="A19" s="950"/>
      <c r="B19" s="951"/>
      <c r="C19" s="951"/>
      <c r="D19" s="951"/>
      <c r="E19" s="951"/>
      <c r="F19" s="952"/>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83">
        <f t="shared" si="1"/>
        <v>2</v>
      </c>
    </row>
    <row r="20" spans="1:51" ht="24.75" hidden="1" customHeight="1" x14ac:dyDescent="0.15">
      <c r="A20" s="950"/>
      <c r="B20" s="951"/>
      <c r="C20" s="951"/>
      <c r="D20" s="951"/>
      <c r="E20" s="951"/>
      <c r="F20" s="952"/>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83">
        <f t="shared" si="1"/>
        <v>2</v>
      </c>
    </row>
    <row r="21" spans="1:51" ht="24.75" hidden="1" customHeight="1" x14ac:dyDescent="0.15">
      <c r="A21" s="950"/>
      <c r="B21" s="951"/>
      <c r="C21" s="951"/>
      <c r="D21" s="951"/>
      <c r="E21" s="951"/>
      <c r="F21" s="952"/>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83">
        <f t="shared" si="1"/>
        <v>2</v>
      </c>
    </row>
    <row r="22" spans="1:51" ht="24.75" hidden="1" customHeight="1" x14ac:dyDescent="0.15">
      <c r="A22" s="950"/>
      <c r="B22" s="951"/>
      <c r="C22" s="951"/>
      <c r="D22" s="951"/>
      <c r="E22" s="951"/>
      <c r="F22" s="952"/>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83">
        <f t="shared" si="1"/>
        <v>2</v>
      </c>
    </row>
    <row r="23" spans="1:51" ht="24.75" hidden="1" customHeight="1" x14ac:dyDescent="0.15">
      <c r="A23" s="950"/>
      <c r="B23" s="951"/>
      <c r="C23" s="951"/>
      <c r="D23" s="951"/>
      <c r="E23" s="951"/>
      <c r="F23" s="952"/>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83">
        <f t="shared" si="1"/>
        <v>2</v>
      </c>
    </row>
    <row r="24" spans="1:51" ht="24.75" hidden="1" customHeight="1" x14ac:dyDescent="0.15">
      <c r="A24" s="950"/>
      <c r="B24" s="951"/>
      <c r="C24" s="951"/>
      <c r="D24" s="951"/>
      <c r="E24" s="951"/>
      <c r="F24" s="952"/>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83">
        <f t="shared" si="1"/>
        <v>2</v>
      </c>
    </row>
    <row r="25" spans="1:51" ht="24.75" hidden="1" customHeight="1" x14ac:dyDescent="0.15">
      <c r="A25" s="950"/>
      <c r="B25" s="951"/>
      <c r="C25" s="951"/>
      <c r="D25" s="951"/>
      <c r="E25" s="951"/>
      <c r="F25" s="952"/>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83">
        <f t="shared" si="1"/>
        <v>2</v>
      </c>
    </row>
    <row r="26" spans="1:51" ht="24.75" hidden="1" customHeight="1" x14ac:dyDescent="0.15">
      <c r="A26" s="950"/>
      <c r="B26" s="951"/>
      <c r="C26" s="951"/>
      <c r="D26" s="951"/>
      <c r="E26" s="951"/>
      <c r="F26" s="952"/>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83">
        <f t="shared" si="1"/>
        <v>2</v>
      </c>
    </row>
    <row r="27" spans="1:51" ht="24.75" customHeight="1" thickBot="1" x14ac:dyDescent="0.2">
      <c r="A27" s="950"/>
      <c r="B27" s="951"/>
      <c r="C27" s="951"/>
      <c r="D27" s="951"/>
      <c r="E27" s="951"/>
      <c r="F27" s="952"/>
      <c r="G27" s="847" t="s">
        <v>18</v>
      </c>
      <c r="H27" s="848"/>
      <c r="I27" s="848"/>
      <c r="J27" s="848"/>
      <c r="K27" s="848"/>
      <c r="L27" s="849"/>
      <c r="M27" s="850"/>
      <c r="N27" s="850"/>
      <c r="O27" s="850"/>
      <c r="P27" s="850"/>
      <c r="Q27" s="850"/>
      <c r="R27" s="850"/>
      <c r="S27" s="850"/>
      <c r="T27" s="850"/>
      <c r="U27" s="850"/>
      <c r="V27" s="850"/>
      <c r="W27" s="850"/>
      <c r="X27" s="851"/>
      <c r="Y27" s="852">
        <f>SUM(Y17:AB26)</f>
        <v>8.9649999999999999</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235.59800000000001</v>
      </c>
      <c r="AV27" s="853"/>
      <c r="AW27" s="853"/>
      <c r="AX27" s="855"/>
      <c r="AY27" s="83">
        <f t="shared" si="1"/>
        <v>2</v>
      </c>
    </row>
    <row r="28" spans="1:51" ht="30" customHeight="1" x14ac:dyDescent="0.15">
      <c r="A28" s="950"/>
      <c r="B28" s="951"/>
      <c r="C28" s="951"/>
      <c r="D28" s="951"/>
      <c r="E28" s="951"/>
      <c r="F28" s="952"/>
      <c r="G28" s="816" t="s">
        <v>965</v>
      </c>
      <c r="H28" s="817"/>
      <c r="I28" s="817"/>
      <c r="J28" s="817"/>
      <c r="K28" s="817"/>
      <c r="L28" s="817"/>
      <c r="M28" s="817"/>
      <c r="N28" s="817"/>
      <c r="O28" s="817"/>
      <c r="P28" s="817"/>
      <c r="Q28" s="817"/>
      <c r="R28" s="817"/>
      <c r="S28" s="817"/>
      <c r="T28" s="817"/>
      <c r="U28" s="817"/>
      <c r="V28" s="817"/>
      <c r="W28" s="817"/>
      <c r="X28" s="817"/>
      <c r="Y28" s="817"/>
      <c r="Z28" s="817"/>
      <c r="AA28" s="817"/>
      <c r="AB28" s="818"/>
      <c r="AC28" s="816" t="s">
        <v>964</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2</v>
      </c>
    </row>
    <row r="29" spans="1:51" ht="24.75" customHeight="1" x14ac:dyDescent="0.15">
      <c r="A29" s="950"/>
      <c r="B29" s="951"/>
      <c r="C29" s="951"/>
      <c r="D29" s="951"/>
      <c r="E29" s="951"/>
      <c r="F29" s="952"/>
      <c r="G29" s="140"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0"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83">
        <f t="shared" ref="AY29:AY40" si="2">$AY$28</f>
        <v>2</v>
      </c>
    </row>
    <row r="30" spans="1:51" ht="30.75" customHeight="1" x14ac:dyDescent="0.15">
      <c r="A30" s="950"/>
      <c r="B30" s="951"/>
      <c r="C30" s="951"/>
      <c r="D30" s="951"/>
      <c r="E30" s="951"/>
      <c r="F30" s="952"/>
      <c r="G30" s="837" t="s">
        <v>866</v>
      </c>
      <c r="H30" s="838"/>
      <c r="I30" s="838"/>
      <c r="J30" s="838"/>
      <c r="K30" s="839"/>
      <c r="L30" s="840" t="s">
        <v>855</v>
      </c>
      <c r="M30" s="841"/>
      <c r="N30" s="841"/>
      <c r="O30" s="841"/>
      <c r="P30" s="841"/>
      <c r="Q30" s="841"/>
      <c r="R30" s="841"/>
      <c r="S30" s="841"/>
      <c r="T30" s="841"/>
      <c r="U30" s="841"/>
      <c r="V30" s="841"/>
      <c r="W30" s="841"/>
      <c r="X30" s="842"/>
      <c r="Y30" s="843">
        <v>16.19726</v>
      </c>
      <c r="Z30" s="844"/>
      <c r="AA30" s="844"/>
      <c r="AB30" s="845"/>
      <c r="AC30" s="837" t="s">
        <v>867</v>
      </c>
      <c r="AD30" s="838"/>
      <c r="AE30" s="838"/>
      <c r="AF30" s="838"/>
      <c r="AG30" s="839"/>
      <c r="AH30" s="840" t="s">
        <v>859</v>
      </c>
      <c r="AI30" s="841"/>
      <c r="AJ30" s="841"/>
      <c r="AK30" s="841"/>
      <c r="AL30" s="841"/>
      <c r="AM30" s="841"/>
      <c r="AN30" s="841"/>
      <c r="AO30" s="841"/>
      <c r="AP30" s="841"/>
      <c r="AQ30" s="841"/>
      <c r="AR30" s="841"/>
      <c r="AS30" s="841"/>
      <c r="AT30" s="842"/>
      <c r="AU30" s="843">
        <v>7.031911</v>
      </c>
      <c r="AV30" s="844"/>
      <c r="AW30" s="844"/>
      <c r="AX30" s="846"/>
      <c r="AY30" s="83">
        <f t="shared" si="2"/>
        <v>2</v>
      </c>
    </row>
    <row r="31" spans="1:51" ht="32.25" customHeight="1" x14ac:dyDescent="0.15">
      <c r="A31" s="950"/>
      <c r="B31" s="951"/>
      <c r="C31" s="951"/>
      <c r="D31" s="951"/>
      <c r="E31" s="951"/>
      <c r="F31" s="952"/>
      <c r="G31" s="823"/>
      <c r="H31" s="824"/>
      <c r="I31" s="824"/>
      <c r="J31" s="824"/>
      <c r="K31" s="825"/>
      <c r="L31" s="826"/>
      <c r="M31" s="827"/>
      <c r="N31" s="827"/>
      <c r="O31" s="827"/>
      <c r="P31" s="827"/>
      <c r="Q31" s="827"/>
      <c r="R31" s="827"/>
      <c r="S31" s="827"/>
      <c r="T31" s="827"/>
      <c r="U31" s="827"/>
      <c r="V31" s="827"/>
      <c r="W31" s="827"/>
      <c r="X31" s="828"/>
      <c r="Y31" s="829"/>
      <c r="Z31" s="830"/>
      <c r="AA31" s="830"/>
      <c r="AB31" s="831"/>
      <c r="AC31" s="837" t="s">
        <v>867</v>
      </c>
      <c r="AD31" s="838"/>
      <c r="AE31" s="838"/>
      <c r="AF31" s="838"/>
      <c r="AG31" s="839"/>
      <c r="AH31" s="826" t="s">
        <v>861</v>
      </c>
      <c r="AI31" s="827"/>
      <c r="AJ31" s="827"/>
      <c r="AK31" s="827"/>
      <c r="AL31" s="827"/>
      <c r="AM31" s="827"/>
      <c r="AN31" s="827"/>
      <c r="AO31" s="827"/>
      <c r="AP31" s="827"/>
      <c r="AQ31" s="827"/>
      <c r="AR31" s="827"/>
      <c r="AS31" s="827"/>
      <c r="AT31" s="828"/>
      <c r="AU31" s="829">
        <v>4.2492780000000003</v>
      </c>
      <c r="AV31" s="830"/>
      <c r="AW31" s="830"/>
      <c r="AX31" s="832"/>
      <c r="AY31" s="83">
        <f t="shared" si="2"/>
        <v>2</v>
      </c>
    </row>
    <row r="32" spans="1:51" ht="32.25" customHeight="1" x14ac:dyDescent="0.15">
      <c r="A32" s="950"/>
      <c r="B32" s="951"/>
      <c r="C32" s="951"/>
      <c r="D32" s="951"/>
      <c r="E32" s="951"/>
      <c r="F32" s="952"/>
      <c r="G32" s="823"/>
      <c r="H32" s="824"/>
      <c r="I32" s="824"/>
      <c r="J32" s="824"/>
      <c r="K32" s="825"/>
      <c r="L32" s="826"/>
      <c r="M32" s="827"/>
      <c r="N32" s="827"/>
      <c r="O32" s="827"/>
      <c r="P32" s="827"/>
      <c r="Q32" s="827"/>
      <c r="R32" s="827"/>
      <c r="S32" s="827"/>
      <c r="T32" s="827"/>
      <c r="U32" s="827"/>
      <c r="V32" s="827"/>
      <c r="W32" s="827"/>
      <c r="X32" s="828"/>
      <c r="Y32" s="829"/>
      <c r="Z32" s="830"/>
      <c r="AA32" s="830"/>
      <c r="AB32" s="831"/>
      <c r="AC32" s="837" t="s">
        <v>867</v>
      </c>
      <c r="AD32" s="838"/>
      <c r="AE32" s="838"/>
      <c r="AF32" s="838"/>
      <c r="AG32" s="839"/>
      <c r="AH32" s="826" t="s">
        <v>864</v>
      </c>
      <c r="AI32" s="827"/>
      <c r="AJ32" s="827"/>
      <c r="AK32" s="827"/>
      <c r="AL32" s="827"/>
      <c r="AM32" s="827"/>
      <c r="AN32" s="827"/>
      <c r="AO32" s="827"/>
      <c r="AP32" s="827"/>
      <c r="AQ32" s="827"/>
      <c r="AR32" s="827"/>
      <c r="AS32" s="827"/>
      <c r="AT32" s="828"/>
      <c r="AU32" s="829">
        <v>0.93154999999999999</v>
      </c>
      <c r="AV32" s="830"/>
      <c r="AW32" s="830"/>
      <c r="AX32" s="832"/>
      <c r="AY32" s="83">
        <f t="shared" si="2"/>
        <v>2</v>
      </c>
    </row>
    <row r="33" spans="1:51" ht="24.75" hidden="1" customHeight="1" x14ac:dyDescent="0.15">
      <c r="A33" s="950"/>
      <c r="B33" s="951"/>
      <c r="C33" s="951"/>
      <c r="D33" s="951"/>
      <c r="E33" s="951"/>
      <c r="F33" s="952"/>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83">
        <f t="shared" si="2"/>
        <v>2</v>
      </c>
    </row>
    <row r="34" spans="1:51" ht="24.75" hidden="1" customHeight="1" x14ac:dyDescent="0.15">
      <c r="A34" s="950"/>
      <c r="B34" s="951"/>
      <c r="C34" s="951"/>
      <c r="D34" s="951"/>
      <c r="E34" s="951"/>
      <c r="F34" s="952"/>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83">
        <f t="shared" si="2"/>
        <v>2</v>
      </c>
    </row>
    <row r="35" spans="1:51" ht="24.75" hidden="1" customHeight="1" x14ac:dyDescent="0.15">
      <c r="A35" s="950"/>
      <c r="B35" s="951"/>
      <c r="C35" s="951"/>
      <c r="D35" s="951"/>
      <c r="E35" s="951"/>
      <c r="F35" s="952"/>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83">
        <f t="shared" si="2"/>
        <v>2</v>
      </c>
    </row>
    <row r="36" spans="1:51" ht="24.75" hidden="1" customHeight="1" x14ac:dyDescent="0.15">
      <c r="A36" s="950"/>
      <c r="B36" s="951"/>
      <c r="C36" s="951"/>
      <c r="D36" s="951"/>
      <c r="E36" s="951"/>
      <c r="F36" s="952"/>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83">
        <f t="shared" si="2"/>
        <v>2</v>
      </c>
    </row>
    <row r="37" spans="1:51" ht="24.75" hidden="1" customHeight="1" x14ac:dyDescent="0.15">
      <c r="A37" s="950"/>
      <c r="B37" s="951"/>
      <c r="C37" s="951"/>
      <c r="D37" s="951"/>
      <c r="E37" s="951"/>
      <c r="F37" s="952"/>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83">
        <f t="shared" si="2"/>
        <v>2</v>
      </c>
    </row>
    <row r="38" spans="1:51" ht="24.75" hidden="1" customHeight="1" x14ac:dyDescent="0.15">
      <c r="A38" s="950"/>
      <c r="B38" s="951"/>
      <c r="C38" s="951"/>
      <c r="D38" s="951"/>
      <c r="E38" s="951"/>
      <c r="F38" s="952"/>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83">
        <f t="shared" si="2"/>
        <v>2</v>
      </c>
    </row>
    <row r="39" spans="1:51" ht="24.75" hidden="1" customHeight="1" x14ac:dyDescent="0.15">
      <c r="A39" s="950"/>
      <c r="B39" s="951"/>
      <c r="C39" s="951"/>
      <c r="D39" s="951"/>
      <c r="E39" s="951"/>
      <c r="F39" s="952"/>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83">
        <f t="shared" si="2"/>
        <v>2</v>
      </c>
    </row>
    <row r="40" spans="1:51" ht="24.75" customHeight="1" x14ac:dyDescent="0.15">
      <c r="A40" s="950"/>
      <c r="B40" s="951"/>
      <c r="C40" s="951"/>
      <c r="D40" s="951"/>
      <c r="E40" s="951"/>
      <c r="F40" s="952"/>
      <c r="G40" s="847" t="s">
        <v>18</v>
      </c>
      <c r="H40" s="848"/>
      <c r="I40" s="848"/>
      <c r="J40" s="848"/>
      <c r="K40" s="848"/>
      <c r="L40" s="849"/>
      <c r="M40" s="850"/>
      <c r="N40" s="850"/>
      <c r="O40" s="850"/>
      <c r="P40" s="850"/>
      <c r="Q40" s="850"/>
      <c r="R40" s="850"/>
      <c r="S40" s="850"/>
      <c r="T40" s="850"/>
      <c r="U40" s="850"/>
      <c r="V40" s="850"/>
      <c r="W40" s="850"/>
      <c r="X40" s="851"/>
      <c r="Y40" s="852">
        <f>SUM(Y30:AB39)</f>
        <v>16.19726</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12.212739000000001</v>
      </c>
      <c r="AV40" s="853"/>
      <c r="AW40" s="853"/>
      <c r="AX40" s="855"/>
      <c r="AY40" s="83">
        <f t="shared" si="2"/>
        <v>2</v>
      </c>
    </row>
    <row r="41" spans="1:51" ht="30" hidden="1" customHeight="1" x14ac:dyDescent="0.15">
      <c r="A41" s="950"/>
      <c r="B41" s="951"/>
      <c r="C41" s="951"/>
      <c r="D41" s="951"/>
      <c r="E41" s="951"/>
      <c r="F41" s="952"/>
      <c r="G41" s="816" t="s">
        <v>744</v>
      </c>
      <c r="H41" s="817"/>
      <c r="I41" s="817"/>
      <c r="J41" s="817"/>
      <c r="K41" s="817"/>
      <c r="L41" s="817"/>
      <c r="M41" s="817"/>
      <c r="N41" s="817"/>
      <c r="O41" s="817"/>
      <c r="P41" s="817"/>
      <c r="Q41" s="817"/>
      <c r="R41" s="817"/>
      <c r="S41" s="817"/>
      <c r="T41" s="817"/>
      <c r="U41" s="817"/>
      <c r="V41" s="817"/>
      <c r="W41" s="817"/>
      <c r="X41" s="817"/>
      <c r="Y41" s="817"/>
      <c r="Z41" s="817"/>
      <c r="AA41" s="817"/>
      <c r="AB41" s="818"/>
      <c r="AC41" s="816" t="s">
        <v>743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15">
      <c r="A42" s="950"/>
      <c r="B42" s="951"/>
      <c r="C42" s="951"/>
      <c r="D42" s="951"/>
      <c r="E42" s="951"/>
      <c r="F42" s="952"/>
      <c r="G42" s="140"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0"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83">
        <f t="shared" ref="AY42:AY53" si="3">$AY$41</f>
        <v>0</v>
      </c>
    </row>
    <row r="43" spans="1:51" ht="24.75" hidden="1" customHeight="1" x14ac:dyDescent="0.15">
      <c r="A43" s="950"/>
      <c r="B43" s="951"/>
      <c r="C43" s="951"/>
      <c r="D43" s="951"/>
      <c r="E43" s="951"/>
      <c r="F43" s="952"/>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83">
        <f t="shared" si="3"/>
        <v>0</v>
      </c>
    </row>
    <row r="44" spans="1:51" ht="24.75" hidden="1" customHeight="1" x14ac:dyDescent="0.15">
      <c r="A44" s="950"/>
      <c r="B44" s="951"/>
      <c r="C44" s="951"/>
      <c r="D44" s="951"/>
      <c r="E44" s="951"/>
      <c r="F44" s="952"/>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83">
        <f t="shared" si="3"/>
        <v>0</v>
      </c>
    </row>
    <row r="45" spans="1:51" ht="24.75" hidden="1" customHeight="1" x14ac:dyDescent="0.15">
      <c r="A45" s="950"/>
      <c r="B45" s="951"/>
      <c r="C45" s="951"/>
      <c r="D45" s="951"/>
      <c r="E45" s="951"/>
      <c r="F45" s="952"/>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83">
        <f t="shared" si="3"/>
        <v>0</v>
      </c>
    </row>
    <row r="46" spans="1:51" ht="24.75" hidden="1" customHeight="1" x14ac:dyDescent="0.15">
      <c r="A46" s="950"/>
      <c r="B46" s="951"/>
      <c r="C46" s="951"/>
      <c r="D46" s="951"/>
      <c r="E46" s="951"/>
      <c r="F46" s="952"/>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83">
        <f t="shared" si="3"/>
        <v>0</v>
      </c>
    </row>
    <row r="47" spans="1:51" ht="24.75" hidden="1" customHeight="1" x14ac:dyDescent="0.15">
      <c r="A47" s="950"/>
      <c r="B47" s="951"/>
      <c r="C47" s="951"/>
      <c r="D47" s="951"/>
      <c r="E47" s="951"/>
      <c r="F47" s="952"/>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83">
        <f t="shared" si="3"/>
        <v>0</v>
      </c>
    </row>
    <row r="48" spans="1:51" ht="24.75" hidden="1" customHeight="1" x14ac:dyDescent="0.15">
      <c r="A48" s="950"/>
      <c r="B48" s="951"/>
      <c r="C48" s="951"/>
      <c r="D48" s="951"/>
      <c r="E48" s="951"/>
      <c r="F48" s="952"/>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83">
        <f t="shared" si="3"/>
        <v>0</v>
      </c>
    </row>
    <row r="49" spans="1:51" ht="24.75" hidden="1" customHeight="1" x14ac:dyDescent="0.15">
      <c r="A49" s="950"/>
      <c r="B49" s="951"/>
      <c r="C49" s="951"/>
      <c r="D49" s="951"/>
      <c r="E49" s="951"/>
      <c r="F49" s="952"/>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83">
        <f t="shared" si="3"/>
        <v>0</v>
      </c>
    </row>
    <row r="50" spans="1:51" ht="24.75" hidden="1" customHeight="1" x14ac:dyDescent="0.15">
      <c r="A50" s="950"/>
      <c r="B50" s="951"/>
      <c r="C50" s="951"/>
      <c r="D50" s="951"/>
      <c r="E50" s="951"/>
      <c r="F50" s="952"/>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83">
        <f t="shared" si="3"/>
        <v>0</v>
      </c>
    </row>
    <row r="51" spans="1:51" ht="24.75" hidden="1" customHeight="1" x14ac:dyDescent="0.15">
      <c r="A51" s="950"/>
      <c r="B51" s="951"/>
      <c r="C51" s="951"/>
      <c r="D51" s="951"/>
      <c r="E51" s="951"/>
      <c r="F51" s="952"/>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83">
        <f t="shared" si="3"/>
        <v>0</v>
      </c>
    </row>
    <row r="52" spans="1:51" ht="24.75" hidden="1" customHeight="1" x14ac:dyDescent="0.15">
      <c r="A52" s="950"/>
      <c r="B52" s="951"/>
      <c r="C52" s="951"/>
      <c r="D52" s="951"/>
      <c r="E52" s="951"/>
      <c r="F52" s="952"/>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83">
        <f t="shared" si="3"/>
        <v>0</v>
      </c>
    </row>
    <row r="53" spans="1:51" ht="24.75" hidden="1" customHeight="1" thickBot="1" x14ac:dyDescent="0.2">
      <c r="A53" s="953"/>
      <c r="B53" s="954"/>
      <c r="C53" s="954"/>
      <c r="D53" s="954"/>
      <c r="E53" s="954"/>
      <c r="F53" s="955"/>
      <c r="G53" s="938" t="s">
        <v>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83">
        <f t="shared" si="3"/>
        <v>0</v>
      </c>
    </row>
    <row r="54" spans="1:51" s="88" customFormat="1" ht="24.75" customHeight="1" x14ac:dyDescent="0.15"/>
    <row r="55" spans="1:51" ht="30" hidden="1" customHeight="1" x14ac:dyDescent="0.15">
      <c r="A55" s="956" t="s">
        <v>718</v>
      </c>
      <c r="B55" s="957"/>
      <c r="C55" s="957"/>
      <c r="D55" s="957"/>
      <c r="E55" s="957"/>
      <c r="F55" s="958"/>
      <c r="G55" s="816" t="s">
        <v>742</v>
      </c>
      <c r="H55" s="817"/>
      <c r="I55" s="817"/>
      <c r="J55" s="817"/>
      <c r="K55" s="817"/>
      <c r="L55" s="817"/>
      <c r="M55" s="817"/>
      <c r="N55" s="817"/>
      <c r="O55" s="817"/>
      <c r="P55" s="817"/>
      <c r="Q55" s="817"/>
      <c r="R55" s="817"/>
      <c r="S55" s="817"/>
      <c r="T55" s="817"/>
      <c r="U55" s="817"/>
      <c r="V55" s="817"/>
      <c r="W55" s="817"/>
      <c r="X55" s="817"/>
      <c r="Y55" s="817"/>
      <c r="Z55" s="817"/>
      <c r="AA55" s="817"/>
      <c r="AB55" s="818"/>
      <c r="AC55" s="816" t="s">
        <v>741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15">
      <c r="A56" s="950"/>
      <c r="B56" s="951"/>
      <c r="C56" s="951"/>
      <c r="D56" s="951"/>
      <c r="E56" s="951"/>
      <c r="F56" s="952"/>
      <c r="G56" s="140"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0"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83">
        <f t="shared" ref="AY56:AY67" si="4">$AY$55</f>
        <v>0</v>
      </c>
    </row>
    <row r="57" spans="1:51" ht="24.75" hidden="1" customHeight="1" x14ac:dyDescent="0.15">
      <c r="A57" s="950"/>
      <c r="B57" s="951"/>
      <c r="C57" s="951"/>
      <c r="D57" s="951"/>
      <c r="E57" s="951"/>
      <c r="F57" s="952"/>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83">
        <f t="shared" si="4"/>
        <v>0</v>
      </c>
    </row>
    <row r="58" spans="1:51" ht="24.75" hidden="1" customHeight="1" x14ac:dyDescent="0.15">
      <c r="A58" s="950"/>
      <c r="B58" s="951"/>
      <c r="C58" s="951"/>
      <c r="D58" s="951"/>
      <c r="E58" s="951"/>
      <c r="F58" s="952"/>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83">
        <f t="shared" si="4"/>
        <v>0</v>
      </c>
    </row>
    <row r="59" spans="1:51" ht="24.75" hidden="1" customHeight="1" x14ac:dyDescent="0.15">
      <c r="A59" s="950"/>
      <c r="B59" s="951"/>
      <c r="C59" s="951"/>
      <c r="D59" s="951"/>
      <c r="E59" s="951"/>
      <c r="F59" s="952"/>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83">
        <f t="shared" si="4"/>
        <v>0</v>
      </c>
    </row>
    <row r="60" spans="1:51" ht="24.75" hidden="1" customHeight="1" x14ac:dyDescent="0.15">
      <c r="A60" s="950"/>
      <c r="B60" s="951"/>
      <c r="C60" s="951"/>
      <c r="D60" s="951"/>
      <c r="E60" s="951"/>
      <c r="F60" s="952"/>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83">
        <f t="shared" si="4"/>
        <v>0</v>
      </c>
    </row>
    <row r="61" spans="1:51" ht="24.75" hidden="1" customHeight="1" x14ac:dyDescent="0.15">
      <c r="A61" s="950"/>
      <c r="B61" s="951"/>
      <c r="C61" s="951"/>
      <c r="D61" s="951"/>
      <c r="E61" s="951"/>
      <c r="F61" s="952"/>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83">
        <f t="shared" si="4"/>
        <v>0</v>
      </c>
    </row>
    <row r="62" spans="1:51" ht="24.75" hidden="1" customHeight="1" x14ac:dyDescent="0.15">
      <c r="A62" s="950"/>
      <c r="B62" s="951"/>
      <c r="C62" s="951"/>
      <c r="D62" s="951"/>
      <c r="E62" s="951"/>
      <c r="F62" s="952"/>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83">
        <f t="shared" si="4"/>
        <v>0</v>
      </c>
    </row>
    <row r="63" spans="1:51" ht="24.75" hidden="1" customHeight="1" x14ac:dyDescent="0.15">
      <c r="A63" s="950"/>
      <c r="B63" s="951"/>
      <c r="C63" s="951"/>
      <c r="D63" s="951"/>
      <c r="E63" s="951"/>
      <c r="F63" s="952"/>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83">
        <f t="shared" si="4"/>
        <v>0</v>
      </c>
    </row>
    <row r="64" spans="1:51" ht="24.75" hidden="1" customHeight="1" x14ac:dyDescent="0.15">
      <c r="A64" s="950"/>
      <c r="B64" s="951"/>
      <c r="C64" s="951"/>
      <c r="D64" s="951"/>
      <c r="E64" s="951"/>
      <c r="F64" s="952"/>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83">
        <f t="shared" si="4"/>
        <v>0</v>
      </c>
    </row>
    <row r="65" spans="1:51" ht="24.75" hidden="1" customHeight="1" x14ac:dyDescent="0.15">
      <c r="A65" s="950"/>
      <c r="B65" s="951"/>
      <c r="C65" s="951"/>
      <c r="D65" s="951"/>
      <c r="E65" s="951"/>
      <c r="F65" s="952"/>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83">
        <f t="shared" si="4"/>
        <v>0</v>
      </c>
    </row>
    <row r="66" spans="1:51" ht="24.75" hidden="1" customHeight="1" x14ac:dyDescent="0.15">
      <c r="A66" s="950"/>
      <c r="B66" s="951"/>
      <c r="C66" s="951"/>
      <c r="D66" s="951"/>
      <c r="E66" s="951"/>
      <c r="F66" s="952"/>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83">
        <f t="shared" si="4"/>
        <v>0</v>
      </c>
    </row>
    <row r="67" spans="1:51" ht="24.75" hidden="1" customHeight="1" thickBot="1" x14ac:dyDescent="0.2">
      <c r="A67" s="950"/>
      <c r="B67" s="951"/>
      <c r="C67" s="951"/>
      <c r="D67" s="951"/>
      <c r="E67" s="951"/>
      <c r="F67" s="952"/>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83">
        <f t="shared" si="4"/>
        <v>0</v>
      </c>
    </row>
    <row r="68" spans="1:51" ht="30" hidden="1" customHeight="1" x14ac:dyDescent="0.15">
      <c r="A68" s="950"/>
      <c r="B68" s="951"/>
      <c r="C68" s="951"/>
      <c r="D68" s="951"/>
      <c r="E68" s="951"/>
      <c r="F68" s="952"/>
      <c r="G68" s="816" t="s">
        <v>740</v>
      </c>
      <c r="H68" s="817"/>
      <c r="I68" s="817"/>
      <c r="J68" s="817"/>
      <c r="K68" s="817"/>
      <c r="L68" s="817"/>
      <c r="M68" s="817"/>
      <c r="N68" s="817"/>
      <c r="O68" s="817"/>
      <c r="P68" s="817"/>
      <c r="Q68" s="817"/>
      <c r="R68" s="817"/>
      <c r="S68" s="817"/>
      <c r="T68" s="817"/>
      <c r="U68" s="817"/>
      <c r="V68" s="817"/>
      <c r="W68" s="817"/>
      <c r="X68" s="817"/>
      <c r="Y68" s="817"/>
      <c r="Z68" s="817"/>
      <c r="AA68" s="817"/>
      <c r="AB68" s="818"/>
      <c r="AC68" s="816" t="s">
        <v>739</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15">
      <c r="A69" s="950"/>
      <c r="B69" s="951"/>
      <c r="C69" s="951"/>
      <c r="D69" s="951"/>
      <c r="E69" s="951"/>
      <c r="F69" s="952"/>
      <c r="G69" s="140"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0"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83">
        <f t="shared" ref="AY69:AY80" si="5">$AY$68</f>
        <v>0</v>
      </c>
    </row>
    <row r="70" spans="1:51" ht="24.75" hidden="1" customHeight="1" x14ac:dyDescent="0.15">
      <c r="A70" s="950"/>
      <c r="B70" s="951"/>
      <c r="C70" s="951"/>
      <c r="D70" s="951"/>
      <c r="E70" s="951"/>
      <c r="F70" s="952"/>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83">
        <f t="shared" si="5"/>
        <v>0</v>
      </c>
    </row>
    <row r="71" spans="1:51" ht="24.75" hidden="1" customHeight="1" x14ac:dyDescent="0.15">
      <c r="A71" s="950"/>
      <c r="B71" s="951"/>
      <c r="C71" s="951"/>
      <c r="D71" s="951"/>
      <c r="E71" s="951"/>
      <c r="F71" s="952"/>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83">
        <f t="shared" si="5"/>
        <v>0</v>
      </c>
    </row>
    <row r="72" spans="1:51" ht="24.75" hidden="1" customHeight="1" x14ac:dyDescent="0.15">
      <c r="A72" s="950"/>
      <c r="B72" s="951"/>
      <c r="C72" s="951"/>
      <c r="D72" s="951"/>
      <c r="E72" s="951"/>
      <c r="F72" s="952"/>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83">
        <f t="shared" si="5"/>
        <v>0</v>
      </c>
    </row>
    <row r="73" spans="1:51" ht="24.75" hidden="1" customHeight="1" x14ac:dyDescent="0.15">
      <c r="A73" s="950"/>
      <c r="B73" s="951"/>
      <c r="C73" s="951"/>
      <c r="D73" s="951"/>
      <c r="E73" s="951"/>
      <c r="F73" s="952"/>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83">
        <f t="shared" si="5"/>
        <v>0</v>
      </c>
    </row>
    <row r="74" spans="1:51" ht="24.75" hidden="1" customHeight="1" x14ac:dyDescent="0.15">
      <c r="A74" s="950"/>
      <c r="B74" s="951"/>
      <c r="C74" s="951"/>
      <c r="D74" s="951"/>
      <c r="E74" s="951"/>
      <c r="F74" s="952"/>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83">
        <f t="shared" si="5"/>
        <v>0</v>
      </c>
    </row>
    <row r="75" spans="1:51" ht="24.75" hidden="1" customHeight="1" x14ac:dyDescent="0.15">
      <c r="A75" s="950"/>
      <c r="B75" s="951"/>
      <c r="C75" s="951"/>
      <c r="D75" s="951"/>
      <c r="E75" s="951"/>
      <c r="F75" s="952"/>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83">
        <f t="shared" si="5"/>
        <v>0</v>
      </c>
    </row>
    <row r="76" spans="1:51" ht="24.75" hidden="1" customHeight="1" x14ac:dyDescent="0.15">
      <c r="A76" s="950"/>
      <c r="B76" s="951"/>
      <c r="C76" s="951"/>
      <c r="D76" s="951"/>
      <c r="E76" s="951"/>
      <c r="F76" s="952"/>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83">
        <f t="shared" si="5"/>
        <v>0</v>
      </c>
    </row>
    <row r="77" spans="1:51" ht="24.75" hidden="1" customHeight="1" x14ac:dyDescent="0.15">
      <c r="A77" s="950"/>
      <c r="B77" s="951"/>
      <c r="C77" s="951"/>
      <c r="D77" s="951"/>
      <c r="E77" s="951"/>
      <c r="F77" s="952"/>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83">
        <f t="shared" si="5"/>
        <v>0</v>
      </c>
    </row>
    <row r="78" spans="1:51" ht="24.75" hidden="1" customHeight="1" x14ac:dyDescent="0.15">
      <c r="A78" s="950"/>
      <c r="B78" s="951"/>
      <c r="C78" s="951"/>
      <c r="D78" s="951"/>
      <c r="E78" s="951"/>
      <c r="F78" s="952"/>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83">
        <f t="shared" si="5"/>
        <v>0</v>
      </c>
    </row>
    <row r="79" spans="1:51" ht="24.75" hidden="1" customHeight="1" x14ac:dyDescent="0.15">
      <c r="A79" s="950"/>
      <c r="B79" s="951"/>
      <c r="C79" s="951"/>
      <c r="D79" s="951"/>
      <c r="E79" s="951"/>
      <c r="F79" s="952"/>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83">
        <f t="shared" si="5"/>
        <v>0</v>
      </c>
    </row>
    <row r="80" spans="1:51" ht="24.75" hidden="1" customHeight="1" thickBot="1" x14ac:dyDescent="0.2">
      <c r="A80" s="950"/>
      <c r="B80" s="951"/>
      <c r="C80" s="951"/>
      <c r="D80" s="951"/>
      <c r="E80" s="951"/>
      <c r="F80" s="952"/>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83">
        <f t="shared" si="5"/>
        <v>0</v>
      </c>
    </row>
    <row r="81" spans="1:51" ht="30" hidden="1" customHeight="1" x14ac:dyDescent="0.15">
      <c r="A81" s="950"/>
      <c r="B81" s="951"/>
      <c r="C81" s="951"/>
      <c r="D81" s="951"/>
      <c r="E81" s="951"/>
      <c r="F81" s="952"/>
      <c r="G81" s="816" t="s">
        <v>738</v>
      </c>
      <c r="H81" s="817"/>
      <c r="I81" s="817"/>
      <c r="J81" s="817"/>
      <c r="K81" s="817"/>
      <c r="L81" s="817"/>
      <c r="M81" s="817"/>
      <c r="N81" s="817"/>
      <c r="O81" s="817"/>
      <c r="P81" s="817"/>
      <c r="Q81" s="817"/>
      <c r="R81" s="817"/>
      <c r="S81" s="817"/>
      <c r="T81" s="817"/>
      <c r="U81" s="817"/>
      <c r="V81" s="817"/>
      <c r="W81" s="817"/>
      <c r="X81" s="817"/>
      <c r="Y81" s="817"/>
      <c r="Z81" s="817"/>
      <c r="AA81" s="817"/>
      <c r="AB81" s="818"/>
      <c r="AC81" s="816" t="s">
        <v>737</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15">
      <c r="A82" s="950"/>
      <c r="B82" s="951"/>
      <c r="C82" s="951"/>
      <c r="D82" s="951"/>
      <c r="E82" s="951"/>
      <c r="F82" s="952"/>
      <c r="G82" s="140"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0"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83">
        <f t="shared" ref="AY82:AY93" si="6">$AY$81</f>
        <v>0</v>
      </c>
    </row>
    <row r="83" spans="1:51" ht="24.75" hidden="1" customHeight="1" x14ac:dyDescent="0.15">
      <c r="A83" s="950"/>
      <c r="B83" s="951"/>
      <c r="C83" s="951"/>
      <c r="D83" s="951"/>
      <c r="E83" s="951"/>
      <c r="F83" s="952"/>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83">
        <f t="shared" si="6"/>
        <v>0</v>
      </c>
    </row>
    <row r="84" spans="1:51" ht="24.75" hidden="1" customHeight="1" x14ac:dyDescent="0.15">
      <c r="A84" s="950"/>
      <c r="B84" s="951"/>
      <c r="C84" s="951"/>
      <c r="D84" s="951"/>
      <c r="E84" s="951"/>
      <c r="F84" s="952"/>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83">
        <f t="shared" si="6"/>
        <v>0</v>
      </c>
    </row>
    <row r="85" spans="1:51" ht="24.75" hidden="1" customHeight="1" x14ac:dyDescent="0.15">
      <c r="A85" s="950"/>
      <c r="B85" s="951"/>
      <c r="C85" s="951"/>
      <c r="D85" s="951"/>
      <c r="E85" s="951"/>
      <c r="F85" s="952"/>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83">
        <f t="shared" si="6"/>
        <v>0</v>
      </c>
    </row>
    <row r="86" spans="1:51" ht="24.75" hidden="1" customHeight="1" x14ac:dyDescent="0.15">
      <c r="A86" s="950"/>
      <c r="B86" s="951"/>
      <c r="C86" s="951"/>
      <c r="D86" s="951"/>
      <c r="E86" s="951"/>
      <c r="F86" s="952"/>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83">
        <f t="shared" si="6"/>
        <v>0</v>
      </c>
    </row>
    <row r="87" spans="1:51" ht="24.75" hidden="1" customHeight="1" x14ac:dyDescent="0.15">
      <c r="A87" s="950"/>
      <c r="B87" s="951"/>
      <c r="C87" s="951"/>
      <c r="D87" s="951"/>
      <c r="E87" s="951"/>
      <c r="F87" s="952"/>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83">
        <f t="shared" si="6"/>
        <v>0</v>
      </c>
    </row>
    <row r="88" spans="1:51" ht="24.75" hidden="1" customHeight="1" x14ac:dyDescent="0.15">
      <c r="A88" s="950"/>
      <c r="B88" s="951"/>
      <c r="C88" s="951"/>
      <c r="D88" s="951"/>
      <c r="E88" s="951"/>
      <c r="F88" s="952"/>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83">
        <f t="shared" si="6"/>
        <v>0</v>
      </c>
    </row>
    <row r="89" spans="1:51" ht="24.75" hidden="1" customHeight="1" x14ac:dyDescent="0.15">
      <c r="A89" s="950"/>
      <c r="B89" s="951"/>
      <c r="C89" s="951"/>
      <c r="D89" s="951"/>
      <c r="E89" s="951"/>
      <c r="F89" s="952"/>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83">
        <f t="shared" si="6"/>
        <v>0</v>
      </c>
    </row>
    <row r="90" spans="1:51" ht="24.75" hidden="1" customHeight="1" x14ac:dyDescent="0.15">
      <c r="A90" s="950"/>
      <c r="B90" s="951"/>
      <c r="C90" s="951"/>
      <c r="D90" s="951"/>
      <c r="E90" s="951"/>
      <c r="F90" s="952"/>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83">
        <f t="shared" si="6"/>
        <v>0</v>
      </c>
    </row>
    <row r="91" spans="1:51" ht="24.75" hidden="1" customHeight="1" x14ac:dyDescent="0.15">
      <c r="A91" s="950"/>
      <c r="B91" s="951"/>
      <c r="C91" s="951"/>
      <c r="D91" s="951"/>
      <c r="E91" s="951"/>
      <c r="F91" s="952"/>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83">
        <f t="shared" si="6"/>
        <v>0</v>
      </c>
    </row>
    <row r="92" spans="1:51" ht="24.75" hidden="1" customHeight="1" x14ac:dyDescent="0.15">
      <c r="A92" s="950"/>
      <c r="B92" s="951"/>
      <c r="C92" s="951"/>
      <c r="D92" s="951"/>
      <c r="E92" s="951"/>
      <c r="F92" s="952"/>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83">
        <f t="shared" si="6"/>
        <v>0</v>
      </c>
    </row>
    <row r="93" spans="1:51" ht="24.75" hidden="1" customHeight="1" thickBot="1" x14ac:dyDescent="0.2">
      <c r="A93" s="950"/>
      <c r="B93" s="951"/>
      <c r="C93" s="951"/>
      <c r="D93" s="951"/>
      <c r="E93" s="951"/>
      <c r="F93" s="952"/>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83">
        <f t="shared" si="6"/>
        <v>0</v>
      </c>
    </row>
    <row r="94" spans="1:51" ht="30" hidden="1" customHeight="1" x14ac:dyDescent="0.15">
      <c r="A94" s="950"/>
      <c r="B94" s="951"/>
      <c r="C94" s="951"/>
      <c r="D94" s="951"/>
      <c r="E94" s="951"/>
      <c r="F94" s="952"/>
      <c r="G94" s="816" t="s">
        <v>736</v>
      </c>
      <c r="H94" s="817"/>
      <c r="I94" s="817"/>
      <c r="J94" s="817"/>
      <c r="K94" s="817"/>
      <c r="L94" s="817"/>
      <c r="M94" s="817"/>
      <c r="N94" s="817"/>
      <c r="O94" s="817"/>
      <c r="P94" s="817"/>
      <c r="Q94" s="817"/>
      <c r="R94" s="817"/>
      <c r="S94" s="817"/>
      <c r="T94" s="817"/>
      <c r="U94" s="817"/>
      <c r="V94" s="817"/>
      <c r="W94" s="817"/>
      <c r="X94" s="817"/>
      <c r="Y94" s="817"/>
      <c r="Z94" s="817"/>
      <c r="AA94" s="817"/>
      <c r="AB94" s="818"/>
      <c r="AC94" s="816" t="s">
        <v>735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15">
      <c r="A95" s="950"/>
      <c r="B95" s="951"/>
      <c r="C95" s="951"/>
      <c r="D95" s="951"/>
      <c r="E95" s="951"/>
      <c r="F95" s="952"/>
      <c r="G95" s="140"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0"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83">
        <f t="shared" ref="AY95:AY106" si="7">$AY$94</f>
        <v>0</v>
      </c>
    </row>
    <row r="96" spans="1:51" ht="24.75" hidden="1" customHeight="1" x14ac:dyDescent="0.15">
      <c r="A96" s="950"/>
      <c r="B96" s="951"/>
      <c r="C96" s="951"/>
      <c r="D96" s="951"/>
      <c r="E96" s="951"/>
      <c r="F96" s="952"/>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83">
        <f t="shared" si="7"/>
        <v>0</v>
      </c>
    </row>
    <row r="97" spans="1:51" ht="24.75" hidden="1" customHeight="1" x14ac:dyDescent="0.15">
      <c r="A97" s="950"/>
      <c r="B97" s="951"/>
      <c r="C97" s="951"/>
      <c r="D97" s="951"/>
      <c r="E97" s="951"/>
      <c r="F97" s="952"/>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83">
        <f t="shared" si="7"/>
        <v>0</v>
      </c>
    </row>
    <row r="98" spans="1:51" ht="24.75" hidden="1" customHeight="1" x14ac:dyDescent="0.15">
      <c r="A98" s="950"/>
      <c r="B98" s="951"/>
      <c r="C98" s="951"/>
      <c r="D98" s="951"/>
      <c r="E98" s="951"/>
      <c r="F98" s="952"/>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83">
        <f t="shared" si="7"/>
        <v>0</v>
      </c>
    </row>
    <row r="99" spans="1:51" ht="24.75" hidden="1" customHeight="1" x14ac:dyDescent="0.15">
      <c r="A99" s="950"/>
      <c r="B99" s="951"/>
      <c r="C99" s="951"/>
      <c r="D99" s="951"/>
      <c r="E99" s="951"/>
      <c r="F99" s="952"/>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83">
        <f t="shared" si="7"/>
        <v>0</v>
      </c>
    </row>
    <row r="100" spans="1:51" ht="24.75" hidden="1" customHeight="1" x14ac:dyDescent="0.15">
      <c r="A100" s="950"/>
      <c r="B100" s="951"/>
      <c r="C100" s="951"/>
      <c r="D100" s="951"/>
      <c r="E100" s="951"/>
      <c r="F100" s="952"/>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83">
        <f t="shared" si="7"/>
        <v>0</v>
      </c>
    </row>
    <row r="101" spans="1:51" ht="24.75" hidden="1" customHeight="1" x14ac:dyDescent="0.15">
      <c r="A101" s="950"/>
      <c r="B101" s="951"/>
      <c r="C101" s="951"/>
      <c r="D101" s="951"/>
      <c r="E101" s="951"/>
      <c r="F101" s="952"/>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83">
        <f t="shared" si="7"/>
        <v>0</v>
      </c>
    </row>
    <row r="102" spans="1:51" ht="24.75" hidden="1" customHeight="1" x14ac:dyDescent="0.15">
      <c r="A102" s="950"/>
      <c r="B102" s="951"/>
      <c r="C102" s="951"/>
      <c r="D102" s="951"/>
      <c r="E102" s="951"/>
      <c r="F102" s="952"/>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83">
        <f t="shared" si="7"/>
        <v>0</v>
      </c>
    </row>
    <row r="103" spans="1:51" ht="24.75" hidden="1" customHeight="1" x14ac:dyDescent="0.15">
      <c r="A103" s="950"/>
      <c r="B103" s="951"/>
      <c r="C103" s="951"/>
      <c r="D103" s="951"/>
      <c r="E103" s="951"/>
      <c r="F103" s="952"/>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83">
        <f t="shared" si="7"/>
        <v>0</v>
      </c>
    </row>
    <row r="104" spans="1:51" ht="24.75" hidden="1" customHeight="1" x14ac:dyDescent="0.15">
      <c r="A104" s="950"/>
      <c r="B104" s="951"/>
      <c r="C104" s="951"/>
      <c r="D104" s="951"/>
      <c r="E104" s="951"/>
      <c r="F104" s="952"/>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83">
        <f t="shared" si="7"/>
        <v>0</v>
      </c>
    </row>
    <row r="105" spans="1:51" ht="24.75" hidden="1" customHeight="1" x14ac:dyDescent="0.15">
      <c r="A105" s="950"/>
      <c r="B105" s="951"/>
      <c r="C105" s="951"/>
      <c r="D105" s="951"/>
      <c r="E105" s="951"/>
      <c r="F105" s="952"/>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83">
        <f t="shared" si="7"/>
        <v>0</v>
      </c>
    </row>
    <row r="106" spans="1:51" ht="24.75" hidden="1" customHeight="1" thickBot="1" x14ac:dyDescent="0.2">
      <c r="A106" s="953"/>
      <c r="B106" s="954"/>
      <c r="C106" s="954"/>
      <c r="D106" s="954"/>
      <c r="E106" s="954"/>
      <c r="F106" s="95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83">
        <f t="shared" si="7"/>
        <v>0</v>
      </c>
    </row>
    <row r="107" spans="1:51" s="88" customFormat="1" ht="24.75" hidden="1" customHeight="1" thickBot="1" x14ac:dyDescent="0.2"/>
    <row r="108" spans="1:51" ht="30" hidden="1" customHeight="1" x14ac:dyDescent="0.15">
      <c r="A108" s="956" t="s">
        <v>718</v>
      </c>
      <c r="B108" s="957"/>
      <c r="C108" s="957"/>
      <c r="D108" s="957"/>
      <c r="E108" s="957"/>
      <c r="F108" s="958"/>
      <c r="G108" s="816" t="s">
        <v>734</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733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15">
      <c r="A109" s="950"/>
      <c r="B109" s="951"/>
      <c r="C109" s="951"/>
      <c r="D109" s="951"/>
      <c r="E109" s="951"/>
      <c r="F109" s="952"/>
      <c r="G109" s="140"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0"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83">
        <f t="shared" ref="AY109:AY120" si="8">$AY$108</f>
        <v>0</v>
      </c>
    </row>
    <row r="110" spans="1:51" ht="24.75" hidden="1" customHeight="1" x14ac:dyDescent="0.15">
      <c r="A110" s="950"/>
      <c r="B110" s="951"/>
      <c r="C110" s="951"/>
      <c r="D110" s="951"/>
      <c r="E110" s="951"/>
      <c r="F110" s="952"/>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83">
        <f t="shared" si="8"/>
        <v>0</v>
      </c>
    </row>
    <row r="111" spans="1:51" ht="24.75" hidden="1" customHeight="1" x14ac:dyDescent="0.15">
      <c r="A111" s="950"/>
      <c r="B111" s="951"/>
      <c r="C111" s="951"/>
      <c r="D111" s="951"/>
      <c r="E111" s="951"/>
      <c r="F111" s="952"/>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83">
        <f t="shared" si="8"/>
        <v>0</v>
      </c>
    </row>
    <row r="112" spans="1:51" ht="24.75" hidden="1" customHeight="1" x14ac:dyDescent="0.15">
      <c r="A112" s="950"/>
      <c r="B112" s="951"/>
      <c r="C112" s="951"/>
      <c r="D112" s="951"/>
      <c r="E112" s="951"/>
      <c r="F112" s="952"/>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83">
        <f t="shared" si="8"/>
        <v>0</v>
      </c>
    </row>
    <row r="113" spans="1:51" ht="24.75" hidden="1" customHeight="1" x14ac:dyDescent="0.15">
      <c r="A113" s="950"/>
      <c r="B113" s="951"/>
      <c r="C113" s="951"/>
      <c r="D113" s="951"/>
      <c r="E113" s="951"/>
      <c r="F113" s="952"/>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83">
        <f t="shared" si="8"/>
        <v>0</v>
      </c>
    </row>
    <row r="114" spans="1:51" ht="24.75" hidden="1" customHeight="1" x14ac:dyDescent="0.15">
      <c r="A114" s="950"/>
      <c r="B114" s="951"/>
      <c r="C114" s="951"/>
      <c r="D114" s="951"/>
      <c r="E114" s="951"/>
      <c r="F114" s="952"/>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83">
        <f t="shared" si="8"/>
        <v>0</v>
      </c>
    </row>
    <row r="115" spans="1:51" ht="24.75" hidden="1" customHeight="1" x14ac:dyDescent="0.15">
      <c r="A115" s="950"/>
      <c r="B115" s="951"/>
      <c r="C115" s="951"/>
      <c r="D115" s="951"/>
      <c r="E115" s="951"/>
      <c r="F115" s="952"/>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83">
        <f t="shared" si="8"/>
        <v>0</v>
      </c>
    </row>
    <row r="116" spans="1:51" ht="24.75" hidden="1" customHeight="1" x14ac:dyDescent="0.15">
      <c r="A116" s="950"/>
      <c r="B116" s="951"/>
      <c r="C116" s="951"/>
      <c r="D116" s="951"/>
      <c r="E116" s="951"/>
      <c r="F116" s="952"/>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83">
        <f t="shared" si="8"/>
        <v>0</v>
      </c>
    </row>
    <row r="117" spans="1:51" ht="24.75" hidden="1" customHeight="1" x14ac:dyDescent="0.15">
      <c r="A117" s="950"/>
      <c r="B117" s="951"/>
      <c r="C117" s="951"/>
      <c r="D117" s="951"/>
      <c r="E117" s="951"/>
      <c r="F117" s="952"/>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83">
        <f t="shared" si="8"/>
        <v>0</v>
      </c>
    </row>
    <row r="118" spans="1:51" ht="24.75" hidden="1" customHeight="1" x14ac:dyDescent="0.15">
      <c r="A118" s="950"/>
      <c r="B118" s="951"/>
      <c r="C118" s="951"/>
      <c r="D118" s="951"/>
      <c r="E118" s="951"/>
      <c r="F118" s="952"/>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83">
        <f t="shared" si="8"/>
        <v>0</v>
      </c>
    </row>
    <row r="119" spans="1:51" ht="24.75" hidden="1" customHeight="1" x14ac:dyDescent="0.15">
      <c r="A119" s="950"/>
      <c r="B119" s="951"/>
      <c r="C119" s="951"/>
      <c r="D119" s="951"/>
      <c r="E119" s="951"/>
      <c r="F119" s="952"/>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83">
        <f t="shared" si="8"/>
        <v>0</v>
      </c>
    </row>
    <row r="120" spans="1:51" ht="24.75" hidden="1" customHeight="1" thickBot="1" x14ac:dyDescent="0.2">
      <c r="A120" s="950"/>
      <c r="B120" s="951"/>
      <c r="C120" s="951"/>
      <c r="D120" s="951"/>
      <c r="E120" s="951"/>
      <c r="F120" s="952"/>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83">
        <f t="shared" si="8"/>
        <v>0</v>
      </c>
    </row>
    <row r="121" spans="1:51" ht="30" hidden="1" customHeight="1" x14ac:dyDescent="0.15">
      <c r="A121" s="950"/>
      <c r="B121" s="951"/>
      <c r="C121" s="951"/>
      <c r="D121" s="951"/>
      <c r="E121" s="951"/>
      <c r="F121" s="952"/>
      <c r="G121" s="816" t="s">
        <v>732</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731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950"/>
      <c r="B122" s="951"/>
      <c r="C122" s="951"/>
      <c r="D122" s="951"/>
      <c r="E122" s="951"/>
      <c r="F122" s="952"/>
      <c r="G122" s="140"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0"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83">
        <f t="shared" ref="AY122:AY133" si="9">$AY$121</f>
        <v>0</v>
      </c>
    </row>
    <row r="123" spans="1:51" ht="24.75" hidden="1" customHeight="1" x14ac:dyDescent="0.15">
      <c r="A123" s="950"/>
      <c r="B123" s="951"/>
      <c r="C123" s="951"/>
      <c r="D123" s="951"/>
      <c r="E123" s="951"/>
      <c r="F123" s="952"/>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83">
        <f t="shared" si="9"/>
        <v>0</v>
      </c>
    </row>
    <row r="124" spans="1:51" ht="24.75" hidden="1" customHeight="1" x14ac:dyDescent="0.15">
      <c r="A124" s="950"/>
      <c r="B124" s="951"/>
      <c r="C124" s="951"/>
      <c r="D124" s="951"/>
      <c r="E124" s="951"/>
      <c r="F124" s="952"/>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83">
        <f t="shared" si="9"/>
        <v>0</v>
      </c>
    </row>
    <row r="125" spans="1:51" ht="24.75" hidden="1" customHeight="1" x14ac:dyDescent="0.15">
      <c r="A125" s="950"/>
      <c r="B125" s="951"/>
      <c r="C125" s="951"/>
      <c r="D125" s="951"/>
      <c r="E125" s="951"/>
      <c r="F125" s="952"/>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83">
        <f t="shared" si="9"/>
        <v>0</v>
      </c>
    </row>
    <row r="126" spans="1:51" ht="24.75" hidden="1" customHeight="1" x14ac:dyDescent="0.15">
      <c r="A126" s="950"/>
      <c r="B126" s="951"/>
      <c r="C126" s="951"/>
      <c r="D126" s="951"/>
      <c r="E126" s="951"/>
      <c r="F126" s="952"/>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83">
        <f t="shared" si="9"/>
        <v>0</v>
      </c>
    </row>
    <row r="127" spans="1:51" ht="24.75" hidden="1" customHeight="1" x14ac:dyDescent="0.15">
      <c r="A127" s="950"/>
      <c r="B127" s="951"/>
      <c r="C127" s="951"/>
      <c r="D127" s="951"/>
      <c r="E127" s="951"/>
      <c r="F127" s="952"/>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83">
        <f t="shared" si="9"/>
        <v>0</v>
      </c>
    </row>
    <row r="128" spans="1:51" ht="24.75" hidden="1" customHeight="1" x14ac:dyDescent="0.15">
      <c r="A128" s="950"/>
      <c r="B128" s="951"/>
      <c r="C128" s="951"/>
      <c r="D128" s="951"/>
      <c r="E128" s="951"/>
      <c r="F128" s="952"/>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83">
        <f t="shared" si="9"/>
        <v>0</v>
      </c>
    </row>
    <row r="129" spans="1:51" ht="24.75" hidden="1" customHeight="1" x14ac:dyDescent="0.15">
      <c r="A129" s="950"/>
      <c r="B129" s="951"/>
      <c r="C129" s="951"/>
      <c r="D129" s="951"/>
      <c r="E129" s="951"/>
      <c r="F129" s="952"/>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83">
        <f t="shared" si="9"/>
        <v>0</v>
      </c>
    </row>
    <row r="130" spans="1:51" ht="24.75" hidden="1" customHeight="1" x14ac:dyDescent="0.15">
      <c r="A130" s="950"/>
      <c r="B130" s="951"/>
      <c r="C130" s="951"/>
      <c r="D130" s="951"/>
      <c r="E130" s="951"/>
      <c r="F130" s="952"/>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83">
        <f t="shared" si="9"/>
        <v>0</v>
      </c>
    </row>
    <row r="131" spans="1:51" ht="24.75" hidden="1" customHeight="1" x14ac:dyDescent="0.15">
      <c r="A131" s="950"/>
      <c r="B131" s="951"/>
      <c r="C131" s="951"/>
      <c r="D131" s="951"/>
      <c r="E131" s="951"/>
      <c r="F131" s="952"/>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83">
        <f t="shared" si="9"/>
        <v>0</v>
      </c>
    </row>
    <row r="132" spans="1:51" ht="24.75" hidden="1" customHeight="1" x14ac:dyDescent="0.15">
      <c r="A132" s="950"/>
      <c r="B132" s="951"/>
      <c r="C132" s="951"/>
      <c r="D132" s="951"/>
      <c r="E132" s="951"/>
      <c r="F132" s="952"/>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83">
        <f t="shared" si="9"/>
        <v>0</v>
      </c>
    </row>
    <row r="133" spans="1:51" ht="24.75" hidden="1" customHeight="1" thickBot="1" x14ac:dyDescent="0.2">
      <c r="A133" s="950"/>
      <c r="B133" s="951"/>
      <c r="C133" s="951"/>
      <c r="D133" s="951"/>
      <c r="E133" s="951"/>
      <c r="F133" s="952"/>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83">
        <f t="shared" si="9"/>
        <v>0</v>
      </c>
    </row>
    <row r="134" spans="1:51" ht="30" hidden="1" customHeight="1" x14ac:dyDescent="0.15">
      <c r="A134" s="950"/>
      <c r="B134" s="951"/>
      <c r="C134" s="951"/>
      <c r="D134" s="951"/>
      <c r="E134" s="951"/>
      <c r="F134" s="952"/>
      <c r="G134" s="816" t="s">
        <v>730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729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950"/>
      <c r="B135" s="951"/>
      <c r="C135" s="951"/>
      <c r="D135" s="951"/>
      <c r="E135" s="951"/>
      <c r="F135" s="952"/>
      <c r="G135" s="140"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0"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83">
        <f t="shared" ref="AY135:AY146" si="10">$AY$134</f>
        <v>0</v>
      </c>
    </row>
    <row r="136" spans="1:51" ht="24.75" hidden="1" customHeight="1" x14ac:dyDescent="0.15">
      <c r="A136" s="950"/>
      <c r="B136" s="951"/>
      <c r="C136" s="951"/>
      <c r="D136" s="951"/>
      <c r="E136" s="951"/>
      <c r="F136" s="952"/>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83">
        <f t="shared" si="10"/>
        <v>0</v>
      </c>
    </row>
    <row r="137" spans="1:51" ht="24.75" hidden="1" customHeight="1" x14ac:dyDescent="0.15">
      <c r="A137" s="950"/>
      <c r="B137" s="951"/>
      <c r="C137" s="951"/>
      <c r="D137" s="951"/>
      <c r="E137" s="951"/>
      <c r="F137" s="952"/>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83">
        <f t="shared" si="10"/>
        <v>0</v>
      </c>
    </row>
    <row r="138" spans="1:51" ht="24.75" hidden="1" customHeight="1" x14ac:dyDescent="0.15">
      <c r="A138" s="950"/>
      <c r="B138" s="951"/>
      <c r="C138" s="951"/>
      <c r="D138" s="951"/>
      <c r="E138" s="951"/>
      <c r="F138" s="952"/>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83">
        <f t="shared" si="10"/>
        <v>0</v>
      </c>
    </row>
    <row r="139" spans="1:51" ht="24.75" hidden="1" customHeight="1" x14ac:dyDescent="0.15">
      <c r="A139" s="950"/>
      <c r="B139" s="951"/>
      <c r="C139" s="951"/>
      <c r="D139" s="951"/>
      <c r="E139" s="951"/>
      <c r="F139" s="952"/>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83">
        <f t="shared" si="10"/>
        <v>0</v>
      </c>
    </row>
    <row r="140" spans="1:51" ht="24.75" hidden="1" customHeight="1" x14ac:dyDescent="0.15">
      <c r="A140" s="950"/>
      <c r="B140" s="951"/>
      <c r="C140" s="951"/>
      <c r="D140" s="951"/>
      <c r="E140" s="951"/>
      <c r="F140" s="952"/>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83">
        <f t="shared" si="10"/>
        <v>0</v>
      </c>
    </row>
    <row r="141" spans="1:51" ht="24.75" hidden="1" customHeight="1" x14ac:dyDescent="0.15">
      <c r="A141" s="950"/>
      <c r="B141" s="951"/>
      <c r="C141" s="951"/>
      <c r="D141" s="951"/>
      <c r="E141" s="951"/>
      <c r="F141" s="952"/>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83">
        <f t="shared" si="10"/>
        <v>0</v>
      </c>
    </row>
    <row r="142" spans="1:51" ht="24.75" hidden="1" customHeight="1" x14ac:dyDescent="0.15">
      <c r="A142" s="950"/>
      <c r="B142" s="951"/>
      <c r="C142" s="951"/>
      <c r="D142" s="951"/>
      <c r="E142" s="951"/>
      <c r="F142" s="952"/>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83">
        <f t="shared" si="10"/>
        <v>0</v>
      </c>
    </row>
    <row r="143" spans="1:51" ht="24.75" hidden="1" customHeight="1" x14ac:dyDescent="0.15">
      <c r="A143" s="950"/>
      <c r="B143" s="951"/>
      <c r="C143" s="951"/>
      <c r="D143" s="951"/>
      <c r="E143" s="951"/>
      <c r="F143" s="952"/>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83">
        <f t="shared" si="10"/>
        <v>0</v>
      </c>
    </row>
    <row r="144" spans="1:51" ht="24.75" hidden="1" customHeight="1" x14ac:dyDescent="0.15">
      <c r="A144" s="950"/>
      <c r="B144" s="951"/>
      <c r="C144" s="951"/>
      <c r="D144" s="951"/>
      <c r="E144" s="951"/>
      <c r="F144" s="952"/>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83">
        <f t="shared" si="10"/>
        <v>0</v>
      </c>
    </row>
    <row r="145" spans="1:51" ht="24.75" hidden="1" customHeight="1" x14ac:dyDescent="0.15">
      <c r="A145" s="950"/>
      <c r="B145" s="951"/>
      <c r="C145" s="951"/>
      <c r="D145" s="951"/>
      <c r="E145" s="951"/>
      <c r="F145" s="952"/>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83">
        <f t="shared" si="10"/>
        <v>0</v>
      </c>
    </row>
    <row r="146" spans="1:51" ht="24.75" hidden="1" customHeight="1" thickBot="1" x14ac:dyDescent="0.2">
      <c r="A146" s="950"/>
      <c r="B146" s="951"/>
      <c r="C146" s="951"/>
      <c r="D146" s="951"/>
      <c r="E146" s="951"/>
      <c r="F146" s="952"/>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83">
        <f t="shared" si="10"/>
        <v>0</v>
      </c>
    </row>
    <row r="147" spans="1:51" ht="30" hidden="1" customHeight="1" x14ac:dyDescent="0.15">
      <c r="A147" s="950"/>
      <c r="B147" s="951"/>
      <c r="C147" s="951"/>
      <c r="D147" s="951"/>
      <c r="E147" s="951"/>
      <c r="F147" s="952"/>
      <c r="G147" s="816" t="s">
        <v>728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727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950"/>
      <c r="B148" s="951"/>
      <c r="C148" s="951"/>
      <c r="D148" s="951"/>
      <c r="E148" s="951"/>
      <c r="F148" s="952"/>
      <c r="G148" s="140"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0"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83">
        <f t="shared" ref="AY148:AY159" si="11">$AY$147</f>
        <v>0</v>
      </c>
    </row>
    <row r="149" spans="1:51" ht="24.75" hidden="1" customHeight="1" x14ac:dyDescent="0.15">
      <c r="A149" s="950"/>
      <c r="B149" s="951"/>
      <c r="C149" s="951"/>
      <c r="D149" s="951"/>
      <c r="E149" s="951"/>
      <c r="F149" s="952"/>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83">
        <f t="shared" si="11"/>
        <v>0</v>
      </c>
    </row>
    <row r="150" spans="1:51" ht="24.75" hidden="1" customHeight="1" x14ac:dyDescent="0.15">
      <c r="A150" s="950"/>
      <c r="B150" s="951"/>
      <c r="C150" s="951"/>
      <c r="D150" s="951"/>
      <c r="E150" s="951"/>
      <c r="F150" s="952"/>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83">
        <f t="shared" si="11"/>
        <v>0</v>
      </c>
    </row>
    <row r="151" spans="1:51" ht="24.75" hidden="1" customHeight="1" x14ac:dyDescent="0.15">
      <c r="A151" s="950"/>
      <c r="B151" s="951"/>
      <c r="C151" s="951"/>
      <c r="D151" s="951"/>
      <c r="E151" s="951"/>
      <c r="F151" s="952"/>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83">
        <f t="shared" si="11"/>
        <v>0</v>
      </c>
    </row>
    <row r="152" spans="1:51" ht="24.75" hidden="1" customHeight="1" x14ac:dyDescent="0.15">
      <c r="A152" s="950"/>
      <c r="B152" s="951"/>
      <c r="C152" s="951"/>
      <c r="D152" s="951"/>
      <c r="E152" s="951"/>
      <c r="F152" s="952"/>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83">
        <f t="shared" si="11"/>
        <v>0</v>
      </c>
    </row>
    <row r="153" spans="1:51" ht="24.75" hidden="1" customHeight="1" x14ac:dyDescent="0.15">
      <c r="A153" s="950"/>
      <c r="B153" s="951"/>
      <c r="C153" s="951"/>
      <c r="D153" s="951"/>
      <c r="E153" s="951"/>
      <c r="F153" s="952"/>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83">
        <f t="shared" si="11"/>
        <v>0</v>
      </c>
    </row>
    <row r="154" spans="1:51" ht="24.75" hidden="1" customHeight="1" x14ac:dyDescent="0.15">
      <c r="A154" s="950"/>
      <c r="B154" s="951"/>
      <c r="C154" s="951"/>
      <c r="D154" s="951"/>
      <c r="E154" s="951"/>
      <c r="F154" s="952"/>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83">
        <f t="shared" si="11"/>
        <v>0</v>
      </c>
    </row>
    <row r="155" spans="1:51" ht="24.75" hidden="1" customHeight="1" x14ac:dyDescent="0.15">
      <c r="A155" s="950"/>
      <c r="B155" s="951"/>
      <c r="C155" s="951"/>
      <c r="D155" s="951"/>
      <c r="E155" s="951"/>
      <c r="F155" s="952"/>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83">
        <f t="shared" si="11"/>
        <v>0</v>
      </c>
    </row>
    <row r="156" spans="1:51" ht="24.75" hidden="1" customHeight="1" x14ac:dyDescent="0.15">
      <c r="A156" s="950"/>
      <c r="B156" s="951"/>
      <c r="C156" s="951"/>
      <c r="D156" s="951"/>
      <c r="E156" s="951"/>
      <c r="F156" s="952"/>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83">
        <f t="shared" si="11"/>
        <v>0</v>
      </c>
    </row>
    <row r="157" spans="1:51" ht="24.75" hidden="1" customHeight="1" x14ac:dyDescent="0.15">
      <c r="A157" s="950"/>
      <c r="B157" s="951"/>
      <c r="C157" s="951"/>
      <c r="D157" s="951"/>
      <c r="E157" s="951"/>
      <c r="F157" s="952"/>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83">
        <f t="shared" si="11"/>
        <v>0</v>
      </c>
    </row>
    <row r="158" spans="1:51" ht="24.75" hidden="1" customHeight="1" x14ac:dyDescent="0.15">
      <c r="A158" s="950"/>
      <c r="B158" s="951"/>
      <c r="C158" s="951"/>
      <c r="D158" s="951"/>
      <c r="E158" s="951"/>
      <c r="F158" s="952"/>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83">
        <f t="shared" si="11"/>
        <v>0</v>
      </c>
    </row>
    <row r="159" spans="1:51" ht="24.75" hidden="1" customHeight="1" thickBot="1" x14ac:dyDescent="0.2">
      <c r="A159" s="953"/>
      <c r="B159" s="954"/>
      <c r="C159" s="954"/>
      <c r="D159" s="954"/>
      <c r="E159" s="954"/>
      <c r="F159" s="95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83">
        <f t="shared" si="11"/>
        <v>0</v>
      </c>
    </row>
    <row r="160" spans="1:51" s="88" customFormat="1" ht="24.75" hidden="1" customHeight="1" thickBot="1" x14ac:dyDescent="0.2"/>
    <row r="161" spans="1:51" ht="30" hidden="1" customHeight="1" x14ac:dyDescent="0.15">
      <c r="A161" s="956" t="s">
        <v>718</v>
      </c>
      <c r="B161" s="957"/>
      <c r="C161" s="957"/>
      <c r="D161" s="957"/>
      <c r="E161" s="957"/>
      <c r="F161" s="958"/>
      <c r="G161" s="816" t="s">
        <v>726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725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950"/>
      <c r="B162" s="951"/>
      <c r="C162" s="951"/>
      <c r="D162" s="951"/>
      <c r="E162" s="951"/>
      <c r="F162" s="952"/>
      <c r="G162" s="140"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0"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83">
        <f t="shared" ref="AY162:AY173" si="12">$AY$161</f>
        <v>0</v>
      </c>
    </row>
    <row r="163" spans="1:51" ht="24.75" hidden="1" customHeight="1" x14ac:dyDescent="0.15">
      <c r="A163" s="950"/>
      <c r="B163" s="951"/>
      <c r="C163" s="951"/>
      <c r="D163" s="951"/>
      <c r="E163" s="951"/>
      <c r="F163" s="952"/>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83">
        <f t="shared" si="12"/>
        <v>0</v>
      </c>
    </row>
    <row r="164" spans="1:51" ht="24.75" hidden="1" customHeight="1" x14ac:dyDescent="0.15">
      <c r="A164" s="950"/>
      <c r="B164" s="951"/>
      <c r="C164" s="951"/>
      <c r="D164" s="951"/>
      <c r="E164" s="951"/>
      <c r="F164" s="952"/>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83">
        <f t="shared" si="12"/>
        <v>0</v>
      </c>
    </row>
    <row r="165" spans="1:51" ht="24.75" hidden="1" customHeight="1" x14ac:dyDescent="0.15">
      <c r="A165" s="950"/>
      <c r="B165" s="951"/>
      <c r="C165" s="951"/>
      <c r="D165" s="951"/>
      <c r="E165" s="951"/>
      <c r="F165" s="952"/>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83">
        <f t="shared" si="12"/>
        <v>0</v>
      </c>
    </row>
    <row r="166" spans="1:51" ht="24.75" hidden="1" customHeight="1" x14ac:dyDescent="0.15">
      <c r="A166" s="950"/>
      <c r="B166" s="951"/>
      <c r="C166" s="951"/>
      <c r="D166" s="951"/>
      <c r="E166" s="951"/>
      <c r="F166" s="952"/>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83">
        <f t="shared" si="12"/>
        <v>0</v>
      </c>
    </row>
    <row r="167" spans="1:51" ht="24.75" hidden="1" customHeight="1" x14ac:dyDescent="0.15">
      <c r="A167" s="950"/>
      <c r="B167" s="951"/>
      <c r="C167" s="951"/>
      <c r="D167" s="951"/>
      <c r="E167" s="951"/>
      <c r="F167" s="952"/>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83">
        <f t="shared" si="12"/>
        <v>0</v>
      </c>
    </row>
    <row r="168" spans="1:51" ht="24.75" hidden="1" customHeight="1" x14ac:dyDescent="0.15">
      <c r="A168" s="950"/>
      <c r="B168" s="951"/>
      <c r="C168" s="951"/>
      <c r="D168" s="951"/>
      <c r="E168" s="951"/>
      <c r="F168" s="952"/>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83">
        <f t="shared" si="12"/>
        <v>0</v>
      </c>
    </row>
    <row r="169" spans="1:51" ht="24.75" hidden="1" customHeight="1" x14ac:dyDescent="0.15">
      <c r="A169" s="950"/>
      <c r="B169" s="951"/>
      <c r="C169" s="951"/>
      <c r="D169" s="951"/>
      <c r="E169" s="951"/>
      <c r="F169" s="952"/>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83">
        <f t="shared" si="12"/>
        <v>0</v>
      </c>
    </row>
    <row r="170" spans="1:51" ht="24.75" hidden="1" customHeight="1" x14ac:dyDescent="0.15">
      <c r="A170" s="950"/>
      <c r="B170" s="951"/>
      <c r="C170" s="951"/>
      <c r="D170" s="951"/>
      <c r="E170" s="951"/>
      <c r="F170" s="952"/>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83">
        <f t="shared" si="12"/>
        <v>0</v>
      </c>
    </row>
    <row r="171" spans="1:51" ht="24.75" hidden="1" customHeight="1" x14ac:dyDescent="0.15">
      <c r="A171" s="950"/>
      <c r="B171" s="951"/>
      <c r="C171" s="951"/>
      <c r="D171" s="951"/>
      <c r="E171" s="951"/>
      <c r="F171" s="952"/>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83">
        <f t="shared" si="12"/>
        <v>0</v>
      </c>
    </row>
    <row r="172" spans="1:51" ht="24.75" hidden="1" customHeight="1" x14ac:dyDescent="0.15">
      <c r="A172" s="950"/>
      <c r="B172" s="951"/>
      <c r="C172" s="951"/>
      <c r="D172" s="951"/>
      <c r="E172" s="951"/>
      <c r="F172" s="952"/>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83">
        <f t="shared" si="12"/>
        <v>0</v>
      </c>
    </row>
    <row r="173" spans="1:51" ht="24.75" hidden="1" customHeight="1" thickBot="1" x14ac:dyDescent="0.2">
      <c r="A173" s="950"/>
      <c r="B173" s="951"/>
      <c r="C173" s="951"/>
      <c r="D173" s="951"/>
      <c r="E173" s="951"/>
      <c r="F173" s="952"/>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83">
        <f t="shared" si="12"/>
        <v>0</v>
      </c>
    </row>
    <row r="174" spans="1:51" ht="30" hidden="1" customHeight="1" x14ac:dyDescent="0.15">
      <c r="A174" s="950"/>
      <c r="B174" s="951"/>
      <c r="C174" s="951"/>
      <c r="D174" s="951"/>
      <c r="E174" s="951"/>
      <c r="F174" s="952"/>
      <c r="G174" s="816" t="s">
        <v>724</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723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950"/>
      <c r="B175" s="951"/>
      <c r="C175" s="951"/>
      <c r="D175" s="951"/>
      <c r="E175" s="951"/>
      <c r="F175" s="952"/>
      <c r="G175" s="140"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0"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83">
        <f t="shared" ref="AY175:AY186" si="13">$AY$174</f>
        <v>0</v>
      </c>
    </row>
    <row r="176" spans="1:51" ht="24.75" hidden="1" customHeight="1" x14ac:dyDescent="0.15">
      <c r="A176" s="950"/>
      <c r="B176" s="951"/>
      <c r="C176" s="951"/>
      <c r="D176" s="951"/>
      <c r="E176" s="951"/>
      <c r="F176" s="952"/>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83">
        <f t="shared" si="13"/>
        <v>0</v>
      </c>
    </row>
    <row r="177" spans="1:51" ht="24.75" hidden="1" customHeight="1" x14ac:dyDescent="0.15">
      <c r="A177" s="950"/>
      <c r="B177" s="951"/>
      <c r="C177" s="951"/>
      <c r="D177" s="951"/>
      <c r="E177" s="951"/>
      <c r="F177" s="952"/>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83">
        <f t="shared" si="13"/>
        <v>0</v>
      </c>
    </row>
    <row r="178" spans="1:51" ht="24.75" hidden="1" customHeight="1" x14ac:dyDescent="0.15">
      <c r="A178" s="950"/>
      <c r="B178" s="951"/>
      <c r="C178" s="951"/>
      <c r="D178" s="951"/>
      <c r="E178" s="951"/>
      <c r="F178" s="952"/>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83">
        <f t="shared" si="13"/>
        <v>0</v>
      </c>
    </row>
    <row r="179" spans="1:51" ht="24.75" hidden="1" customHeight="1" x14ac:dyDescent="0.15">
      <c r="A179" s="950"/>
      <c r="B179" s="951"/>
      <c r="C179" s="951"/>
      <c r="D179" s="951"/>
      <c r="E179" s="951"/>
      <c r="F179" s="952"/>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83">
        <f t="shared" si="13"/>
        <v>0</v>
      </c>
    </row>
    <row r="180" spans="1:51" ht="24.75" hidden="1" customHeight="1" x14ac:dyDescent="0.15">
      <c r="A180" s="950"/>
      <c r="B180" s="951"/>
      <c r="C180" s="951"/>
      <c r="D180" s="951"/>
      <c r="E180" s="951"/>
      <c r="F180" s="952"/>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83">
        <f t="shared" si="13"/>
        <v>0</v>
      </c>
    </row>
    <row r="181" spans="1:51" ht="24.75" hidden="1" customHeight="1" x14ac:dyDescent="0.15">
      <c r="A181" s="950"/>
      <c r="B181" s="951"/>
      <c r="C181" s="951"/>
      <c r="D181" s="951"/>
      <c r="E181" s="951"/>
      <c r="F181" s="952"/>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83">
        <f t="shared" si="13"/>
        <v>0</v>
      </c>
    </row>
    <row r="182" spans="1:51" ht="24.75" hidden="1" customHeight="1" x14ac:dyDescent="0.15">
      <c r="A182" s="950"/>
      <c r="B182" s="951"/>
      <c r="C182" s="951"/>
      <c r="D182" s="951"/>
      <c r="E182" s="951"/>
      <c r="F182" s="952"/>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83">
        <f t="shared" si="13"/>
        <v>0</v>
      </c>
    </row>
    <row r="183" spans="1:51" ht="24.75" hidden="1" customHeight="1" x14ac:dyDescent="0.15">
      <c r="A183" s="950"/>
      <c r="B183" s="951"/>
      <c r="C183" s="951"/>
      <c r="D183" s="951"/>
      <c r="E183" s="951"/>
      <c r="F183" s="952"/>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83">
        <f t="shared" si="13"/>
        <v>0</v>
      </c>
    </row>
    <row r="184" spans="1:51" ht="24.75" hidden="1" customHeight="1" x14ac:dyDescent="0.15">
      <c r="A184" s="950"/>
      <c r="B184" s="951"/>
      <c r="C184" s="951"/>
      <c r="D184" s="951"/>
      <c r="E184" s="951"/>
      <c r="F184" s="952"/>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83">
        <f t="shared" si="13"/>
        <v>0</v>
      </c>
    </row>
    <row r="185" spans="1:51" ht="24.75" hidden="1" customHeight="1" x14ac:dyDescent="0.15">
      <c r="A185" s="950"/>
      <c r="B185" s="951"/>
      <c r="C185" s="951"/>
      <c r="D185" s="951"/>
      <c r="E185" s="951"/>
      <c r="F185" s="952"/>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83">
        <f t="shared" si="13"/>
        <v>0</v>
      </c>
    </row>
    <row r="186" spans="1:51" ht="24.75" hidden="1" customHeight="1" thickBot="1" x14ac:dyDescent="0.2">
      <c r="A186" s="950"/>
      <c r="B186" s="951"/>
      <c r="C186" s="951"/>
      <c r="D186" s="951"/>
      <c r="E186" s="951"/>
      <c r="F186" s="952"/>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83">
        <f t="shared" si="13"/>
        <v>0</v>
      </c>
    </row>
    <row r="187" spans="1:51" ht="30" hidden="1" customHeight="1" x14ac:dyDescent="0.15">
      <c r="A187" s="950"/>
      <c r="B187" s="951"/>
      <c r="C187" s="951"/>
      <c r="D187" s="951"/>
      <c r="E187" s="951"/>
      <c r="F187" s="952"/>
      <c r="G187" s="816" t="s">
        <v>722</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950"/>
      <c r="B188" s="951"/>
      <c r="C188" s="951"/>
      <c r="D188" s="951"/>
      <c r="E188" s="951"/>
      <c r="F188" s="952"/>
      <c r="G188" s="140"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0"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83">
        <f t="shared" ref="AY188:AY199" si="14">$AY$187</f>
        <v>0</v>
      </c>
    </row>
    <row r="189" spans="1:51" ht="24.75" hidden="1" customHeight="1" x14ac:dyDescent="0.15">
      <c r="A189" s="950"/>
      <c r="B189" s="951"/>
      <c r="C189" s="951"/>
      <c r="D189" s="951"/>
      <c r="E189" s="951"/>
      <c r="F189" s="952"/>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83">
        <f t="shared" si="14"/>
        <v>0</v>
      </c>
    </row>
    <row r="190" spans="1:51" ht="24.75" hidden="1" customHeight="1" x14ac:dyDescent="0.15">
      <c r="A190" s="950"/>
      <c r="B190" s="951"/>
      <c r="C190" s="951"/>
      <c r="D190" s="951"/>
      <c r="E190" s="951"/>
      <c r="F190" s="952"/>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83">
        <f t="shared" si="14"/>
        <v>0</v>
      </c>
    </row>
    <row r="191" spans="1:51" ht="24.75" hidden="1" customHeight="1" x14ac:dyDescent="0.15">
      <c r="A191" s="950"/>
      <c r="B191" s="951"/>
      <c r="C191" s="951"/>
      <c r="D191" s="951"/>
      <c r="E191" s="951"/>
      <c r="F191" s="952"/>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83">
        <f t="shared" si="14"/>
        <v>0</v>
      </c>
    </row>
    <row r="192" spans="1:51" ht="24.75" hidden="1" customHeight="1" x14ac:dyDescent="0.15">
      <c r="A192" s="950"/>
      <c r="B192" s="951"/>
      <c r="C192" s="951"/>
      <c r="D192" s="951"/>
      <c r="E192" s="951"/>
      <c r="F192" s="952"/>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83">
        <f t="shared" si="14"/>
        <v>0</v>
      </c>
    </row>
    <row r="193" spans="1:51" ht="24.75" hidden="1" customHeight="1" x14ac:dyDescent="0.15">
      <c r="A193" s="950"/>
      <c r="B193" s="951"/>
      <c r="C193" s="951"/>
      <c r="D193" s="951"/>
      <c r="E193" s="951"/>
      <c r="F193" s="952"/>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83">
        <f t="shared" si="14"/>
        <v>0</v>
      </c>
    </row>
    <row r="194" spans="1:51" ht="24.75" hidden="1" customHeight="1" x14ac:dyDescent="0.15">
      <c r="A194" s="950"/>
      <c r="B194" s="951"/>
      <c r="C194" s="951"/>
      <c r="D194" s="951"/>
      <c r="E194" s="951"/>
      <c r="F194" s="952"/>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83">
        <f t="shared" si="14"/>
        <v>0</v>
      </c>
    </row>
    <row r="195" spans="1:51" ht="24.75" hidden="1" customHeight="1" x14ac:dyDescent="0.15">
      <c r="A195" s="950"/>
      <c r="B195" s="951"/>
      <c r="C195" s="951"/>
      <c r="D195" s="951"/>
      <c r="E195" s="951"/>
      <c r="F195" s="952"/>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83">
        <f t="shared" si="14"/>
        <v>0</v>
      </c>
    </row>
    <row r="196" spans="1:51" ht="24.75" hidden="1" customHeight="1" x14ac:dyDescent="0.15">
      <c r="A196" s="950"/>
      <c r="B196" s="951"/>
      <c r="C196" s="951"/>
      <c r="D196" s="951"/>
      <c r="E196" s="951"/>
      <c r="F196" s="952"/>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83">
        <f t="shared" si="14"/>
        <v>0</v>
      </c>
    </row>
    <row r="197" spans="1:51" ht="24.75" hidden="1" customHeight="1" x14ac:dyDescent="0.15">
      <c r="A197" s="950"/>
      <c r="B197" s="951"/>
      <c r="C197" s="951"/>
      <c r="D197" s="951"/>
      <c r="E197" s="951"/>
      <c r="F197" s="952"/>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83">
        <f t="shared" si="14"/>
        <v>0</v>
      </c>
    </row>
    <row r="198" spans="1:51" ht="24.75" hidden="1" customHeight="1" x14ac:dyDescent="0.15">
      <c r="A198" s="950"/>
      <c r="B198" s="951"/>
      <c r="C198" s="951"/>
      <c r="D198" s="951"/>
      <c r="E198" s="951"/>
      <c r="F198" s="952"/>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83">
        <f t="shared" si="14"/>
        <v>0</v>
      </c>
    </row>
    <row r="199" spans="1:51" ht="24.75" hidden="1" customHeight="1" thickBot="1" x14ac:dyDescent="0.2">
      <c r="A199" s="950"/>
      <c r="B199" s="951"/>
      <c r="C199" s="951"/>
      <c r="D199" s="951"/>
      <c r="E199" s="951"/>
      <c r="F199" s="952"/>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83">
        <f t="shared" si="14"/>
        <v>0</v>
      </c>
    </row>
    <row r="200" spans="1:51" ht="30" hidden="1" customHeight="1" x14ac:dyDescent="0.15">
      <c r="A200" s="950"/>
      <c r="B200" s="951"/>
      <c r="C200" s="951"/>
      <c r="D200" s="951"/>
      <c r="E200" s="951"/>
      <c r="F200" s="952"/>
      <c r="G200" s="816" t="s">
        <v>720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719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950"/>
      <c r="B201" s="951"/>
      <c r="C201" s="951"/>
      <c r="D201" s="951"/>
      <c r="E201" s="951"/>
      <c r="F201" s="952"/>
      <c r="G201" s="140"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0"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83">
        <f t="shared" ref="AY201:AY212" si="15">$AY$200</f>
        <v>0</v>
      </c>
    </row>
    <row r="202" spans="1:51" ht="24.75" hidden="1" customHeight="1" x14ac:dyDescent="0.15">
      <c r="A202" s="950"/>
      <c r="B202" s="951"/>
      <c r="C202" s="951"/>
      <c r="D202" s="951"/>
      <c r="E202" s="951"/>
      <c r="F202" s="952"/>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83">
        <f t="shared" si="15"/>
        <v>0</v>
      </c>
    </row>
    <row r="203" spans="1:51" ht="24.75" hidden="1" customHeight="1" x14ac:dyDescent="0.15">
      <c r="A203" s="950"/>
      <c r="B203" s="951"/>
      <c r="C203" s="951"/>
      <c r="D203" s="951"/>
      <c r="E203" s="951"/>
      <c r="F203" s="952"/>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83">
        <f t="shared" si="15"/>
        <v>0</v>
      </c>
    </row>
    <row r="204" spans="1:51" ht="24.75" hidden="1" customHeight="1" x14ac:dyDescent="0.15">
      <c r="A204" s="950"/>
      <c r="B204" s="951"/>
      <c r="C204" s="951"/>
      <c r="D204" s="951"/>
      <c r="E204" s="951"/>
      <c r="F204" s="952"/>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83">
        <f t="shared" si="15"/>
        <v>0</v>
      </c>
    </row>
    <row r="205" spans="1:51" ht="24.75" hidden="1" customHeight="1" x14ac:dyDescent="0.15">
      <c r="A205" s="950"/>
      <c r="B205" s="951"/>
      <c r="C205" s="951"/>
      <c r="D205" s="951"/>
      <c r="E205" s="951"/>
      <c r="F205" s="952"/>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83">
        <f t="shared" si="15"/>
        <v>0</v>
      </c>
    </row>
    <row r="206" spans="1:51" ht="24.75" hidden="1" customHeight="1" x14ac:dyDescent="0.15">
      <c r="A206" s="950"/>
      <c r="B206" s="951"/>
      <c r="C206" s="951"/>
      <c r="D206" s="951"/>
      <c r="E206" s="951"/>
      <c r="F206" s="952"/>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83">
        <f t="shared" si="15"/>
        <v>0</v>
      </c>
    </row>
    <row r="207" spans="1:51" ht="24.75" hidden="1" customHeight="1" x14ac:dyDescent="0.15">
      <c r="A207" s="950"/>
      <c r="B207" s="951"/>
      <c r="C207" s="951"/>
      <c r="D207" s="951"/>
      <c r="E207" s="951"/>
      <c r="F207" s="952"/>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83">
        <f t="shared" si="15"/>
        <v>0</v>
      </c>
    </row>
    <row r="208" spans="1:51" ht="24.75" hidden="1" customHeight="1" x14ac:dyDescent="0.15">
      <c r="A208" s="950"/>
      <c r="B208" s="951"/>
      <c r="C208" s="951"/>
      <c r="D208" s="951"/>
      <c r="E208" s="951"/>
      <c r="F208" s="952"/>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83">
        <f t="shared" si="15"/>
        <v>0</v>
      </c>
    </row>
    <row r="209" spans="1:51" ht="24.75" hidden="1" customHeight="1" x14ac:dyDescent="0.15">
      <c r="A209" s="950"/>
      <c r="B209" s="951"/>
      <c r="C209" s="951"/>
      <c r="D209" s="951"/>
      <c r="E209" s="951"/>
      <c r="F209" s="952"/>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83">
        <f t="shared" si="15"/>
        <v>0</v>
      </c>
    </row>
    <row r="210" spans="1:51" ht="24.75" hidden="1" customHeight="1" x14ac:dyDescent="0.15">
      <c r="A210" s="950"/>
      <c r="B210" s="951"/>
      <c r="C210" s="951"/>
      <c r="D210" s="951"/>
      <c r="E210" s="951"/>
      <c r="F210" s="952"/>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83">
        <f t="shared" si="15"/>
        <v>0</v>
      </c>
    </row>
    <row r="211" spans="1:51" ht="24.75" hidden="1" customHeight="1" x14ac:dyDescent="0.15">
      <c r="A211" s="950"/>
      <c r="B211" s="951"/>
      <c r="C211" s="951"/>
      <c r="D211" s="951"/>
      <c r="E211" s="951"/>
      <c r="F211" s="952"/>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83">
        <f t="shared" si="15"/>
        <v>0</v>
      </c>
    </row>
    <row r="212" spans="1:51" ht="24.75" hidden="1" customHeight="1" thickBot="1" x14ac:dyDescent="0.2">
      <c r="A212" s="953"/>
      <c r="B212" s="954"/>
      <c r="C212" s="954"/>
      <c r="D212" s="954"/>
      <c r="E212" s="954"/>
      <c r="F212" s="95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83">
        <f t="shared" si="15"/>
        <v>0</v>
      </c>
    </row>
    <row r="213" spans="1:51" s="88" customFormat="1" ht="24.75" hidden="1" customHeight="1" thickBot="1" x14ac:dyDescent="0.2"/>
    <row r="214" spans="1:51" ht="30" hidden="1" customHeight="1" x14ac:dyDescent="0.15">
      <c r="A214" s="947" t="s">
        <v>718</v>
      </c>
      <c r="B214" s="948"/>
      <c r="C214" s="948"/>
      <c r="D214" s="948"/>
      <c r="E214" s="948"/>
      <c r="F214" s="949"/>
      <c r="G214" s="816" t="s">
        <v>717</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716</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950"/>
      <c r="B215" s="951"/>
      <c r="C215" s="951"/>
      <c r="D215" s="951"/>
      <c r="E215" s="951"/>
      <c r="F215" s="952"/>
      <c r="G215" s="140"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0"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83">
        <f t="shared" ref="AY215:AY226" si="16">$AY$214</f>
        <v>0</v>
      </c>
    </row>
    <row r="216" spans="1:51" ht="24.75" hidden="1" customHeight="1" x14ac:dyDescent="0.15">
      <c r="A216" s="950"/>
      <c r="B216" s="951"/>
      <c r="C216" s="951"/>
      <c r="D216" s="951"/>
      <c r="E216" s="951"/>
      <c r="F216" s="952"/>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83">
        <f t="shared" si="16"/>
        <v>0</v>
      </c>
    </row>
    <row r="217" spans="1:51" ht="24.75" hidden="1" customHeight="1" x14ac:dyDescent="0.15">
      <c r="A217" s="950"/>
      <c r="B217" s="951"/>
      <c r="C217" s="951"/>
      <c r="D217" s="951"/>
      <c r="E217" s="951"/>
      <c r="F217" s="952"/>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83">
        <f t="shared" si="16"/>
        <v>0</v>
      </c>
    </row>
    <row r="218" spans="1:51" ht="24.75" hidden="1" customHeight="1" x14ac:dyDescent="0.15">
      <c r="A218" s="950"/>
      <c r="B218" s="951"/>
      <c r="C218" s="951"/>
      <c r="D218" s="951"/>
      <c r="E218" s="951"/>
      <c r="F218" s="952"/>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83">
        <f t="shared" si="16"/>
        <v>0</v>
      </c>
    </row>
    <row r="219" spans="1:51" ht="24.75" hidden="1" customHeight="1" x14ac:dyDescent="0.15">
      <c r="A219" s="950"/>
      <c r="B219" s="951"/>
      <c r="C219" s="951"/>
      <c r="D219" s="951"/>
      <c r="E219" s="951"/>
      <c r="F219" s="952"/>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83">
        <f t="shared" si="16"/>
        <v>0</v>
      </c>
    </row>
    <row r="220" spans="1:51" ht="24.75" hidden="1" customHeight="1" x14ac:dyDescent="0.15">
      <c r="A220" s="950"/>
      <c r="B220" s="951"/>
      <c r="C220" s="951"/>
      <c r="D220" s="951"/>
      <c r="E220" s="951"/>
      <c r="F220" s="952"/>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83">
        <f t="shared" si="16"/>
        <v>0</v>
      </c>
    </row>
    <row r="221" spans="1:51" ht="24.75" hidden="1" customHeight="1" x14ac:dyDescent="0.15">
      <c r="A221" s="950"/>
      <c r="B221" s="951"/>
      <c r="C221" s="951"/>
      <c r="D221" s="951"/>
      <c r="E221" s="951"/>
      <c r="F221" s="952"/>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83">
        <f t="shared" si="16"/>
        <v>0</v>
      </c>
    </row>
    <row r="222" spans="1:51" ht="24.75" hidden="1" customHeight="1" x14ac:dyDescent="0.15">
      <c r="A222" s="950"/>
      <c r="B222" s="951"/>
      <c r="C222" s="951"/>
      <c r="D222" s="951"/>
      <c r="E222" s="951"/>
      <c r="F222" s="952"/>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83">
        <f t="shared" si="16"/>
        <v>0</v>
      </c>
    </row>
    <row r="223" spans="1:51" ht="24.75" hidden="1" customHeight="1" x14ac:dyDescent="0.15">
      <c r="A223" s="950"/>
      <c r="B223" s="951"/>
      <c r="C223" s="951"/>
      <c r="D223" s="951"/>
      <c r="E223" s="951"/>
      <c r="F223" s="952"/>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83">
        <f t="shared" si="16"/>
        <v>0</v>
      </c>
    </row>
    <row r="224" spans="1:51" ht="24.75" hidden="1" customHeight="1" x14ac:dyDescent="0.15">
      <c r="A224" s="950"/>
      <c r="B224" s="951"/>
      <c r="C224" s="951"/>
      <c r="D224" s="951"/>
      <c r="E224" s="951"/>
      <c r="F224" s="952"/>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83">
        <f t="shared" si="16"/>
        <v>0</v>
      </c>
    </row>
    <row r="225" spans="1:51" ht="24.75" hidden="1" customHeight="1" x14ac:dyDescent="0.15">
      <c r="A225" s="950"/>
      <c r="B225" s="951"/>
      <c r="C225" s="951"/>
      <c r="D225" s="951"/>
      <c r="E225" s="951"/>
      <c r="F225" s="952"/>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83">
        <f t="shared" si="16"/>
        <v>0</v>
      </c>
    </row>
    <row r="226" spans="1:51" ht="24.75" hidden="1" customHeight="1" thickBot="1" x14ac:dyDescent="0.2">
      <c r="A226" s="950"/>
      <c r="B226" s="951"/>
      <c r="C226" s="951"/>
      <c r="D226" s="951"/>
      <c r="E226" s="951"/>
      <c r="F226" s="952"/>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83">
        <f t="shared" si="16"/>
        <v>0</v>
      </c>
    </row>
    <row r="227" spans="1:51" ht="30" hidden="1" customHeight="1" x14ac:dyDescent="0.15">
      <c r="A227" s="950"/>
      <c r="B227" s="951"/>
      <c r="C227" s="951"/>
      <c r="D227" s="951"/>
      <c r="E227" s="951"/>
      <c r="F227" s="952"/>
      <c r="G227" s="816" t="s">
        <v>715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714</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950"/>
      <c r="B228" s="951"/>
      <c r="C228" s="951"/>
      <c r="D228" s="951"/>
      <c r="E228" s="951"/>
      <c r="F228" s="952"/>
      <c r="G228" s="140"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0"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83">
        <f t="shared" ref="AY228:AY239" si="17">$AY$227</f>
        <v>0</v>
      </c>
    </row>
    <row r="229" spans="1:51" ht="24.75" hidden="1" customHeight="1" x14ac:dyDescent="0.15">
      <c r="A229" s="950"/>
      <c r="B229" s="951"/>
      <c r="C229" s="951"/>
      <c r="D229" s="951"/>
      <c r="E229" s="951"/>
      <c r="F229" s="952"/>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83">
        <f t="shared" si="17"/>
        <v>0</v>
      </c>
    </row>
    <row r="230" spans="1:51" ht="24.75" hidden="1" customHeight="1" x14ac:dyDescent="0.15">
      <c r="A230" s="950"/>
      <c r="B230" s="951"/>
      <c r="C230" s="951"/>
      <c r="D230" s="951"/>
      <c r="E230" s="951"/>
      <c r="F230" s="952"/>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83">
        <f t="shared" si="17"/>
        <v>0</v>
      </c>
    </row>
    <row r="231" spans="1:51" ht="24.75" hidden="1" customHeight="1" x14ac:dyDescent="0.15">
      <c r="A231" s="950"/>
      <c r="B231" s="951"/>
      <c r="C231" s="951"/>
      <c r="D231" s="951"/>
      <c r="E231" s="951"/>
      <c r="F231" s="952"/>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83">
        <f t="shared" si="17"/>
        <v>0</v>
      </c>
    </row>
    <row r="232" spans="1:51" ht="24.75" hidden="1" customHeight="1" x14ac:dyDescent="0.15">
      <c r="A232" s="950"/>
      <c r="B232" s="951"/>
      <c r="C232" s="951"/>
      <c r="D232" s="951"/>
      <c r="E232" s="951"/>
      <c r="F232" s="952"/>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83">
        <f t="shared" si="17"/>
        <v>0</v>
      </c>
    </row>
    <row r="233" spans="1:51" ht="24.75" hidden="1" customHeight="1" x14ac:dyDescent="0.15">
      <c r="A233" s="950"/>
      <c r="B233" s="951"/>
      <c r="C233" s="951"/>
      <c r="D233" s="951"/>
      <c r="E233" s="951"/>
      <c r="F233" s="952"/>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83">
        <f t="shared" si="17"/>
        <v>0</v>
      </c>
    </row>
    <row r="234" spans="1:51" ht="24.75" hidden="1" customHeight="1" x14ac:dyDescent="0.15">
      <c r="A234" s="950"/>
      <c r="B234" s="951"/>
      <c r="C234" s="951"/>
      <c r="D234" s="951"/>
      <c r="E234" s="951"/>
      <c r="F234" s="952"/>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83">
        <f t="shared" si="17"/>
        <v>0</v>
      </c>
    </row>
    <row r="235" spans="1:51" ht="24.75" hidden="1" customHeight="1" x14ac:dyDescent="0.15">
      <c r="A235" s="950"/>
      <c r="B235" s="951"/>
      <c r="C235" s="951"/>
      <c r="D235" s="951"/>
      <c r="E235" s="951"/>
      <c r="F235" s="952"/>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83">
        <f t="shared" si="17"/>
        <v>0</v>
      </c>
    </row>
    <row r="236" spans="1:51" ht="24.75" hidden="1" customHeight="1" x14ac:dyDescent="0.15">
      <c r="A236" s="950"/>
      <c r="B236" s="951"/>
      <c r="C236" s="951"/>
      <c r="D236" s="951"/>
      <c r="E236" s="951"/>
      <c r="F236" s="952"/>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83">
        <f t="shared" si="17"/>
        <v>0</v>
      </c>
    </row>
    <row r="237" spans="1:51" ht="24.75" hidden="1" customHeight="1" x14ac:dyDescent="0.15">
      <c r="A237" s="950"/>
      <c r="B237" s="951"/>
      <c r="C237" s="951"/>
      <c r="D237" s="951"/>
      <c r="E237" s="951"/>
      <c r="F237" s="952"/>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83">
        <f t="shared" si="17"/>
        <v>0</v>
      </c>
    </row>
    <row r="238" spans="1:51" ht="24.75" hidden="1" customHeight="1" x14ac:dyDescent="0.15">
      <c r="A238" s="950"/>
      <c r="B238" s="951"/>
      <c r="C238" s="951"/>
      <c r="D238" s="951"/>
      <c r="E238" s="951"/>
      <c r="F238" s="952"/>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83">
        <f t="shared" si="17"/>
        <v>0</v>
      </c>
    </row>
    <row r="239" spans="1:51" ht="24.75" hidden="1" customHeight="1" thickBot="1" x14ac:dyDescent="0.2">
      <c r="A239" s="950"/>
      <c r="B239" s="951"/>
      <c r="C239" s="951"/>
      <c r="D239" s="951"/>
      <c r="E239" s="951"/>
      <c r="F239" s="952"/>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83">
        <f t="shared" si="17"/>
        <v>0</v>
      </c>
    </row>
    <row r="240" spans="1:51" ht="30" hidden="1" customHeight="1" x14ac:dyDescent="0.15">
      <c r="A240" s="950"/>
      <c r="B240" s="951"/>
      <c r="C240" s="951"/>
      <c r="D240" s="951"/>
      <c r="E240" s="951"/>
      <c r="F240" s="952"/>
      <c r="G240" s="816" t="s">
        <v>713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712</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950"/>
      <c r="B241" s="951"/>
      <c r="C241" s="951"/>
      <c r="D241" s="951"/>
      <c r="E241" s="951"/>
      <c r="F241" s="952"/>
      <c r="G241" s="140"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0"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83">
        <f t="shared" ref="AY241:AY252" si="18">$AY$240</f>
        <v>0</v>
      </c>
    </row>
    <row r="242" spans="1:51" ht="24.75" hidden="1" customHeight="1" x14ac:dyDescent="0.15">
      <c r="A242" s="950"/>
      <c r="B242" s="951"/>
      <c r="C242" s="951"/>
      <c r="D242" s="951"/>
      <c r="E242" s="951"/>
      <c r="F242" s="952"/>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83">
        <f t="shared" si="18"/>
        <v>0</v>
      </c>
    </row>
    <row r="243" spans="1:51" ht="24.75" hidden="1" customHeight="1" x14ac:dyDescent="0.15">
      <c r="A243" s="950"/>
      <c r="B243" s="951"/>
      <c r="C243" s="951"/>
      <c r="D243" s="951"/>
      <c r="E243" s="951"/>
      <c r="F243" s="952"/>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83">
        <f t="shared" si="18"/>
        <v>0</v>
      </c>
    </row>
    <row r="244" spans="1:51" ht="24.75" hidden="1" customHeight="1" x14ac:dyDescent="0.15">
      <c r="A244" s="950"/>
      <c r="B244" s="951"/>
      <c r="C244" s="951"/>
      <c r="D244" s="951"/>
      <c r="E244" s="951"/>
      <c r="F244" s="952"/>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83">
        <f t="shared" si="18"/>
        <v>0</v>
      </c>
    </row>
    <row r="245" spans="1:51" ht="24.75" hidden="1" customHeight="1" x14ac:dyDescent="0.15">
      <c r="A245" s="950"/>
      <c r="B245" s="951"/>
      <c r="C245" s="951"/>
      <c r="D245" s="951"/>
      <c r="E245" s="951"/>
      <c r="F245" s="952"/>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83">
        <f t="shared" si="18"/>
        <v>0</v>
      </c>
    </row>
    <row r="246" spans="1:51" ht="24.75" hidden="1" customHeight="1" x14ac:dyDescent="0.15">
      <c r="A246" s="950"/>
      <c r="B246" s="951"/>
      <c r="C246" s="951"/>
      <c r="D246" s="951"/>
      <c r="E246" s="951"/>
      <c r="F246" s="952"/>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83">
        <f t="shared" si="18"/>
        <v>0</v>
      </c>
    </row>
    <row r="247" spans="1:51" ht="24.75" hidden="1" customHeight="1" x14ac:dyDescent="0.15">
      <c r="A247" s="950"/>
      <c r="B247" s="951"/>
      <c r="C247" s="951"/>
      <c r="D247" s="951"/>
      <c r="E247" s="951"/>
      <c r="F247" s="952"/>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83">
        <f t="shared" si="18"/>
        <v>0</v>
      </c>
    </row>
    <row r="248" spans="1:51" ht="24.75" hidden="1" customHeight="1" x14ac:dyDescent="0.15">
      <c r="A248" s="950"/>
      <c r="B248" s="951"/>
      <c r="C248" s="951"/>
      <c r="D248" s="951"/>
      <c r="E248" s="951"/>
      <c r="F248" s="952"/>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83">
        <f t="shared" si="18"/>
        <v>0</v>
      </c>
    </row>
    <row r="249" spans="1:51" ht="24.75" hidden="1" customHeight="1" x14ac:dyDescent="0.15">
      <c r="A249" s="950"/>
      <c r="B249" s="951"/>
      <c r="C249" s="951"/>
      <c r="D249" s="951"/>
      <c r="E249" s="951"/>
      <c r="F249" s="952"/>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83">
        <f t="shared" si="18"/>
        <v>0</v>
      </c>
    </row>
    <row r="250" spans="1:51" ht="24.75" hidden="1" customHeight="1" x14ac:dyDescent="0.15">
      <c r="A250" s="950"/>
      <c r="B250" s="951"/>
      <c r="C250" s="951"/>
      <c r="D250" s="951"/>
      <c r="E250" s="951"/>
      <c r="F250" s="952"/>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83">
        <f t="shared" si="18"/>
        <v>0</v>
      </c>
    </row>
    <row r="251" spans="1:51" ht="24.75" hidden="1" customHeight="1" x14ac:dyDescent="0.15">
      <c r="A251" s="950"/>
      <c r="B251" s="951"/>
      <c r="C251" s="951"/>
      <c r="D251" s="951"/>
      <c r="E251" s="951"/>
      <c r="F251" s="952"/>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83">
        <f t="shared" si="18"/>
        <v>0</v>
      </c>
    </row>
    <row r="252" spans="1:51" ht="24.75" hidden="1" customHeight="1" thickBot="1" x14ac:dyDescent="0.2">
      <c r="A252" s="950"/>
      <c r="B252" s="951"/>
      <c r="C252" s="951"/>
      <c r="D252" s="951"/>
      <c r="E252" s="951"/>
      <c r="F252" s="952"/>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83">
        <f t="shared" si="18"/>
        <v>0</v>
      </c>
    </row>
    <row r="253" spans="1:51" ht="30" hidden="1" customHeight="1" x14ac:dyDescent="0.15">
      <c r="A253" s="950"/>
      <c r="B253" s="951"/>
      <c r="C253" s="951"/>
      <c r="D253" s="951"/>
      <c r="E253" s="951"/>
      <c r="F253" s="952"/>
      <c r="G253" s="816" t="s">
        <v>711</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710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950"/>
      <c r="B254" s="951"/>
      <c r="C254" s="951"/>
      <c r="D254" s="951"/>
      <c r="E254" s="951"/>
      <c r="F254" s="952"/>
      <c r="G254" s="140"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0"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83">
        <f t="shared" ref="AY254:AY265" si="19">$AY$253</f>
        <v>0</v>
      </c>
    </row>
    <row r="255" spans="1:51" ht="24.75" hidden="1" customHeight="1" x14ac:dyDescent="0.15">
      <c r="A255" s="950"/>
      <c r="B255" s="951"/>
      <c r="C255" s="951"/>
      <c r="D255" s="951"/>
      <c r="E255" s="951"/>
      <c r="F255" s="952"/>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83">
        <f t="shared" si="19"/>
        <v>0</v>
      </c>
    </row>
    <row r="256" spans="1:51" ht="24.75" hidden="1" customHeight="1" x14ac:dyDescent="0.15">
      <c r="A256" s="950"/>
      <c r="B256" s="951"/>
      <c r="C256" s="951"/>
      <c r="D256" s="951"/>
      <c r="E256" s="951"/>
      <c r="F256" s="952"/>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83">
        <f t="shared" si="19"/>
        <v>0</v>
      </c>
    </row>
    <row r="257" spans="1:51" ht="24.75" hidden="1" customHeight="1" x14ac:dyDescent="0.15">
      <c r="A257" s="950"/>
      <c r="B257" s="951"/>
      <c r="C257" s="951"/>
      <c r="D257" s="951"/>
      <c r="E257" s="951"/>
      <c r="F257" s="952"/>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83">
        <f t="shared" si="19"/>
        <v>0</v>
      </c>
    </row>
    <row r="258" spans="1:51" ht="24.75" hidden="1" customHeight="1" x14ac:dyDescent="0.15">
      <c r="A258" s="950"/>
      <c r="B258" s="951"/>
      <c r="C258" s="951"/>
      <c r="D258" s="951"/>
      <c r="E258" s="951"/>
      <c r="F258" s="952"/>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83">
        <f t="shared" si="19"/>
        <v>0</v>
      </c>
    </row>
    <row r="259" spans="1:51" ht="24.75" hidden="1" customHeight="1" x14ac:dyDescent="0.15">
      <c r="A259" s="950"/>
      <c r="B259" s="951"/>
      <c r="C259" s="951"/>
      <c r="D259" s="951"/>
      <c r="E259" s="951"/>
      <c r="F259" s="952"/>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83">
        <f t="shared" si="19"/>
        <v>0</v>
      </c>
    </row>
    <row r="260" spans="1:51" ht="24.75" hidden="1" customHeight="1" x14ac:dyDescent="0.15">
      <c r="A260" s="950"/>
      <c r="B260" s="951"/>
      <c r="C260" s="951"/>
      <c r="D260" s="951"/>
      <c r="E260" s="951"/>
      <c r="F260" s="952"/>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83">
        <f t="shared" si="19"/>
        <v>0</v>
      </c>
    </row>
    <row r="261" spans="1:51" ht="24.75" hidden="1" customHeight="1" x14ac:dyDescent="0.15">
      <c r="A261" s="950"/>
      <c r="B261" s="951"/>
      <c r="C261" s="951"/>
      <c r="D261" s="951"/>
      <c r="E261" s="951"/>
      <c r="F261" s="952"/>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83">
        <f t="shared" si="19"/>
        <v>0</v>
      </c>
    </row>
    <row r="262" spans="1:51" ht="24.75" hidden="1" customHeight="1" x14ac:dyDescent="0.15">
      <c r="A262" s="950"/>
      <c r="B262" s="951"/>
      <c r="C262" s="951"/>
      <c r="D262" s="951"/>
      <c r="E262" s="951"/>
      <c r="F262" s="952"/>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83">
        <f t="shared" si="19"/>
        <v>0</v>
      </c>
    </row>
    <row r="263" spans="1:51" ht="24.75" hidden="1" customHeight="1" x14ac:dyDescent="0.15">
      <c r="A263" s="950"/>
      <c r="B263" s="951"/>
      <c r="C263" s="951"/>
      <c r="D263" s="951"/>
      <c r="E263" s="951"/>
      <c r="F263" s="952"/>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83">
        <f t="shared" si="19"/>
        <v>0</v>
      </c>
    </row>
    <row r="264" spans="1:51" ht="24.75" hidden="1" customHeight="1" x14ac:dyDescent="0.15">
      <c r="A264" s="950"/>
      <c r="B264" s="951"/>
      <c r="C264" s="951"/>
      <c r="D264" s="951"/>
      <c r="E264" s="951"/>
      <c r="F264" s="952"/>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83">
        <f t="shared" si="19"/>
        <v>0</v>
      </c>
    </row>
    <row r="265" spans="1:51" ht="24.75" hidden="1" customHeight="1" thickBot="1" x14ac:dyDescent="0.2">
      <c r="A265" s="953"/>
      <c r="B265" s="954"/>
      <c r="C265" s="954"/>
      <c r="D265" s="954"/>
      <c r="E265" s="954"/>
      <c r="F265" s="95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83">
        <f t="shared" si="19"/>
        <v>0</v>
      </c>
    </row>
    <row r="266" spans="1:51" ht="24.75" customHeight="1" x14ac:dyDescent="0.15">
      <c r="A266" s="87"/>
      <c r="B266" s="87"/>
      <c r="C266" s="87"/>
      <c r="D266" s="87"/>
      <c r="E266" s="87"/>
      <c r="F266" s="87"/>
      <c r="G266" s="85"/>
      <c r="H266" s="85"/>
      <c r="I266" s="85"/>
      <c r="J266" s="85"/>
      <c r="K266" s="85"/>
      <c r="L266" s="86"/>
      <c r="M266" s="85"/>
      <c r="N266" s="85"/>
      <c r="O266" s="85"/>
      <c r="P266" s="85"/>
      <c r="Q266" s="85"/>
      <c r="R266" s="85"/>
      <c r="S266" s="85"/>
      <c r="T266" s="85"/>
      <c r="U266" s="85"/>
      <c r="V266" s="85"/>
      <c r="W266" s="85"/>
      <c r="X266" s="85"/>
      <c r="Y266" s="84"/>
      <c r="Z266" s="84"/>
      <c r="AA266" s="84"/>
      <c r="AB266" s="84"/>
      <c r="AC266" s="85"/>
      <c r="AD266" s="85"/>
      <c r="AE266" s="85"/>
      <c r="AF266" s="85"/>
      <c r="AG266" s="85"/>
      <c r="AH266" s="86"/>
      <c r="AI266" s="85"/>
      <c r="AJ266" s="85"/>
      <c r="AK266" s="85"/>
      <c r="AL266" s="85"/>
      <c r="AM266" s="85"/>
      <c r="AN266" s="85"/>
      <c r="AO266" s="85"/>
      <c r="AP266" s="85"/>
      <c r="AQ266" s="85"/>
      <c r="AR266" s="85"/>
      <c r="AS266" s="85"/>
      <c r="AT266" s="85"/>
      <c r="AU266" s="84"/>
      <c r="AV266" s="84"/>
      <c r="AW266" s="84"/>
      <c r="AX266" s="84"/>
    </row>
  </sheetData>
  <sheetProtection algorithmName="SHA-512" hashValue="SR0A4Fz1y6T8CPgVxyujMc8h95DNvsLAq6n6ghLol5VUU3aT5iTwpVf3rAnhYzv7ts94EEIW+lUW+3NnzOh1LA==" saltValue="l0SlruRiXadF1DEy6mauG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5">
    <cfRule type="expression" dxfId="483" priority="239">
      <formula>IF(RIGHT(TEXT(Y5,"0.#"),1)=".",FALSE,TRUE)</formula>
    </cfRule>
    <cfRule type="expression" dxfId="482" priority="240">
      <formula>IF(RIGHT(TEXT(Y5,"0.#"),1)=".",TRUE,FALSE)</formula>
    </cfRule>
  </conditionalFormatting>
  <conditionalFormatting sqref="Y14">
    <cfRule type="expression" dxfId="481" priority="237">
      <formula>IF(RIGHT(TEXT(Y14,"0.#"),1)=".",FALSE,TRUE)</formula>
    </cfRule>
    <cfRule type="expression" dxfId="480" priority="238">
      <formula>IF(RIGHT(TEXT(Y14,"0.#"),1)=".",TRUE,FALSE)</formula>
    </cfRule>
  </conditionalFormatting>
  <conditionalFormatting sqref="Y6:Y13 Y4">
    <cfRule type="expression" dxfId="479" priority="235">
      <formula>IF(RIGHT(TEXT(Y4,"0.#"),1)=".",FALSE,TRUE)</formula>
    </cfRule>
    <cfRule type="expression" dxfId="478" priority="236">
      <formula>IF(RIGHT(TEXT(Y4,"0.#"),1)=".",TRUE,FALSE)</formula>
    </cfRule>
  </conditionalFormatting>
  <conditionalFormatting sqref="AU5">
    <cfRule type="expression" dxfId="477" priority="233">
      <formula>IF(RIGHT(TEXT(AU5,"0.#"),1)=".",FALSE,TRUE)</formula>
    </cfRule>
    <cfRule type="expression" dxfId="476" priority="234">
      <formula>IF(RIGHT(TEXT(AU5,"0.#"),1)=".",TRUE,FALSE)</formula>
    </cfRule>
  </conditionalFormatting>
  <conditionalFormatting sqref="AU14">
    <cfRule type="expression" dxfId="475" priority="231">
      <formula>IF(RIGHT(TEXT(AU14,"0.#"),1)=".",FALSE,TRUE)</formula>
    </cfRule>
    <cfRule type="expression" dxfId="474" priority="232">
      <formula>IF(RIGHT(TEXT(AU14,"0.#"),1)=".",TRUE,FALSE)</formula>
    </cfRule>
  </conditionalFormatting>
  <conditionalFormatting sqref="AU6:AU13 AU4">
    <cfRule type="expression" dxfId="473" priority="229">
      <formula>IF(RIGHT(TEXT(AU4,"0.#"),1)=".",FALSE,TRUE)</formula>
    </cfRule>
    <cfRule type="expression" dxfId="472" priority="230">
      <formula>IF(RIGHT(TEXT(AU4,"0.#"),1)=".",TRUE,FALSE)</formula>
    </cfRule>
  </conditionalFormatting>
  <conditionalFormatting sqref="Y18">
    <cfRule type="expression" dxfId="471" priority="227">
      <formula>IF(RIGHT(TEXT(Y18,"0.#"),1)=".",FALSE,TRUE)</formula>
    </cfRule>
    <cfRule type="expression" dxfId="470" priority="228">
      <formula>IF(RIGHT(TEXT(Y18,"0.#"),1)=".",TRUE,FALSE)</formula>
    </cfRule>
  </conditionalFormatting>
  <conditionalFormatting sqref="Y27">
    <cfRule type="expression" dxfId="469" priority="225">
      <formula>IF(RIGHT(TEXT(Y27,"0.#"),1)=".",FALSE,TRUE)</formula>
    </cfRule>
    <cfRule type="expression" dxfId="468" priority="226">
      <formula>IF(RIGHT(TEXT(Y27,"0.#"),1)=".",TRUE,FALSE)</formula>
    </cfRule>
  </conditionalFormatting>
  <conditionalFormatting sqref="Y19:Y26 Y17">
    <cfRule type="expression" dxfId="467" priority="223">
      <formula>IF(RIGHT(TEXT(Y17,"0.#"),1)=".",FALSE,TRUE)</formula>
    </cfRule>
    <cfRule type="expression" dxfId="466" priority="224">
      <formula>IF(RIGHT(TEXT(Y17,"0.#"),1)=".",TRUE,FALSE)</formula>
    </cfRule>
  </conditionalFormatting>
  <conditionalFormatting sqref="AU18">
    <cfRule type="expression" dxfId="465" priority="221">
      <formula>IF(RIGHT(TEXT(AU18,"0.#"),1)=".",FALSE,TRUE)</formula>
    </cfRule>
    <cfRule type="expression" dxfId="464" priority="222">
      <formula>IF(RIGHT(TEXT(AU18,"0.#"),1)=".",TRUE,FALSE)</formula>
    </cfRule>
  </conditionalFormatting>
  <conditionalFormatting sqref="AU27">
    <cfRule type="expression" dxfId="463" priority="219">
      <formula>IF(RIGHT(TEXT(AU27,"0.#"),1)=".",FALSE,TRUE)</formula>
    </cfRule>
    <cfRule type="expression" dxfId="462" priority="220">
      <formula>IF(RIGHT(TEXT(AU27,"0.#"),1)=".",TRUE,FALSE)</formula>
    </cfRule>
  </conditionalFormatting>
  <conditionalFormatting sqref="AU19:AU26 AU17">
    <cfRule type="expression" dxfId="461" priority="217">
      <formula>IF(RIGHT(TEXT(AU17,"0.#"),1)=".",FALSE,TRUE)</formula>
    </cfRule>
    <cfRule type="expression" dxfId="460" priority="218">
      <formula>IF(RIGHT(TEXT(AU17,"0.#"),1)=".",TRUE,FALSE)</formula>
    </cfRule>
  </conditionalFormatting>
  <conditionalFormatting sqref="Y31">
    <cfRule type="expression" dxfId="459" priority="215">
      <formula>IF(RIGHT(TEXT(Y31,"0.#"),1)=".",FALSE,TRUE)</formula>
    </cfRule>
    <cfRule type="expression" dxfId="458" priority="216">
      <formula>IF(RIGHT(TEXT(Y31,"0.#"),1)=".",TRUE,FALSE)</formula>
    </cfRule>
  </conditionalFormatting>
  <conditionalFormatting sqref="Y40">
    <cfRule type="expression" dxfId="457" priority="213">
      <formula>IF(RIGHT(TEXT(Y40,"0.#"),1)=".",FALSE,TRUE)</formula>
    </cfRule>
    <cfRule type="expression" dxfId="456" priority="214">
      <formula>IF(RIGHT(TEXT(Y40,"0.#"),1)=".",TRUE,FALSE)</formula>
    </cfRule>
  </conditionalFormatting>
  <conditionalFormatting sqref="Y32:Y39 Y30">
    <cfRule type="expression" dxfId="455" priority="211">
      <formula>IF(RIGHT(TEXT(Y30,"0.#"),1)=".",FALSE,TRUE)</formula>
    </cfRule>
    <cfRule type="expression" dxfId="454" priority="212">
      <formula>IF(RIGHT(TEXT(Y30,"0.#"),1)=".",TRUE,FALSE)</formula>
    </cfRule>
  </conditionalFormatting>
  <conditionalFormatting sqref="AU31">
    <cfRule type="expression" dxfId="453" priority="209">
      <formula>IF(RIGHT(TEXT(AU31,"0.#"),1)=".",FALSE,TRUE)</formula>
    </cfRule>
    <cfRule type="expression" dxfId="452" priority="210">
      <formula>IF(RIGHT(TEXT(AU31,"0.#"),1)=".",TRUE,FALSE)</formula>
    </cfRule>
  </conditionalFormatting>
  <conditionalFormatting sqref="AU40">
    <cfRule type="expression" dxfId="451" priority="207">
      <formula>IF(RIGHT(TEXT(AU40,"0.#"),1)=".",FALSE,TRUE)</formula>
    </cfRule>
    <cfRule type="expression" dxfId="450" priority="208">
      <formula>IF(RIGHT(TEXT(AU40,"0.#"),1)=".",TRUE,FALSE)</formula>
    </cfRule>
  </conditionalFormatting>
  <conditionalFormatting sqref="AU32:AU39 AU30">
    <cfRule type="expression" dxfId="449" priority="205">
      <formula>IF(RIGHT(TEXT(AU30,"0.#"),1)=".",FALSE,TRUE)</formula>
    </cfRule>
    <cfRule type="expression" dxfId="448" priority="206">
      <formula>IF(RIGHT(TEXT(AU30,"0.#"),1)=".",TRUE,FALSE)</formula>
    </cfRule>
  </conditionalFormatting>
  <conditionalFormatting sqref="Y44">
    <cfRule type="expression" dxfId="447" priority="203">
      <formula>IF(RIGHT(TEXT(Y44,"0.#"),1)=".",FALSE,TRUE)</formula>
    </cfRule>
    <cfRule type="expression" dxfId="446" priority="204">
      <formula>IF(RIGHT(TEXT(Y44,"0.#"),1)=".",TRUE,FALSE)</formula>
    </cfRule>
  </conditionalFormatting>
  <conditionalFormatting sqref="Y53">
    <cfRule type="expression" dxfId="445" priority="201">
      <formula>IF(RIGHT(TEXT(Y53,"0.#"),1)=".",FALSE,TRUE)</formula>
    </cfRule>
    <cfRule type="expression" dxfId="444" priority="202">
      <formula>IF(RIGHT(TEXT(Y53,"0.#"),1)=".",TRUE,FALSE)</formula>
    </cfRule>
  </conditionalFormatting>
  <conditionalFormatting sqref="Y45:Y52 Y43">
    <cfRule type="expression" dxfId="443" priority="199">
      <formula>IF(RIGHT(TEXT(Y43,"0.#"),1)=".",FALSE,TRUE)</formula>
    </cfRule>
    <cfRule type="expression" dxfId="442" priority="200">
      <formula>IF(RIGHT(TEXT(Y43,"0.#"),1)=".",TRUE,FALSE)</formula>
    </cfRule>
  </conditionalFormatting>
  <conditionalFormatting sqref="AU44">
    <cfRule type="expression" dxfId="441" priority="197">
      <formula>IF(RIGHT(TEXT(AU44,"0.#"),1)=".",FALSE,TRUE)</formula>
    </cfRule>
    <cfRule type="expression" dxfId="440" priority="198">
      <formula>IF(RIGHT(TEXT(AU44,"0.#"),1)=".",TRUE,FALSE)</formula>
    </cfRule>
  </conditionalFormatting>
  <conditionalFormatting sqref="AU53">
    <cfRule type="expression" dxfId="439" priority="195">
      <formula>IF(RIGHT(TEXT(AU53,"0.#"),1)=".",FALSE,TRUE)</formula>
    </cfRule>
    <cfRule type="expression" dxfId="438" priority="196">
      <formula>IF(RIGHT(TEXT(AU53,"0.#"),1)=".",TRUE,FALSE)</formula>
    </cfRule>
  </conditionalFormatting>
  <conditionalFormatting sqref="AU45:AU52 AU43">
    <cfRule type="expression" dxfId="437" priority="193">
      <formula>IF(RIGHT(TEXT(AU43,"0.#"),1)=".",FALSE,TRUE)</formula>
    </cfRule>
    <cfRule type="expression" dxfId="436" priority="194">
      <formula>IF(RIGHT(TEXT(AU43,"0.#"),1)=".",TRUE,FALSE)</formula>
    </cfRule>
  </conditionalFormatting>
  <conditionalFormatting sqref="Y58">
    <cfRule type="expression" dxfId="435" priority="191">
      <formula>IF(RIGHT(TEXT(Y58,"0.#"),1)=".",FALSE,TRUE)</formula>
    </cfRule>
    <cfRule type="expression" dxfId="434" priority="192">
      <formula>IF(RIGHT(TEXT(Y58,"0.#"),1)=".",TRUE,FALSE)</formula>
    </cfRule>
  </conditionalFormatting>
  <conditionalFormatting sqref="Y67">
    <cfRule type="expression" dxfId="433" priority="189">
      <formula>IF(RIGHT(TEXT(Y67,"0.#"),1)=".",FALSE,TRUE)</formula>
    </cfRule>
    <cfRule type="expression" dxfId="432" priority="190">
      <formula>IF(RIGHT(TEXT(Y67,"0.#"),1)=".",TRUE,FALSE)</formula>
    </cfRule>
  </conditionalFormatting>
  <conditionalFormatting sqref="Y59:Y66 Y57">
    <cfRule type="expression" dxfId="431" priority="187">
      <formula>IF(RIGHT(TEXT(Y57,"0.#"),1)=".",FALSE,TRUE)</formula>
    </cfRule>
    <cfRule type="expression" dxfId="430" priority="188">
      <formula>IF(RIGHT(TEXT(Y57,"0.#"),1)=".",TRUE,FALSE)</formula>
    </cfRule>
  </conditionalFormatting>
  <conditionalFormatting sqref="AU58">
    <cfRule type="expression" dxfId="429" priority="185">
      <formula>IF(RIGHT(TEXT(AU58,"0.#"),1)=".",FALSE,TRUE)</formula>
    </cfRule>
    <cfRule type="expression" dxfId="428" priority="186">
      <formula>IF(RIGHT(TEXT(AU58,"0.#"),1)=".",TRUE,FALSE)</formula>
    </cfRule>
  </conditionalFormatting>
  <conditionalFormatting sqref="AU67">
    <cfRule type="expression" dxfId="427" priority="183">
      <formula>IF(RIGHT(TEXT(AU67,"0.#"),1)=".",FALSE,TRUE)</formula>
    </cfRule>
    <cfRule type="expression" dxfId="426" priority="184">
      <formula>IF(RIGHT(TEXT(AU67,"0.#"),1)=".",TRUE,FALSE)</formula>
    </cfRule>
  </conditionalFormatting>
  <conditionalFormatting sqref="AU59:AU66 AU57">
    <cfRule type="expression" dxfId="425" priority="181">
      <formula>IF(RIGHT(TEXT(AU57,"0.#"),1)=".",FALSE,TRUE)</formula>
    </cfRule>
    <cfRule type="expression" dxfId="424" priority="182">
      <formula>IF(RIGHT(TEXT(AU57,"0.#"),1)=".",TRUE,FALSE)</formula>
    </cfRule>
  </conditionalFormatting>
  <conditionalFormatting sqref="Y71">
    <cfRule type="expression" dxfId="423" priority="179">
      <formula>IF(RIGHT(TEXT(Y71,"0.#"),1)=".",FALSE,TRUE)</formula>
    </cfRule>
    <cfRule type="expression" dxfId="422" priority="180">
      <formula>IF(RIGHT(TEXT(Y71,"0.#"),1)=".",TRUE,FALSE)</formula>
    </cfRule>
  </conditionalFormatting>
  <conditionalFormatting sqref="Y80">
    <cfRule type="expression" dxfId="421" priority="177">
      <formula>IF(RIGHT(TEXT(Y80,"0.#"),1)=".",FALSE,TRUE)</formula>
    </cfRule>
    <cfRule type="expression" dxfId="420" priority="178">
      <formula>IF(RIGHT(TEXT(Y80,"0.#"),1)=".",TRUE,FALSE)</formula>
    </cfRule>
  </conditionalFormatting>
  <conditionalFormatting sqref="Y72:Y79 Y70">
    <cfRule type="expression" dxfId="419" priority="175">
      <formula>IF(RIGHT(TEXT(Y70,"0.#"),1)=".",FALSE,TRUE)</formula>
    </cfRule>
    <cfRule type="expression" dxfId="418" priority="176">
      <formula>IF(RIGHT(TEXT(Y70,"0.#"),1)=".",TRUE,FALSE)</formula>
    </cfRule>
  </conditionalFormatting>
  <conditionalFormatting sqref="AU71">
    <cfRule type="expression" dxfId="417" priority="173">
      <formula>IF(RIGHT(TEXT(AU71,"0.#"),1)=".",FALSE,TRUE)</formula>
    </cfRule>
    <cfRule type="expression" dxfId="416" priority="174">
      <formula>IF(RIGHT(TEXT(AU71,"0.#"),1)=".",TRUE,FALSE)</formula>
    </cfRule>
  </conditionalFormatting>
  <conditionalFormatting sqref="AU80">
    <cfRule type="expression" dxfId="415" priority="171">
      <formula>IF(RIGHT(TEXT(AU80,"0.#"),1)=".",FALSE,TRUE)</formula>
    </cfRule>
    <cfRule type="expression" dxfId="414" priority="172">
      <formula>IF(RIGHT(TEXT(AU80,"0.#"),1)=".",TRUE,FALSE)</formula>
    </cfRule>
  </conditionalFormatting>
  <conditionalFormatting sqref="AU72:AU79 AU70">
    <cfRule type="expression" dxfId="413" priority="169">
      <formula>IF(RIGHT(TEXT(AU70,"0.#"),1)=".",FALSE,TRUE)</formula>
    </cfRule>
    <cfRule type="expression" dxfId="412" priority="170">
      <formula>IF(RIGHT(TEXT(AU70,"0.#"),1)=".",TRUE,FALSE)</formula>
    </cfRule>
  </conditionalFormatting>
  <conditionalFormatting sqref="Y84">
    <cfRule type="expression" dxfId="411" priority="167">
      <formula>IF(RIGHT(TEXT(Y84,"0.#"),1)=".",FALSE,TRUE)</formula>
    </cfRule>
    <cfRule type="expression" dxfId="410" priority="168">
      <formula>IF(RIGHT(TEXT(Y84,"0.#"),1)=".",TRUE,FALSE)</formula>
    </cfRule>
  </conditionalFormatting>
  <conditionalFormatting sqref="Y93">
    <cfRule type="expression" dxfId="409" priority="165">
      <formula>IF(RIGHT(TEXT(Y93,"0.#"),1)=".",FALSE,TRUE)</formula>
    </cfRule>
    <cfRule type="expression" dxfId="408" priority="166">
      <formula>IF(RIGHT(TEXT(Y93,"0.#"),1)=".",TRUE,FALSE)</formula>
    </cfRule>
  </conditionalFormatting>
  <conditionalFormatting sqref="Y85:Y92 Y83">
    <cfRule type="expression" dxfId="407" priority="163">
      <formula>IF(RIGHT(TEXT(Y83,"0.#"),1)=".",FALSE,TRUE)</formula>
    </cfRule>
    <cfRule type="expression" dxfId="406" priority="164">
      <formula>IF(RIGHT(TEXT(Y83,"0.#"),1)=".",TRUE,FALSE)</formula>
    </cfRule>
  </conditionalFormatting>
  <conditionalFormatting sqref="AU84">
    <cfRule type="expression" dxfId="405" priority="161">
      <formula>IF(RIGHT(TEXT(AU84,"0.#"),1)=".",FALSE,TRUE)</formula>
    </cfRule>
    <cfRule type="expression" dxfId="404" priority="162">
      <formula>IF(RIGHT(TEXT(AU84,"0.#"),1)=".",TRUE,FALSE)</formula>
    </cfRule>
  </conditionalFormatting>
  <conditionalFormatting sqref="AU93">
    <cfRule type="expression" dxfId="403" priority="159">
      <formula>IF(RIGHT(TEXT(AU93,"0.#"),1)=".",FALSE,TRUE)</formula>
    </cfRule>
    <cfRule type="expression" dxfId="402" priority="160">
      <formula>IF(RIGHT(TEXT(AU93,"0.#"),1)=".",TRUE,FALSE)</formula>
    </cfRule>
  </conditionalFormatting>
  <conditionalFormatting sqref="AU85:AU92 AU83">
    <cfRule type="expression" dxfId="401" priority="157">
      <formula>IF(RIGHT(TEXT(AU83,"0.#"),1)=".",FALSE,TRUE)</formula>
    </cfRule>
    <cfRule type="expression" dxfId="400" priority="158">
      <formula>IF(RIGHT(TEXT(AU83,"0.#"),1)=".",TRUE,FALSE)</formula>
    </cfRule>
  </conditionalFormatting>
  <conditionalFormatting sqref="Y97">
    <cfRule type="expression" dxfId="399" priority="155">
      <formula>IF(RIGHT(TEXT(Y97,"0.#"),1)=".",FALSE,TRUE)</formula>
    </cfRule>
    <cfRule type="expression" dxfId="398" priority="156">
      <formula>IF(RIGHT(TEXT(Y97,"0.#"),1)=".",TRUE,FALSE)</formula>
    </cfRule>
  </conditionalFormatting>
  <conditionalFormatting sqref="Y106">
    <cfRule type="expression" dxfId="397" priority="153">
      <formula>IF(RIGHT(TEXT(Y106,"0.#"),1)=".",FALSE,TRUE)</formula>
    </cfRule>
    <cfRule type="expression" dxfId="396" priority="154">
      <formula>IF(RIGHT(TEXT(Y106,"0.#"),1)=".",TRUE,FALSE)</formula>
    </cfRule>
  </conditionalFormatting>
  <conditionalFormatting sqref="Y98:Y105 Y96">
    <cfRule type="expression" dxfId="395" priority="151">
      <formula>IF(RIGHT(TEXT(Y96,"0.#"),1)=".",FALSE,TRUE)</formula>
    </cfRule>
    <cfRule type="expression" dxfId="394" priority="152">
      <formula>IF(RIGHT(TEXT(Y96,"0.#"),1)=".",TRUE,FALSE)</formula>
    </cfRule>
  </conditionalFormatting>
  <conditionalFormatting sqref="AU97">
    <cfRule type="expression" dxfId="393" priority="149">
      <formula>IF(RIGHT(TEXT(AU97,"0.#"),1)=".",FALSE,TRUE)</formula>
    </cfRule>
    <cfRule type="expression" dxfId="392" priority="150">
      <formula>IF(RIGHT(TEXT(AU97,"0.#"),1)=".",TRUE,FALSE)</formula>
    </cfRule>
  </conditionalFormatting>
  <conditionalFormatting sqref="AU106">
    <cfRule type="expression" dxfId="391" priority="147">
      <formula>IF(RIGHT(TEXT(AU106,"0.#"),1)=".",FALSE,TRUE)</formula>
    </cfRule>
    <cfRule type="expression" dxfId="390" priority="148">
      <formula>IF(RIGHT(TEXT(AU106,"0.#"),1)=".",TRUE,FALSE)</formula>
    </cfRule>
  </conditionalFormatting>
  <conditionalFormatting sqref="AU98:AU105 AU96">
    <cfRule type="expression" dxfId="389" priority="145">
      <formula>IF(RIGHT(TEXT(AU96,"0.#"),1)=".",FALSE,TRUE)</formula>
    </cfRule>
    <cfRule type="expression" dxfId="388" priority="146">
      <formula>IF(RIGHT(TEXT(AU96,"0.#"),1)=".",TRUE,FALSE)</formula>
    </cfRule>
  </conditionalFormatting>
  <conditionalFormatting sqref="Y111">
    <cfRule type="expression" dxfId="387" priority="143">
      <formula>IF(RIGHT(TEXT(Y111,"0.#"),1)=".",FALSE,TRUE)</formula>
    </cfRule>
    <cfRule type="expression" dxfId="386" priority="144">
      <formula>IF(RIGHT(TEXT(Y111,"0.#"),1)=".",TRUE,FALSE)</formula>
    </cfRule>
  </conditionalFormatting>
  <conditionalFormatting sqref="Y120">
    <cfRule type="expression" dxfId="385" priority="141">
      <formula>IF(RIGHT(TEXT(Y120,"0.#"),1)=".",FALSE,TRUE)</formula>
    </cfRule>
    <cfRule type="expression" dxfId="384" priority="142">
      <formula>IF(RIGHT(TEXT(Y120,"0.#"),1)=".",TRUE,FALSE)</formula>
    </cfRule>
  </conditionalFormatting>
  <conditionalFormatting sqref="Y112:Y119 Y110">
    <cfRule type="expression" dxfId="383" priority="139">
      <formula>IF(RIGHT(TEXT(Y110,"0.#"),1)=".",FALSE,TRUE)</formula>
    </cfRule>
    <cfRule type="expression" dxfId="382" priority="140">
      <formula>IF(RIGHT(TEXT(Y110,"0.#"),1)=".",TRUE,FALSE)</formula>
    </cfRule>
  </conditionalFormatting>
  <conditionalFormatting sqref="AU111">
    <cfRule type="expression" dxfId="381" priority="137">
      <formula>IF(RIGHT(TEXT(AU111,"0.#"),1)=".",FALSE,TRUE)</formula>
    </cfRule>
    <cfRule type="expression" dxfId="380" priority="138">
      <formula>IF(RIGHT(TEXT(AU111,"0.#"),1)=".",TRUE,FALSE)</formula>
    </cfRule>
  </conditionalFormatting>
  <conditionalFormatting sqref="AU120">
    <cfRule type="expression" dxfId="379" priority="135">
      <formula>IF(RIGHT(TEXT(AU120,"0.#"),1)=".",FALSE,TRUE)</formula>
    </cfRule>
    <cfRule type="expression" dxfId="378" priority="136">
      <formula>IF(RIGHT(TEXT(AU120,"0.#"),1)=".",TRUE,FALSE)</formula>
    </cfRule>
  </conditionalFormatting>
  <conditionalFormatting sqref="AU112:AU119 AU110">
    <cfRule type="expression" dxfId="377" priority="133">
      <formula>IF(RIGHT(TEXT(AU110,"0.#"),1)=".",FALSE,TRUE)</formula>
    </cfRule>
    <cfRule type="expression" dxfId="376" priority="134">
      <formula>IF(RIGHT(TEXT(AU110,"0.#"),1)=".",TRUE,FALSE)</formula>
    </cfRule>
  </conditionalFormatting>
  <conditionalFormatting sqref="Y124">
    <cfRule type="expression" dxfId="375" priority="131">
      <formula>IF(RIGHT(TEXT(Y124,"0.#"),1)=".",FALSE,TRUE)</formula>
    </cfRule>
    <cfRule type="expression" dxfId="374" priority="132">
      <formula>IF(RIGHT(TEXT(Y124,"0.#"),1)=".",TRUE,FALSE)</formula>
    </cfRule>
  </conditionalFormatting>
  <conditionalFormatting sqref="Y133">
    <cfRule type="expression" dxfId="373" priority="129">
      <formula>IF(RIGHT(TEXT(Y133,"0.#"),1)=".",FALSE,TRUE)</formula>
    </cfRule>
    <cfRule type="expression" dxfId="372" priority="130">
      <formula>IF(RIGHT(TEXT(Y133,"0.#"),1)=".",TRUE,FALSE)</formula>
    </cfRule>
  </conditionalFormatting>
  <conditionalFormatting sqref="Y125:Y132 Y123">
    <cfRule type="expression" dxfId="371" priority="127">
      <formula>IF(RIGHT(TEXT(Y123,"0.#"),1)=".",FALSE,TRUE)</formula>
    </cfRule>
    <cfRule type="expression" dxfId="370" priority="128">
      <formula>IF(RIGHT(TEXT(Y123,"0.#"),1)=".",TRUE,FALSE)</formula>
    </cfRule>
  </conditionalFormatting>
  <conditionalFormatting sqref="AU124">
    <cfRule type="expression" dxfId="369" priority="125">
      <formula>IF(RIGHT(TEXT(AU124,"0.#"),1)=".",FALSE,TRUE)</formula>
    </cfRule>
    <cfRule type="expression" dxfId="368" priority="126">
      <formula>IF(RIGHT(TEXT(AU124,"0.#"),1)=".",TRUE,FALSE)</formula>
    </cfRule>
  </conditionalFormatting>
  <conditionalFormatting sqref="AU133">
    <cfRule type="expression" dxfId="367" priority="123">
      <formula>IF(RIGHT(TEXT(AU133,"0.#"),1)=".",FALSE,TRUE)</formula>
    </cfRule>
    <cfRule type="expression" dxfId="366" priority="124">
      <formula>IF(RIGHT(TEXT(AU133,"0.#"),1)=".",TRUE,FALSE)</formula>
    </cfRule>
  </conditionalFormatting>
  <conditionalFormatting sqref="AU125:AU132 AU123">
    <cfRule type="expression" dxfId="365" priority="121">
      <formula>IF(RIGHT(TEXT(AU123,"0.#"),1)=".",FALSE,TRUE)</formula>
    </cfRule>
    <cfRule type="expression" dxfId="364" priority="122">
      <formula>IF(RIGHT(TEXT(AU123,"0.#"),1)=".",TRUE,FALSE)</formula>
    </cfRule>
  </conditionalFormatting>
  <conditionalFormatting sqref="Y137">
    <cfRule type="expression" dxfId="363" priority="119">
      <formula>IF(RIGHT(TEXT(Y137,"0.#"),1)=".",FALSE,TRUE)</formula>
    </cfRule>
    <cfRule type="expression" dxfId="362" priority="120">
      <formula>IF(RIGHT(TEXT(Y137,"0.#"),1)=".",TRUE,FALSE)</formula>
    </cfRule>
  </conditionalFormatting>
  <conditionalFormatting sqref="Y146">
    <cfRule type="expression" dxfId="361" priority="117">
      <formula>IF(RIGHT(TEXT(Y146,"0.#"),1)=".",FALSE,TRUE)</formula>
    </cfRule>
    <cfRule type="expression" dxfId="360" priority="118">
      <formula>IF(RIGHT(TEXT(Y146,"0.#"),1)=".",TRUE,FALSE)</formula>
    </cfRule>
  </conditionalFormatting>
  <conditionalFormatting sqref="Y138:Y145 Y136">
    <cfRule type="expression" dxfId="359" priority="115">
      <formula>IF(RIGHT(TEXT(Y136,"0.#"),1)=".",FALSE,TRUE)</formula>
    </cfRule>
    <cfRule type="expression" dxfId="358" priority="116">
      <formula>IF(RIGHT(TEXT(Y136,"0.#"),1)=".",TRUE,FALSE)</formula>
    </cfRule>
  </conditionalFormatting>
  <conditionalFormatting sqref="AU137">
    <cfRule type="expression" dxfId="357" priority="113">
      <formula>IF(RIGHT(TEXT(AU137,"0.#"),1)=".",FALSE,TRUE)</formula>
    </cfRule>
    <cfRule type="expression" dxfId="356" priority="114">
      <formula>IF(RIGHT(TEXT(AU137,"0.#"),1)=".",TRUE,FALSE)</formula>
    </cfRule>
  </conditionalFormatting>
  <conditionalFormatting sqref="AU146">
    <cfRule type="expression" dxfId="355" priority="111">
      <formula>IF(RIGHT(TEXT(AU146,"0.#"),1)=".",FALSE,TRUE)</formula>
    </cfRule>
    <cfRule type="expression" dxfId="354" priority="112">
      <formula>IF(RIGHT(TEXT(AU146,"0.#"),1)=".",TRUE,FALSE)</formula>
    </cfRule>
  </conditionalFormatting>
  <conditionalFormatting sqref="AU138:AU145 AU136">
    <cfRule type="expression" dxfId="353" priority="109">
      <formula>IF(RIGHT(TEXT(AU136,"0.#"),1)=".",FALSE,TRUE)</formula>
    </cfRule>
    <cfRule type="expression" dxfId="352" priority="110">
      <formula>IF(RIGHT(TEXT(AU136,"0.#"),1)=".",TRUE,FALSE)</formula>
    </cfRule>
  </conditionalFormatting>
  <conditionalFormatting sqref="Y150">
    <cfRule type="expression" dxfId="351" priority="107">
      <formula>IF(RIGHT(TEXT(Y150,"0.#"),1)=".",FALSE,TRUE)</formula>
    </cfRule>
    <cfRule type="expression" dxfId="350" priority="108">
      <formula>IF(RIGHT(TEXT(Y150,"0.#"),1)=".",TRUE,FALSE)</formula>
    </cfRule>
  </conditionalFormatting>
  <conditionalFormatting sqref="Y159">
    <cfRule type="expression" dxfId="349" priority="105">
      <formula>IF(RIGHT(TEXT(Y159,"0.#"),1)=".",FALSE,TRUE)</formula>
    </cfRule>
    <cfRule type="expression" dxfId="348" priority="106">
      <formula>IF(RIGHT(TEXT(Y159,"0.#"),1)=".",TRUE,FALSE)</formula>
    </cfRule>
  </conditionalFormatting>
  <conditionalFormatting sqref="Y151:Y158 Y149">
    <cfRule type="expression" dxfId="347" priority="103">
      <formula>IF(RIGHT(TEXT(Y149,"0.#"),1)=".",FALSE,TRUE)</formula>
    </cfRule>
    <cfRule type="expression" dxfId="346" priority="104">
      <formula>IF(RIGHT(TEXT(Y149,"0.#"),1)=".",TRUE,FALSE)</formula>
    </cfRule>
  </conditionalFormatting>
  <conditionalFormatting sqref="AU150">
    <cfRule type="expression" dxfId="345" priority="101">
      <formula>IF(RIGHT(TEXT(AU150,"0.#"),1)=".",FALSE,TRUE)</formula>
    </cfRule>
    <cfRule type="expression" dxfId="344" priority="102">
      <formula>IF(RIGHT(TEXT(AU150,"0.#"),1)=".",TRUE,FALSE)</formula>
    </cfRule>
  </conditionalFormatting>
  <conditionalFormatting sqref="AU159">
    <cfRule type="expression" dxfId="343" priority="99">
      <formula>IF(RIGHT(TEXT(AU159,"0.#"),1)=".",FALSE,TRUE)</formula>
    </cfRule>
    <cfRule type="expression" dxfId="342" priority="100">
      <formula>IF(RIGHT(TEXT(AU159,"0.#"),1)=".",TRUE,FALSE)</formula>
    </cfRule>
  </conditionalFormatting>
  <conditionalFormatting sqref="AU151:AU158 AU149">
    <cfRule type="expression" dxfId="341" priority="97">
      <formula>IF(RIGHT(TEXT(AU149,"0.#"),1)=".",FALSE,TRUE)</formula>
    </cfRule>
    <cfRule type="expression" dxfId="340" priority="98">
      <formula>IF(RIGHT(TEXT(AU149,"0.#"),1)=".",TRUE,FALSE)</formula>
    </cfRule>
  </conditionalFormatting>
  <conditionalFormatting sqref="Y164">
    <cfRule type="expression" dxfId="339" priority="95">
      <formula>IF(RIGHT(TEXT(Y164,"0.#"),1)=".",FALSE,TRUE)</formula>
    </cfRule>
    <cfRule type="expression" dxfId="338" priority="96">
      <formula>IF(RIGHT(TEXT(Y164,"0.#"),1)=".",TRUE,FALSE)</formula>
    </cfRule>
  </conditionalFormatting>
  <conditionalFormatting sqref="Y173">
    <cfRule type="expression" dxfId="337" priority="93">
      <formula>IF(RIGHT(TEXT(Y173,"0.#"),1)=".",FALSE,TRUE)</formula>
    </cfRule>
    <cfRule type="expression" dxfId="336" priority="94">
      <formula>IF(RIGHT(TEXT(Y173,"0.#"),1)=".",TRUE,FALSE)</formula>
    </cfRule>
  </conditionalFormatting>
  <conditionalFormatting sqref="Y165:Y172 Y163">
    <cfRule type="expression" dxfId="335" priority="91">
      <formula>IF(RIGHT(TEXT(Y163,"0.#"),1)=".",FALSE,TRUE)</formula>
    </cfRule>
    <cfRule type="expression" dxfId="334" priority="92">
      <formula>IF(RIGHT(TEXT(Y163,"0.#"),1)=".",TRUE,FALSE)</formula>
    </cfRule>
  </conditionalFormatting>
  <conditionalFormatting sqref="AU164">
    <cfRule type="expression" dxfId="333" priority="89">
      <formula>IF(RIGHT(TEXT(AU164,"0.#"),1)=".",FALSE,TRUE)</formula>
    </cfRule>
    <cfRule type="expression" dxfId="332" priority="90">
      <formula>IF(RIGHT(TEXT(AU164,"0.#"),1)=".",TRUE,FALSE)</formula>
    </cfRule>
  </conditionalFormatting>
  <conditionalFormatting sqref="AU173">
    <cfRule type="expression" dxfId="331" priority="87">
      <formula>IF(RIGHT(TEXT(AU173,"0.#"),1)=".",FALSE,TRUE)</formula>
    </cfRule>
    <cfRule type="expression" dxfId="330" priority="88">
      <formula>IF(RIGHT(TEXT(AU173,"0.#"),1)=".",TRUE,FALSE)</formula>
    </cfRule>
  </conditionalFormatting>
  <conditionalFormatting sqref="AU165:AU172 AU163">
    <cfRule type="expression" dxfId="329" priority="85">
      <formula>IF(RIGHT(TEXT(AU163,"0.#"),1)=".",FALSE,TRUE)</formula>
    </cfRule>
    <cfRule type="expression" dxfId="328" priority="86">
      <formula>IF(RIGHT(TEXT(AU163,"0.#"),1)=".",TRUE,FALSE)</formula>
    </cfRule>
  </conditionalFormatting>
  <conditionalFormatting sqref="Y177">
    <cfRule type="expression" dxfId="327" priority="83">
      <formula>IF(RIGHT(TEXT(Y177,"0.#"),1)=".",FALSE,TRUE)</formula>
    </cfRule>
    <cfRule type="expression" dxfId="326" priority="84">
      <formula>IF(RIGHT(TEXT(Y177,"0.#"),1)=".",TRUE,FALSE)</formula>
    </cfRule>
  </conditionalFormatting>
  <conditionalFormatting sqref="Y186">
    <cfRule type="expression" dxfId="325" priority="81">
      <formula>IF(RIGHT(TEXT(Y186,"0.#"),1)=".",FALSE,TRUE)</formula>
    </cfRule>
    <cfRule type="expression" dxfId="324" priority="82">
      <formula>IF(RIGHT(TEXT(Y186,"0.#"),1)=".",TRUE,FALSE)</formula>
    </cfRule>
  </conditionalFormatting>
  <conditionalFormatting sqref="Y178:Y185 Y176">
    <cfRule type="expression" dxfId="323" priority="79">
      <formula>IF(RIGHT(TEXT(Y176,"0.#"),1)=".",FALSE,TRUE)</formula>
    </cfRule>
    <cfRule type="expression" dxfId="322" priority="80">
      <formula>IF(RIGHT(TEXT(Y176,"0.#"),1)=".",TRUE,FALSE)</formula>
    </cfRule>
  </conditionalFormatting>
  <conditionalFormatting sqref="AU177">
    <cfRule type="expression" dxfId="321" priority="77">
      <formula>IF(RIGHT(TEXT(AU177,"0.#"),1)=".",FALSE,TRUE)</formula>
    </cfRule>
    <cfRule type="expression" dxfId="320" priority="78">
      <formula>IF(RIGHT(TEXT(AU177,"0.#"),1)=".",TRUE,FALSE)</formula>
    </cfRule>
  </conditionalFormatting>
  <conditionalFormatting sqref="AU186">
    <cfRule type="expression" dxfId="319" priority="75">
      <formula>IF(RIGHT(TEXT(AU186,"0.#"),1)=".",FALSE,TRUE)</formula>
    </cfRule>
    <cfRule type="expression" dxfId="318" priority="76">
      <formula>IF(RIGHT(TEXT(AU186,"0.#"),1)=".",TRUE,FALSE)</formula>
    </cfRule>
  </conditionalFormatting>
  <conditionalFormatting sqref="AU178:AU185 AU176">
    <cfRule type="expression" dxfId="317" priority="73">
      <formula>IF(RIGHT(TEXT(AU176,"0.#"),1)=".",FALSE,TRUE)</formula>
    </cfRule>
    <cfRule type="expression" dxfId="316" priority="74">
      <formula>IF(RIGHT(TEXT(AU176,"0.#"),1)=".",TRUE,FALSE)</formula>
    </cfRule>
  </conditionalFormatting>
  <conditionalFormatting sqref="Y190">
    <cfRule type="expression" dxfId="315" priority="71">
      <formula>IF(RIGHT(TEXT(Y190,"0.#"),1)=".",FALSE,TRUE)</formula>
    </cfRule>
    <cfRule type="expression" dxfId="314" priority="72">
      <formula>IF(RIGHT(TEXT(Y190,"0.#"),1)=".",TRUE,FALSE)</formula>
    </cfRule>
  </conditionalFormatting>
  <conditionalFormatting sqref="Y199">
    <cfRule type="expression" dxfId="313" priority="69">
      <formula>IF(RIGHT(TEXT(Y199,"0.#"),1)=".",FALSE,TRUE)</formula>
    </cfRule>
    <cfRule type="expression" dxfId="312" priority="70">
      <formula>IF(RIGHT(TEXT(Y199,"0.#"),1)=".",TRUE,FALSE)</formula>
    </cfRule>
  </conditionalFormatting>
  <conditionalFormatting sqref="Y191:Y198 Y189">
    <cfRule type="expression" dxfId="311" priority="67">
      <formula>IF(RIGHT(TEXT(Y189,"0.#"),1)=".",FALSE,TRUE)</formula>
    </cfRule>
    <cfRule type="expression" dxfId="310" priority="68">
      <formula>IF(RIGHT(TEXT(Y189,"0.#"),1)=".",TRUE,FALSE)</formula>
    </cfRule>
  </conditionalFormatting>
  <conditionalFormatting sqref="AU190">
    <cfRule type="expression" dxfId="309" priority="65">
      <formula>IF(RIGHT(TEXT(AU190,"0.#"),1)=".",FALSE,TRUE)</formula>
    </cfRule>
    <cfRule type="expression" dxfId="308" priority="66">
      <formula>IF(RIGHT(TEXT(AU190,"0.#"),1)=".",TRUE,FALSE)</formula>
    </cfRule>
  </conditionalFormatting>
  <conditionalFormatting sqref="AU199">
    <cfRule type="expression" dxfId="307" priority="63">
      <formula>IF(RIGHT(TEXT(AU199,"0.#"),1)=".",FALSE,TRUE)</formula>
    </cfRule>
    <cfRule type="expression" dxfId="306" priority="64">
      <formula>IF(RIGHT(TEXT(AU199,"0.#"),1)=".",TRUE,FALSE)</formula>
    </cfRule>
  </conditionalFormatting>
  <conditionalFormatting sqref="AU191:AU198 AU189">
    <cfRule type="expression" dxfId="305" priority="61">
      <formula>IF(RIGHT(TEXT(AU189,"0.#"),1)=".",FALSE,TRUE)</formula>
    </cfRule>
    <cfRule type="expression" dxfId="304" priority="62">
      <formula>IF(RIGHT(TEXT(AU189,"0.#"),1)=".",TRUE,FALSE)</formula>
    </cfRule>
  </conditionalFormatting>
  <conditionalFormatting sqref="Y203">
    <cfRule type="expression" dxfId="303" priority="59">
      <formula>IF(RIGHT(TEXT(Y203,"0.#"),1)=".",FALSE,TRUE)</formula>
    </cfRule>
    <cfRule type="expression" dxfId="302" priority="60">
      <formula>IF(RIGHT(TEXT(Y203,"0.#"),1)=".",TRUE,FALSE)</formula>
    </cfRule>
  </conditionalFormatting>
  <conditionalFormatting sqref="Y212">
    <cfRule type="expression" dxfId="301" priority="57">
      <formula>IF(RIGHT(TEXT(Y212,"0.#"),1)=".",FALSE,TRUE)</formula>
    </cfRule>
    <cfRule type="expression" dxfId="300" priority="58">
      <formula>IF(RIGHT(TEXT(Y212,"0.#"),1)=".",TRUE,FALSE)</formula>
    </cfRule>
  </conditionalFormatting>
  <conditionalFormatting sqref="Y204:Y211 Y202">
    <cfRule type="expression" dxfId="299" priority="55">
      <formula>IF(RIGHT(TEXT(Y202,"0.#"),1)=".",FALSE,TRUE)</formula>
    </cfRule>
    <cfRule type="expression" dxfId="298" priority="56">
      <formula>IF(RIGHT(TEXT(Y202,"0.#"),1)=".",TRUE,FALSE)</formula>
    </cfRule>
  </conditionalFormatting>
  <conditionalFormatting sqref="AU203">
    <cfRule type="expression" dxfId="297" priority="53">
      <formula>IF(RIGHT(TEXT(AU203,"0.#"),1)=".",FALSE,TRUE)</formula>
    </cfRule>
    <cfRule type="expression" dxfId="296" priority="54">
      <formula>IF(RIGHT(TEXT(AU203,"0.#"),1)=".",TRUE,FALSE)</formula>
    </cfRule>
  </conditionalFormatting>
  <conditionalFormatting sqref="AU212">
    <cfRule type="expression" dxfId="295" priority="51">
      <formula>IF(RIGHT(TEXT(AU212,"0.#"),1)=".",FALSE,TRUE)</formula>
    </cfRule>
    <cfRule type="expression" dxfId="294" priority="52">
      <formula>IF(RIGHT(TEXT(AU212,"0.#"),1)=".",TRUE,FALSE)</formula>
    </cfRule>
  </conditionalFormatting>
  <conditionalFormatting sqref="AU204:AU211 AU202">
    <cfRule type="expression" dxfId="293" priority="49">
      <formula>IF(RIGHT(TEXT(AU202,"0.#"),1)=".",FALSE,TRUE)</formula>
    </cfRule>
    <cfRule type="expression" dxfId="292" priority="50">
      <formula>IF(RIGHT(TEXT(AU202,"0.#"),1)=".",TRUE,FALSE)</formula>
    </cfRule>
  </conditionalFormatting>
  <conditionalFormatting sqref="Y217">
    <cfRule type="expression" dxfId="291" priority="47">
      <formula>IF(RIGHT(TEXT(Y217,"0.#"),1)=".",FALSE,TRUE)</formula>
    </cfRule>
    <cfRule type="expression" dxfId="290" priority="48">
      <formula>IF(RIGHT(TEXT(Y217,"0.#"),1)=".",TRUE,FALSE)</formula>
    </cfRule>
  </conditionalFormatting>
  <conditionalFormatting sqref="Y226">
    <cfRule type="expression" dxfId="289" priority="45">
      <formula>IF(RIGHT(TEXT(Y226,"0.#"),1)=".",FALSE,TRUE)</formula>
    </cfRule>
    <cfRule type="expression" dxfId="288" priority="46">
      <formula>IF(RIGHT(TEXT(Y226,"0.#"),1)=".",TRUE,FALSE)</formula>
    </cfRule>
  </conditionalFormatting>
  <conditionalFormatting sqref="Y218:Y225 Y216">
    <cfRule type="expression" dxfId="287" priority="43">
      <formula>IF(RIGHT(TEXT(Y216,"0.#"),1)=".",FALSE,TRUE)</formula>
    </cfRule>
    <cfRule type="expression" dxfId="286" priority="44">
      <formula>IF(RIGHT(TEXT(Y216,"0.#"),1)=".",TRUE,FALSE)</formula>
    </cfRule>
  </conditionalFormatting>
  <conditionalFormatting sqref="AU217">
    <cfRule type="expression" dxfId="285" priority="41">
      <formula>IF(RIGHT(TEXT(AU217,"0.#"),1)=".",FALSE,TRUE)</formula>
    </cfRule>
    <cfRule type="expression" dxfId="284" priority="42">
      <formula>IF(RIGHT(TEXT(AU217,"0.#"),1)=".",TRUE,FALSE)</formula>
    </cfRule>
  </conditionalFormatting>
  <conditionalFormatting sqref="AU226">
    <cfRule type="expression" dxfId="283" priority="39">
      <formula>IF(RIGHT(TEXT(AU226,"0.#"),1)=".",FALSE,TRUE)</formula>
    </cfRule>
    <cfRule type="expression" dxfId="282" priority="40">
      <formula>IF(RIGHT(TEXT(AU226,"0.#"),1)=".",TRUE,FALSE)</formula>
    </cfRule>
  </conditionalFormatting>
  <conditionalFormatting sqref="AU218:AU225 AU216">
    <cfRule type="expression" dxfId="281" priority="37">
      <formula>IF(RIGHT(TEXT(AU216,"0.#"),1)=".",FALSE,TRUE)</formula>
    </cfRule>
    <cfRule type="expression" dxfId="280" priority="38">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A10" zoomScale="70" zoomScaleNormal="75" zoomScaleSheetLayoutView="70" zoomScalePageLayoutView="70" workbookViewId="0">
      <selection activeCell="C176" sqref="C176:I176"/>
    </sheetView>
  </sheetViews>
  <sheetFormatPr defaultColWidth="9" defaultRowHeight="13.5" x14ac:dyDescent="0.15"/>
  <cols>
    <col min="1" max="2" width="2.625" style="83" customWidth="1"/>
    <col min="3" max="33" width="2.625" style="92" customWidth="1"/>
    <col min="34" max="37" width="3.5" style="92" customWidth="1"/>
    <col min="38" max="41" width="2.625" style="92" customWidth="1"/>
    <col min="42" max="50" width="3.25" style="91" customWidth="1"/>
    <col min="51" max="51" width="11.12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x14ac:dyDescent="0.15">
      <c r="P1" s="91"/>
      <c r="Q1" s="91"/>
      <c r="R1" s="91"/>
      <c r="S1" s="91"/>
      <c r="T1" s="91"/>
      <c r="U1" s="91"/>
      <c r="V1" s="91"/>
      <c r="W1" s="91"/>
      <c r="X1" s="91"/>
      <c r="Y1" s="93"/>
      <c r="Z1" s="93"/>
      <c r="AA1" s="93"/>
      <c r="AB1" s="93"/>
      <c r="AC1" s="93"/>
      <c r="AD1" s="93"/>
      <c r="AE1" s="93"/>
      <c r="AF1" s="93"/>
      <c r="AG1" s="93"/>
      <c r="AH1" s="93"/>
      <c r="AI1" s="93"/>
      <c r="AJ1" s="93"/>
      <c r="AK1" s="93"/>
      <c r="AL1" s="93"/>
      <c r="AM1" s="93"/>
      <c r="AN1" s="93"/>
      <c r="AO1" s="93"/>
      <c r="AP1" s="97"/>
      <c r="AQ1" s="97"/>
      <c r="AR1" s="97"/>
      <c r="AS1" s="97"/>
      <c r="AT1" s="97"/>
      <c r="AU1" s="97"/>
      <c r="AV1" s="97"/>
      <c r="AW1" s="96"/>
    </row>
    <row r="2" spans="1:51" x14ac:dyDescent="0.15">
      <c r="A2" s="9"/>
      <c r="B2" s="41" t="s">
        <v>778</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861"/>
      <c r="B3" s="861"/>
      <c r="C3" s="861" t="s">
        <v>24</v>
      </c>
      <c r="D3" s="861"/>
      <c r="E3" s="861"/>
      <c r="F3" s="861"/>
      <c r="G3" s="861"/>
      <c r="H3" s="861"/>
      <c r="I3" s="861"/>
      <c r="J3" s="963" t="s">
        <v>189</v>
      </c>
      <c r="K3" s="965"/>
      <c r="L3" s="965"/>
      <c r="M3" s="965"/>
      <c r="N3" s="965"/>
      <c r="O3" s="965"/>
      <c r="P3" s="429" t="s">
        <v>25</v>
      </c>
      <c r="Q3" s="429"/>
      <c r="R3" s="429"/>
      <c r="S3" s="429"/>
      <c r="T3" s="429"/>
      <c r="U3" s="429"/>
      <c r="V3" s="429"/>
      <c r="W3" s="429"/>
      <c r="X3" s="429"/>
      <c r="Y3" s="863" t="s">
        <v>188</v>
      </c>
      <c r="Z3" s="864"/>
      <c r="AA3" s="864"/>
      <c r="AB3" s="864"/>
      <c r="AC3" s="963" t="s">
        <v>217</v>
      </c>
      <c r="AD3" s="963"/>
      <c r="AE3" s="963"/>
      <c r="AF3" s="963"/>
      <c r="AG3" s="963"/>
      <c r="AH3" s="863" t="s">
        <v>180</v>
      </c>
      <c r="AI3" s="861"/>
      <c r="AJ3" s="861"/>
      <c r="AK3" s="861"/>
      <c r="AL3" s="861" t="s">
        <v>19</v>
      </c>
      <c r="AM3" s="861"/>
      <c r="AN3" s="861"/>
      <c r="AO3" s="865"/>
      <c r="AP3" s="964" t="s">
        <v>190</v>
      </c>
      <c r="AQ3" s="964"/>
      <c r="AR3" s="964"/>
      <c r="AS3" s="964"/>
      <c r="AT3" s="964"/>
      <c r="AU3" s="964"/>
      <c r="AV3" s="964"/>
      <c r="AW3" s="964"/>
      <c r="AX3" s="964"/>
      <c r="AY3">
        <f>$AY$2</f>
        <v>1</v>
      </c>
    </row>
    <row r="4" spans="1:51" ht="76.5" customHeight="1" x14ac:dyDescent="0.15">
      <c r="A4" s="961">
        <v>1</v>
      </c>
      <c r="B4" s="961">
        <v>1</v>
      </c>
      <c r="C4" s="873" t="s">
        <v>779</v>
      </c>
      <c r="D4" s="874"/>
      <c r="E4" s="874"/>
      <c r="F4" s="874"/>
      <c r="G4" s="874"/>
      <c r="H4" s="874"/>
      <c r="I4" s="874"/>
      <c r="J4" s="875" t="s">
        <v>269</v>
      </c>
      <c r="K4" s="876"/>
      <c r="L4" s="876"/>
      <c r="M4" s="876"/>
      <c r="N4" s="876"/>
      <c r="O4" s="876"/>
      <c r="P4" s="877" t="s">
        <v>890</v>
      </c>
      <c r="Q4" s="878"/>
      <c r="R4" s="878"/>
      <c r="S4" s="878"/>
      <c r="T4" s="878"/>
      <c r="U4" s="878"/>
      <c r="V4" s="878"/>
      <c r="W4" s="878"/>
      <c r="X4" s="878"/>
      <c r="Y4" s="879">
        <v>818.76300000000003</v>
      </c>
      <c r="Z4" s="880"/>
      <c r="AA4" s="880"/>
      <c r="AB4" s="881"/>
      <c r="AC4" s="962" t="s">
        <v>781</v>
      </c>
      <c r="AD4" s="962"/>
      <c r="AE4" s="962"/>
      <c r="AF4" s="962"/>
      <c r="AG4" s="962"/>
      <c r="AH4" s="884">
        <v>1</v>
      </c>
      <c r="AI4" s="885"/>
      <c r="AJ4" s="885"/>
      <c r="AK4" s="885"/>
      <c r="AL4" s="868">
        <v>99.2</v>
      </c>
      <c r="AM4" s="869"/>
      <c r="AN4" s="869"/>
      <c r="AO4" s="870"/>
      <c r="AP4" s="871" t="s">
        <v>850</v>
      </c>
      <c r="AQ4" s="871"/>
      <c r="AR4" s="871"/>
      <c r="AS4" s="871"/>
      <c r="AT4" s="871"/>
      <c r="AU4" s="871"/>
      <c r="AV4" s="871"/>
      <c r="AW4" s="871"/>
      <c r="AX4" s="871"/>
      <c r="AY4">
        <f>$AY$2</f>
        <v>1</v>
      </c>
    </row>
    <row r="5" spans="1:51" ht="47.25" customHeight="1" x14ac:dyDescent="0.15">
      <c r="A5" s="961">
        <v>2</v>
      </c>
      <c r="B5" s="961">
        <v>1</v>
      </c>
      <c r="C5" s="873" t="s">
        <v>934</v>
      </c>
      <c r="D5" s="874"/>
      <c r="E5" s="874"/>
      <c r="F5" s="874"/>
      <c r="G5" s="874"/>
      <c r="H5" s="874"/>
      <c r="I5" s="874"/>
      <c r="J5" s="875">
        <v>3010005018736</v>
      </c>
      <c r="K5" s="876"/>
      <c r="L5" s="876"/>
      <c r="M5" s="876"/>
      <c r="N5" s="876"/>
      <c r="O5" s="876"/>
      <c r="P5" s="877" t="s">
        <v>782</v>
      </c>
      <c r="Q5" s="878"/>
      <c r="R5" s="878"/>
      <c r="S5" s="878"/>
      <c r="T5" s="878"/>
      <c r="U5" s="878"/>
      <c r="V5" s="878"/>
      <c r="W5" s="878"/>
      <c r="X5" s="878"/>
      <c r="Y5" s="879">
        <v>774.4</v>
      </c>
      <c r="Z5" s="880"/>
      <c r="AA5" s="880"/>
      <c r="AB5" s="881"/>
      <c r="AC5" s="962" t="s">
        <v>781</v>
      </c>
      <c r="AD5" s="962"/>
      <c r="AE5" s="962"/>
      <c r="AF5" s="962"/>
      <c r="AG5" s="962"/>
      <c r="AH5" s="884">
        <v>1</v>
      </c>
      <c r="AI5" s="885"/>
      <c r="AJ5" s="885"/>
      <c r="AK5" s="885"/>
      <c r="AL5" s="868">
        <v>99.4</v>
      </c>
      <c r="AM5" s="869"/>
      <c r="AN5" s="869"/>
      <c r="AO5" s="870"/>
      <c r="AP5" s="871" t="s">
        <v>850</v>
      </c>
      <c r="AQ5" s="871"/>
      <c r="AR5" s="871"/>
      <c r="AS5" s="871"/>
      <c r="AT5" s="871"/>
      <c r="AU5" s="871"/>
      <c r="AV5" s="871"/>
      <c r="AW5" s="871"/>
      <c r="AX5" s="871"/>
      <c r="AY5">
        <f>COUNTA($C$5)</f>
        <v>1</v>
      </c>
    </row>
    <row r="6" spans="1:51" ht="82.5" customHeight="1" x14ac:dyDescent="0.15">
      <c r="A6" s="961">
        <v>3</v>
      </c>
      <c r="B6" s="961">
        <v>1</v>
      </c>
      <c r="C6" s="873" t="s">
        <v>783</v>
      </c>
      <c r="D6" s="874"/>
      <c r="E6" s="874"/>
      <c r="F6" s="874"/>
      <c r="G6" s="874"/>
      <c r="H6" s="874"/>
      <c r="I6" s="874"/>
      <c r="J6" s="875" t="s">
        <v>269</v>
      </c>
      <c r="K6" s="876"/>
      <c r="L6" s="876"/>
      <c r="M6" s="876"/>
      <c r="N6" s="876"/>
      <c r="O6" s="876"/>
      <c r="P6" s="877" t="s">
        <v>784</v>
      </c>
      <c r="Q6" s="878"/>
      <c r="R6" s="878"/>
      <c r="S6" s="878"/>
      <c r="T6" s="878"/>
      <c r="U6" s="878"/>
      <c r="V6" s="878"/>
      <c r="W6" s="878"/>
      <c r="X6" s="878"/>
      <c r="Y6" s="879">
        <v>773.41249500000004</v>
      </c>
      <c r="Z6" s="880"/>
      <c r="AA6" s="880"/>
      <c r="AB6" s="881"/>
      <c r="AC6" s="962" t="s">
        <v>781</v>
      </c>
      <c r="AD6" s="962"/>
      <c r="AE6" s="962"/>
      <c r="AF6" s="962"/>
      <c r="AG6" s="962"/>
      <c r="AH6" s="884">
        <v>1</v>
      </c>
      <c r="AI6" s="885"/>
      <c r="AJ6" s="885"/>
      <c r="AK6" s="885"/>
      <c r="AL6" s="868">
        <v>98.6</v>
      </c>
      <c r="AM6" s="869"/>
      <c r="AN6" s="869"/>
      <c r="AO6" s="870"/>
      <c r="AP6" s="871" t="s">
        <v>850</v>
      </c>
      <c r="AQ6" s="871"/>
      <c r="AR6" s="871"/>
      <c r="AS6" s="871"/>
      <c r="AT6" s="871"/>
      <c r="AU6" s="871"/>
      <c r="AV6" s="871"/>
      <c r="AW6" s="871"/>
      <c r="AX6" s="871"/>
      <c r="AY6">
        <f>COUNTA($C$6)</f>
        <v>1</v>
      </c>
    </row>
    <row r="7" spans="1:51" ht="74.25" customHeight="1" x14ac:dyDescent="0.15">
      <c r="A7" s="961">
        <v>4</v>
      </c>
      <c r="B7" s="961">
        <v>1</v>
      </c>
      <c r="C7" s="873" t="s">
        <v>785</v>
      </c>
      <c r="D7" s="874"/>
      <c r="E7" s="874"/>
      <c r="F7" s="874"/>
      <c r="G7" s="874"/>
      <c r="H7" s="874"/>
      <c r="I7" s="874"/>
      <c r="J7" s="875" t="s">
        <v>269</v>
      </c>
      <c r="K7" s="876"/>
      <c r="L7" s="876"/>
      <c r="M7" s="876"/>
      <c r="N7" s="876"/>
      <c r="O7" s="876"/>
      <c r="P7" s="877" t="s">
        <v>786</v>
      </c>
      <c r="Q7" s="878"/>
      <c r="R7" s="878"/>
      <c r="S7" s="878"/>
      <c r="T7" s="878"/>
      <c r="U7" s="878"/>
      <c r="V7" s="878"/>
      <c r="W7" s="878"/>
      <c r="X7" s="878"/>
      <c r="Y7" s="879">
        <v>665.17</v>
      </c>
      <c r="Z7" s="880"/>
      <c r="AA7" s="880"/>
      <c r="AB7" s="881"/>
      <c r="AC7" s="962" t="s">
        <v>781</v>
      </c>
      <c r="AD7" s="962"/>
      <c r="AE7" s="962"/>
      <c r="AF7" s="962"/>
      <c r="AG7" s="962"/>
      <c r="AH7" s="884">
        <v>1</v>
      </c>
      <c r="AI7" s="885"/>
      <c r="AJ7" s="885"/>
      <c r="AK7" s="885"/>
      <c r="AL7" s="868">
        <v>98.7</v>
      </c>
      <c r="AM7" s="869"/>
      <c r="AN7" s="869"/>
      <c r="AO7" s="870"/>
      <c r="AP7" s="871" t="s">
        <v>850</v>
      </c>
      <c r="AQ7" s="871"/>
      <c r="AR7" s="871"/>
      <c r="AS7" s="871"/>
      <c r="AT7" s="871"/>
      <c r="AU7" s="871"/>
      <c r="AV7" s="871"/>
      <c r="AW7" s="871"/>
      <c r="AX7" s="871"/>
      <c r="AY7">
        <f>COUNTA($C$7)</f>
        <v>1</v>
      </c>
    </row>
    <row r="8" spans="1:51" ht="73.5" customHeight="1" x14ac:dyDescent="0.15">
      <c r="A8" s="961">
        <v>5</v>
      </c>
      <c r="B8" s="961">
        <v>1</v>
      </c>
      <c r="C8" s="873" t="s">
        <v>787</v>
      </c>
      <c r="D8" s="874"/>
      <c r="E8" s="874"/>
      <c r="F8" s="874"/>
      <c r="G8" s="874"/>
      <c r="H8" s="874"/>
      <c r="I8" s="874"/>
      <c r="J8" s="875" t="s">
        <v>269</v>
      </c>
      <c r="K8" s="876"/>
      <c r="L8" s="876"/>
      <c r="M8" s="876"/>
      <c r="N8" s="876"/>
      <c r="O8" s="876"/>
      <c r="P8" s="877" t="s">
        <v>788</v>
      </c>
      <c r="Q8" s="878"/>
      <c r="R8" s="878"/>
      <c r="S8" s="878"/>
      <c r="T8" s="878"/>
      <c r="U8" s="878"/>
      <c r="V8" s="878"/>
      <c r="W8" s="878"/>
      <c r="X8" s="878"/>
      <c r="Y8" s="879">
        <v>639.17700000000002</v>
      </c>
      <c r="Z8" s="880"/>
      <c r="AA8" s="880"/>
      <c r="AB8" s="881"/>
      <c r="AC8" s="962" t="s">
        <v>781</v>
      </c>
      <c r="AD8" s="962"/>
      <c r="AE8" s="962"/>
      <c r="AF8" s="962"/>
      <c r="AG8" s="962"/>
      <c r="AH8" s="884">
        <v>1</v>
      </c>
      <c r="AI8" s="885"/>
      <c r="AJ8" s="885"/>
      <c r="AK8" s="885"/>
      <c r="AL8" s="868">
        <v>99.8</v>
      </c>
      <c r="AM8" s="869"/>
      <c r="AN8" s="869"/>
      <c r="AO8" s="870"/>
      <c r="AP8" s="871" t="s">
        <v>850</v>
      </c>
      <c r="AQ8" s="871"/>
      <c r="AR8" s="871"/>
      <c r="AS8" s="871"/>
      <c r="AT8" s="871"/>
      <c r="AU8" s="871"/>
      <c r="AV8" s="871"/>
      <c r="AW8" s="871"/>
      <c r="AX8" s="871"/>
      <c r="AY8">
        <f>COUNTA($C$8)</f>
        <v>1</v>
      </c>
    </row>
    <row r="9" spans="1:51" ht="72" customHeight="1" x14ac:dyDescent="0.15">
      <c r="A9" s="961">
        <v>6</v>
      </c>
      <c r="B9" s="961">
        <v>1</v>
      </c>
      <c r="C9" s="873" t="s">
        <v>789</v>
      </c>
      <c r="D9" s="874"/>
      <c r="E9" s="874"/>
      <c r="F9" s="874"/>
      <c r="G9" s="874"/>
      <c r="H9" s="874"/>
      <c r="I9" s="874"/>
      <c r="J9" s="875" t="s">
        <v>269</v>
      </c>
      <c r="K9" s="876"/>
      <c r="L9" s="876"/>
      <c r="M9" s="876"/>
      <c r="N9" s="876"/>
      <c r="O9" s="876"/>
      <c r="P9" s="877" t="s">
        <v>780</v>
      </c>
      <c r="Q9" s="878"/>
      <c r="R9" s="878"/>
      <c r="S9" s="878"/>
      <c r="T9" s="878"/>
      <c r="U9" s="878"/>
      <c r="V9" s="878"/>
      <c r="W9" s="878"/>
      <c r="X9" s="878"/>
      <c r="Y9" s="879">
        <v>633.6825</v>
      </c>
      <c r="Z9" s="880"/>
      <c r="AA9" s="880"/>
      <c r="AB9" s="881"/>
      <c r="AC9" s="962" t="s">
        <v>781</v>
      </c>
      <c r="AD9" s="962"/>
      <c r="AE9" s="962"/>
      <c r="AF9" s="962"/>
      <c r="AG9" s="962"/>
      <c r="AH9" s="884">
        <v>2</v>
      </c>
      <c r="AI9" s="885"/>
      <c r="AJ9" s="885"/>
      <c r="AK9" s="885"/>
      <c r="AL9" s="868">
        <v>95.7</v>
      </c>
      <c r="AM9" s="869"/>
      <c r="AN9" s="869"/>
      <c r="AO9" s="870"/>
      <c r="AP9" s="871" t="s">
        <v>850</v>
      </c>
      <c r="AQ9" s="871"/>
      <c r="AR9" s="871"/>
      <c r="AS9" s="871"/>
      <c r="AT9" s="871"/>
      <c r="AU9" s="871"/>
      <c r="AV9" s="871"/>
      <c r="AW9" s="871"/>
      <c r="AX9" s="871"/>
      <c r="AY9">
        <f>COUNTA($C$9)</f>
        <v>1</v>
      </c>
    </row>
    <row r="10" spans="1:51" ht="35.25" customHeight="1" x14ac:dyDescent="0.15">
      <c r="A10" s="961">
        <v>7</v>
      </c>
      <c r="B10" s="961">
        <v>1</v>
      </c>
      <c r="C10" s="873" t="s">
        <v>935</v>
      </c>
      <c r="D10" s="874"/>
      <c r="E10" s="874"/>
      <c r="F10" s="874"/>
      <c r="G10" s="874"/>
      <c r="H10" s="874"/>
      <c r="I10" s="874"/>
      <c r="J10" s="875">
        <v>3010005018736</v>
      </c>
      <c r="K10" s="876"/>
      <c r="L10" s="876"/>
      <c r="M10" s="876"/>
      <c r="N10" s="876"/>
      <c r="O10" s="876"/>
      <c r="P10" s="877" t="s">
        <v>790</v>
      </c>
      <c r="Q10" s="878"/>
      <c r="R10" s="878"/>
      <c r="S10" s="878"/>
      <c r="T10" s="878"/>
      <c r="U10" s="878"/>
      <c r="V10" s="878"/>
      <c r="W10" s="878"/>
      <c r="X10" s="878"/>
      <c r="Y10" s="879">
        <v>581.64700000000005</v>
      </c>
      <c r="Z10" s="880"/>
      <c r="AA10" s="880"/>
      <c r="AB10" s="881"/>
      <c r="AC10" s="962" t="s">
        <v>781</v>
      </c>
      <c r="AD10" s="962"/>
      <c r="AE10" s="962"/>
      <c r="AF10" s="962"/>
      <c r="AG10" s="962"/>
      <c r="AH10" s="884">
        <v>1</v>
      </c>
      <c r="AI10" s="885"/>
      <c r="AJ10" s="885"/>
      <c r="AK10" s="885"/>
      <c r="AL10" s="868">
        <v>98.7</v>
      </c>
      <c r="AM10" s="869"/>
      <c r="AN10" s="869"/>
      <c r="AO10" s="870"/>
      <c r="AP10" s="871" t="s">
        <v>850</v>
      </c>
      <c r="AQ10" s="871"/>
      <c r="AR10" s="871"/>
      <c r="AS10" s="871"/>
      <c r="AT10" s="871"/>
      <c r="AU10" s="871"/>
      <c r="AV10" s="871"/>
      <c r="AW10" s="871"/>
      <c r="AX10" s="871"/>
      <c r="AY10">
        <f>COUNTA($C$10)</f>
        <v>1</v>
      </c>
    </row>
    <row r="11" spans="1:51" ht="75.75" customHeight="1" x14ac:dyDescent="0.15">
      <c r="A11" s="961">
        <v>8</v>
      </c>
      <c r="B11" s="961">
        <v>1</v>
      </c>
      <c r="C11" s="873" t="s">
        <v>791</v>
      </c>
      <c r="D11" s="874"/>
      <c r="E11" s="874"/>
      <c r="F11" s="874"/>
      <c r="G11" s="874"/>
      <c r="H11" s="874"/>
      <c r="I11" s="874"/>
      <c r="J11" s="875" t="s">
        <v>269</v>
      </c>
      <c r="K11" s="876"/>
      <c r="L11" s="876"/>
      <c r="M11" s="876"/>
      <c r="N11" s="876"/>
      <c r="O11" s="876"/>
      <c r="P11" s="877" t="s">
        <v>792</v>
      </c>
      <c r="Q11" s="878"/>
      <c r="R11" s="878"/>
      <c r="S11" s="878"/>
      <c r="T11" s="878"/>
      <c r="U11" s="878"/>
      <c r="V11" s="878"/>
      <c r="W11" s="878"/>
      <c r="X11" s="878"/>
      <c r="Y11" s="879">
        <v>483.197</v>
      </c>
      <c r="Z11" s="880"/>
      <c r="AA11" s="880"/>
      <c r="AB11" s="881"/>
      <c r="AC11" s="962" t="s">
        <v>781</v>
      </c>
      <c r="AD11" s="962"/>
      <c r="AE11" s="962"/>
      <c r="AF11" s="962"/>
      <c r="AG11" s="962"/>
      <c r="AH11" s="884">
        <v>1</v>
      </c>
      <c r="AI11" s="885"/>
      <c r="AJ11" s="885"/>
      <c r="AK11" s="885"/>
      <c r="AL11" s="868">
        <v>97.8</v>
      </c>
      <c r="AM11" s="869"/>
      <c r="AN11" s="869"/>
      <c r="AO11" s="870"/>
      <c r="AP11" s="871" t="s">
        <v>850</v>
      </c>
      <c r="AQ11" s="871"/>
      <c r="AR11" s="871"/>
      <c r="AS11" s="871"/>
      <c r="AT11" s="871"/>
      <c r="AU11" s="871"/>
      <c r="AV11" s="871"/>
      <c r="AW11" s="871"/>
      <c r="AX11" s="871"/>
      <c r="AY11">
        <f>COUNTA($C$11)</f>
        <v>1</v>
      </c>
    </row>
    <row r="12" spans="1:51" ht="103.5" customHeight="1" x14ac:dyDescent="0.15">
      <c r="A12" s="961">
        <v>9</v>
      </c>
      <c r="B12" s="961">
        <v>1</v>
      </c>
      <c r="C12" s="873" t="s">
        <v>966</v>
      </c>
      <c r="D12" s="874"/>
      <c r="E12" s="874"/>
      <c r="F12" s="874"/>
      <c r="G12" s="874"/>
      <c r="H12" s="874"/>
      <c r="I12" s="874"/>
      <c r="J12" s="875" t="s">
        <v>269</v>
      </c>
      <c r="K12" s="876"/>
      <c r="L12" s="876"/>
      <c r="M12" s="876"/>
      <c r="N12" s="876"/>
      <c r="O12" s="876"/>
      <c r="P12" s="877" t="s">
        <v>793</v>
      </c>
      <c r="Q12" s="878"/>
      <c r="R12" s="878"/>
      <c r="S12" s="878"/>
      <c r="T12" s="878"/>
      <c r="U12" s="878"/>
      <c r="V12" s="878"/>
      <c r="W12" s="878"/>
      <c r="X12" s="878"/>
      <c r="Y12" s="879">
        <v>457.91570000000002</v>
      </c>
      <c r="Z12" s="880"/>
      <c r="AA12" s="880"/>
      <c r="AB12" s="881"/>
      <c r="AC12" s="962" t="s">
        <v>781</v>
      </c>
      <c r="AD12" s="962"/>
      <c r="AE12" s="962"/>
      <c r="AF12" s="962"/>
      <c r="AG12" s="962"/>
      <c r="AH12" s="884">
        <v>1</v>
      </c>
      <c r="AI12" s="885"/>
      <c r="AJ12" s="885"/>
      <c r="AK12" s="885"/>
      <c r="AL12" s="868">
        <v>98.6</v>
      </c>
      <c r="AM12" s="869"/>
      <c r="AN12" s="869"/>
      <c r="AO12" s="870"/>
      <c r="AP12" s="871" t="s">
        <v>850</v>
      </c>
      <c r="AQ12" s="871"/>
      <c r="AR12" s="871"/>
      <c r="AS12" s="871"/>
      <c r="AT12" s="871"/>
      <c r="AU12" s="871"/>
      <c r="AV12" s="871"/>
      <c r="AW12" s="871"/>
      <c r="AX12" s="871"/>
      <c r="AY12">
        <f>COUNTA($C$12)</f>
        <v>1</v>
      </c>
    </row>
    <row r="13" spans="1:51" ht="77.25" customHeight="1" x14ac:dyDescent="0.15">
      <c r="A13" s="961">
        <v>10</v>
      </c>
      <c r="B13" s="961">
        <v>1</v>
      </c>
      <c r="C13" s="873" t="s">
        <v>794</v>
      </c>
      <c r="D13" s="874"/>
      <c r="E13" s="874"/>
      <c r="F13" s="874"/>
      <c r="G13" s="874"/>
      <c r="H13" s="874"/>
      <c r="I13" s="874"/>
      <c r="J13" s="875" t="s">
        <v>269</v>
      </c>
      <c r="K13" s="876"/>
      <c r="L13" s="876"/>
      <c r="M13" s="876"/>
      <c r="N13" s="876"/>
      <c r="O13" s="876"/>
      <c r="P13" s="877" t="s">
        <v>795</v>
      </c>
      <c r="Q13" s="878"/>
      <c r="R13" s="878"/>
      <c r="S13" s="878"/>
      <c r="T13" s="878"/>
      <c r="U13" s="878"/>
      <c r="V13" s="878"/>
      <c r="W13" s="878"/>
      <c r="X13" s="878"/>
      <c r="Y13" s="879">
        <v>433.18</v>
      </c>
      <c r="Z13" s="880"/>
      <c r="AA13" s="880"/>
      <c r="AB13" s="881"/>
      <c r="AC13" s="962" t="s">
        <v>781</v>
      </c>
      <c r="AD13" s="962"/>
      <c r="AE13" s="962"/>
      <c r="AF13" s="962"/>
      <c r="AG13" s="962"/>
      <c r="AH13" s="884">
        <v>1</v>
      </c>
      <c r="AI13" s="885"/>
      <c r="AJ13" s="885"/>
      <c r="AK13" s="885"/>
      <c r="AL13" s="868">
        <v>98.6</v>
      </c>
      <c r="AM13" s="869"/>
      <c r="AN13" s="869"/>
      <c r="AO13" s="870"/>
      <c r="AP13" s="871" t="s">
        <v>850</v>
      </c>
      <c r="AQ13" s="871"/>
      <c r="AR13" s="871"/>
      <c r="AS13" s="871"/>
      <c r="AT13" s="871"/>
      <c r="AU13" s="871"/>
      <c r="AV13" s="871"/>
      <c r="AW13" s="871"/>
      <c r="AX13" s="871"/>
      <c r="AY13">
        <f>COUNTA($C$13)</f>
        <v>1</v>
      </c>
    </row>
    <row r="14" spans="1:51" ht="26.25" hidden="1" customHeight="1" x14ac:dyDescent="0.15">
      <c r="A14" s="961">
        <v>11</v>
      </c>
      <c r="B14" s="961">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62"/>
      <c r="AD14" s="962"/>
      <c r="AE14" s="962"/>
      <c r="AF14" s="962"/>
      <c r="AG14" s="962"/>
      <c r="AH14" s="884"/>
      <c r="AI14" s="885"/>
      <c r="AJ14" s="885"/>
      <c r="AK14" s="885"/>
      <c r="AL14" s="868"/>
      <c r="AM14" s="869"/>
      <c r="AN14" s="869"/>
      <c r="AO14" s="870"/>
      <c r="AP14" s="871"/>
      <c r="AQ14" s="871"/>
      <c r="AR14" s="871"/>
      <c r="AS14" s="871"/>
      <c r="AT14" s="871"/>
      <c r="AU14" s="871"/>
      <c r="AV14" s="871"/>
      <c r="AW14" s="871"/>
      <c r="AX14" s="871"/>
      <c r="AY14">
        <f>COUNTA($C$14)</f>
        <v>0</v>
      </c>
    </row>
    <row r="15" spans="1:51" ht="26.25" hidden="1" customHeight="1" x14ac:dyDescent="0.15">
      <c r="A15" s="961">
        <v>12</v>
      </c>
      <c r="B15" s="961">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62"/>
      <c r="AD15" s="962"/>
      <c r="AE15" s="962"/>
      <c r="AF15" s="962"/>
      <c r="AG15" s="962"/>
      <c r="AH15" s="884"/>
      <c r="AI15" s="885"/>
      <c r="AJ15" s="885"/>
      <c r="AK15" s="885"/>
      <c r="AL15" s="868"/>
      <c r="AM15" s="869"/>
      <c r="AN15" s="869"/>
      <c r="AO15" s="870"/>
      <c r="AP15" s="871"/>
      <c r="AQ15" s="871"/>
      <c r="AR15" s="871"/>
      <c r="AS15" s="871"/>
      <c r="AT15" s="871"/>
      <c r="AU15" s="871"/>
      <c r="AV15" s="871"/>
      <c r="AW15" s="871"/>
      <c r="AX15" s="871"/>
      <c r="AY15">
        <f>COUNTA($C$15)</f>
        <v>0</v>
      </c>
    </row>
    <row r="16" spans="1:51" ht="26.25" hidden="1" customHeight="1" x14ac:dyDescent="0.15">
      <c r="A16" s="961">
        <v>13</v>
      </c>
      <c r="B16" s="961">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62"/>
      <c r="AD16" s="962"/>
      <c r="AE16" s="962"/>
      <c r="AF16" s="962"/>
      <c r="AG16" s="962"/>
      <c r="AH16" s="884"/>
      <c r="AI16" s="885"/>
      <c r="AJ16" s="885"/>
      <c r="AK16" s="885"/>
      <c r="AL16" s="868"/>
      <c r="AM16" s="869"/>
      <c r="AN16" s="869"/>
      <c r="AO16" s="870"/>
      <c r="AP16" s="871"/>
      <c r="AQ16" s="871"/>
      <c r="AR16" s="871"/>
      <c r="AS16" s="871"/>
      <c r="AT16" s="871"/>
      <c r="AU16" s="871"/>
      <c r="AV16" s="871"/>
      <c r="AW16" s="871"/>
      <c r="AX16" s="871"/>
      <c r="AY16">
        <f>COUNTA($C$16)</f>
        <v>0</v>
      </c>
    </row>
    <row r="17" spans="1:51" ht="26.25" hidden="1" customHeight="1" x14ac:dyDescent="0.15">
      <c r="A17" s="961">
        <v>14</v>
      </c>
      <c r="B17" s="961">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62"/>
      <c r="AD17" s="962"/>
      <c r="AE17" s="962"/>
      <c r="AF17" s="962"/>
      <c r="AG17" s="962"/>
      <c r="AH17" s="884"/>
      <c r="AI17" s="885"/>
      <c r="AJ17" s="885"/>
      <c r="AK17" s="885"/>
      <c r="AL17" s="868"/>
      <c r="AM17" s="869"/>
      <c r="AN17" s="869"/>
      <c r="AO17" s="870"/>
      <c r="AP17" s="871"/>
      <c r="AQ17" s="871"/>
      <c r="AR17" s="871"/>
      <c r="AS17" s="871"/>
      <c r="AT17" s="871"/>
      <c r="AU17" s="871"/>
      <c r="AV17" s="871"/>
      <c r="AW17" s="871"/>
      <c r="AX17" s="871"/>
      <c r="AY17">
        <f>COUNTA($C$17)</f>
        <v>0</v>
      </c>
    </row>
    <row r="18" spans="1:51" ht="26.25" hidden="1" customHeight="1" x14ac:dyDescent="0.15">
      <c r="A18" s="961">
        <v>15</v>
      </c>
      <c r="B18" s="961">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62"/>
      <c r="AD18" s="962"/>
      <c r="AE18" s="962"/>
      <c r="AF18" s="962"/>
      <c r="AG18" s="962"/>
      <c r="AH18" s="884"/>
      <c r="AI18" s="885"/>
      <c r="AJ18" s="885"/>
      <c r="AK18" s="885"/>
      <c r="AL18" s="868"/>
      <c r="AM18" s="869"/>
      <c r="AN18" s="869"/>
      <c r="AO18" s="870"/>
      <c r="AP18" s="871"/>
      <c r="AQ18" s="871"/>
      <c r="AR18" s="871"/>
      <c r="AS18" s="871"/>
      <c r="AT18" s="871"/>
      <c r="AU18" s="871"/>
      <c r="AV18" s="871"/>
      <c r="AW18" s="871"/>
      <c r="AX18" s="871"/>
      <c r="AY18">
        <f>COUNTA($C$18)</f>
        <v>0</v>
      </c>
    </row>
    <row r="19" spans="1:51" ht="26.25" hidden="1" customHeight="1" x14ac:dyDescent="0.15">
      <c r="A19" s="961">
        <v>16</v>
      </c>
      <c r="B19" s="961">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62"/>
      <c r="AD19" s="962"/>
      <c r="AE19" s="962"/>
      <c r="AF19" s="962"/>
      <c r="AG19" s="962"/>
      <c r="AH19" s="884"/>
      <c r="AI19" s="885"/>
      <c r="AJ19" s="885"/>
      <c r="AK19" s="885"/>
      <c r="AL19" s="868"/>
      <c r="AM19" s="869"/>
      <c r="AN19" s="869"/>
      <c r="AO19" s="870"/>
      <c r="AP19" s="871"/>
      <c r="AQ19" s="871"/>
      <c r="AR19" s="871"/>
      <c r="AS19" s="871"/>
      <c r="AT19" s="871"/>
      <c r="AU19" s="871"/>
      <c r="AV19" s="871"/>
      <c r="AW19" s="871"/>
      <c r="AX19" s="871"/>
      <c r="AY19">
        <f>COUNTA($C$19)</f>
        <v>0</v>
      </c>
    </row>
    <row r="20" spans="1:51" ht="26.25" hidden="1" customHeight="1" x14ac:dyDescent="0.15">
      <c r="A20" s="961">
        <v>17</v>
      </c>
      <c r="B20" s="961">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62"/>
      <c r="AD20" s="962"/>
      <c r="AE20" s="962"/>
      <c r="AF20" s="962"/>
      <c r="AG20" s="962"/>
      <c r="AH20" s="884"/>
      <c r="AI20" s="885"/>
      <c r="AJ20" s="885"/>
      <c r="AK20" s="885"/>
      <c r="AL20" s="868"/>
      <c r="AM20" s="869"/>
      <c r="AN20" s="869"/>
      <c r="AO20" s="870"/>
      <c r="AP20" s="871"/>
      <c r="AQ20" s="871"/>
      <c r="AR20" s="871"/>
      <c r="AS20" s="871"/>
      <c r="AT20" s="871"/>
      <c r="AU20" s="871"/>
      <c r="AV20" s="871"/>
      <c r="AW20" s="871"/>
      <c r="AX20" s="871"/>
      <c r="AY20">
        <f>COUNTA($C$20)</f>
        <v>0</v>
      </c>
    </row>
    <row r="21" spans="1:51" ht="26.25" hidden="1" customHeight="1" x14ac:dyDescent="0.15">
      <c r="A21" s="961">
        <v>18</v>
      </c>
      <c r="B21" s="961">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62"/>
      <c r="AD21" s="962"/>
      <c r="AE21" s="962"/>
      <c r="AF21" s="962"/>
      <c r="AG21" s="962"/>
      <c r="AH21" s="884"/>
      <c r="AI21" s="885"/>
      <c r="AJ21" s="885"/>
      <c r="AK21" s="885"/>
      <c r="AL21" s="868"/>
      <c r="AM21" s="869"/>
      <c r="AN21" s="869"/>
      <c r="AO21" s="870"/>
      <c r="AP21" s="871"/>
      <c r="AQ21" s="871"/>
      <c r="AR21" s="871"/>
      <c r="AS21" s="871"/>
      <c r="AT21" s="871"/>
      <c r="AU21" s="871"/>
      <c r="AV21" s="871"/>
      <c r="AW21" s="871"/>
      <c r="AX21" s="871"/>
      <c r="AY21">
        <f>COUNTA($C$21)</f>
        <v>0</v>
      </c>
    </row>
    <row r="22" spans="1:51" ht="26.25" hidden="1" customHeight="1" x14ac:dyDescent="0.15">
      <c r="A22" s="961">
        <v>19</v>
      </c>
      <c r="B22" s="961">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62"/>
      <c r="AD22" s="962"/>
      <c r="AE22" s="962"/>
      <c r="AF22" s="962"/>
      <c r="AG22" s="962"/>
      <c r="AH22" s="884"/>
      <c r="AI22" s="885"/>
      <c r="AJ22" s="885"/>
      <c r="AK22" s="885"/>
      <c r="AL22" s="868"/>
      <c r="AM22" s="869"/>
      <c r="AN22" s="869"/>
      <c r="AO22" s="870"/>
      <c r="AP22" s="871"/>
      <c r="AQ22" s="871"/>
      <c r="AR22" s="871"/>
      <c r="AS22" s="871"/>
      <c r="AT22" s="871"/>
      <c r="AU22" s="871"/>
      <c r="AV22" s="871"/>
      <c r="AW22" s="871"/>
      <c r="AX22" s="871"/>
      <c r="AY22">
        <f>COUNTA($C$22)</f>
        <v>0</v>
      </c>
    </row>
    <row r="23" spans="1:51" ht="26.25" hidden="1" customHeight="1" x14ac:dyDescent="0.15">
      <c r="A23" s="961">
        <v>20</v>
      </c>
      <c r="B23" s="961">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62"/>
      <c r="AD23" s="962"/>
      <c r="AE23" s="962"/>
      <c r="AF23" s="962"/>
      <c r="AG23" s="962"/>
      <c r="AH23" s="884"/>
      <c r="AI23" s="885"/>
      <c r="AJ23" s="885"/>
      <c r="AK23" s="885"/>
      <c r="AL23" s="868"/>
      <c r="AM23" s="869"/>
      <c r="AN23" s="869"/>
      <c r="AO23" s="870"/>
      <c r="AP23" s="871"/>
      <c r="AQ23" s="871"/>
      <c r="AR23" s="871"/>
      <c r="AS23" s="871"/>
      <c r="AT23" s="871"/>
      <c r="AU23" s="871"/>
      <c r="AV23" s="871"/>
      <c r="AW23" s="871"/>
      <c r="AX23" s="871"/>
      <c r="AY23">
        <f>COUNTA($C$23)</f>
        <v>0</v>
      </c>
    </row>
    <row r="24" spans="1:51" ht="26.25" hidden="1" customHeight="1" x14ac:dyDescent="0.15">
      <c r="A24" s="961">
        <v>21</v>
      </c>
      <c r="B24" s="961">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62"/>
      <c r="AD24" s="962"/>
      <c r="AE24" s="962"/>
      <c r="AF24" s="962"/>
      <c r="AG24" s="962"/>
      <c r="AH24" s="884"/>
      <c r="AI24" s="885"/>
      <c r="AJ24" s="885"/>
      <c r="AK24" s="885"/>
      <c r="AL24" s="868"/>
      <c r="AM24" s="869"/>
      <c r="AN24" s="869"/>
      <c r="AO24" s="870"/>
      <c r="AP24" s="871"/>
      <c r="AQ24" s="871"/>
      <c r="AR24" s="871"/>
      <c r="AS24" s="871"/>
      <c r="AT24" s="871"/>
      <c r="AU24" s="871"/>
      <c r="AV24" s="871"/>
      <c r="AW24" s="871"/>
      <c r="AX24" s="871"/>
      <c r="AY24">
        <f>COUNTA($C$24)</f>
        <v>0</v>
      </c>
    </row>
    <row r="25" spans="1:51" ht="26.25" hidden="1" customHeight="1" x14ac:dyDescent="0.15">
      <c r="A25" s="961">
        <v>22</v>
      </c>
      <c r="B25" s="961">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62"/>
      <c r="AD25" s="962"/>
      <c r="AE25" s="962"/>
      <c r="AF25" s="962"/>
      <c r="AG25" s="962"/>
      <c r="AH25" s="884"/>
      <c r="AI25" s="885"/>
      <c r="AJ25" s="885"/>
      <c r="AK25" s="885"/>
      <c r="AL25" s="868"/>
      <c r="AM25" s="869"/>
      <c r="AN25" s="869"/>
      <c r="AO25" s="870"/>
      <c r="AP25" s="871"/>
      <c r="AQ25" s="871"/>
      <c r="AR25" s="871"/>
      <c r="AS25" s="871"/>
      <c r="AT25" s="871"/>
      <c r="AU25" s="871"/>
      <c r="AV25" s="871"/>
      <c r="AW25" s="871"/>
      <c r="AX25" s="871"/>
      <c r="AY25">
        <f>COUNTA($C$25)</f>
        <v>0</v>
      </c>
    </row>
    <row r="26" spans="1:51" ht="26.25" hidden="1" customHeight="1" x14ac:dyDescent="0.15">
      <c r="A26" s="961">
        <v>23</v>
      </c>
      <c r="B26" s="961">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62"/>
      <c r="AD26" s="962"/>
      <c r="AE26" s="962"/>
      <c r="AF26" s="962"/>
      <c r="AG26" s="962"/>
      <c r="AH26" s="884"/>
      <c r="AI26" s="885"/>
      <c r="AJ26" s="885"/>
      <c r="AK26" s="885"/>
      <c r="AL26" s="868"/>
      <c r="AM26" s="869"/>
      <c r="AN26" s="869"/>
      <c r="AO26" s="870"/>
      <c r="AP26" s="871"/>
      <c r="AQ26" s="871"/>
      <c r="AR26" s="871"/>
      <c r="AS26" s="871"/>
      <c r="AT26" s="871"/>
      <c r="AU26" s="871"/>
      <c r="AV26" s="871"/>
      <c r="AW26" s="871"/>
      <c r="AX26" s="871"/>
      <c r="AY26">
        <f>COUNTA($C$26)</f>
        <v>0</v>
      </c>
    </row>
    <row r="27" spans="1:51" ht="26.25" hidden="1" customHeight="1" x14ac:dyDescent="0.15">
      <c r="A27" s="961">
        <v>24</v>
      </c>
      <c r="B27" s="961">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62"/>
      <c r="AD27" s="962"/>
      <c r="AE27" s="962"/>
      <c r="AF27" s="962"/>
      <c r="AG27" s="962"/>
      <c r="AH27" s="884"/>
      <c r="AI27" s="885"/>
      <c r="AJ27" s="885"/>
      <c r="AK27" s="885"/>
      <c r="AL27" s="868"/>
      <c r="AM27" s="869"/>
      <c r="AN27" s="869"/>
      <c r="AO27" s="870"/>
      <c r="AP27" s="871"/>
      <c r="AQ27" s="871"/>
      <c r="AR27" s="871"/>
      <c r="AS27" s="871"/>
      <c r="AT27" s="871"/>
      <c r="AU27" s="871"/>
      <c r="AV27" s="871"/>
      <c r="AW27" s="871"/>
      <c r="AX27" s="871"/>
      <c r="AY27">
        <f>COUNTA($C$27)</f>
        <v>0</v>
      </c>
    </row>
    <row r="28" spans="1:51" ht="26.25" hidden="1" customHeight="1" x14ac:dyDescent="0.15">
      <c r="A28" s="961">
        <v>25</v>
      </c>
      <c r="B28" s="961">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62"/>
      <c r="AD28" s="962"/>
      <c r="AE28" s="962"/>
      <c r="AF28" s="962"/>
      <c r="AG28" s="962"/>
      <c r="AH28" s="884"/>
      <c r="AI28" s="885"/>
      <c r="AJ28" s="885"/>
      <c r="AK28" s="885"/>
      <c r="AL28" s="868"/>
      <c r="AM28" s="869"/>
      <c r="AN28" s="869"/>
      <c r="AO28" s="870"/>
      <c r="AP28" s="871"/>
      <c r="AQ28" s="871"/>
      <c r="AR28" s="871"/>
      <c r="AS28" s="871"/>
      <c r="AT28" s="871"/>
      <c r="AU28" s="871"/>
      <c r="AV28" s="871"/>
      <c r="AW28" s="871"/>
      <c r="AX28" s="871"/>
      <c r="AY28">
        <f>COUNTA($C$28)</f>
        <v>0</v>
      </c>
    </row>
    <row r="29" spans="1:51" ht="26.25" hidden="1" customHeight="1" x14ac:dyDescent="0.15">
      <c r="A29" s="961">
        <v>26</v>
      </c>
      <c r="B29" s="961">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62"/>
      <c r="AD29" s="962"/>
      <c r="AE29" s="962"/>
      <c r="AF29" s="962"/>
      <c r="AG29" s="962"/>
      <c r="AH29" s="884"/>
      <c r="AI29" s="885"/>
      <c r="AJ29" s="885"/>
      <c r="AK29" s="885"/>
      <c r="AL29" s="868"/>
      <c r="AM29" s="869"/>
      <c r="AN29" s="869"/>
      <c r="AO29" s="870"/>
      <c r="AP29" s="871"/>
      <c r="AQ29" s="871"/>
      <c r="AR29" s="871"/>
      <c r="AS29" s="871"/>
      <c r="AT29" s="871"/>
      <c r="AU29" s="871"/>
      <c r="AV29" s="871"/>
      <c r="AW29" s="871"/>
      <c r="AX29" s="871"/>
      <c r="AY29">
        <f>COUNTA($C$29)</f>
        <v>0</v>
      </c>
    </row>
    <row r="30" spans="1:51" ht="26.25" hidden="1" customHeight="1" x14ac:dyDescent="0.15">
      <c r="A30" s="961">
        <v>27</v>
      </c>
      <c r="B30" s="961">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62"/>
      <c r="AD30" s="962"/>
      <c r="AE30" s="962"/>
      <c r="AF30" s="962"/>
      <c r="AG30" s="962"/>
      <c r="AH30" s="884"/>
      <c r="AI30" s="885"/>
      <c r="AJ30" s="885"/>
      <c r="AK30" s="885"/>
      <c r="AL30" s="868"/>
      <c r="AM30" s="869"/>
      <c r="AN30" s="869"/>
      <c r="AO30" s="870"/>
      <c r="AP30" s="871"/>
      <c r="AQ30" s="871"/>
      <c r="AR30" s="871"/>
      <c r="AS30" s="871"/>
      <c r="AT30" s="871"/>
      <c r="AU30" s="871"/>
      <c r="AV30" s="871"/>
      <c r="AW30" s="871"/>
      <c r="AX30" s="871"/>
      <c r="AY30">
        <f>COUNTA($C$30)</f>
        <v>0</v>
      </c>
    </row>
    <row r="31" spans="1:51" ht="26.25" hidden="1" customHeight="1" x14ac:dyDescent="0.15">
      <c r="A31" s="961">
        <v>28</v>
      </c>
      <c r="B31" s="961">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62"/>
      <c r="AD31" s="962"/>
      <c r="AE31" s="962"/>
      <c r="AF31" s="962"/>
      <c r="AG31" s="962"/>
      <c r="AH31" s="884"/>
      <c r="AI31" s="885"/>
      <c r="AJ31" s="885"/>
      <c r="AK31" s="885"/>
      <c r="AL31" s="868"/>
      <c r="AM31" s="869"/>
      <c r="AN31" s="869"/>
      <c r="AO31" s="870"/>
      <c r="AP31" s="871"/>
      <c r="AQ31" s="871"/>
      <c r="AR31" s="871"/>
      <c r="AS31" s="871"/>
      <c r="AT31" s="871"/>
      <c r="AU31" s="871"/>
      <c r="AV31" s="871"/>
      <c r="AW31" s="871"/>
      <c r="AX31" s="871"/>
      <c r="AY31">
        <f>COUNTA($C$31)</f>
        <v>0</v>
      </c>
    </row>
    <row r="32" spans="1:51" ht="26.25" hidden="1" customHeight="1" x14ac:dyDescent="0.15">
      <c r="A32" s="961">
        <v>29</v>
      </c>
      <c r="B32" s="961">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62"/>
      <c r="AD32" s="962"/>
      <c r="AE32" s="962"/>
      <c r="AF32" s="962"/>
      <c r="AG32" s="962"/>
      <c r="AH32" s="884"/>
      <c r="AI32" s="885"/>
      <c r="AJ32" s="885"/>
      <c r="AK32" s="885"/>
      <c r="AL32" s="868"/>
      <c r="AM32" s="869"/>
      <c r="AN32" s="869"/>
      <c r="AO32" s="870"/>
      <c r="AP32" s="871"/>
      <c r="AQ32" s="871"/>
      <c r="AR32" s="871"/>
      <c r="AS32" s="871"/>
      <c r="AT32" s="871"/>
      <c r="AU32" s="871"/>
      <c r="AV32" s="871"/>
      <c r="AW32" s="871"/>
      <c r="AX32" s="871"/>
      <c r="AY32">
        <f>COUNTA($C$32)</f>
        <v>0</v>
      </c>
    </row>
    <row r="33" spans="1:51" ht="26.25" hidden="1" customHeight="1" x14ac:dyDescent="0.15">
      <c r="A33" s="961">
        <v>30</v>
      </c>
      <c r="B33" s="961">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62"/>
      <c r="AD33" s="962"/>
      <c r="AE33" s="962"/>
      <c r="AF33" s="962"/>
      <c r="AG33" s="962"/>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94"/>
      <c r="B34" s="94"/>
      <c r="P34" s="91"/>
      <c r="Q34" s="91"/>
      <c r="R34" s="91"/>
      <c r="S34" s="91"/>
      <c r="T34" s="91"/>
      <c r="U34" s="91"/>
      <c r="V34" s="91"/>
      <c r="W34" s="91"/>
      <c r="X34" s="91"/>
      <c r="Y34" s="93"/>
      <c r="Z34" s="93"/>
      <c r="AA34" s="93"/>
      <c r="AB34" s="93"/>
      <c r="AC34" s="93"/>
      <c r="AD34" s="93"/>
      <c r="AE34" s="93"/>
      <c r="AF34" s="93"/>
      <c r="AG34" s="93"/>
      <c r="AH34" s="93"/>
      <c r="AI34" s="93"/>
      <c r="AJ34" s="93"/>
      <c r="AK34" s="93"/>
      <c r="AL34" s="93"/>
      <c r="AM34" s="93"/>
      <c r="AN34" s="93"/>
      <c r="AO34" s="93"/>
      <c r="AY34">
        <f>COUNTA($C$37)</f>
        <v>1</v>
      </c>
    </row>
    <row r="35" spans="1:51" x14ac:dyDescent="0.15">
      <c r="A35" s="9"/>
      <c r="B35" s="41" t="s">
        <v>796</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861"/>
      <c r="B36" s="861"/>
      <c r="C36" s="861" t="s">
        <v>24</v>
      </c>
      <c r="D36" s="861"/>
      <c r="E36" s="861"/>
      <c r="F36" s="861"/>
      <c r="G36" s="861"/>
      <c r="H36" s="861"/>
      <c r="I36" s="861"/>
      <c r="J36" s="963" t="s">
        <v>189</v>
      </c>
      <c r="K36" s="965"/>
      <c r="L36" s="965"/>
      <c r="M36" s="965"/>
      <c r="N36" s="965"/>
      <c r="O36" s="965"/>
      <c r="P36" s="429" t="s">
        <v>25</v>
      </c>
      <c r="Q36" s="429"/>
      <c r="R36" s="429"/>
      <c r="S36" s="429"/>
      <c r="T36" s="429"/>
      <c r="U36" s="429"/>
      <c r="V36" s="429"/>
      <c r="W36" s="429"/>
      <c r="X36" s="429"/>
      <c r="Y36" s="863" t="s">
        <v>188</v>
      </c>
      <c r="Z36" s="864"/>
      <c r="AA36" s="864"/>
      <c r="AB36" s="864"/>
      <c r="AC36" s="963" t="s">
        <v>217</v>
      </c>
      <c r="AD36" s="963"/>
      <c r="AE36" s="963"/>
      <c r="AF36" s="963"/>
      <c r="AG36" s="963"/>
      <c r="AH36" s="863" t="s">
        <v>180</v>
      </c>
      <c r="AI36" s="861"/>
      <c r="AJ36" s="861"/>
      <c r="AK36" s="861"/>
      <c r="AL36" s="861" t="s">
        <v>19</v>
      </c>
      <c r="AM36" s="861"/>
      <c r="AN36" s="861"/>
      <c r="AO36" s="865"/>
      <c r="AP36" s="964" t="s">
        <v>190</v>
      </c>
      <c r="AQ36" s="964"/>
      <c r="AR36" s="964"/>
      <c r="AS36" s="964"/>
      <c r="AT36" s="964"/>
      <c r="AU36" s="964"/>
      <c r="AV36" s="964"/>
      <c r="AW36" s="964"/>
      <c r="AX36" s="964"/>
      <c r="AY36">
        <f>$AY$34</f>
        <v>1</v>
      </c>
    </row>
    <row r="37" spans="1:51" ht="26.25" customHeight="1" x14ac:dyDescent="0.15">
      <c r="A37" s="961">
        <v>1</v>
      </c>
      <c r="B37" s="961">
        <v>1</v>
      </c>
      <c r="C37" s="873" t="s">
        <v>799</v>
      </c>
      <c r="D37" s="874"/>
      <c r="E37" s="874"/>
      <c r="F37" s="874"/>
      <c r="G37" s="874"/>
      <c r="H37" s="874"/>
      <c r="I37" s="874"/>
      <c r="J37" s="875" t="s">
        <v>269</v>
      </c>
      <c r="K37" s="876"/>
      <c r="L37" s="876"/>
      <c r="M37" s="876"/>
      <c r="N37" s="876"/>
      <c r="O37" s="876"/>
      <c r="P37" s="877" t="s">
        <v>797</v>
      </c>
      <c r="Q37" s="878"/>
      <c r="R37" s="878"/>
      <c r="S37" s="878"/>
      <c r="T37" s="878"/>
      <c r="U37" s="878"/>
      <c r="V37" s="878"/>
      <c r="W37" s="878"/>
      <c r="X37" s="878"/>
      <c r="Y37" s="879">
        <v>23.198788</v>
      </c>
      <c r="Z37" s="880"/>
      <c r="AA37" s="880"/>
      <c r="AB37" s="881"/>
      <c r="AC37" s="962" t="s">
        <v>798</v>
      </c>
      <c r="AD37" s="962"/>
      <c r="AE37" s="962"/>
      <c r="AF37" s="962"/>
      <c r="AG37" s="962"/>
      <c r="AH37" s="884" t="s">
        <v>269</v>
      </c>
      <c r="AI37" s="885"/>
      <c r="AJ37" s="885"/>
      <c r="AK37" s="885"/>
      <c r="AL37" s="868" t="s">
        <v>269</v>
      </c>
      <c r="AM37" s="869"/>
      <c r="AN37" s="869"/>
      <c r="AO37" s="870"/>
      <c r="AP37" s="871"/>
      <c r="AQ37" s="871"/>
      <c r="AR37" s="871"/>
      <c r="AS37" s="871"/>
      <c r="AT37" s="871"/>
      <c r="AU37" s="871"/>
      <c r="AV37" s="871"/>
      <c r="AW37" s="871"/>
      <c r="AX37" s="871"/>
      <c r="AY37">
        <f>$AY$34</f>
        <v>1</v>
      </c>
    </row>
    <row r="38" spans="1:51" ht="57" customHeight="1" x14ac:dyDescent="0.15">
      <c r="A38" s="961">
        <v>2</v>
      </c>
      <c r="B38" s="961">
        <v>1</v>
      </c>
      <c r="C38" s="873" t="s">
        <v>800</v>
      </c>
      <c r="D38" s="874"/>
      <c r="E38" s="874"/>
      <c r="F38" s="874"/>
      <c r="G38" s="874"/>
      <c r="H38" s="874"/>
      <c r="I38" s="874"/>
      <c r="J38" s="875" t="s">
        <v>269</v>
      </c>
      <c r="K38" s="876"/>
      <c r="L38" s="876"/>
      <c r="M38" s="876"/>
      <c r="N38" s="876"/>
      <c r="O38" s="876"/>
      <c r="P38" s="877" t="s">
        <v>801</v>
      </c>
      <c r="Q38" s="878"/>
      <c r="R38" s="878"/>
      <c r="S38" s="878"/>
      <c r="T38" s="878"/>
      <c r="U38" s="878"/>
      <c r="V38" s="878"/>
      <c r="W38" s="878"/>
      <c r="X38" s="878"/>
      <c r="Y38" s="879">
        <v>2.6540000000000001E-2</v>
      </c>
      <c r="Z38" s="880"/>
      <c r="AA38" s="880"/>
      <c r="AB38" s="881"/>
      <c r="AC38" s="962" t="s">
        <v>802</v>
      </c>
      <c r="AD38" s="962"/>
      <c r="AE38" s="962"/>
      <c r="AF38" s="962"/>
      <c r="AG38" s="962"/>
      <c r="AH38" s="884" t="s">
        <v>269</v>
      </c>
      <c r="AI38" s="885"/>
      <c r="AJ38" s="885"/>
      <c r="AK38" s="885"/>
      <c r="AL38" s="868" t="s">
        <v>269</v>
      </c>
      <c r="AM38" s="869"/>
      <c r="AN38" s="869"/>
      <c r="AO38" s="870"/>
      <c r="AP38" s="871"/>
      <c r="AQ38" s="871"/>
      <c r="AR38" s="871"/>
      <c r="AS38" s="871"/>
      <c r="AT38" s="871"/>
      <c r="AU38" s="871"/>
      <c r="AV38" s="871"/>
      <c r="AW38" s="871"/>
      <c r="AX38" s="871"/>
      <c r="AY38">
        <f>COUNTA($C$38)</f>
        <v>1</v>
      </c>
    </row>
    <row r="39" spans="1:51" ht="26.25" hidden="1" customHeight="1" x14ac:dyDescent="0.15">
      <c r="A39" s="961">
        <v>3</v>
      </c>
      <c r="B39" s="961">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62"/>
      <c r="AD39" s="962"/>
      <c r="AE39" s="962"/>
      <c r="AF39" s="962"/>
      <c r="AG39" s="962"/>
      <c r="AH39" s="884"/>
      <c r="AI39" s="885"/>
      <c r="AJ39" s="885"/>
      <c r="AK39" s="885"/>
      <c r="AL39" s="868"/>
      <c r="AM39" s="869"/>
      <c r="AN39" s="869"/>
      <c r="AO39" s="870"/>
      <c r="AP39" s="871"/>
      <c r="AQ39" s="871"/>
      <c r="AR39" s="871"/>
      <c r="AS39" s="871"/>
      <c r="AT39" s="871"/>
      <c r="AU39" s="871"/>
      <c r="AV39" s="871"/>
      <c r="AW39" s="871"/>
      <c r="AX39" s="871"/>
      <c r="AY39">
        <f>COUNTA($C$39)</f>
        <v>0</v>
      </c>
    </row>
    <row r="40" spans="1:51" ht="26.25" hidden="1" customHeight="1" x14ac:dyDescent="0.15">
      <c r="A40" s="961">
        <v>4</v>
      </c>
      <c r="B40" s="961">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62"/>
      <c r="AD40" s="962"/>
      <c r="AE40" s="962"/>
      <c r="AF40" s="962"/>
      <c r="AG40" s="962"/>
      <c r="AH40" s="884"/>
      <c r="AI40" s="885"/>
      <c r="AJ40" s="885"/>
      <c r="AK40" s="885"/>
      <c r="AL40" s="868"/>
      <c r="AM40" s="869"/>
      <c r="AN40" s="869"/>
      <c r="AO40" s="870"/>
      <c r="AP40" s="871"/>
      <c r="AQ40" s="871"/>
      <c r="AR40" s="871"/>
      <c r="AS40" s="871"/>
      <c r="AT40" s="871"/>
      <c r="AU40" s="871"/>
      <c r="AV40" s="871"/>
      <c r="AW40" s="871"/>
      <c r="AX40" s="871"/>
      <c r="AY40">
        <f>COUNTA($C$40)</f>
        <v>0</v>
      </c>
    </row>
    <row r="41" spans="1:51" ht="26.25" hidden="1" customHeight="1" x14ac:dyDescent="0.15">
      <c r="A41" s="961">
        <v>5</v>
      </c>
      <c r="B41" s="961">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62"/>
      <c r="AD41" s="962"/>
      <c r="AE41" s="962"/>
      <c r="AF41" s="962"/>
      <c r="AG41" s="962"/>
      <c r="AH41" s="884"/>
      <c r="AI41" s="885"/>
      <c r="AJ41" s="885"/>
      <c r="AK41" s="885"/>
      <c r="AL41" s="868"/>
      <c r="AM41" s="869"/>
      <c r="AN41" s="869"/>
      <c r="AO41" s="870"/>
      <c r="AP41" s="871"/>
      <c r="AQ41" s="871"/>
      <c r="AR41" s="871"/>
      <c r="AS41" s="871"/>
      <c r="AT41" s="871"/>
      <c r="AU41" s="871"/>
      <c r="AV41" s="871"/>
      <c r="AW41" s="871"/>
      <c r="AX41" s="871"/>
      <c r="AY41">
        <f>COUNTA($C$41)</f>
        <v>0</v>
      </c>
    </row>
    <row r="42" spans="1:51" ht="26.25" hidden="1" customHeight="1" x14ac:dyDescent="0.15">
      <c r="A42" s="961">
        <v>6</v>
      </c>
      <c r="B42" s="961">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62"/>
      <c r="AD42" s="962"/>
      <c r="AE42" s="962"/>
      <c r="AF42" s="962"/>
      <c r="AG42" s="962"/>
      <c r="AH42" s="884"/>
      <c r="AI42" s="885"/>
      <c r="AJ42" s="885"/>
      <c r="AK42" s="885"/>
      <c r="AL42" s="868"/>
      <c r="AM42" s="869"/>
      <c r="AN42" s="869"/>
      <c r="AO42" s="870"/>
      <c r="AP42" s="871"/>
      <c r="AQ42" s="871"/>
      <c r="AR42" s="871"/>
      <c r="AS42" s="871"/>
      <c r="AT42" s="871"/>
      <c r="AU42" s="871"/>
      <c r="AV42" s="871"/>
      <c r="AW42" s="871"/>
      <c r="AX42" s="871"/>
      <c r="AY42">
        <f>COUNTA($C$42)</f>
        <v>0</v>
      </c>
    </row>
    <row r="43" spans="1:51" ht="26.25" hidden="1" customHeight="1" x14ac:dyDescent="0.15">
      <c r="A43" s="961">
        <v>7</v>
      </c>
      <c r="B43" s="961">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62"/>
      <c r="AD43" s="962"/>
      <c r="AE43" s="962"/>
      <c r="AF43" s="962"/>
      <c r="AG43" s="962"/>
      <c r="AH43" s="884"/>
      <c r="AI43" s="885"/>
      <c r="AJ43" s="885"/>
      <c r="AK43" s="885"/>
      <c r="AL43" s="868"/>
      <c r="AM43" s="869"/>
      <c r="AN43" s="869"/>
      <c r="AO43" s="870"/>
      <c r="AP43" s="871"/>
      <c r="AQ43" s="871"/>
      <c r="AR43" s="871"/>
      <c r="AS43" s="871"/>
      <c r="AT43" s="871"/>
      <c r="AU43" s="871"/>
      <c r="AV43" s="871"/>
      <c r="AW43" s="871"/>
      <c r="AX43" s="871"/>
      <c r="AY43">
        <f>COUNTA($C$43)</f>
        <v>0</v>
      </c>
    </row>
    <row r="44" spans="1:51" ht="26.25" hidden="1" customHeight="1" x14ac:dyDescent="0.15">
      <c r="A44" s="961">
        <v>8</v>
      </c>
      <c r="B44" s="961">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62"/>
      <c r="AD44" s="962"/>
      <c r="AE44" s="962"/>
      <c r="AF44" s="962"/>
      <c r="AG44" s="962"/>
      <c r="AH44" s="884"/>
      <c r="AI44" s="885"/>
      <c r="AJ44" s="885"/>
      <c r="AK44" s="885"/>
      <c r="AL44" s="868"/>
      <c r="AM44" s="869"/>
      <c r="AN44" s="869"/>
      <c r="AO44" s="870"/>
      <c r="AP44" s="871"/>
      <c r="AQ44" s="871"/>
      <c r="AR44" s="871"/>
      <c r="AS44" s="871"/>
      <c r="AT44" s="871"/>
      <c r="AU44" s="871"/>
      <c r="AV44" s="871"/>
      <c r="AW44" s="871"/>
      <c r="AX44" s="871"/>
      <c r="AY44">
        <f>COUNTA($C$44)</f>
        <v>0</v>
      </c>
    </row>
    <row r="45" spans="1:51" ht="26.25" hidden="1" customHeight="1" x14ac:dyDescent="0.15">
      <c r="A45" s="961">
        <v>9</v>
      </c>
      <c r="B45" s="961">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62"/>
      <c r="AD45" s="962"/>
      <c r="AE45" s="962"/>
      <c r="AF45" s="962"/>
      <c r="AG45" s="962"/>
      <c r="AH45" s="884"/>
      <c r="AI45" s="885"/>
      <c r="AJ45" s="885"/>
      <c r="AK45" s="885"/>
      <c r="AL45" s="868"/>
      <c r="AM45" s="869"/>
      <c r="AN45" s="869"/>
      <c r="AO45" s="870"/>
      <c r="AP45" s="871"/>
      <c r="AQ45" s="871"/>
      <c r="AR45" s="871"/>
      <c r="AS45" s="871"/>
      <c r="AT45" s="871"/>
      <c r="AU45" s="871"/>
      <c r="AV45" s="871"/>
      <c r="AW45" s="871"/>
      <c r="AX45" s="871"/>
      <c r="AY45">
        <f>COUNTA($C$45)</f>
        <v>0</v>
      </c>
    </row>
    <row r="46" spans="1:51" ht="26.25" hidden="1" customHeight="1" x14ac:dyDescent="0.15">
      <c r="A46" s="961">
        <v>10</v>
      </c>
      <c r="B46" s="961">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62"/>
      <c r="AD46" s="962"/>
      <c r="AE46" s="962"/>
      <c r="AF46" s="962"/>
      <c r="AG46" s="962"/>
      <c r="AH46" s="884"/>
      <c r="AI46" s="885"/>
      <c r="AJ46" s="885"/>
      <c r="AK46" s="885"/>
      <c r="AL46" s="868"/>
      <c r="AM46" s="869"/>
      <c r="AN46" s="869"/>
      <c r="AO46" s="870"/>
      <c r="AP46" s="871"/>
      <c r="AQ46" s="871"/>
      <c r="AR46" s="871"/>
      <c r="AS46" s="871"/>
      <c r="AT46" s="871"/>
      <c r="AU46" s="871"/>
      <c r="AV46" s="871"/>
      <c r="AW46" s="871"/>
      <c r="AX46" s="871"/>
      <c r="AY46">
        <f>COUNTA($C$46)</f>
        <v>0</v>
      </c>
    </row>
    <row r="47" spans="1:51" ht="26.25" hidden="1" customHeight="1" x14ac:dyDescent="0.15">
      <c r="A47" s="961">
        <v>11</v>
      </c>
      <c r="B47" s="961">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62"/>
      <c r="AD47" s="962"/>
      <c r="AE47" s="962"/>
      <c r="AF47" s="962"/>
      <c r="AG47" s="962"/>
      <c r="AH47" s="884"/>
      <c r="AI47" s="885"/>
      <c r="AJ47" s="885"/>
      <c r="AK47" s="885"/>
      <c r="AL47" s="868"/>
      <c r="AM47" s="869"/>
      <c r="AN47" s="869"/>
      <c r="AO47" s="870"/>
      <c r="AP47" s="871"/>
      <c r="AQ47" s="871"/>
      <c r="AR47" s="871"/>
      <c r="AS47" s="871"/>
      <c r="AT47" s="871"/>
      <c r="AU47" s="871"/>
      <c r="AV47" s="871"/>
      <c r="AW47" s="871"/>
      <c r="AX47" s="871"/>
      <c r="AY47">
        <f>COUNTA($C$47)</f>
        <v>0</v>
      </c>
    </row>
    <row r="48" spans="1:51" ht="26.25" hidden="1" customHeight="1" x14ac:dyDescent="0.15">
      <c r="A48" s="961">
        <v>12</v>
      </c>
      <c r="B48" s="961">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62"/>
      <c r="AD48" s="962"/>
      <c r="AE48" s="962"/>
      <c r="AF48" s="962"/>
      <c r="AG48" s="962"/>
      <c r="AH48" s="884"/>
      <c r="AI48" s="885"/>
      <c r="AJ48" s="885"/>
      <c r="AK48" s="885"/>
      <c r="AL48" s="868"/>
      <c r="AM48" s="869"/>
      <c r="AN48" s="869"/>
      <c r="AO48" s="870"/>
      <c r="AP48" s="871"/>
      <c r="AQ48" s="871"/>
      <c r="AR48" s="871"/>
      <c r="AS48" s="871"/>
      <c r="AT48" s="871"/>
      <c r="AU48" s="871"/>
      <c r="AV48" s="871"/>
      <c r="AW48" s="871"/>
      <c r="AX48" s="871"/>
      <c r="AY48">
        <f>COUNTA($C$48)</f>
        <v>0</v>
      </c>
    </row>
    <row r="49" spans="1:51" ht="26.25" hidden="1" customHeight="1" x14ac:dyDescent="0.15">
      <c r="A49" s="961">
        <v>13</v>
      </c>
      <c r="B49" s="961">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62"/>
      <c r="AD49" s="962"/>
      <c r="AE49" s="962"/>
      <c r="AF49" s="962"/>
      <c r="AG49" s="962"/>
      <c r="AH49" s="884"/>
      <c r="AI49" s="885"/>
      <c r="AJ49" s="885"/>
      <c r="AK49" s="885"/>
      <c r="AL49" s="868"/>
      <c r="AM49" s="869"/>
      <c r="AN49" s="869"/>
      <c r="AO49" s="870"/>
      <c r="AP49" s="871"/>
      <c r="AQ49" s="871"/>
      <c r="AR49" s="871"/>
      <c r="AS49" s="871"/>
      <c r="AT49" s="871"/>
      <c r="AU49" s="871"/>
      <c r="AV49" s="871"/>
      <c r="AW49" s="871"/>
      <c r="AX49" s="871"/>
      <c r="AY49">
        <f>COUNTA($C$49)</f>
        <v>0</v>
      </c>
    </row>
    <row r="50" spans="1:51" ht="26.25" hidden="1" customHeight="1" x14ac:dyDescent="0.15">
      <c r="A50" s="961">
        <v>14</v>
      </c>
      <c r="B50" s="961">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62"/>
      <c r="AD50" s="962"/>
      <c r="AE50" s="962"/>
      <c r="AF50" s="962"/>
      <c r="AG50" s="962"/>
      <c r="AH50" s="884"/>
      <c r="AI50" s="885"/>
      <c r="AJ50" s="885"/>
      <c r="AK50" s="885"/>
      <c r="AL50" s="868"/>
      <c r="AM50" s="869"/>
      <c r="AN50" s="869"/>
      <c r="AO50" s="870"/>
      <c r="AP50" s="871"/>
      <c r="AQ50" s="871"/>
      <c r="AR50" s="871"/>
      <c r="AS50" s="871"/>
      <c r="AT50" s="871"/>
      <c r="AU50" s="871"/>
      <c r="AV50" s="871"/>
      <c r="AW50" s="871"/>
      <c r="AX50" s="871"/>
      <c r="AY50">
        <f>COUNTA($C$50)</f>
        <v>0</v>
      </c>
    </row>
    <row r="51" spans="1:51" ht="26.25" hidden="1" customHeight="1" x14ac:dyDescent="0.15">
      <c r="A51" s="961">
        <v>15</v>
      </c>
      <c r="B51" s="961">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62"/>
      <c r="AD51" s="962"/>
      <c r="AE51" s="962"/>
      <c r="AF51" s="962"/>
      <c r="AG51" s="962"/>
      <c r="AH51" s="884"/>
      <c r="AI51" s="885"/>
      <c r="AJ51" s="885"/>
      <c r="AK51" s="885"/>
      <c r="AL51" s="868"/>
      <c r="AM51" s="869"/>
      <c r="AN51" s="869"/>
      <c r="AO51" s="870"/>
      <c r="AP51" s="871"/>
      <c r="AQ51" s="871"/>
      <c r="AR51" s="871"/>
      <c r="AS51" s="871"/>
      <c r="AT51" s="871"/>
      <c r="AU51" s="871"/>
      <c r="AV51" s="871"/>
      <c r="AW51" s="871"/>
      <c r="AX51" s="871"/>
      <c r="AY51">
        <f>COUNTA($C$51)</f>
        <v>0</v>
      </c>
    </row>
    <row r="52" spans="1:51" ht="26.25" hidden="1" customHeight="1" x14ac:dyDescent="0.15">
      <c r="A52" s="961">
        <v>16</v>
      </c>
      <c r="B52" s="961">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62"/>
      <c r="AD52" s="962"/>
      <c r="AE52" s="962"/>
      <c r="AF52" s="962"/>
      <c r="AG52" s="962"/>
      <c r="AH52" s="884"/>
      <c r="AI52" s="885"/>
      <c r="AJ52" s="885"/>
      <c r="AK52" s="885"/>
      <c r="AL52" s="868"/>
      <c r="AM52" s="869"/>
      <c r="AN52" s="869"/>
      <c r="AO52" s="870"/>
      <c r="AP52" s="871"/>
      <c r="AQ52" s="871"/>
      <c r="AR52" s="871"/>
      <c r="AS52" s="871"/>
      <c r="AT52" s="871"/>
      <c r="AU52" s="871"/>
      <c r="AV52" s="871"/>
      <c r="AW52" s="871"/>
      <c r="AX52" s="871"/>
      <c r="AY52">
        <f>COUNTA($C$52)</f>
        <v>0</v>
      </c>
    </row>
    <row r="53" spans="1:51" ht="26.25" hidden="1" customHeight="1" x14ac:dyDescent="0.15">
      <c r="A53" s="961">
        <v>17</v>
      </c>
      <c r="B53" s="961">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62"/>
      <c r="AD53" s="962"/>
      <c r="AE53" s="962"/>
      <c r="AF53" s="962"/>
      <c r="AG53" s="962"/>
      <c r="AH53" s="884"/>
      <c r="AI53" s="885"/>
      <c r="AJ53" s="885"/>
      <c r="AK53" s="885"/>
      <c r="AL53" s="868"/>
      <c r="AM53" s="869"/>
      <c r="AN53" s="869"/>
      <c r="AO53" s="870"/>
      <c r="AP53" s="871"/>
      <c r="AQ53" s="871"/>
      <c r="AR53" s="871"/>
      <c r="AS53" s="871"/>
      <c r="AT53" s="871"/>
      <c r="AU53" s="871"/>
      <c r="AV53" s="871"/>
      <c r="AW53" s="871"/>
      <c r="AX53" s="871"/>
      <c r="AY53">
        <f>COUNTA($C$53)</f>
        <v>0</v>
      </c>
    </row>
    <row r="54" spans="1:51" ht="26.25" hidden="1" customHeight="1" x14ac:dyDescent="0.15">
      <c r="A54" s="961">
        <v>18</v>
      </c>
      <c r="B54" s="961">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62"/>
      <c r="AD54" s="962"/>
      <c r="AE54" s="962"/>
      <c r="AF54" s="962"/>
      <c r="AG54" s="962"/>
      <c r="AH54" s="884"/>
      <c r="AI54" s="885"/>
      <c r="AJ54" s="885"/>
      <c r="AK54" s="885"/>
      <c r="AL54" s="868"/>
      <c r="AM54" s="869"/>
      <c r="AN54" s="869"/>
      <c r="AO54" s="870"/>
      <c r="AP54" s="871"/>
      <c r="AQ54" s="871"/>
      <c r="AR54" s="871"/>
      <c r="AS54" s="871"/>
      <c r="AT54" s="871"/>
      <c r="AU54" s="871"/>
      <c r="AV54" s="871"/>
      <c r="AW54" s="871"/>
      <c r="AX54" s="871"/>
      <c r="AY54">
        <f>COUNTA($C$54)</f>
        <v>0</v>
      </c>
    </row>
    <row r="55" spans="1:51" ht="26.25" hidden="1" customHeight="1" x14ac:dyDescent="0.15">
      <c r="A55" s="961">
        <v>19</v>
      </c>
      <c r="B55" s="961">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62"/>
      <c r="AD55" s="962"/>
      <c r="AE55" s="962"/>
      <c r="AF55" s="962"/>
      <c r="AG55" s="962"/>
      <c r="AH55" s="884"/>
      <c r="AI55" s="885"/>
      <c r="AJ55" s="885"/>
      <c r="AK55" s="885"/>
      <c r="AL55" s="868"/>
      <c r="AM55" s="869"/>
      <c r="AN55" s="869"/>
      <c r="AO55" s="870"/>
      <c r="AP55" s="871"/>
      <c r="AQ55" s="871"/>
      <c r="AR55" s="871"/>
      <c r="AS55" s="871"/>
      <c r="AT55" s="871"/>
      <c r="AU55" s="871"/>
      <c r="AV55" s="871"/>
      <c r="AW55" s="871"/>
      <c r="AX55" s="871"/>
      <c r="AY55">
        <f>COUNTA($C$55)</f>
        <v>0</v>
      </c>
    </row>
    <row r="56" spans="1:51" ht="26.25" hidden="1" customHeight="1" x14ac:dyDescent="0.15">
      <c r="A56" s="961">
        <v>20</v>
      </c>
      <c r="B56" s="961">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62"/>
      <c r="AD56" s="962"/>
      <c r="AE56" s="962"/>
      <c r="AF56" s="962"/>
      <c r="AG56" s="962"/>
      <c r="AH56" s="884"/>
      <c r="AI56" s="885"/>
      <c r="AJ56" s="885"/>
      <c r="AK56" s="885"/>
      <c r="AL56" s="868"/>
      <c r="AM56" s="869"/>
      <c r="AN56" s="869"/>
      <c r="AO56" s="870"/>
      <c r="AP56" s="871"/>
      <c r="AQ56" s="871"/>
      <c r="AR56" s="871"/>
      <c r="AS56" s="871"/>
      <c r="AT56" s="871"/>
      <c r="AU56" s="871"/>
      <c r="AV56" s="871"/>
      <c r="AW56" s="871"/>
      <c r="AX56" s="871"/>
      <c r="AY56">
        <f>COUNTA($C$56)</f>
        <v>0</v>
      </c>
    </row>
    <row r="57" spans="1:51" ht="26.25" hidden="1" customHeight="1" x14ac:dyDescent="0.15">
      <c r="A57" s="961">
        <v>21</v>
      </c>
      <c r="B57" s="961">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62"/>
      <c r="AD57" s="962"/>
      <c r="AE57" s="962"/>
      <c r="AF57" s="962"/>
      <c r="AG57" s="962"/>
      <c r="AH57" s="884"/>
      <c r="AI57" s="885"/>
      <c r="AJ57" s="885"/>
      <c r="AK57" s="885"/>
      <c r="AL57" s="868"/>
      <c r="AM57" s="869"/>
      <c r="AN57" s="869"/>
      <c r="AO57" s="870"/>
      <c r="AP57" s="871"/>
      <c r="AQ57" s="871"/>
      <c r="AR57" s="871"/>
      <c r="AS57" s="871"/>
      <c r="AT57" s="871"/>
      <c r="AU57" s="871"/>
      <c r="AV57" s="871"/>
      <c r="AW57" s="871"/>
      <c r="AX57" s="871"/>
      <c r="AY57">
        <f>COUNTA($C$57)</f>
        <v>0</v>
      </c>
    </row>
    <row r="58" spans="1:51" ht="26.25" hidden="1" customHeight="1" x14ac:dyDescent="0.15">
      <c r="A58" s="961">
        <v>22</v>
      </c>
      <c r="B58" s="961">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62"/>
      <c r="AD58" s="962"/>
      <c r="AE58" s="962"/>
      <c r="AF58" s="962"/>
      <c r="AG58" s="962"/>
      <c r="AH58" s="884"/>
      <c r="AI58" s="885"/>
      <c r="AJ58" s="885"/>
      <c r="AK58" s="885"/>
      <c r="AL58" s="868"/>
      <c r="AM58" s="869"/>
      <c r="AN58" s="869"/>
      <c r="AO58" s="870"/>
      <c r="AP58" s="871"/>
      <c r="AQ58" s="871"/>
      <c r="AR58" s="871"/>
      <c r="AS58" s="871"/>
      <c r="AT58" s="871"/>
      <c r="AU58" s="871"/>
      <c r="AV58" s="871"/>
      <c r="AW58" s="871"/>
      <c r="AX58" s="871"/>
      <c r="AY58">
        <f>COUNTA($C$58)</f>
        <v>0</v>
      </c>
    </row>
    <row r="59" spans="1:51" ht="26.25" hidden="1" customHeight="1" x14ac:dyDescent="0.15">
      <c r="A59" s="961">
        <v>23</v>
      </c>
      <c r="B59" s="961">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62"/>
      <c r="AD59" s="962"/>
      <c r="AE59" s="962"/>
      <c r="AF59" s="962"/>
      <c r="AG59" s="962"/>
      <c r="AH59" s="884"/>
      <c r="AI59" s="885"/>
      <c r="AJ59" s="885"/>
      <c r="AK59" s="885"/>
      <c r="AL59" s="868"/>
      <c r="AM59" s="869"/>
      <c r="AN59" s="869"/>
      <c r="AO59" s="870"/>
      <c r="AP59" s="871"/>
      <c r="AQ59" s="871"/>
      <c r="AR59" s="871"/>
      <c r="AS59" s="871"/>
      <c r="AT59" s="871"/>
      <c r="AU59" s="871"/>
      <c r="AV59" s="871"/>
      <c r="AW59" s="871"/>
      <c r="AX59" s="871"/>
      <c r="AY59">
        <f>COUNTA($C$59)</f>
        <v>0</v>
      </c>
    </row>
    <row r="60" spans="1:51" ht="26.25" hidden="1" customHeight="1" x14ac:dyDescent="0.15">
      <c r="A60" s="961">
        <v>24</v>
      </c>
      <c r="B60" s="961">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62"/>
      <c r="AD60" s="962"/>
      <c r="AE60" s="962"/>
      <c r="AF60" s="962"/>
      <c r="AG60" s="962"/>
      <c r="AH60" s="884"/>
      <c r="AI60" s="885"/>
      <c r="AJ60" s="885"/>
      <c r="AK60" s="885"/>
      <c r="AL60" s="868"/>
      <c r="AM60" s="869"/>
      <c r="AN60" s="869"/>
      <c r="AO60" s="870"/>
      <c r="AP60" s="871"/>
      <c r="AQ60" s="871"/>
      <c r="AR60" s="871"/>
      <c r="AS60" s="871"/>
      <c r="AT60" s="871"/>
      <c r="AU60" s="871"/>
      <c r="AV60" s="871"/>
      <c r="AW60" s="871"/>
      <c r="AX60" s="871"/>
      <c r="AY60">
        <f>COUNTA($C$60)</f>
        <v>0</v>
      </c>
    </row>
    <row r="61" spans="1:51" ht="26.25" hidden="1" customHeight="1" x14ac:dyDescent="0.15">
      <c r="A61" s="961">
        <v>25</v>
      </c>
      <c r="B61" s="961">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62"/>
      <c r="AD61" s="962"/>
      <c r="AE61" s="962"/>
      <c r="AF61" s="962"/>
      <c r="AG61" s="962"/>
      <c r="AH61" s="884"/>
      <c r="AI61" s="885"/>
      <c r="AJ61" s="885"/>
      <c r="AK61" s="885"/>
      <c r="AL61" s="868"/>
      <c r="AM61" s="869"/>
      <c r="AN61" s="869"/>
      <c r="AO61" s="870"/>
      <c r="AP61" s="871"/>
      <c r="AQ61" s="871"/>
      <c r="AR61" s="871"/>
      <c r="AS61" s="871"/>
      <c r="AT61" s="871"/>
      <c r="AU61" s="871"/>
      <c r="AV61" s="871"/>
      <c r="AW61" s="871"/>
      <c r="AX61" s="871"/>
      <c r="AY61">
        <f>COUNTA($C$61)</f>
        <v>0</v>
      </c>
    </row>
    <row r="62" spans="1:51" ht="26.25" hidden="1" customHeight="1" x14ac:dyDescent="0.15">
      <c r="A62" s="961">
        <v>26</v>
      </c>
      <c r="B62" s="961">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62"/>
      <c r="AD62" s="962"/>
      <c r="AE62" s="962"/>
      <c r="AF62" s="962"/>
      <c r="AG62" s="962"/>
      <c r="AH62" s="884"/>
      <c r="AI62" s="885"/>
      <c r="AJ62" s="885"/>
      <c r="AK62" s="885"/>
      <c r="AL62" s="868"/>
      <c r="AM62" s="869"/>
      <c r="AN62" s="869"/>
      <c r="AO62" s="870"/>
      <c r="AP62" s="871"/>
      <c r="AQ62" s="871"/>
      <c r="AR62" s="871"/>
      <c r="AS62" s="871"/>
      <c r="AT62" s="871"/>
      <c r="AU62" s="871"/>
      <c r="AV62" s="871"/>
      <c r="AW62" s="871"/>
      <c r="AX62" s="871"/>
      <c r="AY62">
        <f>COUNTA($C$62)</f>
        <v>0</v>
      </c>
    </row>
    <row r="63" spans="1:51" ht="26.25" hidden="1" customHeight="1" x14ac:dyDescent="0.15">
      <c r="A63" s="961">
        <v>27</v>
      </c>
      <c r="B63" s="961">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62"/>
      <c r="AD63" s="962"/>
      <c r="AE63" s="962"/>
      <c r="AF63" s="962"/>
      <c r="AG63" s="962"/>
      <c r="AH63" s="884"/>
      <c r="AI63" s="885"/>
      <c r="AJ63" s="885"/>
      <c r="AK63" s="885"/>
      <c r="AL63" s="868"/>
      <c r="AM63" s="869"/>
      <c r="AN63" s="869"/>
      <c r="AO63" s="870"/>
      <c r="AP63" s="871"/>
      <c r="AQ63" s="871"/>
      <c r="AR63" s="871"/>
      <c r="AS63" s="871"/>
      <c r="AT63" s="871"/>
      <c r="AU63" s="871"/>
      <c r="AV63" s="871"/>
      <c r="AW63" s="871"/>
      <c r="AX63" s="871"/>
      <c r="AY63">
        <f>COUNTA($C$63)</f>
        <v>0</v>
      </c>
    </row>
    <row r="64" spans="1:51" ht="26.25" hidden="1" customHeight="1" x14ac:dyDescent="0.15">
      <c r="A64" s="961">
        <v>28</v>
      </c>
      <c r="B64" s="961">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62"/>
      <c r="AD64" s="962"/>
      <c r="AE64" s="962"/>
      <c r="AF64" s="962"/>
      <c r="AG64" s="962"/>
      <c r="AH64" s="884"/>
      <c r="AI64" s="885"/>
      <c r="AJ64" s="885"/>
      <c r="AK64" s="885"/>
      <c r="AL64" s="868"/>
      <c r="AM64" s="869"/>
      <c r="AN64" s="869"/>
      <c r="AO64" s="870"/>
      <c r="AP64" s="871"/>
      <c r="AQ64" s="871"/>
      <c r="AR64" s="871"/>
      <c r="AS64" s="871"/>
      <c r="AT64" s="871"/>
      <c r="AU64" s="871"/>
      <c r="AV64" s="871"/>
      <c r="AW64" s="871"/>
      <c r="AX64" s="871"/>
      <c r="AY64">
        <f>COUNTA($C$64)</f>
        <v>0</v>
      </c>
    </row>
    <row r="65" spans="1:51" ht="26.25" hidden="1" customHeight="1" x14ac:dyDescent="0.15">
      <c r="A65" s="961">
        <v>29</v>
      </c>
      <c r="B65" s="961">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62"/>
      <c r="AD65" s="962"/>
      <c r="AE65" s="962"/>
      <c r="AF65" s="962"/>
      <c r="AG65" s="962"/>
      <c r="AH65" s="884"/>
      <c r="AI65" s="885"/>
      <c r="AJ65" s="885"/>
      <c r="AK65" s="885"/>
      <c r="AL65" s="868"/>
      <c r="AM65" s="869"/>
      <c r="AN65" s="869"/>
      <c r="AO65" s="870"/>
      <c r="AP65" s="871"/>
      <c r="AQ65" s="871"/>
      <c r="AR65" s="871"/>
      <c r="AS65" s="871"/>
      <c r="AT65" s="871"/>
      <c r="AU65" s="871"/>
      <c r="AV65" s="871"/>
      <c r="AW65" s="871"/>
      <c r="AX65" s="871"/>
      <c r="AY65">
        <f>COUNTA($C$65)</f>
        <v>0</v>
      </c>
    </row>
    <row r="66" spans="1:51" ht="26.25" hidden="1" customHeight="1" x14ac:dyDescent="0.15">
      <c r="A66" s="961">
        <v>30</v>
      </c>
      <c r="B66" s="961">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62"/>
      <c r="AD66" s="962"/>
      <c r="AE66" s="962"/>
      <c r="AF66" s="962"/>
      <c r="AG66" s="962"/>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91"/>
      <c r="Q67" s="91"/>
      <c r="R67" s="91"/>
      <c r="S67" s="91"/>
      <c r="T67" s="91"/>
      <c r="U67" s="91"/>
      <c r="V67" s="91"/>
      <c r="W67" s="91"/>
      <c r="X67" s="91"/>
      <c r="Y67" s="93"/>
      <c r="Z67" s="93"/>
      <c r="AA67" s="93"/>
      <c r="AB67" s="93"/>
      <c r="AC67" s="93"/>
      <c r="AD67" s="93"/>
      <c r="AE67" s="93"/>
      <c r="AF67" s="93"/>
      <c r="AG67" s="93"/>
      <c r="AH67" s="93"/>
      <c r="AI67" s="93"/>
      <c r="AJ67" s="93"/>
      <c r="AK67" s="93"/>
      <c r="AL67" s="93"/>
      <c r="AM67" s="93"/>
      <c r="AN67" s="93"/>
      <c r="AO67" s="93"/>
      <c r="AY67">
        <f>COUNTA($C$70)</f>
        <v>1</v>
      </c>
    </row>
    <row r="68" spans="1:51" x14ac:dyDescent="0.15">
      <c r="A68" s="9"/>
      <c r="B68" s="41" t="s">
        <v>803</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83">
        <f>$AY$67</f>
        <v>1</v>
      </c>
    </row>
    <row r="69" spans="1:51" customFormat="1" ht="59.25" customHeight="1" x14ac:dyDescent="0.15">
      <c r="A69" s="861"/>
      <c r="B69" s="861"/>
      <c r="C69" s="861" t="s">
        <v>24</v>
      </c>
      <c r="D69" s="861"/>
      <c r="E69" s="861"/>
      <c r="F69" s="861"/>
      <c r="G69" s="861"/>
      <c r="H69" s="861"/>
      <c r="I69" s="861"/>
      <c r="J69" s="963" t="s">
        <v>189</v>
      </c>
      <c r="K69" s="965"/>
      <c r="L69" s="965"/>
      <c r="M69" s="965"/>
      <c r="N69" s="965"/>
      <c r="O69" s="965"/>
      <c r="P69" s="429" t="s">
        <v>25</v>
      </c>
      <c r="Q69" s="429"/>
      <c r="R69" s="429"/>
      <c r="S69" s="429"/>
      <c r="T69" s="429"/>
      <c r="U69" s="429"/>
      <c r="V69" s="429"/>
      <c r="W69" s="429"/>
      <c r="X69" s="429"/>
      <c r="Y69" s="863" t="s">
        <v>188</v>
      </c>
      <c r="Z69" s="864"/>
      <c r="AA69" s="864"/>
      <c r="AB69" s="864"/>
      <c r="AC69" s="963" t="s">
        <v>217</v>
      </c>
      <c r="AD69" s="963"/>
      <c r="AE69" s="963"/>
      <c r="AF69" s="963"/>
      <c r="AG69" s="963"/>
      <c r="AH69" s="863" t="s">
        <v>180</v>
      </c>
      <c r="AI69" s="861"/>
      <c r="AJ69" s="861"/>
      <c r="AK69" s="861"/>
      <c r="AL69" s="861" t="s">
        <v>19</v>
      </c>
      <c r="AM69" s="861"/>
      <c r="AN69" s="861"/>
      <c r="AO69" s="865"/>
      <c r="AP69" s="964" t="s">
        <v>190</v>
      </c>
      <c r="AQ69" s="964"/>
      <c r="AR69" s="964"/>
      <c r="AS69" s="964"/>
      <c r="AT69" s="964"/>
      <c r="AU69" s="964"/>
      <c r="AV69" s="964"/>
      <c r="AW69" s="964"/>
      <c r="AX69" s="964"/>
      <c r="AY69" s="83">
        <f>$AY$67</f>
        <v>1</v>
      </c>
    </row>
    <row r="70" spans="1:51" ht="57" customHeight="1" x14ac:dyDescent="0.15">
      <c r="A70" s="961">
        <v>1</v>
      </c>
      <c r="B70" s="961">
        <v>1</v>
      </c>
      <c r="C70" s="873" t="s">
        <v>957</v>
      </c>
      <c r="D70" s="874"/>
      <c r="E70" s="874"/>
      <c r="F70" s="874"/>
      <c r="G70" s="874"/>
      <c r="H70" s="874"/>
      <c r="I70" s="874"/>
      <c r="J70" s="875">
        <v>7010001042703</v>
      </c>
      <c r="K70" s="876"/>
      <c r="L70" s="876"/>
      <c r="M70" s="876"/>
      <c r="N70" s="876"/>
      <c r="O70" s="876"/>
      <c r="P70" s="877" t="s">
        <v>845</v>
      </c>
      <c r="Q70" s="878"/>
      <c r="R70" s="878"/>
      <c r="S70" s="878"/>
      <c r="T70" s="878"/>
      <c r="U70" s="878"/>
      <c r="V70" s="878"/>
      <c r="W70" s="878"/>
      <c r="X70" s="878"/>
      <c r="Y70" s="879">
        <v>8.9649999999999999</v>
      </c>
      <c r="Z70" s="880"/>
      <c r="AA70" s="880"/>
      <c r="AB70" s="881"/>
      <c r="AC70" s="882" t="s">
        <v>244</v>
      </c>
      <c r="AD70" s="883"/>
      <c r="AE70" s="883"/>
      <c r="AF70" s="883"/>
      <c r="AG70" s="883"/>
      <c r="AH70" s="884">
        <v>6</v>
      </c>
      <c r="AI70" s="885"/>
      <c r="AJ70" s="885"/>
      <c r="AK70" s="885"/>
      <c r="AL70" s="868">
        <v>100</v>
      </c>
      <c r="AM70" s="869"/>
      <c r="AN70" s="869"/>
      <c r="AO70" s="870"/>
      <c r="AP70" s="871" t="s">
        <v>850</v>
      </c>
      <c r="AQ70" s="871"/>
      <c r="AR70" s="871"/>
      <c r="AS70" s="871"/>
      <c r="AT70" s="871"/>
      <c r="AU70" s="871"/>
      <c r="AV70" s="871"/>
      <c r="AW70" s="871"/>
      <c r="AX70" s="871"/>
      <c r="AY70" s="83">
        <f>$AY$67</f>
        <v>1</v>
      </c>
    </row>
    <row r="71" spans="1:51" ht="38.25" customHeight="1" x14ac:dyDescent="0.15">
      <c r="A71" s="961">
        <v>2</v>
      </c>
      <c r="B71" s="961">
        <v>1</v>
      </c>
      <c r="C71" s="873" t="s">
        <v>936</v>
      </c>
      <c r="D71" s="874"/>
      <c r="E71" s="874"/>
      <c r="F71" s="874"/>
      <c r="G71" s="874"/>
      <c r="H71" s="874"/>
      <c r="I71" s="874"/>
      <c r="J71" s="875">
        <v>4011001005165</v>
      </c>
      <c r="K71" s="876"/>
      <c r="L71" s="876"/>
      <c r="M71" s="876"/>
      <c r="N71" s="876"/>
      <c r="O71" s="876"/>
      <c r="P71" s="877" t="s">
        <v>846</v>
      </c>
      <c r="Q71" s="878"/>
      <c r="R71" s="878"/>
      <c r="S71" s="878"/>
      <c r="T71" s="878"/>
      <c r="U71" s="878"/>
      <c r="V71" s="878"/>
      <c r="W71" s="878"/>
      <c r="X71" s="878"/>
      <c r="Y71" s="879">
        <v>7.92</v>
      </c>
      <c r="Z71" s="880"/>
      <c r="AA71" s="880"/>
      <c r="AB71" s="881"/>
      <c r="AC71" s="882" t="s">
        <v>244</v>
      </c>
      <c r="AD71" s="883"/>
      <c r="AE71" s="883"/>
      <c r="AF71" s="883"/>
      <c r="AG71" s="883"/>
      <c r="AH71" s="884">
        <v>1</v>
      </c>
      <c r="AI71" s="885"/>
      <c r="AJ71" s="885"/>
      <c r="AK71" s="885"/>
      <c r="AL71" s="868">
        <v>100</v>
      </c>
      <c r="AM71" s="869"/>
      <c r="AN71" s="869"/>
      <c r="AO71" s="870"/>
      <c r="AP71" s="871" t="s">
        <v>850</v>
      </c>
      <c r="AQ71" s="871"/>
      <c r="AR71" s="871"/>
      <c r="AS71" s="871"/>
      <c r="AT71" s="871"/>
      <c r="AU71" s="871"/>
      <c r="AV71" s="871"/>
      <c r="AW71" s="871"/>
      <c r="AX71" s="871"/>
      <c r="AY71">
        <f>COUNTA($C$71)</f>
        <v>1</v>
      </c>
    </row>
    <row r="72" spans="1:51" ht="49.5" customHeight="1" x14ac:dyDescent="0.15">
      <c r="A72" s="961">
        <v>3</v>
      </c>
      <c r="B72" s="961">
        <v>1</v>
      </c>
      <c r="C72" s="873" t="s">
        <v>937</v>
      </c>
      <c r="D72" s="874"/>
      <c r="E72" s="874"/>
      <c r="F72" s="874"/>
      <c r="G72" s="874"/>
      <c r="H72" s="874"/>
      <c r="I72" s="874"/>
      <c r="J72" s="875">
        <v>7011501004184</v>
      </c>
      <c r="K72" s="876"/>
      <c r="L72" s="876"/>
      <c r="M72" s="876"/>
      <c r="N72" s="876"/>
      <c r="O72" s="876"/>
      <c r="P72" s="877" t="s">
        <v>847</v>
      </c>
      <c r="Q72" s="878"/>
      <c r="R72" s="878"/>
      <c r="S72" s="878"/>
      <c r="T72" s="878"/>
      <c r="U72" s="878"/>
      <c r="V72" s="878"/>
      <c r="W72" s="878"/>
      <c r="X72" s="878"/>
      <c r="Y72" s="879">
        <v>6.9850000000000003</v>
      </c>
      <c r="Z72" s="880"/>
      <c r="AA72" s="880"/>
      <c r="AB72" s="881"/>
      <c r="AC72" s="882" t="s">
        <v>244</v>
      </c>
      <c r="AD72" s="883"/>
      <c r="AE72" s="883"/>
      <c r="AF72" s="883"/>
      <c r="AG72" s="883"/>
      <c r="AH72" s="884">
        <v>1</v>
      </c>
      <c r="AI72" s="885"/>
      <c r="AJ72" s="885"/>
      <c r="AK72" s="885"/>
      <c r="AL72" s="868">
        <v>100</v>
      </c>
      <c r="AM72" s="869"/>
      <c r="AN72" s="869"/>
      <c r="AO72" s="870"/>
      <c r="AP72" s="871" t="s">
        <v>850</v>
      </c>
      <c r="AQ72" s="871"/>
      <c r="AR72" s="871"/>
      <c r="AS72" s="871"/>
      <c r="AT72" s="871"/>
      <c r="AU72" s="871"/>
      <c r="AV72" s="871"/>
      <c r="AW72" s="871"/>
      <c r="AX72" s="871"/>
      <c r="AY72">
        <f>COUNTA($C$72)</f>
        <v>1</v>
      </c>
    </row>
    <row r="73" spans="1:51" ht="36.75" customHeight="1" x14ac:dyDescent="0.15">
      <c r="A73" s="961">
        <v>4</v>
      </c>
      <c r="B73" s="961">
        <v>1</v>
      </c>
      <c r="C73" s="873" t="s">
        <v>848</v>
      </c>
      <c r="D73" s="874"/>
      <c r="E73" s="874"/>
      <c r="F73" s="874"/>
      <c r="G73" s="874"/>
      <c r="H73" s="874"/>
      <c r="I73" s="874"/>
      <c r="J73" s="875">
        <v>7011501004184</v>
      </c>
      <c r="K73" s="876"/>
      <c r="L73" s="876"/>
      <c r="M73" s="876"/>
      <c r="N73" s="876"/>
      <c r="O73" s="876"/>
      <c r="P73" s="877" t="s">
        <v>849</v>
      </c>
      <c r="Q73" s="878"/>
      <c r="R73" s="878"/>
      <c r="S73" s="878"/>
      <c r="T73" s="878"/>
      <c r="U73" s="878"/>
      <c r="V73" s="878"/>
      <c r="W73" s="878"/>
      <c r="X73" s="878"/>
      <c r="Y73" s="879">
        <v>3.8610000000000002</v>
      </c>
      <c r="Z73" s="880"/>
      <c r="AA73" s="880"/>
      <c r="AB73" s="881"/>
      <c r="AC73" s="882" t="s">
        <v>244</v>
      </c>
      <c r="AD73" s="883"/>
      <c r="AE73" s="883"/>
      <c r="AF73" s="883"/>
      <c r="AG73" s="883"/>
      <c r="AH73" s="884">
        <v>2</v>
      </c>
      <c r="AI73" s="885"/>
      <c r="AJ73" s="885"/>
      <c r="AK73" s="885"/>
      <c r="AL73" s="868">
        <v>99.4</v>
      </c>
      <c r="AM73" s="869"/>
      <c r="AN73" s="869"/>
      <c r="AO73" s="870"/>
      <c r="AP73" s="871" t="s">
        <v>850</v>
      </c>
      <c r="AQ73" s="871"/>
      <c r="AR73" s="871"/>
      <c r="AS73" s="871"/>
      <c r="AT73" s="871"/>
      <c r="AU73" s="871"/>
      <c r="AV73" s="871"/>
      <c r="AW73" s="871"/>
      <c r="AX73" s="871"/>
      <c r="AY73">
        <f>COUNTA($C$73)</f>
        <v>1</v>
      </c>
    </row>
    <row r="74" spans="1:51" ht="26.25" hidden="1" customHeight="1" x14ac:dyDescent="0.15">
      <c r="A74" s="961">
        <v>5</v>
      </c>
      <c r="B74" s="961">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62"/>
      <c r="AD74" s="962"/>
      <c r="AE74" s="962"/>
      <c r="AF74" s="962"/>
      <c r="AG74" s="962"/>
      <c r="AH74" s="884"/>
      <c r="AI74" s="885"/>
      <c r="AJ74" s="885"/>
      <c r="AK74" s="885"/>
      <c r="AL74" s="868"/>
      <c r="AM74" s="869"/>
      <c r="AN74" s="869"/>
      <c r="AO74" s="870"/>
      <c r="AP74" s="871"/>
      <c r="AQ74" s="871"/>
      <c r="AR74" s="871"/>
      <c r="AS74" s="871"/>
      <c r="AT74" s="871"/>
      <c r="AU74" s="871"/>
      <c r="AV74" s="871"/>
      <c r="AW74" s="871"/>
      <c r="AX74" s="871"/>
      <c r="AY74">
        <f>COUNTA($C$74)</f>
        <v>0</v>
      </c>
    </row>
    <row r="75" spans="1:51" ht="26.25" hidden="1" customHeight="1" x14ac:dyDescent="0.15">
      <c r="A75" s="961">
        <v>6</v>
      </c>
      <c r="B75" s="961">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62"/>
      <c r="AD75" s="962"/>
      <c r="AE75" s="962"/>
      <c r="AF75" s="962"/>
      <c r="AG75" s="962"/>
      <c r="AH75" s="884"/>
      <c r="AI75" s="885"/>
      <c r="AJ75" s="885"/>
      <c r="AK75" s="885"/>
      <c r="AL75" s="868"/>
      <c r="AM75" s="869"/>
      <c r="AN75" s="869"/>
      <c r="AO75" s="870"/>
      <c r="AP75" s="871"/>
      <c r="AQ75" s="871"/>
      <c r="AR75" s="871"/>
      <c r="AS75" s="871"/>
      <c r="AT75" s="871"/>
      <c r="AU75" s="871"/>
      <c r="AV75" s="871"/>
      <c r="AW75" s="871"/>
      <c r="AX75" s="871"/>
      <c r="AY75">
        <f>COUNTA($C$75)</f>
        <v>0</v>
      </c>
    </row>
    <row r="76" spans="1:51" ht="26.25" hidden="1" customHeight="1" x14ac:dyDescent="0.15">
      <c r="A76" s="961">
        <v>7</v>
      </c>
      <c r="B76" s="961">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62"/>
      <c r="AD76" s="962"/>
      <c r="AE76" s="962"/>
      <c r="AF76" s="962"/>
      <c r="AG76" s="962"/>
      <c r="AH76" s="884"/>
      <c r="AI76" s="885"/>
      <c r="AJ76" s="885"/>
      <c r="AK76" s="885"/>
      <c r="AL76" s="868"/>
      <c r="AM76" s="869"/>
      <c r="AN76" s="869"/>
      <c r="AO76" s="870"/>
      <c r="AP76" s="871"/>
      <c r="AQ76" s="871"/>
      <c r="AR76" s="871"/>
      <c r="AS76" s="871"/>
      <c r="AT76" s="871"/>
      <c r="AU76" s="871"/>
      <c r="AV76" s="871"/>
      <c r="AW76" s="871"/>
      <c r="AX76" s="871"/>
      <c r="AY76">
        <f>COUNTA($C$76)</f>
        <v>0</v>
      </c>
    </row>
    <row r="77" spans="1:51" ht="26.25" hidden="1" customHeight="1" x14ac:dyDescent="0.15">
      <c r="A77" s="961">
        <v>8</v>
      </c>
      <c r="B77" s="961">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62"/>
      <c r="AD77" s="962"/>
      <c r="AE77" s="962"/>
      <c r="AF77" s="962"/>
      <c r="AG77" s="962"/>
      <c r="AH77" s="884"/>
      <c r="AI77" s="885"/>
      <c r="AJ77" s="885"/>
      <c r="AK77" s="885"/>
      <c r="AL77" s="868"/>
      <c r="AM77" s="869"/>
      <c r="AN77" s="869"/>
      <c r="AO77" s="870"/>
      <c r="AP77" s="871"/>
      <c r="AQ77" s="871"/>
      <c r="AR77" s="871"/>
      <c r="AS77" s="871"/>
      <c r="AT77" s="871"/>
      <c r="AU77" s="871"/>
      <c r="AV77" s="871"/>
      <c r="AW77" s="871"/>
      <c r="AX77" s="871"/>
      <c r="AY77">
        <f>COUNTA($C$77)</f>
        <v>0</v>
      </c>
    </row>
    <row r="78" spans="1:51" ht="26.25" hidden="1" customHeight="1" x14ac:dyDescent="0.15">
      <c r="A78" s="961">
        <v>9</v>
      </c>
      <c r="B78" s="961">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62"/>
      <c r="AD78" s="962"/>
      <c r="AE78" s="962"/>
      <c r="AF78" s="962"/>
      <c r="AG78" s="962"/>
      <c r="AH78" s="884"/>
      <c r="AI78" s="885"/>
      <c r="AJ78" s="885"/>
      <c r="AK78" s="885"/>
      <c r="AL78" s="868"/>
      <c r="AM78" s="869"/>
      <c r="AN78" s="869"/>
      <c r="AO78" s="870"/>
      <c r="AP78" s="871"/>
      <c r="AQ78" s="871"/>
      <c r="AR78" s="871"/>
      <c r="AS78" s="871"/>
      <c r="AT78" s="871"/>
      <c r="AU78" s="871"/>
      <c r="AV78" s="871"/>
      <c r="AW78" s="871"/>
      <c r="AX78" s="871"/>
      <c r="AY78">
        <f>COUNTA($C$78)</f>
        <v>0</v>
      </c>
    </row>
    <row r="79" spans="1:51" ht="26.25" hidden="1" customHeight="1" x14ac:dyDescent="0.15">
      <c r="A79" s="961">
        <v>10</v>
      </c>
      <c r="B79" s="961">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62"/>
      <c r="AD79" s="962"/>
      <c r="AE79" s="962"/>
      <c r="AF79" s="962"/>
      <c r="AG79" s="962"/>
      <c r="AH79" s="884"/>
      <c r="AI79" s="885"/>
      <c r="AJ79" s="885"/>
      <c r="AK79" s="885"/>
      <c r="AL79" s="868"/>
      <c r="AM79" s="869"/>
      <c r="AN79" s="869"/>
      <c r="AO79" s="870"/>
      <c r="AP79" s="871"/>
      <c r="AQ79" s="871"/>
      <c r="AR79" s="871"/>
      <c r="AS79" s="871"/>
      <c r="AT79" s="871"/>
      <c r="AU79" s="871"/>
      <c r="AV79" s="871"/>
      <c r="AW79" s="871"/>
      <c r="AX79" s="871"/>
      <c r="AY79">
        <f>COUNTA($C$79)</f>
        <v>0</v>
      </c>
    </row>
    <row r="80" spans="1:51" ht="26.25" hidden="1" customHeight="1" x14ac:dyDescent="0.15">
      <c r="A80" s="961">
        <v>11</v>
      </c>
      <c r="B80" s="961">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62"/>
      <c r="AD80" s="962"/>
      <c r="AE80" s="962"/>
      <c r="AF80" s="962"/>
      <c r="AG80" s="962"/>
      <c r="AH80" s="884"/>
      <c r="AI80" s="885"/>
      <c r="AJ80" s="885"/>
      <c r="AK80" s="885"/>
      <c r="AL80" s="868"/>
      <c r="AM80" s="869"/>
      <c r="AN80" s="869"/>
      <c r="AO80" s="870"/>
      <c r="AP80" s="871"/>
      <c r="AQ80" s="871"/>
      <c r="AR80" s="871"/>
      <c r="AS80" s="871"/>
      <c r="AT80" s="871"/>
      <c r="AU80" s="871"/>
      <c r="AV80" s="871"/>
      <c r="AW80" s="871"/>
      <c r="AX80" s="871"/>
      <c r="AY80">
        <f>COUNTA($C$80)</f>
        <v>0</v>
      </c>
    </row>
    <row r="81" spans="1:51" ht="26.25" hidden="1" customHeight="1" x14ac:dyDescent="0.15">
      <c r="A81" s="961">
        <v>12</v>
      </c>
      <c r="B81" s="961">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62"/>
      <c r="AD81" s="962"/>
      <c r="AE81" s="962"/>
      <c r="AF81" s="962"/>
      <c r="AG81" s="962"/>
      <c r="AH81" s="884"/>
      <c r="AI81" s="885"/>
      <c r="AJ81" s="885"/>
      <c r="AK81" s="885"/>
      <c r="AL81" s="868"/>
      <c r="AM81" s="869"/>
      <c r="AN81" s="869"/>
      <c r="AO81" s="870"/>
      <c r="AP81" s="871"/>
      <c r="AQ81" s="871"/>
      <c r="AR81" s="871"/>
      <c r="AS81" s="871"/>
      <c r="AT81" s="871"/>
      <c r="AU81" s="871"/>
      <c r="AV81" s="871"/>
      <c r="AW81" s="871"/>
      <c r="AX81" s="871"/>
      <c r="AY81">
        <f>COUNTA($C$81)</f>
        <v>0</v>
      </c>
    </row>
    <row r="82" spans="1:51" ht="26.25" hidden="1" customHeight="1" x14ac:dyDescent="0.15">
      <c r="A82" s="961">
        <v>13</v>
      </c>
      <c r="B82" s="961">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62"/>
      <c r="AD82" s="962"/>
      <c r="AE82" s="962"/>
      <c r="AF82" s="962"/>
      <c r="AG82" s="962"/>
      <c r="AH82" s="884"/>
      <c r="AI82" s="885"/>
      <c r="AJ82" s="885"/>
      <c r="AK82" s="885"/>
      <c r="AL82" s="868"/>
      <c r="AM82" s="869"/>
      <c r="AN82" s="869"/>
      <c r="AO82" s="870"/>
      <c r="AP82" s="871"/>
      <c r="AQ82" s="871"/>
      <c r="AR82" s="871"/>
      <c r="AS82" s="871"/>
      <c r="AT82" s="871"/>
      <c r="AU82" s="871"/>
      <c r="AV82" s="871"/>
      <c r="AW82" s="871"/>
      <c r="AX82" s="871"/>
      <c r="AY82">
        <f>COUNTA($C$82)</f>
        <v>0</v>
      </c>
    </row>
    <row r="83" spans="1:51" ht="26.25" hidden="1" customHeight="1" x14ac:dyDescent="0.15">
      <c r="A83" s="961">
        <v>14</v>
      </c>
      <c r="B83" s="961">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62"/>
      <c r="AD83" s="962"/>
      <c r="AE83" s="962"/>
      <c r="AF83" s="962"/>
      <c r="AG83" s="962"/>
      <c r="AH83" s="884"/>
      <c r="AI83" s="885"/>
      <c r="AJ83" s="885"/>
      <c r="AK83" s="885"/>
      <c r="AL83" s="868"/>
      <c r="AM83" s="869"/>
      <c r="AN83" s="869"/>
      <c r="AO83" s="870"/>
      <c r="AP83" s="871"/>
      <c r="AQ83" s="871"/>
      <c r="AR83" s="871"/>
      <c r="AS83" s="871"/>
      <c r="AT83" s="871"/>
      <c r="AU83" s="871"/>
      <c r="AV83" s="871"/>
      <c r="AW83" s="871"/>
      <c r="AX83" s="871"/>
      <c r="AY83">
        <f>COUNTA($C$83)</f>
        <v>0</v>
      </c>
    </row>
    <row r="84" spans="1:51" ht="26.25" hidden="1" customHeight="1" x14ac:dyDescent="0.15">
      <c r="A84" s="961">
        <v>15</v>
      </c>
      <c r="B84" s="961">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62"/>
      <c r="AD84" s="962"/>
      <c r="AE84" s="962"/>
      <c r="AF84" s="962"/>
      <c r="AG84" s="962"/>
      <c r="AH84" s="884"/>
      <c r="AI84" s="885"/>
      <c r="AJ84" s="885"/>
      <c r="AK84" s="885"/>
      <c r="AL84" s="868"/>
      <c r="AM84" s="869"/>
      <c r="AN84" s="869"/>
      <c r="AO84" s="870"/>
      <c r="AP84" s="871"/>
      <c r="AQ84" s="871"/>
      <c r="AR84" s="871"/>
      <c r="AS84" s="871"/>
      <c r="AT84" s="871"/>
      <c r="AU84" s="871"/>
      <c r="AV84" s="871"/>
      <c r="AW84" s="871"/>
      <c r="AX84" s="871"/>
      <c r="AY84">
        <f>COUNTA($C$84)</f>
        <v>0</v>
      </c>
    </row>
    <row r="85" spans="1:51" ht="26.25" hidden="1" customHeight="1" x14ac:dyDescent="0.15">
      <c r="A85" s="961">
        <v>16</v>
      </c>
      <c r="B85" s="961">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62"/>
      <c r="AD85" s="962"/>
      <c r="AE85" s="962"/>
      <c r="AF85" s="962"/>
      <c r="AG85" s="962"/>
      <c r="AH85" s="884"/>
      <c r="AI85" s="885"/>
      <c r="AJ85" s="885"/>
      <c r="AK85" s="885"/>
      <c r="AL85" s="868"/>
      <c r="AM85" s="869"/>
      <c r="AN85" s="869"/>
      <c r="AO85" s="870"/>
      <c r="AP85" s="871"/>
      <c r="AQ85" s="871"/>
      <c r="AR85" s="871"/>
      <c r="AS85" s="871"/>
      <c r="AT85" s="871"/>
      <c r="AU85" s="871"/>
      <c r="AV85" s="871"/>
      <c r="AW85" s="871"/>
      <c r="AX85" s="871"/>
      <c r="AY85">
        <f>COUNTA($C$85)</f>
        <v>0</v>
      </c>
    </row>
    <row r="86" spans="1:51" ht="26.25" hidden="1" customHeight="1" x14ac:dyDescent="0.15">
      <c r="A86" s="961">
        <v>17</v>
      </c>
      <c r="B86" s="961">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62"/>
      <c r="AD86" s="962"/>
      <c r="AE86" s="962"/>
      <c r="AF86" s="962"/>
      <c r="AG86" s="962"/>
      <c r="AH86" s="884"/>
      <c r="AI86" s="885"/>
      <c r="AJ86" s="885"/>
      <c r="AK86" s="885"/>
      <c r="AL86" s="868"/>
      <c r="AM86" s="869"/>
      <c r="AN86" s="869"/>
      <c r="AO86" s="870"/>
      <c r="AP86" s="871"/>
      <c r="AQ86" s="871"/>
      <c r="AR86" s="871"/>
      <c r="AS86" s="871"/>
      <c r="AT86" s="871"/>
      <c r="AU86" s="871"/>
      <c r="AV86" s="871"/>
      <c r="AW86" s="871"/>
      <c r="AX86" s="871"/>
      <c r="AY86">
        <f>COUNTA($C$86)</f>
        <v>0</v>
      </c>
    </row>
    <row r="87" spans="1:51" ht="26.25" hidden="1" customHeight="1" x14ac:dyDescent="0.15">
      <c r="A87" s="961">
        <v>18</v>
      </c>
      <c r="B87" s="961">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62"/>
      <c r="AD87" s="962"/>
      <c r="AE87" s="962"/>
      <c r="AF87" s="962"/>
      <c r="AG87" s="962"/>
      <c r="AH87" s="884"/>
      <c r="AI87" s="885"/>
      <c r="AJ87" s="885"/>
      <c r="AK87" s="885"/>
      <c r="AL87" s="868"/>
      <c r="AM87" s="869"/>
      <c r="AN87" s="869"/>
      <c r="AO87" s="870"/>
      <c r="AP87" s="871"/>
      <c r="AQ87" s="871"/>
      <c r="AR87" s="871"/>
      <c r="AS87" s="871"/>
      <c r="AT87" s="871"/>
      <c r="AU87" s="871"/>
      <c r="AV87" s="871"/>
      <c r="AW87" s="871"/>
      <c r="AX87" s="871"/>
      <c r="AY87">
        <f>COUNTA($C$87)</f>
        <v>0</v>
      </c>
    </row>
    <row r="88" spans="1:51" ht="26.25" hidden="1" customHeight="1" x14ac:dyDescent="0.15">
      <c r="A88" s="961">
        <v>19</v>
      </c>
      <c r="B88" s="961">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62"/>
      <c r="AD88" s="962"/>
      <c r="AE88" s="962"/>
      <c r="AF88" s="962"/>
      <c r="AG88" s="962"/>
      <c r="AH88" s="884"/>
      <c r="AI88" s="885"/>
      <c r="AJ88" s="885"/>
      <c r="AK88" s="885"/>
      <c r="AL88" s="868"/>
      <c r="AM88" s="869"/>
      <c r="AN88" s="869"/>
      <c r="AO88" s="870"/>
      <c r="AP88" s="871"/>
      <c r="AQ88" s="871"/>
      <c r="AR88" s="871"/>
      <c r="AS88" s="871"/>
      <c r="AT88" s="871"/>
      <c r="AU88" s="871"/>
      <c r="AV88" s="871"/>
      <c r="AW88" s="871"/>
      <c r="AX88" s="871"/>
      <c r="AY88">
        <f>COUNTA($C$88)</f>
        <v>0</v>
      </c>
    </row>
    <row r="89" spans="1:51" ht="26.25" hidden="1" customHeight="1" x14ac:dyDescent="0.15">
      <c r="A89" s="961">
        <v>20</v>
      </c>
      <c r="B89" s="961">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62"/>
      <c r="AD89" s="962"/>
      <c r="AE89" s="962"/>
      <c r="AF89" s="962"/>
      <c r="AG89" s="962"/>
      <c r="AH89" s="884"/>
      <c r="AI89" s="885"/>
      <c r="AJ89" s="885"/>
      <c r="AK89" s="885"/>
      <c r="AL89" s="868"/>
      <c r="AM89" s="869"/>
      <c r="AN89" s="869"/>
      <c r="AO89" s="870"/>
      <c r="AP89" s="871"/>
      <c r="AQ89" s="871"/>
      <c r="AR89" s="871"/>
      <c r="AS89" s="871"/>
      <c r="AT89" s="871"/>
      <c r="AU89" s="871"/>
      <c r="AV89" s="871"/>
      <c r="AW89" s="871"/>
      <c r="AX89" s="871"/>
      <c r="AY89">
        <f>COUNTA($C$89)</f>
        <v>0</v>
      </c>
    </row>
    <row r="90" spans="1:51" ht="26.25" hidden="1" customHeight="1" x14ac:dyDescent="0.15">
      <c r="A90" s="961">
        <v>21</v>
      </c>
      <c r="B90" s="961">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62"/>
      <c r="AD90" s="962"/>
      <c r="AE90" s="962"/>
      <c r="AF90" s="962"/>
      <c r="AG90" s="962"/>
      <c r="AH90" s="884"/>
      <c r="AI90" s="885"/>
      <c r="AJ90" s="885"/>
      <c r="AK90" s="885"/>
      <c r="AL90" s="868"/>
      <c r="AM90" s="869"/>
      <c r="AN90" s="869"/>
      <c r="AO90" s="870"/>
      <c r="AP90" s="871"/>
      <c r="AQ90" s="871"/>
      <c r="AR90" s="871"/>
      <c r="AS90" s="871"/>
      <c r="AT90" s="871"/>
      <c r="AU90" s="871"/>
      <c r="AV90" s="871"/>
      <c r="AW90" s="871"/>
      <c r="AX90" s="871"/>
      <c r="AY90">
        <f>COUNTA($C$90)</f>
        <v>0</v>
      </c>
    </row>
    <row r="91" spans="1:51" ht="26.25" hidden="1" customHeight="1" x14ac:dyDescent="0.15">
      <c r="A91" s="961">
        <v>22</v>
      </c>
      <c r="B91" s="961">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62"/>
      <c r="AD91" s="962"/>
      <c r="AE91" s="962"/>
      <c r="AF91" s="962"/>
      <c r="AG91" s="962"/>
      <c r="AH91" s="884"/>
      <c r="AI91" s="885"/>
      <c r="AJ91" s="885"/>
      <c r="AK91" s="885"/>
      <c r="AL91" s="868"/>
      <c r="AM91" s="869"/>
      <c r="AN91" s="869"/>
      <c r="AO91" s="870"/>
      <c r="AP91" s="871"/>
      <c r="AQ91" s="871"/>
      <c r="AR91" s="871"/>
      <c r="AS91" s="871"/>
      <c r="AT91" s="871"/>
      <c r="AU91" s="871"/>
      <c r="AV91" s="871"/>
      <c r="AW91" s="871"/>
      <c r="AX91" s="871"/>
      <c r="AY91">
        <f>COUNTA($C$91)</f>
        <v>0</v>
      </c>
    </row>
    <row r="92" spans="1:51" ht="26.25" hidden="1" customHeight="1" x14ac:dyDescent="0.15">
      <c r="A92" s="961">
        <v>23</v>
      </c>
      <c r="B92" s="961">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62"/>
      <c r="AD92" s="962"/>
      <c r="AE92" s="962"/>
      <c r="AF92" s="962"/>
      <c r="AG92" s="962"/>
      <c r="AH92" s="884"/>
      <c r="AI92" s="885"/>
      <c r="AJ92" s="885"/>
      <c r="AK92" s="885"/>
      <c r="AL92" s="868"/>
      <c r="AM92" s="869"/>
      <c r="AN92" s="869"/>
      <c r="AO92" s="870"/>
      <c r="AP92" s="871"/>
      <c r="AQ92" s="871"/>
      <c r="AR92" s="871"/>
      <c r="AS92" s="871"/>
      <c r="AT92" s="871"/>
      <c r="AU92" s="871"/>
      <c r="AV92" s="871"/>
      <c r="AW92" s="871"/>
      <c r="AX92" s="871"/>
      <c r="AY92">
        <f>COUNTA($C$92)</f>
        <v>0</v>
      </c>
    </row>
    <row r="93" spans="1:51" ht="26.25" hidden="1" customHeight="1" x14ac:dyDescent="0.15">
      <c r="A93" s="961">
        <v>24</v>
      </c>
      <c r="B93" s="961">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62"/>
      <c r="AD93" s="962"/>
      <c r="AE93" s="962"/>
      <c r="AF93" s="962"/>
      <c r="AG93" s="962"/>
      <c r="AH93" s="884"/>
      <c r="AI93" s="885"/>
      <c r="AJ93" s="885"/>
      <c r="AK93" s="885"/>
      <c r="AL93" s="868"/>
      <c r="AM93" s="869"/>
      <c r="AN93" s="869"/>
      <c r="AO93" s="870"/>
      <c r="AP93" s="871"/>
      <c r="AQ93" s="871"/>
      <c r="AR93" s="871"/>
      <c r="AS93" s="871"/>
      <c r="AT93" s="871"/>
      <c r="AU93" s="871"/>
      <c r="AV93" s="871"/>
      <c r="AW93" s="871"/>
      <c r="AX93" s="871"/>
      <c r="AY93">
        <f>COUNTA($C$93)</f>
        <v>0</v>
      </c>
    </row>
    <row r="94" spans="1:51" ht="26.25" hidden="1" customHeight="1" x14ac:dyDescent="0.15">
      <c r="A94" s="961">
        <v>25</v>
      </c>
      <c r="B94" s="961">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62"/>
      <c r="AD94" s="962"/>
      <c r="AE94" s="962"/>
      <c r="AF94" s="962"/>
      <c r="AG94" s="962"/>
      <c r="AH94" s="884"/>
      <c r="AI94" s="885"/>
      <c r="AJ94" s="885"/>
      <c r="AK94" s="885"/>
      <c r="AL94" s="868"/>
      <c r="AM94" s="869"/>
      <c r="AN94" s="869"/>
      <c r="AO94" s="870"/>
      <c r="AP94" s="871"/>
      <c r="AQ94" s="871"/>
      <c r="AR94" s="871"/>
      <c r="AS94" s="871"/>
      <c r="AT94" s="871"/>
      <c r="AU94" s="871"/>
      <c r="AV94" s="871"/>
      <c r="AW94" s="871"/>
      <c r="AX94" s="871"/>
      <c r="AY94">
        <f>COUNTA($C$94)</f>
        <v>0</v>
      </c>
    </row>
    <row r="95" spans="1:51" ht="26.25" hidden="1" customHeight="1" x14ac:dyDescent="0.15">
      <c r="A95" s="961">
        <v>26</v>
      </c>
      <c r="B95" s="961">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62"/>
      <c r="AD95" s="962"/>
      <c r="AE95" s="962"/>
      <c r="AF95" s="962"/>
      <c r="AG95" s="962"/>
      <c r="AH95" s="884"/>
      <c r="AI95" s="885"/>
      <c r="AJ95" s="885"/>
      <c r="AK95" s="885"/>
      <c r="AL95" s="868"/>
      <c r="AM95" s="869"/>
      <c r="AN95" s="869"/>
      <c r="AO95" s="870"/>
      <c r="AP95" s="871"/>
      <c r="AQ95" s="871"/>
      <c r="AR95" s="871"/>
      <c r="AS95" s="871"/>
      <c r="AT95" s="871"/>
      <c r="AU95" s="871"/>
      <c r="AV95" s="871"/>
      <c r="AW95" s="871"/>
      <c r="AX95" s="871"/>
      <c r="AY95">
        <f>COUNTA($C$95)</f>
        <v>0</v>
      </c>
    </row>
    <row r="96" spans="1:51" ht="26.25" hidden="1" customHeight="1" x14ac:dyDescent="0.15">
      <c r="A96" s="961">
        <v>27</v>
      </c>
      <c r="B96" s="961">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62"/>
      <c r="AD96" s="962"/>
      <c r="AE96" s="962"/>
      <c r="AF96" s="962"/>
      <c r="AG96" s="962"/>
      <c r="AH96" s="884"/>
      <c r="AI96" s="885"/>
      <c r="AJ96" s="885"/>
      <c r="AK96" s="885"/>
      <c r="AL96" s="868"/>
      <c r="AM96" s="869"/>
      <c r="AN96" s="869"/>
      <c r="AO96" s="870"/>
      <c r="AP96" s="871"/>
      <c r="AQ96" s="871"/>
      <c r="AR96" s="871"/>
      <c r="AS96" s="871"/>
      <c r="AT96" s="871"/>
      <c r="AU96" s="871"/>
      <c r="AV96" s="871"/>
      <c r="AW96" s="871"/>
      <c r="AX96" s="871"/>
      <c r="AY96">
        <f>COUNTA($C$96)</f>
        <v>0</v>
      </c>
    </row>
    <row r="97" spans="1:51" ht="26.25" hidden="1" customHeight="1" x14ac:dyDescent="0.15">
      <c r="A97" s="961">
        <v>28</v>
      </c>
      <c r="B97" s="961">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62"/>
      <c r="AD97" s="962"/>
      <c r="AE97" s="962"/>
      <c r="AF97" s="962"/>
      <c r="AG97" s="962"/>
      <c r="AH97" s="884"/>
      <c r="AI97" s="885"/>
      <c r="AJ97" s="885"/>
      <c r="AK97" s="885"/>
      <c r="AL97" s="868"/>
      <c r="AM97" s="869"/>
      <c r="AN97" s="869"/>
      <c r="AO97" s="870"/>
      <c r="AP97" s="871"/>
      <c r="AQ97" s="871"/>
      <c r="AR97" s="871"/>
      <c r="AS97" s="871"/>
      <c r="AT97" s="871"/>
      <c r="AU97" s="871"/>
      <c r="AV97" s="871"/>
      <c r="AW97" s="871"/>
      <c r="AX97" s="871"/>
      <c r="AY97">
        <f>COUNTA($C$97)</f>
        <v>0</v>
      </c>
    </row>
    <row r="98" spans="1:51" ht="26.25" hidden="1" customHeight="1" x14ac:dyDescent="0.15">
      <c r="A98" s="961">
        <v>29</v>
      </c>
      <c r="B98" s="961">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62"/>
      <c r="AD98" s="962"/>
      <c r="AE98" s="962"/>
      <c r="AF98" s="962"/>
      <c r="AG98" s="962"/>
      <c r="AH98" s="884"/>
      <c r="AI98" s="885"/>
      <c r="AJ98" s="885"/>
      <c r="AK98" s="885"/>
      <c r="AL98" s="868"/>
      <c r="AM98" s="869"/>
      <c r="AN98" s="869"/>
      <c r="AO98" s="870"/>
      <c r="AP98" s="871"/>
      <c r="AQ98" s="871"/>
      <c r="AR98" s="871"/>
      <c r="AS98" s="871"/>
      <c r="AT98" s="871"/>
      <c r="AU98" s="871"/>
      <c r="AV98" s="871"/>
      <c r="AW98" s="871"/>
      <c r="AX98" s="871"/>
      <c r="AY98">
        <f>COUNTA($C$98)</f>
        <v>0</v>
      </c>
    </row>
    <row r="99" spans="1:51" ht="26.25" hidden="1" customHeight="1" x14ac:dyDescent="0.15">
      <c r="A99" s="961">
        <v>30</v>
      </c>
      <c r="B99" s="961">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62"/>
      <c r="AD99" s="962"/>
      <c r="AE99" s="962"/>
      <c r="AF99" s="962"/>
      <c r="AG99" s="962"/>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91"/>
      <c r="Q100" s="91"/>
      <c r="R100" s="91"/>
      <c r="S100" s="91"/>
      <c r="T100" s="91"/>
      <c r="U100" s="91"/>
      <c r="V100" s="91"/>
      <c r="W100" s="91"/>
      <c r="X100" s="91"/>
      <c r="Y100" s="93"/>
      <c r="Z100" s="93"/>
      <c r="AA100" s="93"/>
      <c r="AB100" s="93"/>
      <c r="AC100" s="93"/>
      <c r="AD100" s="93"/>
      <c r="AE100" s="93"/>
      <c r="AF100" s="93"/>
      <c r="AG100" s="93"/>
      <c r="AH100" s="93"/>
      <c r="AI100" s="93"/>
      <c r="AJ100" s="93"/>
      <c r="AK100" s="93"/>
      <c r="AL100" s="93"/>
      <c r="AM100" s="93"/>
      <c r="AN100" s="93"/>
      <c r="AO100" s="93"/>
      <c r="AY100">
        <f>COUNTA($C$103)</f>
        <v>1</v>
      </c>
    </row>
    <row r="101" spans="1:51" x14ac:dyDescent="0.15">
      <c r="A101" s="9"/>
      <c r="B101" s="41" t="s">
        <v>851</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83">
        <f>$AY$100</f>
        <v>1</v>
      </c>
    </row>
    <row r="102" spans="1:51" customFormat="1" ht="59.25" customHeight="1" x14ac:dyDescent="0.15">
      <c r="A102" s="861"/>
      <c r="B102" s="861"/>
      <c r="C102" s="861" t="s">
        <v>24</v>
      </c>
      <c r="D102" s="861"/>
      <c r="E102" s="861"/>
      <c r="F102" s="861"/>
      <c r="G102" s="861"/>
      <c r="H102" s="861"/>
      <c r="I102" s="861"/>
      <c r="J102" s="963" t="s">
        <v>189</v>
      </c>
      <c r="K102" s="965"/>
      <c r="L102" s="965"/>
      <c r="M102" s="965"/>
      <c r="N102" s="965"/>
      <c r="O102" s="965"/>
      <c r="P102" s="429" t="s">
        <v>25</v>
      </c>
      <c r="Q102" s="429"/>
      <c r="R102" s="429"/>
      <c r="S102" s="429"/>
      <c r="T102" s="429"/>
      <c r="U102" s="429"/>
      <c r="V102" s="429"/>
      <c r="W102" s="429"/>
      <c r="X102" s="429"/>
      <c r="Y102" s="863" t="s">
        <v>188</v>
      </c>
      <c r="Z102" s="864"/>
      <c r="AA102" s="864"/>
      <c r="AB102" s="864"/>
      <c r="AC102" s="963" t="s">
        <v>217</v>
      </c>
      <c r="AD102" s="963"/>
      <c r="AE102" s="963"/>
      <c r="AF102" s="963"/>
      <c r="AG102" s="963"/>
      <c r="AH102" s="863" t="s">
        <v>180</v>
      </c>
      <c r="AI102" s="861"/>
      <c r="AJ102" s="861"/>
      <c r="AK102" s="861"/>
      <c r="AL102" s="861" t="s">
        <v>19</v>
      </c>
      <c r="AM102" s="861"/>
      <c r="AN102" s="861"/>
      <c r="AO102" s="865"/>
      <c r="AP102" s="964" t="s">
        <v>190</v>
      </c>
      <c r="AQ102" s="964"/>
      <c r="AR102" s="964"/>
      <c r="AS102" s="964"/>
      <c r="AT102" s="964"/>
      <c r="AU102" s="964"/>
      <c r="AV102" s="964"/>
      <c r="AW102" s="964"/>
      <c r="AX102" s="964"/>
      <c r="AY102" s="83">
        <f>$AY$100</f>
        <v>1</v>
      </c>
    </row>
    <row r="103" spans="1:51" ht="57.75" customHeight="1" x14ac:dyDescent="0.15">
      <c r="A103" s="961">
        <v>1</v>
      </c>
      <c r="B103" s="961">
        <v>1</v>
      </c>
      <c r="C103" s="873" t="s">
        <v>872</v>
      </c>
      <c r="D103" s="874"/>
      <c r="E103" s="874"/>
      <c r="F103" s="874"/>
      <c r="G103" s="874"/>
      <c r="H103" s="874"/>
      <c r="I103" s="874"/>
      <c r="J103" s="875" t="s">
        <v>882</v>
      </c>
      <c r="K103" s="876"/>
      <c r="L103" s="876"/>
      <c r="M103" s="876"/>
      <c r="N103" s="876"/>
      <c r="O103" s="876"/>
      <c r="P103" s="877" t="s">
        <v>889</v>
      </c>
      <c r="Q103" s="878"/>
      <c r="R103" s="878"/>
      <c r="S103" s="878"/>
      <c r="T103" s="878"/>
      <c r="U103" s="878"/>
      <c r="V103" s="878"/>
      <c r="W103" s="878"/>
      <c r="X103" s="878"/>
      <c r="Y103" s="879">
        <v>235.59800000000001</v>
      </c>
      <c r="Z103" s="880"/>
      <c r="AA103" s="880"/>
      <c r="AB103" s="881"/>
      <c r="AC103" s="882" t="s">
        <v>244</v>
      </c>
      <c r="AD103" s="883"/>
      <c r="AE103" s="883"/>
      <c r="AF103" s="883"/>
      <c r="AG103" s="883"/>
      <c r="AH103" s="884">
        <v>1</v>
      </c>
      <c r="AI103" s="885"/>
      <c r="AJ103" s="885"/>
      <c r="AK103" s="885"/>
      <c r="AL103" s="868">
        <v>96.2</v>
      </c>
      <c r="AM103" s="869"/>
      <c r="AN103" s="869"/>
      <c r="AO103" s="870"/>
      <c r="AP103" s="871" t="s">
        <v>882</v>
      </c>
      <c r="AQ103" s="871"/>
      <c r="AR103" s="871"/>
      <c r="AS103" s="871"/>
      <c r="AT103" s="871"/>
      <c r="AU103" s="871"/>
      <c r="AV103" s="871"/>
      <c r="AW103" s="871"/>
      <c r="AX103" s="871"/>
      <c r="AY103" s="83">
        <f>$AY$100</f>
        <v>1</v>
      </c>
    </row>
    <row r="104" spans="1:51" ht="36.75" customHeight="1" x14ac:dyDescent="0.15">
      <c r="A104" s="961">
        <v>2</v>
      </c>
      <c r="B104" s="961">
        <v>1</v>
      </c>
      <c r="C104" s="873" t="s">
        <v>938</v>
      </c>
      <c r="D104" s="874"/>
      <c r="E104" s="874"/>
      <c r="F104" s="874"/>
      <c r="G104" s="874"/>
      <c r="H104" s="874"/>
      <c r="I104" s="874"/>
      <c r="J104" s="875">
        <v>2010401025205</v>
      </c>
      <c r="K104" s="876"/>
      <c r="L104" s="876"/>
      <c r="M104" s="876"/>
      <c r="N104" s="876"/>
      <c r="O104" s="876"/>
      <c r="P104" s="877" t="s">
        <v>876</v>
      </c>
      <c r="Q104" s="878"/>
      <c r="R104" s="878"/>
      <c r="S104" s="878"/>
      <c r="T104" s="878"/>
      <c r="U104" s="878"/>
      <c r="V104" s="878"/>
      <c r="W104" s="878"/>
      <c r="X104" s="878"/>
      <c r="Y104" s="879">
        <v>134.816</v>
      </c>
      <c r="Z104" s="880"/>
      <c r="AA104" s="880"/>
      <c r="AB104" s="881"/>
      <c r="AC104" s="882" t="s">
        <v>244</v>
      </c>
      <c r="AD104" s="883"/>
      <c r="AE104" s="883"/>
      <c r="AF104" s="883"/>
      <c r="AG104" s="883"/>
      <c r="AH104" s="907">
        <v>1</v>
      </c>
      <c r="AI104" s="908"/>
      <c r="AJ104" s="908"/>
      <c r="AK104" s="909"/>
      <c r="AL104" s="868">
        <v>99.3</v>
      </c>
      <c r="AM104" s="869"/>
      <c r="AN104" s="869"/>
      <c r="AO104" s="870"/>
      <c r="AP104" s="871" t="s">
        <v>882</v>
      </c>
      <c r="AQ104" s="871"/>
      <c r="AR104" s="871"/>
      <c r="AS104" s="871"/>
      <c r="AT104" s="871"/>
      <c r="AU104" s="871"/>
      <c r="AV104" s="871"/>
      <c r="AW104" s="871"/>
      <c r="AX104" s="871"/>
      <c r="AY104">
        <f>COUNTA($C$104)</f>
        <v>1</v>
      </c>
    </row>
    <row r="105" spans="1:51" ht="45.75" customHeight="1" x14ac:dyDescent="0.15">
      <c r="A105" s="961">
        <v>3</v>
      </c>
      <c r="B105" s="961">
        <v>1</v>
      </c>
      <c r="C105" s="873" t="s">
        <v>939</v>
      </c>
      <c r="D105" s="874"/>
      <c r="E105" s="874"/>
      <c r="F105" s="874"/>
      <c r="G105" s="874"/>
      <c r="H105" s="874"/>
      <c r="I105" s="874"/>
      <c r="J105" s="875">
        <v>6140001085178</v>
      </c>
      <c r="K105" s="876"/>
      <c r="L105" s="876"/>
      <c r="M105" s="876"/>
      <c r="N105" s="876"/>
      <c r="O105" s="876"/>
      <c r="P105" s="877" t="s">
        <v>873</v>
      </c>
      <c r="Q105" s="878"/>
      <c r="R105" s="878"/>
      <c r="S105" s="878"/>
      <c r="T105" s="878"/>
      <c r="U105" s="878"/>
      <c r="V105" s="878"/>
      <c r="W105" s="878"/>
      <c r="X105" s="878"/>
      <c r="Y105" s="879">
        <v>62.809412999999999</v>
      </c>
      <c r="Z105" s="880"/>
      <c r="AA105" s="880"/>
      <c r="AB105" s="881"/>
      <c r="AC105" s="882" t="s">
        <v>244</v>
      </c>
      <c r="AD105" s="883"/>
      <c r="AE105" s="883"/>
      <c r="AF105" s="883"/>
      <c r="AG105" s="883"/>
      <c r="AH105" s="884">
        <v>1</v>
      </c>
      <c r="AI105" s="885"/>
      <c r="AJ105" s="885"/>
      <c r="AK105" s="885"/>
      <c r="AL105" s="868">
        <v>100</v>
      </c>
      <c r="AM105" s="869"/>
      <c r="AN105" s="869"/>
      <c r="AO105" s="870"/>
      <c r="AP105" s="871" t="s">
        <v>882</v>
      </c>
      <c r="AQ105" s="871"/>
      <c r="AR105" s="871"/>
      <c r="AS105" s="871"/>
      <c r="AT105" s="871"/>
      <c r="AU105" s="871"/>
      <c r="AV105" s="871"/>
      <c r="AW105" s="871"/>
      <c r="AX105" s="871"/>
      <c r="AY105">
        <f>COUNTA($C$105)</f>
        <v>1</v>
      </c>
    </row>
    <row r="106" spans="1:51" ht="26.25" customHeight="1" x14ac:dyDescent="0.15">
      <c r="A106" s="961">
        <v>4</v>
      </c>
      <c r="B106" s="961">
        <v>1</v>
      </c>
      <c r="C106" s="873" t="s">
        <v>940</v>
      </c>
      <c r="D106" s="874"/>
      <c r="E106" s="874"/>
      <c r="F106" s="874"/>
      <c r="G106" s="874"/>
      <c r="H106" s="874"/>
      <c r="I106" s="874"/>
      <c r="J106" s="875">
        <v>3012801002195</v>
      </c>
      <c r="K106" s="876"/>
      <c r="L106" s="876"/>
      <c r="M106" s="876"/>
      <c r="N106" s="876"/>
      <c r="O106" s="876"/>
      <c r="P106" s="877" t="s">
        <v>874</v>
      </c>
      <c r="Q106" s="878"/>
      <c r="R106" s="878"/>
      <c r="S106" s="878"/>
      <c r="T106" s="878"/>
      <c r="U106" s="878"/>
      <c r="V106" s="878"/>
      <c r="W106" s="878"/>
      <c r="X106" s="878"/>
      <c r="Y106" s="879">
        <v>60.760778000000002</v>
      </c>
      <c r="Z106" s="880"/>
      <c r="AA106" s="880"/>
      <c r="AB106" s="881"/>
      <c r="AC106" s="882" t="s">
        <v>244</v>
      </c>
      <c r="AD106" s="883"/>
      <c r="AE106" s="883"/>
      <c r="AF106" s="883"/>
      <c r="AG106" s="883"/>
      <c r="AH106" s="907">
        <v>1</v>
      </c>
      <c r="AI106" s="908"/>
      <c r="AJ106" s="908"/>
      <c r="AK106" s="909"/>
      <c r="AL106" s="868">
        <v>100</v>
      </c>
      <c r="AM106" s="869"/>
      <c r="AN106" s="869"/>
      <c r="AO106" s="870"/>
      <c r="AP106" s="871" t="s">
        <v>882</v>
      </c>
      <c r="AQ106" s="871"/>
      <c r="AR106" s="871"/>
      <c r="AS106" s="871"/>
      <c r="AT106" s="871"/>
      <c r="AU106" s="871"/>
      <c r="AV106" s="871"/>
      <c r="AW106" s="871"/>
      <c r="AX106" s="871"/>
      <c r="AY106">
        <f>COUNTA($C$106)</f>
        <v>1</v>
      </c>
    </row>
    <row r="107" spans="1:51" ht="35.25" customHeight="1" x14ac:dyDescent="0.15">
      <c r="A107" s="961">
        <v>5</v>
      </c>
      <c r="B107" s="961">
        <v>1</v>
      </c>
      <c r="C107" s="873" t="s">
        <v>941</v>
      </c>
      <c r="D107" s="874"/>
      <c r="E107" s="874"/>
      <c r="F107" s="874"/>
      <c r="G107" s="874"/>
      <c r="H107" s="874"/>
      <c r="I107" s="874"/>
      <c r="J107" s="875">
        <v>5012701003779</v>
      </c>
      <c r="K107" s="876"/>
      <c r="L107" s="876"/>
      <c r="M107" s="876"/>
      <c r="N107" s="876"/>
      <c r="O107" s="876"/>
      <c r="P107" s="877" t="s">
        <v>875</v>
      </c>
      <c r="Q107" s="878"/>
      <c r="R107" s="878"/>
      <c r="S107" s="878"/>
      <c r="T107" s="878"/>
      <c r="U107" s="878"/>
      <c r="V107" s="878"/>
      <c r="W107" s="878"/>
      <c r="X107" s="878"/>
      <c r="Y107" s="879">
        <v>59.999993000000003</v>
      </c>
      <c r="Z107" s="880"/>
      <c r="AA107" s="880"/>
      <c r="AB107" s="881"/>
      <c r="AC107" s="882" t="s">
        <v>244</v>
      </c>
      <c r="AD107" s="883"/>
      <c r="AE107" s="883"/>
      <c r="AF107" s="883"/>
      <c r="AG107" s="883"/>
      <c r="AH107" s="884">
        <v>1</v>
      </c>
      <c r="AI107" s="885"/>
      <c r="AJ107" s="885"/>
      <c r="AK107" s="885"/>
      <c r="AL107" s="868">
        <v>100</v>
      </c>
      <c r="AM107" s="869"/>
      <c r="AN107" s="869"/>
      <c r="AO107" s="870"/>
      <c r="AP107" s="871" t="s">
        <v>882</v>
      </c>
      <c r="AQ107" s="871"/>
      <c r="AR107" s="871"/>
      <c r="AS107" s="871"/>
      <c r="AT107" s="871"/>
      <c r="AU107" s="871"/>
      <c r="AV107" s="871"/>
      <c r="AW107" s="871"/>
      <c r="AX107" s="871"/>
      <c r="AY107">
        <f>COUNTA($C$107)</f>
        <v>1</v>
      </c>
    </row>
    <row r="108" spans="1:51" ht="45" customHeight="1" x14ac:dyDescent="0.15">
      <c r="A108" s="961">
        <v>6</v>
      </c>
      <c r="B108" s="961">
        <v>1</v>
      </c>
      <c r="C108" s="873" t="s">
        <v>942</v>
      </c>
      <c r="D108" s="874"/>
      <c r="E108" s="874"/>
      <c r="F108" s="874"/>
      <c r="G108" s="874"/>
      <c r="H108" s="874"/>
      <c r="I108" s="874"/>
      <c r="J108" s="875">
        <v>6030001086492</v>
      </c>
      <c r="K108" s="876"/>
      <c r="L108" s="876"/>
      <c r="M108" s="876"/>
      <c r="N108" s="876"/>
      <c r="O108" s="876"/>
      <c r="P108" s="877" t="s">
        <v>879</v>
      </c>
      <c r="Q108" s="878"/>
      <c r="R108" s="878"/>
      <c r="S108" s="878"/>
      <c r="T108" s="878"/>
      <c r="U108" s="878"/>
      <c r="V108" s="878"/>
      <c r="W108" s="878"/>
      <c r="X108" s="878"/>
      <c r="Y108" s="879">
        <v>57.332000000000001</v>
      </c>
      <c r="Z108" s="880"/>
      <c r="AA108" s="880"/>
      <c r="AB108" s="881"/>
      <c r="AC108" s="882" t="s">
        <v>75</v>
      </c>
      <c r="AD108" s="883"/>
      <c r="AE108" s="883"/>
      <c r="AF108" s="883"/>
      <c r="AG108" s="883"/>
      <c r="AH108" s="884">
        <v>3</v>
      </c>
      <c r="AI108" s="885"/>
      <c r="AJ108" s="885"/>
      <c r="AK108" s="885"/>
      <c r="AL108" s="868">
        <v>100</v>
      </c>
      <c r="AM108" s="869"/>
      <c r="AN108" s="869"/>
      <c r="AO108" s="870"/>
      <c r="AP108" s="871" t="s">
        <v>882</v>
      </c>
      <c r="AQ108" s="871"/>
      <c r="AR108" s="871"/>
      <c r="AS108" s="871"/>
      <c r="AT108" s="871"/>
      <c r="AU108" s="871"/>
      <c r="AV108" s="871"/>
      <c r="AW108" s="871"/>
      <c r="AX108" s="871"/>
      <c r="AY108">
        <f>COUNTA($C$108)</f>
        <v>1</v>
      </c>
    </row>
    <row r="109" spans="1:51" ht="32.25" customHeight="1" x14ac:dyDescent="0.15">
      <c r="A109" s="961">
        <v>7</v>
      </c>
      <c r="B109" s="961">
        <v>1</v>
      </c>
      <c r="C109" s="873" t="s">
        <v>943</v>
      </c>
      <c r="D109" s="874"/>
      <c r="E109" s="874"/>
      <c r="F109" s="874"/>
      <c r="G109" s="874"/>
      <c r="H109" s="874"/>
      <c r="I109" s="874"/>
      <c r="J109" s="875">
        <v>9120002074377</v>
      </c>
      <c r="K109" s="876"/>
      <c r="L109" s="876"/>
      <c r="M109" s="876"/>
      <c r="N109" s="876"/>
      <c r="O109" s="876"/>
      <c r="P109" s="877" t="s">
        <v>878</v>
      </c>
      <c r="Q109" s="878"/>
      <c r="R109" s="878"/>
      <c r="S109" s="878"/>
      <c r="T109" s="878"/>
      <c r="U109" s="878"/>
      <c r="V109" s="878"/>
      <c r="W109" s="878"/>
      <c r="X109" s="878"/>
      <c r="Y109" s="879">
        <v>50.739620000000002</v>
      </c>
      <c r="Z109" s="880"/>
      <c r="AA109" s="880"/>
      <c r="AB109" s="881"/>
      <c r="AC109" s="882" t="s">
        <v>244</v>
      </c>
      <c r="AD109" s="883"/>
      <c r="AE109" s="883"/>
      <c r="AF109" s="883"/>
      <c r="AG109" s="883"/>
      <c r="AH109" s="884">
        <v>1</v>
      </c>
      <c r="AI109" s="885"/>
      <c r="AJ109" s="885"/>
      <c r="AK109" s="885"/>
      <c r="AL109" s="868">
        <v>100</v>
      </c>
      <c r="AM109" s="869"/>
      <c r="AN109" s="869"/>
      <c r="AO109" s="870"/>
      <c r="AP109" s="871" t="s">
        <v>882</v>
      </c>
      <c r="AQ109" s="871"/>
      <c r="AR109" s="871"/>
      <c r="AS109" s="871"/>
      <c r="AT109" s="871"/>
      <c r="AU109" s="871"/>
      <c r="AV109" s="871"/>
      <c r="AW109" s="871"/>
      <c r="AX109" s="871"/>
      <c r="AY109">
        <f>COUNTA($C$109)</f>
        <v>1</v>
      </c>
    </row>
    <row r="110" spans="1:51" ht="38.25" customHeight="1" x14ac:dyDescent="0.15">
      <c r="A110" s="961">
        <v>8</v>
      </c>
      <c r="B110" s="961">
        <v>1</v>
      </c>
      <c r="C110" s="873" t="s">
        <v>944</v>
      </c>
      <c r="D110" s="874"/>
      <c r="E110" s="874"/>
      <c r="F110" s="874"/>
      <c r="G110" s="874"/>
      <c r="H110" s="874"/>
      <c r="I110" s="874"/>
      <c r="J110" s="875">
        <v>8030001084734</v>
      </c>
      <c r="K110" s="876"/>
      <c r="L110" s="876"/>
      <c r="M110" s="876"/>
      <c r="N110" s="876"/>
      <c r="O110" s="876"/>
      <c r="P110" s="877" t="s">
        <v>877</v>
      </c>
      <c r="Q110" s="878"/>
      <c r="R110" s="878"/>
      <c r="S110" s="878"/>
      <c r="T110" s="878"/>
      <c r="U110" s="878"/>
      <c r="V110" s="878"/>
      <c r="W110" s="878"/>
      <c r="X110" s="878"/>
      <c r="Y110" s="879">
        <v>47.656998000000002</v>
      </c>
      <c r="Z110" s="880"/>
      <c r="AA110" s="880"/>
      <c r="AB110" s="881"/>
      <c r="AC110" s="882" t="s">
        <v>75</v>
      </c>
      <c r="AD110" s="883"/>
      <c r="AE110" s="883"/>
      <c r="AF110" s="883"/>
      <c r="AG110" s="883"/>
      <c r="AH110" s="884">
        <v>3</v>
      </c>
      <c r="AI110" s="885"/>
      <c r="AJ110" s="885"/>
      <c r="AK110" s="885"/>
      <c r="AL110" s="868">
        <v>100</v>
      </c>
      <c r="AM110" s="869"/>
      <c r="AN110" s="869"/>
      <c r="AO110" s="870"/>
      <c r="AP110" s="871" t="s">
        <v>882</v>
      </c>
      <c r="AQ110" s="871"/>
      <c r="AR110" s="871"/>
      <c r="AS110" s="871"/>
      <c r="AT110" s="871"/>
      <c r="AU110" s="871"/>
      <c r="AV110" s="871"/>
      <c r="AW110" s="871"/>
      <c r="AX110" s="871"/>
      <c r="AY110">
        <f>COUNTA($C$110)</f>
        <v>1</v>
      </c>
    </row>
    <row r="111" spans="1:51" ht="48.75" customHeight="1" x14ac:dyDescent="0.15">
      <c r="A111" s="961">
        <v>9</v>
      </c>
      <c r="B111" s="961">
        <v>1</v>
      </c>
      <c r="C111" s="873" t="s">
        <v>945</v>
      </c>
      <c r="D111" s="874"/>
      <c r="E111" s="874"/>
      <c r="F111" s="874"/>
      <c r="G111" s="874"/>
      <c r="H111" s="874"/>
      <c r="I111" s="874"/>
      <c r="J111" s="875">
        <v>2180001009839</v>
      </c>
      <c r="K111" s="876"/>
      <c r="L111" s="876"/>
      <c r="M111" s="876"/>
      <c r="N111" s="876"/>
      <c r="O111" s="876"/>
      <c r="P111" s="877" t="s">
        <v>880</v>
      </c>
      <c r="Q111" s="878"/>
      <c r="R111" s="878"/>
      <c r="S111" s="878"/>
      <c r="T111" s="878"/>
      <c r="U111" s="878"/>
      <c r="V111" s="878"/>
      <c r="W111" s="878"/>
      <c r="X111" s="878"/>
      <c r="Y111" s="879">
        <v>47.4</v>
      </c>
      <c r="Z111" s="880"/>
      <c r="AA111" s="880"/>
      <c r="AB111" s="881"/>
      <c r="AC111" s="882" t="s">
        <v>244</v>
      </c>
      <c r="AD111" s="883"/>
      <c r="AE111" s="883"/>
      <c r="AF111" s="883"/>
      <c r="AG111" s="883"/>
      <c r="AH111" s="884" t="s">
        <v>882</v>
      </c>
      <c r="AI111" s="885"/>
      <c r="AJ111" s="885"/>
      <c r="AK111" s="885"/>
      <c r="AL111" s="868" t="s">
        <v>882</v>
      </c>
      <c r="AM111" s="869"/>
      <c r="AN111" s="869"/>
      <c r="AO111" s="870"/>
      <c r="AP111" s="871" t="s">
        <v>882</v>
      </c>
      <c r="AQ111" s="871"/>
      <c r="AR111" s="871"/>
      <c r="AS111" s="871"/>
      <c r="AT111" s="871"/>
      <c r="AU111" s="871"/>
      <c r="AV111" s="871"/>
      <c r="AW111" s="871"/>
      <c r="AX111" s="871"/>
      <c r="AY111">
        <f>COUNTA($C$111)</f>
        <v>1</v>
      </c>
    </row>
    <row r="112" spans="1:51" ht="36" customHeight="1" x14ac:dyDescent="0.15">
      <c r="A112" s="961">
        <v>10</v>
      </c>
      <c r="B112" s="961">
        <v>1</v>
      </c>
      <c r="C112" s="873" t="s">
        <v>881</v>
      </c>
      <c r="D112" s="874"/>
      <c r="E112" s="874"/>
      <c r="F112" s="874"/>
      <c r="G112" s="874"/>
      <c r="H112" s="874"/>
      <c r="I112" s="874"/>
      <c r="J112" s="875">
        <v>7110005012023</v>
      </c>
      <c r="K112" s="876"/>
      <c r="L112" s="876"/>
      <c r="M112" s="876"/>
      <c r="N112" s="876"/>
      <c r="O112" s="876"/>
      <c r="P112" s="877" t="s">
        <v>874</v>
      </c>
      <c r="Q112" s="878"/>
      <c r="R112" s="878"/>
      <c r="S112" s="878"/>
      <c r="T112" s="878"/>
      <c r="U112" s="878"/>
      <c r="V112" s="878"/>
      <c r="W112" s="878"/>
      <c r="X112" s="878"/>
      <c r="Y112" s="879">
        <v>45.928547000000002</v>
      </c>
      <c r="Z112" s="880"/>
      <c r="AA112" s="880"/>
      <c r="AB112" s="881"/>
      <c r="AC112" s="882" t="s">
        <v>244</v>
      </c>
      <c r="AD112" s="883"/>
      <c r="AE112" s="883"/>
      <c r="AF112" s="883"/>
      <c r="AG112" s="883"/>
      <c r="AH112" s="884" t="s">
        <v>882</v>
      </c>
      <c r="AI112" s="885"/>
      <c r="AJ112" s="885"/>
      <c r="AK112" s="885"/>
      <c r="AL112" s="868" t="s">
        <v>882</v>
      </c>
      <c r="AM112" s="869"/>
      <c r="AN112" s="869"/>
      <c r="AO112" s="870"/>
      <c r="AP112" s="871" t="s">
        <v>882</v>
      </c>
      <c r="AQ112" s="871"/>
      <c r="AR112" s="871"/>
      <c r="AS112" s="871"/>
      <c r="AT112" s="871"/>
      <c r="AU112" s="871"/>
      <c r="AV112" s="871"/>
      <c r="AW112" s="871"/>
      <c r="AX112" s="871"/>
      <c r="AY112">
        <f>COUNTA($C$112)</f>
        <v>1</v>
      </c>
    </row>
    <row r="113" spans="1:51" ht="26.25" hidden="1" customHeight="1" x14ac:dyDescent="0.15">
      <c r="A113" s="961">
        <v>11</v>
      </c>
      <c r="B113" s="961">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62"/>
      <c r="AD113" s="962"/>
      <c r="AE113" s="962"/>
      <c r="AF113" s="962"/>
      <c r="AG113" s="962"/>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hidden="1" customHeight="1" x14ac:dyDescent="0.15">
      <c r="A114" s="961">
        <v>12</v>
      </c>
      <c r="B114" s="961">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62"/>
      <c r="AD114" s="962"/>
      <c r="AE114" s="962"/>
      <c r="AF114" s="962"/>
      <c r="AG114" s="962"/>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hidden="1" customHeight="1" x14ac:dyDescent="0.15">
      <c r="A115" s="961">
        <v>13</v>
      </c>
      <c r="B115" s="961">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62"/>
      <c r="AD115" s="962"/>
      <c r="AE115" s="962"/>
      <c r="AF115" s="962"/>
      <c r="AG115" s="962"/>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hidden="1" customHeight="1" x14ac:dyDescent="0.15">
      <c r="A116" s="961">
        <v>14</v>
      </c>
      <c r="B116" s="961">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62"/>
      <c r="AD116" s="962"/>
      <c r="AE116" s="962"/>
      <c r="AF116" s="962"/>
      <c r="AG116" s="962"/>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hidden="1" customHeight="1" x14ac:dyDescent="0.15">
      <c r="A117" s="961">
        <v>15</v>
      </c>
      <c r="B117" s="961">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62"/>
      <c r="AD117" s="962"/>
      <c r="AE117" s="962"/>
      <c r="AF117" s="962"/>
      <c r="AG117" s="962"/>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hidden="1" customHeight="1" x14ac:dyDescent="0.15">
      <c r="A118" s="961">
        <v>16</v>
      </c>
      <c r="B118" s="961">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62"/>
      <c r="AD118" s="962"/>
      <c r="AE118" s="962"/>
      <c r="AF118" s="962"/>
      <c r="AG118" s="962"/>
      <c r="AH118" s="884" t="str">
        <f>+AL111</f>
        <v>-</v>
      </c>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hidden="1" customHeight="1" x14ac:dyDescent="0.15">
      <c r="A119" s="961">
        <v>17</v>
      </c>
      <c r="B119" s="961">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62"/>
      <c r="AD119" s="962"/>
      <c r="AE119" s="962"/>
      <c r="AF119" s="962"/>
      <c r="AG119" s="962"/>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hidden="1" customHeight="1" x14ac:dyDescent="0.15">
      <c r="A120" s="961">
        <v>18</v>
      </c>
      <c r="B120" s="961">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62"/>
      <c r="AD120" s="962"/>
      <c r="AE120" s="962"/>
      <c r="AF120" s="962"/>
      <c r="AG120" s="962"/>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hidden="1" customHeight="1" x14ac:dyDescent="0.15">
      <c r="A121" s="961">
        <v>19</v>
      </c>
      <c r="B121" s="961">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62"/>
      <c r="AD121" s="962"/>
      <c r="AE121" s="962"/>
      <c r="AF121" s="962"/>
      <c r="AG121" s="962"/>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hidden="1" customHeight="1" x14ac:dyDescent="0.15">
      <c r="A122" s="961">
        <v>20</v>
      </c>
      <c r="B122" s="961">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62"/>
      <c r="AD122" s="962"/>
      <c r="AE122" s="962"/>
      <c r="AF122" s="962"/>
      <c r="AG122" s="962"/>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hidden="1" customHeight="1" x14ac:dyDescent="0.15">
      <c r="A123" s="961">
        <v>21</v>
      </c>
      <c r="B123" s="961">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62"/>
      <c r="AD123" s="962"/>
      <c r="AE123" s="962"/>
      <c r="AF123" s="962"/>
      <c r="AG123" s="962"/>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hidden="1" customHeight="1" x14ac:dyDescent="0.15">
      <c r="A124" s="961">
        <v>22</v>
      </c>
      <c r="B124" s="961">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62"/>
      <c r="AD124" s="962"/>
      <c r="AE124" s="962"/>
      <c r="AF124" s="962"/>
      <c r="AG124" s="962"/>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hidden="1" customHeight="1" x14ac:dyDescent="0.15">
      <c r="A125" s="961">
        <v>23</v>
      </c>
      <c r="B125" s="961">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62"/>
      <c r="AD125" s="962"/>
      <c r="AE125" s="962"/>
      <c r="AF125" s="962"/>
      <c r="AG125" s="962"/>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hidden="1" customHeight="1" x14ac:dyDescent="0.15">
      <c r="A126" s="961">
        <v>24</v>
      </c>
      <c r="B126" s="961">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62"/>
      <c r="AD126" s="962"/>
      <c r="AE126" s="962"/>
      <c r="AF126" s="962"/>
      <c r="AG126" s="962"/>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hidden="1" customHeight="1" x14ac:dyDescent="0.15">
      <c r="A127" s="961">
        <v>25</v>
      </c>
      <c r="B127" s="961">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62"/>
      <c r="AD127" s="962"/>
      <c r="AE127" s="962"/>
      <c r="AF127" s="962"/>
      <c r="AG127" s="962"/>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hidden="1" customHeight="1" x14ac:dyDescent="0.15">
      <c r="A128" s="961">
        <v>26</v>
      </c>
      <c r="B128" s="961">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62"/>
      <c r="AD128" s="962"/>
      <c r="AE128" s="962"/>
      <c r="AF128" s="962"/>
      <c r="AG128" s="962"/>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hidden="1" customHeight="1" x14ac:dyDescent="0.15">
      <c r="A129" s="961">
        <v>27</v>
      </c>
      <c r="B129" s="961">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62"/>
      <c r="AD129" s="962"/>
      <c r="AE129" s="962"/>
      <c r="AF129" s="962"/>
      <c r="AG129" s="962"/>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hidden="1" customHeight="1" x14ac:dyDescent="0.15">
      <c r="A130" s="961">
        <v>28</v>
      </c>
      <c r="B130" s="961">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62"/>
      <c r="AD130" s="962"/>
      <c r="AE130" s="962"/>
      <c r="AF130" s="962"/>
      <c r="AG130" s="962"/>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hidden="1" customHeight="1" x14ac:dyDescent="0.15">
      <c r="A131" s="961">
        <v>29</v>
      </c>
      <c r="B131" s="961">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62"/>
      <c r="AD131" s="962"/>
      <c r="AE131" s="962"/>
      <c r="AF131" s="962"/>
      <c r="AG131" s="962"/>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hidden="1" customHeight="1" x14ac:dyDescent="0.15">
      <c r="A132" s="961">
        <v>30</v>
      </c>
      <c r="B132" s="961">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62"/>
      <c r="AD132" s="962"/>
      <c r="AE132" s="962"/>
      <c r="AF132" s="962"/>
      <c r="AG132" s="962"/>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91"/>
      <c r="Q133" s="91"/>
      <c r="R133" s="91"/>
      <c r="S133" s="91"/>
      <c r="T133" s="91"/>
      <c r="U133" s="91"/>
      <c r="V133" s="91"/>
      <c r="W133" s="91"/>
      <c r="X133" s="91"/>
      <c r="Y133" s="93"/>
      <c r="Z133" s="93"/>
      <c r="AA133" s="93"/>
      <c r="AB133" s="93"/>
      <c r="AC133" s="93"/>
      <c r="AD133" s="93"/>
      <c r="AE133" s="93"/>
      <c r="AF133" s="93"/>
      <c r="AG133" s="93"/>
      <c r="AH133" s="93"/>
      <c r="AI133" s="93"/>
      <c r="AJ133" s="93"/>
      <c r="AK133" s="93"/>
      <c r="AL133" s="93"/>
      <c r="AM133" s="93"/>
      <c r="AN133" s="93"/>
      <c r="AO133" s="93"/>
      <c r="AY133">
        <f>COUNTA($C$136)</f>
        <v>1</v>
      </c>
    </row>
    <row r="134" spans="1:51" x14ac:dyDescent="0.15">
      <c r="A134" s="9"/>
      <c r="B134" s="41" t="s">
        <v>852</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83">
        <f>$AY$133</f>
        <v>1</v>
      </c>
    </row>
    <row r="135" spans="1:51" customFormat="1" ht="59.25" customHeight="1" x14ac:dyDescent="0.15">
      <c r="A135" s="861"/>
      <c r="B135" s="861"/>
      <c r="C135" s="861" t="s">
        <v>24</v>
      </c>
      <c r="D135" s="861"/>
      <c r="E135" s="861"/>
      <c r="F135" s="861"/>
      <c r="G135" s="861"/>
      <c r="H135" s="861"/>
      <c r="I135" s="861"/>
      <c r="J135" s="963" t="s">
        <v>189</v>
      </c>
      <c r="K135" s="965"/>
      <c r="L135" s="965"/>
      <c r="M135" s="965"/>
      <c r="N135" s="965"/>
      <c r="O135" s="965"/>
      <c r="P135" s="429" t="s">
        <v>25</v>
      </c>
      <c r="Q135" s="429"/>
      <c r="R135" s="429"/>
      <c r="S135" s="429"/>
      <c r="T135" s="429"/>
      <c r="U135" s="429"/>
      <c r="V135" s="429"/>
      <c r="W135" s="429"/>
      <c r="X135" s="429"/>
      <c r="Y135" s="863" t="s">
        <v>188</v>
      </c>
      <c r="Z135" s="864"/>
      <c r="AA135" s="864"/>
      <c r="AB135" s="864"/>
      <c r="AC135" s="963" t="s">
        <v>217</v>
      </c>
      <c r="AD135" s="963"/>
      <c r="AE135" s="963"/>
      <c r="AF135" s="963"/>
      <c r="AG135" s="963"/>
      <c r="AH135" s="863" t="s">
        <v>180</v>
      </c>
      <c r="AI135" s="861"/>
      <c r="AJ135" s="861"/>
      <c r="AK135" s="861"/>
      <c r="AL135" s="861" t="s">
        <v>19</v>
      </c>
      <c r="AM135" s="861"/>
      <c r="AN135" s="861"/>
      <c r="AO135" s="865"/>
      <c r="AP135" s="964" t="s">
        <v>190</v>
      </c>
      <c r="AQ135" s="964"/>
      <c r="AR135" s="964"/>
      <c r="AS135" s="964"/>
      <c r="AT135" s="964"/>
      <c r="AU135" s="964"/>
      <c r="AV135" s="964"/>
      <c r="AW135" s="964"/>
      <c r="AX135" s="964"/>
      <c r="AY135" s="83">
        <f>$AY$133</f>
        <v>1</v>
      </c>
    </row>
    <row r="136" spans="1:51" ht="40.5" customHeight="1" x14ac:dyDescent="0.15">
      <c r="A136" s="961">
        <v>1</v>
      </c>
      <c r="B136" s="961">
        <v>1</v>
      </c>
      <c r="C136" s="873" t="s">
        <v>946</v>
      </c>
      <c r="D136" s="874"/>
      <c r="E136" s="874"/>
      <c r="F136" s="874"/>
      <c r="G136" s="874"/>
      <c r="H136" s="874"/>
      <c r="I136" s="874"/>
      <c r="J136" s="875">
        <v>2012805001302</v>
      </c>
      <c r="K136" s="876"/>
      <c r="L136" s="876"/>
      <c r="M136" s="876"/>
      <c r="N136" s="876"/>
      <c r="O136" s="876"/>
      <c r="P136" s="877" t="s">
        <v>855</v>
      </c>
      <c r="Q136" s="878"/>
      <c r="R136" s="878"/>
      <c r="S136" s="878"/>
      <c r="T136" s="878"/>
      <c r="U136" s="878"/>
      <c r="V136" s="878"/>
      <c r="W136" s="878"/>
      <c r="X136" s="878"/>
      <c r="Y136" s="879">
        <v>16.19726</v>
      </c>
      <c r="Z136" s="880"/>
      <c r="AA136" s="880"/>
      <c r="AB136" s="881"/>
      <c r="AC136" s="882" t="s">
        <v>244</v>
      </c>
      <c r="AD136" s="883"/>
      <c r="AE136" s="883"/>
      <c r="AF136" s="883"/>
      <c r="AG136" s="883"/>
      <c r="AH136" s="884" t="s">
        <v>850</v>
      </c>
      <c r="AI136" s="885"/>
      <c r="AJ136" s="885"/>
      <c r="AK136" s="885"/>
      <c r="AL136" s="868">
        <v>99.9</v>
      </c>
      <c r="AM136" s="869"/>
      <c r="AN136" s="869"/>
      <c r="AO136" s="870"/>
      <c r="AP136" s="871" t="s">
        <v>850</v>
      </c>
      <c r="AQ136" s="871"/>
      <c r="AR136" s="871"/>
      <c r="AS136" s="871"/>
      <c r="AT136" s="871"/>
      <c r="AU136" s="871"/>
      <c r="AV136" s="871"/>
      <c r="AW136" s="871"/>
      <c r="AX136" s="871"/>
      <c r="AY136" s="83">
        <f>$AY$133</f>
        <v>1</v>
      </c>
    </row>
    <row r="137" spans="1:51" ht="72.75" customHeight="1" x14ac:dyDescent="0.15">
      <c r="A137" s="961">
        <v>2</v>
      </c>
      <c r="B137" s="961">
        <v>1</v>
      </c>
      <c r="C137" s="873" t="s">
        <v>950</v>
      </c>
      <c r="D137" s="874"/>
      <c r="E137" s="874"/>
      <c r="F137" s="874"/>
      <c r="G137" s="874"/>
      <c r="H137" s="874"/>
      <c r="I137" s="874"/>
      <c r="J137" s="875">
        <v>9140005004890</v>
      </c>
      <c r="K137" s="876"/>
      <c r="L137" s="876"/>
      <c r="M137" s="876"/>
      <c r="N137" s="876"/>
      <c r="O137" s="876"/>
      <c r="P137" s="877" t="s">
        <v>856</v>
      </c>
      <c r="Q137" s="878"/>
      <c r="R137" s="878"/>
      <c r="S137" s="878"/>
      <c r="T137" s="878"/>
      <c r="U137" s="878"/>
      <c r="V137" s="878"/>
      <c r="W137" s="878"/>
      <c r="X137" s="878"/>
      <c r="Y137" s="879">
        <v>14.930616000000001</v>
      </c>
      <c r="Z137" s="880"/>
      <c r="AA137" s="880"/>
      <c r="AB137" s="881"/>
      <c r="AC137" s="882" t="s">
        <v>244</v>
      </c>
      <c r="AD137" s="883"/>
      <c r="AE137" s="883"/>
      <c r="AF137" s="883"/>
      <c r="AG137" s="883"/>
      <c r="AH137" s="884" t="s">
        <v>850</v>
      </c>
      <c r="AI137" s="885"/>
      <c r="AJ137" s="885"/>
      <c r="AK137" s="885"/>
      <c r="AL137" s="868">
        <v>100</v>
      </c>
      <c r="AM137" s="869"/>
      <c r="AN137" s="869"/>
      <c r="AO137" s="870"/>
      <c r="AP137" s="871" t="s">
        <v>850</v>
      </c>
      <c r="AQ137" s="871"/>
      <c r="AR137" s="871"/>
      <c r="AS137" s="871"/>
      <c r="AT137" s="871"/>
      <c r="AU137" s="871"/>
      <c r="AV137" s="871"/>
      <c r="AW137" s="871"/>
      <c r="AX137" s="871"/>
      <c r="AY137">
        <f>COUNTA($C$137)</f>
        <v>1</v>
      </c>
    </row>
    <row r="138" spans="1:51" ht="54" customHeight="1" x14ac:dyDescent="0.15">
      <c r="A138" s="961">
        <v>3</v>
      </c>
      <c r="B138" s="961">
        <v>1</v>
      </c>
      <c r="C138" s="873" t="s">
        <v>947</v>
      </c>
      <c r="D138" s="874"/>
      <c r="E138" s="874"/>
      <c r="F138" s="874"/>
      <c r="G138" s="874"/>
      <c r="H138" s="874"/>
      <c r="I138" s="874"/>
      <c r="J138" s="875">
        <v>1012705001246</v>
      </c>
      <c r="K138" s="876"/>
      <c r="L138" s="876"/>
      <c r="M138" s="876"/>
      <c r="N138" s="876"/>
      <c r="O138" s="876"/>
      <c r="P138" s="877" t="s">
        <v>857</v>
      </c>
      <c r="Q138" s="878"/>
      <c r="R138" s="878"/>
      <c r="S138" s="878"/>
      <c r="T138" s="878"/>
      <c r="U138" s="878"/>
      <c r="V138" s="878"/>
      <c r="W138" s="878"/>
      <c r="X138" s="878"/>
      <c r="Y138" s="879">
        <v>11.57085</v>
      </c>
      <c r="Z138" s="880"/>
      <c r="AA138" s="880"/>
      <c r="AB138" s="881"/>
      <c r="AC138" s="882" t="s">
        <v>244</v>
      </c>
      <c r="AD138" s="883"/>
      <c r="AE138" s="883"/>
      <c r="AF138" s="883"/>
      <c r="AG138" s="883"/>
      <c r="AH138" s="884" t="s">
        <v>850</v>
      </c>
      <c r="AI138" s="885"/>
      <c r="AJ138" s="885"/>
      <c r="AK138" s="885"/>
      <c r="AL138" s="868">
        <v>100</v>
      </c>
      <c r="AM138" s="869"/>
      <c r="AN138" s="869"/>
      <c r="AO138" s="870"/>
      <c r="AP138" s="871" t="s">
        <v>850</v>
      </c>
      <c r="AQ138" s="871"/>
      <c r="AR138" s="871"/>
      <c r="AS138" s="871"/>
      <c r="AT138" s="871"/>
      <c r="AU138" s="871"/>
      <c r="AV138" s="871"/>
      <c r="AW138" s="871"/>
      <c r="AX138" s="871"/>
      <c r="AY138">
        <f>COUNTA($C$138)</f>
        <v>1</v>
      </c>
    </row>
    <row r="139" spans="1:51" ht="44.25" customHeight="1" x14ac:dyDescent="0.15">
      <c r="A139" s="961">
        <v>4</v>
      </c>
      <c r="B139" s="961">
        <v>1</v>
      </c>
      <c r="C139" s="873" t="s">
        <v>948</v>
      </c>
      <c r="D139" s="874"/>
      <c r="E139" s="874"/>
      <c r="F139" s="874"/>
      <c r="G139" s="874"/>
      <c r="H139" s="874"/>
      <c r="I139" s="874"/>
      <c r="J139" s="875">
        <v>7080105003677</v>
      </c>
      <c r="K139" s="876"/>
      <c r="L139" s="876"/>
      <c r="M139" s="876"/>
      <c r="N139" s="876"/>
      <c r="O139" s="876"/>
      <c r="P139" s="877" t="s">
        <v>858</v>
      </c>
      <c r="Q139" s="878"/>
      <c r="R139" s="878"/>
      <c r="S139" s="878"/>
      <c r="T139" s="878"/>
      <c r="U139" s="878"/>
      <c r="V139" s="878"/>
      <c r="W139" s="878"/>
      <c r="X139" s="878"/>
      <c r="Y139" s="879">
        <v>14.228858000000001</v>
      </c>
      <c r="Z139" s="880"/>
      <c r="AA139" s="880"/>
      <c r="AB139" s="881"/>
      <c r="AC139" s="882" t="s">
        <v>244</v>
      </c>
      <c r="AD139" s="883"/>
      <c r="AE139" s="883"/>
      <c r="AF139" s="883"/>
      <c r="AG139" s="883"/>
      <c r="AH139" s="884" t="s">
        <v>850</v>
      </c>
      <c r="AI139" s="885"/>
      <c r="AJ139" s="885"/>
      <c r="AK139" s="885"/>
      <c r="AL139" s="868">
        <v>100</v>
      </c>
      <c r="AM139" s="869"/>
      <c r="AN139" s="869"/>
      <c r="AO139" s="870"/>
      <c r="AP139" s="871" t="s">
        <v>850</v>
      </c>
      <c r="AQ139" s="871"/>
      <c r="AR139" s="871"/>
      <c r="AS139" s="871"/>
      <c r="AT139" s="871"/>
      <c r="AU139" s="871"/>
      <c r="AV139" s="871"/>
      <c r="AW139" s="871"/>
      <c r="AX139" s="871"/>
      <c r="AY139">
        <f>COUNTA($C$139)</f>
        <v>1</v>
      </c>
    </row>
    <row r="140" spans="1:51" ht="51" customHeight="1" x14ac:dyDescent="0.15">
      <c r="A140" s="961">
        <v>5</v>
      </c>
      <c r="B140" s="961">
        <v>1</v>
      </c>
      <c r="C140" s="873" t="s">
        <v>949</v>
      </c>
      <c r="D140" s="874"/>
      <c r="E140" s="874"/>
      <c r="F140" s="874"/>
      <c r="G140" s="874"/>
      <c r="H140" s="874"/>
      <c r="I140" s="874"/>
      <c r="J140" s="875">
        <v>4110005012496</v>
      </c>
      <c r="K140" s="876"/>
      <c r="L140" s="876"/>
      <c r="M140" s="876"/>
      <c r="N140" s="876"/>
      <c r="O140" s="876"/>
      <c r="P140" s="877" t="s">
        <v>888</v>
      </c>
      <c r="Q140" s="878"/>
      <c r="R140" s="878"/>
      <c r="S140" s="878"/>
      <c r="T140" s="878"/>
      <c r="U140" s="878"/>
      <c r="V140" s="878"/>
      <c r="W140" s="878"/>
      <c r="X140" s="878"/>
      <c r="Y140" s="879">
        <v>10.738530000000001</v>
      </c>
      <c r="Z140" s="880"/>
      <c r="AA140" s="880"/>
      <c r="AB140" s="881"/>
      <c r="AC140" s="882" t="s">
        <v>244</v>
      </c>
      <c r="AD140" s="883"/>
      <c r="AE140" s="883"/>
      <c r="AF140" s="883"/>
      <c r="AG140" s="883"/>
      <c r="AH140" s="884" t="s">
        <v>850</v>
      </c>
      <c r="AI140" s="885"/>
      <c r="AJ140" s="885"/>
      <c r="AK140" s="885"/>
      <c r="AL140" s="868" t="s">
        <v>850</v>
      </c>
      <c r="AM140" s="869"/>
      <c r="AN140" s="869"/>
      <c r="AO140" s="870"/>
      <c r="AP140" s="871" t="s">
        <v>850</v>
      </c>
      <c r="AQ140" s="871"/>
      <c r="AR140" s="871"/>
      <c r="AS140" s="871"/>
      <c r="AT140" s="871"/>
      <c r="AU140" s="871"/>
      <c r="AV140" s="871"/>
      <c r="AW140" s="871"/>
      <c r="AX140" s="871"/>
      <c r="AY140">
        <f>COUNTA($C$140)</f>
        <v>1</v>
      </c>
    </row>
    <row r="141" spans="1:51" ht="44.25" customHeight="1" x14ac:dyDescent="0.15">
      <c r="A141" s="961">
        <v>6</v>
      </c>
      <c r="B141" s="961">
        <v>1</v>
      </c>
      <c r="C141" s="966" t="s">
        <v>951</v>
      </c>
      <c r="D141" s="975"/>
      <c r="E141" s="975"/>
      <c r="F141" s="975"/>
      <c r="G141" s="975"/>
      <c r="H141" s="975"/>
      <c r="I141" s="976"/>
      <c r="J141" s="899">
        <v>6290005003798</v>
      </c>
      <c r="K141" s="900"/>
      <c r="L141" s="900"/>
      <c r="M141" s="900"/>
      <c r="N141" s="900"/>
      <c r="O141" s="901"/>
      <c r="P141" s="887" t="s">
        <v>887</v>
      </c>
      <c r="Q141" s="888"/>
      <c r="R141" s="888"/>
      <c r="S141" s="888"/>
      <c r="T141" s="888"/>
      <c r="U141" s="888"/>
      <c r="V141" s="888"/>
      <c r="W141" s="888"/>
      <c r="X141" s="889"/>
      <c r="Y141" s="879">
        <v>0.99</v>
      </c>
      <c r="Z141" s="880"/>
      <c r="AA141" s="880"/>
      <c r="AB141" s="881"/>
      <c r="AC141" s="904" t="s">
        <v>886</v>
      </c>
      <c r="AD141" s="905"/>
      <c r="AE141" s="905"/>
      <c r="AF141" s="905"/>
      <c r="AG141" s="906"/>
      <c r="AH141" s="907" t="s">
        <v>600</v>
      </c>
      <c r="AI141" s="908"/>
      <c r="AJ141" s="908"/>
      <c r="AK141" s="909"/>
      <c r="AL141" s="868" t="s">
        <v>600</v>
      </c>
      <c r="AM141" s="869"/>
      <c r="AN141" s="869"/>
      <c r="AO141" s="870"/>
      <c r="AP141" s="871" t="s">
        <v>600</v>
      </c>
      <c r="AQ141" s="871"/>
      <c r="AR141" s="871"/>
      <c r="AS141" s="871"/>
      <c r="AT141" s="871"/>
      <c r="AU141" s="871"/>
      <c r="AV141" s="871"/>
      <c r="AW141" s="871"/>
      <c r="AX141" s="871"/>
      <c r="AY141">
        <f>COUNTA($C$141)</f>
        <v>1</v>
      </c>
    </row>
    <row r="142" spans="1:51" ht="43.5" customHeight="1" x14ac:dyDescent="0.15">
      <c r="A142" s="961">
        <v>7</v>
      </c>
      <c r="B142" s="961">
        <v>1</v>
      </c>
      <c r="C142" s="966" t="s">
        <v>952</v>
      </c>
      <c r="D142" s="967"/>
      <c r="E142" s="967"/>
      <c r="F142" s="967"/>
      <c r="G142" s="967"/>
      <c r="H142" s="967"/>
      <c r="I142" s="968"/>
      <c r="J142" s="899">
        <v>7080105003677</v>
      </c>
      <c r="K142" s="900"/>
      <c r="L142" s="900"/>
      <c r="M142" s="900"/>
      <c r="N142" s="900"/>
      <c r="O142" s="901"/>
      <c r="P142" s="969" t="s">
        <v>885</v>
      </c>
      <c r="Q142" s="970"/>
      <c r="R142" s="970"/>
      <c r="S142" s="970"/>
      <c r="T142" s="970"/>
      <c r="U142" s="970"/>
      <c r="V142" s="970"/>
      <c r="W142" s="970"/>
      <c r="X142" s="971"/>
      <c r="Y142" s="879">
        <v>2.7272999999999999E-2</v>
      </c>
      <c r="Z142" s="880"/>
      <c r="AA142" s="880"/>
      <c r="AB142" s="881"/>
      <c r="AC142" s="972" t="s">
        <v>886</v>
      </c>
      <c r="AD142" s="973"/>
      <c r="AE142" s="973"/>
      <c r="AF142" s="973"/>
      <c r="AG142" s="974"/>
      <c r="AH142" s="907">
        <v>1</v>
      </c>
      <c r="AI142" s="908"/>
      <c r="AJ142" s="908"/>
      <c r="AK142" s="909"/>
      <c r="AL142" s="868">
        <v>100</v>
      </c>
      <c r="AM142" s="869"/>
      <c r="AN142" s="869"/>
      <c r="AO142" s="870"/>
      <c r="AP142" s="871" t="s">
        <v>600</v>
      </c>
      <c r="AQ142" s="871"/>
      <c r="AR142" s="871"/>
      <c r="AS142" s="871"/>
      <c r="AT142" s="871"/>
      <c r="AU142" s="871"/>
      <c r="AV142" s="871"/>
      <c r="AW142" s="871"/>
      <c r="AX142" s="871"/>
      <c r="AY142">
        <f>COUNTA($C$142)</f>
        <v>1</v>
      </c>
    </row>
    <row r="143" spans="1:51" ht="26.25" hidden="1" customHeight="1" x14ac:dyDescent="0.15">
      <c r="A143" s="961">
        <v>8</v>
      </c>
      <c r="B143" s="961">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62"/>
      <c r="AD143" s="962"/>
      <c r="AE143" s="962"/>
      <c r="AF143" s="962"/>
      <c r="AG143" s="962"/>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hidden="1" customHeight="1" x14ac:dyDescent="0.15">
      <c r="A144" s="961">
        <v>9</v>
      </c>
      <c r="B144" s="961">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62"/>
      <c r="AD144" s="962"/>
      <c r="AE144" s="962"/>
      <c r="AF144" s="962"/>
      <c r="AG144" s="962"/>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hidden="1" customHeight="1" x14ac:dyDescent="0.15">
      <c r="A145" s="961">
        <v>10</v>
      </c>
      <c r="B145" s="961">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62"/>
      <c r="AD145" s="962"/>
      <c r="AE145" s="962"/>
      <c r="AF145" s="962"/>
      <c r="AG145" s="962"/>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hidden="1" customHeight="1" x14ac:dyDescent="0.15">
      <c r="A146" s="961">
        <v>11</v>
      </c>
      <c r="B146" s="961">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62"/>
      <c r="AD146" s="962"/>
      <c r="AE146" s="962"/>
      <c r="AF146" s="962"/>
      <c r="AG146" s="962"/>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hidden="1" customHeight="1" x14ac:dyDescent="0.15">
      <c r="A147" s="961">
        <v>12</v>
      </c>
      <c r="B147" s="961">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62"/>
      <c r="AD147" s="962"/>
      <c r="AE147" s="962"/>
      <c r="AF147" s="962"/>
      <c r="AG147" s="962"/>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hidden="1" customHeight="1" x14ac:dyDescent="0.15">
      <c r="A148" s="961">
        <v>13</v>
      </c>
      <c r="B148" s="961">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62"/>
      <c r="AD148" s="962"/>
      <c r="AE148" s="962"/>
      <c r="AF148" s="962"/>
      <c r="AG148" s="962"/>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hidden="1" customHeight="1" x14ac:dyDescent="0.15">
      <c r="A149" s="961">
        <v>14</v>
      </c>
      <c r="B149" s="961">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62"/>
      <c r="AD149" s="962"/>
      <c r="AE149" s="962"/>
      <c r="AF149" s="962"/>
      <c r="AG149" s="962"/>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hidden="1" customHeight="1" x14ac:dyDescent="0.15">
      <c r="A150" s="961">
        <v>15</v>
      </c>
      <c r="B150" s="961">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62"/>
      <c r="AD150" s="962"/>
      <c r="AE150" s="962"/>
      <c r="AF150" s="962"/>
      <c r="AG150" s="962"/>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hidden="1" customHeight="1" x14ac:dyDescent="0.15">
      <c r="A151" s="961">
        <v>16</v>
      </c>
      <c r="B151" s="961">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62"/>
      <c r="AD151" s="962"/>
      <c r="AE151" s="962"/>
      <c r="AF151" s="962"/>
      <c r="AG151" s="962"/>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hidden="1" customHeight="1" x14ac:dyDescent="0.15">
      <c r="A152" s="961">
        <v>17</v>
      </c>
      <c r="B152" s="961">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62"/>
      <c r="AD152" s="962"/>
      <c r="AE152" s="962"/>
      <c r="AF152" s="962"/>
      <c r="AG152" s="962"/>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hidden="1" customHeight="1" x14ac:dyDescent="0.15">
      <c r="A153" s="961">
        <v>18</v>
      </c>
      <c r="B153" s="961">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62"/>
      <c r="AD153" s="962"/>
      <c r="AE153" s="962"/>
      <c r="AF153" s="962"/>
      <c r="AG153" s="962"/>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hidden="1" customHeight="1" x14ac:dyDescent="0.15">
      <c r="A154" s="961">
        <v>19</v>
      </c>
      <c r="B154" s="961">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62"/>
      <c r="AD154" s="962"/>
      <c r="AE154" s="962"/>
      <c r="AF154" s="962"/>
      <c r="AG154" s="962"/>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hidden="1" customHeight="1" x14ac:dyDescent="0.15">
      <c r="A155" s="961">
        <v>20</v>
      </c>
      <c r="B155" s="961">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62"/>
      <c r="AD155" s="962"/>
      <c r="AE155" s="962"/>
      <c r="AF155" s="962"/>
      <c r="AG155" s="962"/>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hidden="1" customHeight="1" x14ac:dyDescent="0.15">
      <c r="A156" s="961">
        <v>21</v>
      </c>
      <c r="B156" s="961">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62"/>
      <c r="AD156" s="962"/>
      <c r="AE156" s="962"/>
      <c r="AF156" s="962"/>
      <c r="AG156" s="962"/>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hidden="1" customHeight="1" x14ac:dyDescent="0.15">
      <c r="A157" s="961">
        <v>22</v>
      </c>
      <c r="B157" s="961">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62"/>
      <c r="AD157" s="962"/>
      <c r="AE157" s="962"/>
      <c r="AF157" s="962"/>
      <c r="AG157" s="962"/>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hidden="1" customHeight="1" x14ac:dyDescent="0.15">
      <c r="A158" s="961">
        <v>23</v>
      </c>
      <c r="B158" s="961">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62"/>
      <c r="AD158" s="962"/>
      <c r="AE158" s="962"/>
      <c r="AF158" s="962"/>
      <c r="AG158" s="962"/>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hidden="1" customHeight="1" x14ac:dyDescent="0.15">
      <c r="A159" s="961">
        <v>24</v>
      </c>
      <c r="B159" s="961">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62"/>
      <c r="AD159" s="962"/>
      <c r="AE159" s="962"/>
      <c r="AF159" s="962"/>
      <c r="AG159" s="962"/>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hidden="1" customHeight="1" x14ac:dyDescent="0.15">
      <c r="A160" s="961">
        <v>25</v>
      </c>
      <c r="B160" s="961">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62"/>
      <c r="AD160" s="962"/>
      <c r="AE160" s="962"/>
      <c r="AF160" s="962"/>
      <c r="AG160" s="962"/>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hidden="1" customHeight="1" x14ac:dyDescent="0.15">
      <c r="A161" s="961">
        <v>26</v>
      </c>
      <c r="B161" s="961">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62"/>
      <c r="AD161" s="962"/>
      <c r="AE161" s="962"/>
      <c r="AF161" s="962"/>
      <c r="AG161" s="962"/>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hidden="1" customHeight="1" x14ac:dyDescent="0.15">
      <c r="A162" s="961">
        <v>27</v>
      </c>
      <c r="B162" s="961">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62"/>
      <c r="AD162" s="962"/>
      <c r="AE162" s="962"/>
      <c r="AF162" s="962"/>
      <c r="AG162" s="962"/>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hidden="1" customHeight="1" x14ac:dyDescent="0.15">
      <c r="A163" s="961">
        <v>28</v>
      </c>
      <c r="B163" s="961">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62"/>
      <c r="AD163" s="962"/>
      <c r="AE163" s="962"/>
      <c r="AF163" s="962"/>
      <c r="AG163" s="962"/>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hidden="1" customHeight="1" x14ac:dyDescent="0.15">
      <c r="A164" s="961">
        <v>29</v>
      </c>
      <c r="B164" s="961">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62"/>
      <c r="AD164" s="962"/>
      <c r="AE164" s="962"/>
      <c r="AF164" s="962"/>
      <c r="AG164" s="962"/>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hidden="1" customHeight="1" x14ac:dyDescent="0.15">
      <c r="A165" s="961">
        <v>30</v>
      </c>
      <c r="B165" s="961">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62"/>
      <c r="AD165" s="962"/>
      <c r="AE165" s="962"/>
      <c r="AF165" s="962"/>
      <c r="AG165" s="962"/>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91"/>
      <c r="Q166" s="91"/>
      <c r="R166" s="91"/>
      <c r="S166" s="91"/>
      <c r="T166" s="91"/>
      <c r="U166" s="91"/>
      <c r="V166" s="91"/>
      <c r="W166" s="91"/>
      <c r="X166" s="91"/>
      <c r="Y166" s="93"/>
      <c r="Z166" s="93"/>
      <c r="AA166" s="93"/>
      <c r="AB166" s="93"/>
      <c r="AC166" s="93"/>
      <c r="AD166" s="93"/>
      <c r="AE166" s="93"/>
      <c r="AF166" s="93"/>
      <c r="AG166" s="93"/>
      <c r="AH166" s="93"/>
      <c r="AI166" s="93"/>
      <c r="AJ166" s="93"/>
      <c r="AK166" s="93"/>
      <c r="AL166" s="93"/>
      <c r="AM166" s="93"/>
      <c r="AN166" s="93"/>
      <c r="AO166" s="93"/>
      <c r="AY166">
        <f>COUNTA($C$169)</f>
        <v>1</v>
      </c>
    </row>
    <row r="167" spans="1:51" x14ac:dyDescent="0.15">
      <c r="A167" s="9"/>
      <c r="B167" s="41" t="s">
        <v>853</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83">
        <f>$AY$166</f>
        <v>1</v>
      </c>
    </row>
    <row r="168" spans="1:51" customFormat="1" ht="59.25" customHeight="1" x14ac:dyDescent="0.15">
      <c r="A168" s="861"/>
      <c r="B168" s="861"/>
      <c r="C168" s="861" t="s">
        <v>24</v>
      </c>
      <c r="D168" s="861"/>
      <c r="E168" s="861"/>
      <c r="F168" s="861"/>
      <c r="G168" s="861"/>
      <c r="H168" s="861"/>
      <c r="I168" s="861"/>
      <c r="J168" s="963" t="s">
        <v>189</v>
      </c>
      <c r="K168" s="965"/>
      <c r="L168" s="965"/>
      <c r="M168" s="965"/>
      <c r="N168" s="965"/>
      <c r="O168" s="965"/>
      <c r="P168" s="429" t="s">
        <v>25</v>
      </c>
      <c r="Q168" s="429"/>
      <c r="R168" s="429"/>
      <c r="S168" s="429"/>
      <c r="T168" s="429"/>
      <c r="U168" s="429"/>
      <c r="V168" s="429"/>
      <c r="W168" s="429"/>
      <c r="X168" s="429"/>
      <c r="Y168" s="863" t="s">
        <v>188</v>
      </c>
      <c r="Z168" s="864"/>
      <c r="AA168" s="864"/>
      <c r="AB168" s="864"/>
      <c r="AC168" s="963" t="s">
        <v>217</v>
      </c>
      <c r="AD168" s="963"/>
      <c r="AE168" s="963"/>
      <c r="AF168" s="963"/>
      <c r="AG168" s="963"/>
      <c r="AH168" s="863" t="s">
        <v>180</v>
      </c>
      <c r="AI168" s="861"/>
      <c r="AJ168" s="861"/>
      <c r="AK168" s="861"/>
      <c r="AL168" s="861" t="s">
        <v>19</v>
      </c>
      <c r="AM168" s="861"/>
      <c r="AN168" s="861"/>
      <c r="AO168" s="865"/>
      <c r="AP168" s="964" t="s">
        <v>190</v>
      </c>
      <c r="AQ168" s="964"/>
      <c r="AR168" s="964"/>
      <c r="AS168" s="964"/>
      <c r="AT168" s="964"/>
      <c r="AU168" s="964"/>
      <c r="AV168" s="964"/>
      <c r="AW168" s="964"/>
      <c r="AX168" s="964"/>
      <c r="AY168" s="83">
        <f>$AY$166</f>
        <v>1</v>
      </c>
    </row>
    <row r="169" spans="1:51" ht="50.25" customHeight="1" x14ac:dyDescent="0.15">
      <c r="A169" s="961">
        <v>1</v>
      </c>
      <c r="B169" s="961">
        <v>1</v>
      </c>
      <c r="C169" s="873" t="s">
        <v>953</v>
      </c>
      <c r="D169" s="874"/>
      <c r="E169" s="874"/>
      <c r="F169" s="874"/>
      <c r="G169" s="874"/>
      <c r="H169" s="874"/>
      <c r="I169" s="874"/>
      <c r="J169" s="875">
        <v>1140005020219</v>
      </c>
      <c r="K169" s="876"/>
      <c r="L169" s="876"/>
      <c r="M169" s="876"/>
      <c r="N169" s="876"/>
      <c r="O169" s="876"/>
      <c r="P169" s="877" t="s">
        <v>859</v>
      </c>
      <c r="Q169" s="878"/>
      <c r="R169" s="878"/>
      <c r="S169" s="878"/>
      <c r="T169" s="878"/>
      <c r="U169" s="878"/>
      <c r="V169" s="878"/>
      <c r="W169" s="878"/>
      <c r="X169" s="878"/>
      <c r="Y169" s="879">
        <v>7.031911</v>
      </c>
      <c r="Z169" s="880"/>
      <c r="AA169" s="880"/>
      <c r="AB169" s="881"/>
      <c r="AC169" s="882" t="s">
        <v>244</v>
      </c>
      <c r="AD169" s="883"/>
      <c r="AE169" s="883"/>
      <c r="AF169" s="883"/>
      <c r="AG169" s="883"/>
      <c r="AH169" s="884" t="s">
        <v>850</v>
      </c>
      <c r="AI169" s="885"/>
      <c r="AJ169" s="885"/>
      <c r="AK169" s="885"/>
      <c r="AL169" s="868" t="s">
        <v>850</v>
      </c>
      <c r="AM169" s="869"/>
      <c r="AN169" s="869"/>
      <c r="AO169" s="870"/>
      <c r="AP169" s="871" t="s">
        <v>850</v>
      </c>
      <c r="AQ169" s="871"/>
      <c r="AR169" s="871"/>
      <c r="AS169" s="871"/>
      <c r="AT169" s="871"/>
      <c r="AU169" s="871"/>
      <c r="AV169" s="871"/>
      <c r="AW169" s="871"/>
      <c r="AX169" s="871"/>
      <c r="AY169" s="83">
        <f>$AY$166</f>
        <v>1</v>
      </c>
    </row>
    <row r="170" spans="1:51" ht="50.25" customHeight="1" x14ac:dyDescent="0.15">
      <c r="A170" s="961">
        <v>2</v>
      </c>
      <c r="B170" s="961">
        <v>1</v>
      </c>
      <c r="C170" s="873" t="s">
        <v>954</v>
      </c>
      <c r="D170" s="874"/>
      <c r="E170" s="874"/>
      <c r="F170" s="874"/>
      <c r="G170" s="874"/>
      <c r="H170" s="874"/>
      <c r="I170" s="874"/>
      <c r="J170" s="875">
        <v>6140005020420</v>
      </c>
      <c r="K170" s="876"/>
      <c r="L170" s="876"/>
      <c r="M170" s="876"/>
      <c r="N170" s="876"/>
      <c r="O170" s="876"/>
      <c r="P170" s="877" t="s">
        <v>860</v>
      </c>
      <c r="Q170" s="878"/>
      <c r="R170" s="878"/>
      <c r="S170" s="878"/>
      <c r="T170" s="878"/>
      <c r="U170" s="878"/>
      <c r="V170" s="878"/>
      <c r="W170" s="878"/>
      <c r="X170" s="878"/>
      <c r="Y170" s="879">
        <v>5.3446559999999996</v>
      </c>
      <c r="Z170" s="880"/>
      <c r="AA170" s="880"/>
      <c r="AB170" s="881"/>
      <c r="AC170" s="882" t="s">
        <v>244</v>
      </c>
      <c r="AD170" s="883"/>
      <c r="AE170" s="883"/>
      <c r="AF170" s="883"/>
      <c r="AG170" s="883"/>
      <c r="AH170" s="884" t="s">
        <v>850</v>
      </c>
      <c r="AI170" s="885"/>
      <c r="AJ170" s="885"/>
      <c r="AK170" s="885"/>
      <c r="AL170" s="868" t="s">
        <v>850</v>
      </c>
      <c r="AM170" s="869"/>
      <c r="AN170" s="869"/>
      <c r="AO170" s="870"/>
      <c r="AP170" s="871" t="s">
        <v>850</v>
      </c>
      <c r="AQ170" s="871"/>
      <c r="AR170" s="871"/>
      <c r="AS170" s="871"/>
      <c r="AT170" s="871"/>
      <c r="AU170" s="871"/>
      <c r="AV170" s="871"/>
      <c r="AW170" s="871"/>
      <c r="AX170" s="871"/>
      <c r="AY170">
        <f>COUNTA($C$170)</f>
        <v>1</v>
      </c>
    </row>
    <row r="171" spans="1:51" ht="50.25" customHeight="1" x14ac:dyDescent="0.15">
      <c r="A171" s="961">
        <v>3</v>
      </c>
      <c r="B171" s="961">
        <v>1</v>
      </c>
      <c r="C171" s="873" t="s">
        <v>953</v>
      </c>
      <c r="D171" s="874"/>
      <c r="E171" s="874"/>
      <c r="F171" s="874"/>
      <c r="G171" s="874"/>
      <c r="H171" s="874"/>
      <c r="I171" s="874"/>
      <c r="J171" s="875">
        <v>1140005020219</v>
      </c>
      <c r="K171" s="876"/>
      <c r="L171" s="876"/>
      <c r="M171" s="876"/>
      <c r="N171" s="876"/>
      <c r="O171" s="876"/>
      <c r="P171" s="877" t="s">
        <v>861</v>
      </c>
      <c r="Q171" s="878"/>
      <c r="R171" s="878"/>
      <c r="S171" s="878"/>
      <c r="T171" s="878"/>
      <c r="U171" s="878"/>
      <c r="V171" s="878"/>
      <c r="W171" s="878"/>
      <c r="X171" s="878"/>
      <c r="Y171" s="879">
        <v>4.2492780000000003</v>
      </c>
      <c r="Z171" s="880"/>
      <c r="AA171" s="880"/>
      <c r="AB171" s="881"/>
      <c r="AC171" s="882" t="s">
        <v>244</v>
      </c>
      <c r="AD171" s="883"/>
      <c r="AE171" s="883"/>
      <c r="AF171" s="883"/>
      <c r="AG171" s="883"/>
      <c r="AH171" s="884" t="s">
        <v>850</v>
      </c>
      <c r="AI171" s="885"/>
      <c r="AJ171" s="885"/>
      <c r="AK171" s="885"/>
      <c r="AL171" s="868" t="s">
        <v>850</v>
      </c>
      <c r="AM171" s="869"/>
      <c r="AN171" s="869"/>
      <c r="AO171" s="870"/>
      <c r="AP171" s="871" t="s">
        <v>850</v>
      </c>
      <c r="AQ171" s="871"/>
      <c r="AR171" s="871"/>
      <c r="AS171" s="871"/>
      <c r="AT171" s="871"/>
      <c r="AU171" s="871"/>
      <c r="AV171" s="871"/>
      <c r="AW171" s="871"/>
      <c r="AX171" s="871"/>
      <c r="AY171">
        <f>COUNTA($C$171)</f>
        <v>1</v>
      </c>
    </row>
    <row r="172" spans="1:51" ht="50.25" customHeight="1" x14ac:dyDescent="0.15">
      <c r="A172" s="961">
        <v>4</v>
      </c>
      <c r="B172" s="961">
        <v>1</v>
      </c>
      <c r="C172" s="873" t="s">
        <v>954</v>
      </c>
      <c r="D172" s="874"/>
      <c r="E172" s="874"/>
      <c r="F172" s="874"/>
      <c r="G172" s="874"/>
      <c r="H172" s="874"/>
      <c r="I172" s="874"/>
      <c r="J172" s="875">
        <v>6140005020420</v>
      </c>
      <c r="K172" s="876"/>
      <c r="L172" s="876"/>
      <c r="M172" s="876"/>
      <c r="N172" s="876"/>
      <c r="O172" s="876"/>
      <c r="P172" s="877" t="s">
        <v>862</v>
      </c>
      <c r="Q172" s="878"/>
      <c r="R172" s="878"/>
      <c r="S172" s="878"/>
      <c r="T172" s="878"/>
      <c r="U172" s="878"/>
      <c r="V172" s="878"/>
      <c r="W172" s="878"/>
      <c r="X172" s="878"/>
      <c r="Y172" s="879">
        <v>3.8164020000000001</v>
      </c>
      <c r="Z172" s="880"/>
      <c r="AA172" s="880"/>
      <c r="AB172" s="881"/>
      <c r="AC172" s="882" t="s">
        <v>244</v>
      </c>
      <c r="AD172" s="883"/>
      <c r="AE172" s="883"/>
      <c r="AF172" s="883"/>
      <c r="AG172" s="883"/>
      <c r="AH172" s="884" t="s">
        <v>850</v>
      </c>
      <c r="AI172" s="885"/>
      <c r="AJ172" s="885"/>
      <c r="AK172" s="885"/>
      <c r="AL172" s="868" t="s">
        <v>850</v>
      </c>
      <c r="AM172" s="869"/>
      <c r="AN172" s="869"/>
      <c r="AO172" s="870"/>
      <c r="AP172" s="871" t="s">
        <v>850</v>
      </c>
      <c r="AQ172" s="871"/>
      <c r="AR172" s="871"/>
      <c r="AS172" s="871"/>
      <c r="AT172" s="871"/>
      <c r="AU172" s="871"/>
      <c r="AV172" s="871"/>
      <c r="AW172" s="871"/>
      <c r="AX172" s="871"/>
      <c r="AY172">
        <f>COUNTA($C$172)</f>
        <v>1</v>
      </c>
    </row>
    <row r="173" spans="1:51" ht="50.25" customHeight="1" x14ac:dyDescent="0.15">
      <c r="A173" s="961">
        <v>5</v>
      </c>
      <c r="B173" s="961">
        <v>1</v>
      </c>
      <c r="C173" s="873" t="s">
        <v>955</v>
      </c>
      <c r="D173" s="874"/>
      <c r="E173" s="874"/>
      <c r="F173" s="874"/>
      <c r="G173" s="874"/>
      <c r="H173" s="874"/>
      <c r="I173" s="874"/>
      <c r="J173" s="875">
        <v>8140005020419</v>
      </c>
      <c r="K173" s="876"/>
      <c r="L173" s="876"/>
      <c r="M173" s="876"/>
      <c r="N173" s="876"/>
      <c r="O173" s="876"/>
      <c r="P173" s="877" t="s">
        <v>862</v>
      </c>
      <c r="Q173" s="878"/>
      <c r="R173" s="878"/>
      <c r="S173" s="878"/>
      <c r="T173" s="878"/>
      <c r="U173" s="878"/>
      <c r="V173" s="878"/>
      <c r="W173" s="878"/>
      <c r="X173" s="878"/>
      <c r="Y173" s="879">
        <v>3.236275</v>
      </c>
      <c r="Z173" s="880"/>
      <c r="AA173" s="880"/>
      <c r="AB173" s="881"/>
      <c r="AC173" s="882" t="s">
        <v>244</v>
      </c>
      <c r="AD173" s="883"/>
      <c r="AE173" s="883"/>
      <c r="AF173" s="883"/>
      <c r="AG173" s="883"/>
      <c r="AH173" s="884" t="s">
        <v>850</v>
      </c>
      <c r="AI173" s="885"/>
      <c r="AJ173" s="885"/>
      <c r="AK173" s="885"/>
      <c r="AL173" s="868" t="s">
        <v>850</v>
      </c>
      <c r="AM173" s="869"/>
      <c r="AN173" s="869"/>
      <c r="AO173" s="870"/>
      <c r="AP173" s="871" t="s">
        <v>850</v>
      </c>
      <c r="AQ173" s="871"/>
      <c r="AR173" s="871"/>
      <c r="AS173" s="871"/>
      <c r="AT173" s="871"/>
      <c r="AU173" s="871"/>
      <c r="AV173" s="871"/>
      <c r="AW173" s="871"/>
      <c r="AX173" s="871"/>
      <c r="AY173">
        <f>COUNTA($C$173)</f>
        <v>1</v>
      </c>
    </row>
    <row r="174" spans="1:51" ht="50.25" customHeight="1" x14ac:dyDescent="0.15">
      <c r="A174" s="961">
        <v>6</v>
      </c>
      <c r="B174" s="961">
        <v>1</v>
      </c>
      <c r="C174" s="873" t="s">
        <v>955</v>
      </c>
      <c r="D174" s="874"/>
      <c r="E174" s="874"/>
      <c r="F174" s="874"/>
      <c r="G174" s="874"/>
      <c r="H174" s="874"/>
      <c r="I174" s="874"/>
      <c r="J174" s="875">
        <v>8140005020419</v>
      </c>
      <c r="K174" s="876"/>
      <c r="L174" s="876"/>
      <c r="M174" s="876"/>
      <c r="N174" s="876"/>
      <c r="O174" s="876"/>
      <c r="P174" s="877" t="s">
        <v>863</v>
      </c>
      <c r="Q174" s="878"/>
      <c r="R174" s="878"/>
      <c r="S174" s="878"/>
      <c r="T174" s="878"/>
      <c r="U174" s="878"/>
      <c r="V174" s="878"/>
      <c r="W174" s="878"/>
      <c r="X174" s="878"/>
      <c r="Y174" s="879">
        <v>3.1875399999999998</v>
      </c>
      <c r="Z174" s="880"/>
      <c r="AA174" s="880"/>
      <c r="AB174" s="881"/>
      <c r="AC174" s="882" t="s">
        <v>244</v>
      </c>
      <c r="AD174" s="883"/>
      <c r="AE174" s="883"/>
      <c r="AF174" s="883"/>
      <c r="AG174" s="883"/>
      <c r="AH174" s="884" t="s">
        <v>850</v>
      </c>
      <c r="AI174" s="885"/>
      <c r="AJ174" s="885"/>
      <c r="AK174" s="885"/>
      <c r="AL174" s="868" t="s">
        <v>850</v>
      </c>
      <c r="AM174" s="869"/>
      <c r="AN174" s="869"/>
      <c r="AO174" s="870"/>
      <c r="AP174" s="871" t="s">
        <v>850</v>
      </c>
      <c r="AQ174" s="871"/>
      <c r="AR174" s="871"/>
      <c r="AS174" s="871"/>
      <c r="AT174" s="871"/>
      <c r="AU174" s="871"/>
      <c r="AV174" s="871"/>
      <c r="AW174" s="871"/>
      <c r="AX174" s="871"/>
      <c r="AY174">
        <f>COUNTA($C$174)</f>
        <v>1</v>
      </c>
    </row>
    <row r="175" spans="1:51" ht="50.25" customHeight="1" x14ac:dyDescent="0.15">
      <c r="A175" s="961">
        <v>7</v>
      </c>
      <c r="B175" s="961">
        <v>1</v>
      </c>
      <c r="C175" s="873" t="s">
        <v>954</v>
      </c>
      <c r="D175" s="874"/>
      <c r="E175" s="874"/>
      <c r="F175" s="874"/>
      <c r="G175" s="874"/>
      <c r="H175" s="874"/>
      <c r="I175" s="874"/>
      <c r="J175" s="875">
        <v>6140005020420</v>
      </c>
      <c r="K175" s="876"/>
      <c r="L175" s="876"/>
      <c r="M175" s="876"/>
      <c r="N175" s="876"/>
      <c r="O175" s="876"/>
      <c r="P175" s="877" t="s">
        <v>863</v>
      </c>
      <c r="Q175" s="878"/>
      <c r="R175" s="878"/>
      <c r="S175" s="878"/>
      <c r="T175" s="878"/>
      <c r="U175" s="878"/>
      <c r="V175" s="878"/>
      <c r="W175" s="878"/>
      <c r="X175" s="878"/>
      <c r="Y175" s="879">
        <v>2.7414070000000001</v>
      </c>
      <c r="Z175" s="880"/>
      <c r="AA175" s="880"/>
      <c r="AB175" s="881"/>
      <c r="AC175" s="882" t="s">
        <v>244</v>
      </c>
      <c r="AD175" s="883"/>
      <c r="AE175" s="883"/>
      <c r="AF175" s="883"/>
      <c r="AG175" s="883"/>
      <c r="AH175" s="884" t="s">
        <v>850</v>
      </c>
      <c r="AI175" s="885"/>
      <c r="AJ175" s="885"/>
      <c r="AK175" s="885"/>
      <c r="AL175" s="868" t="s">
        <v>850</v>
      </c>
      <c r="AM175" s="869"/>
      <c r="AN175" s="869"/>
      <c r="AO175" s="870"/>
      <c r="AP175" s="871" t="s">
        <v>850</v>
      </c>
      <c r="AQ175" s="871"/>
      <c r="AR175" s="871"/>
      <c r="AS175" s="871"/>
      <c r="AT175" s="871"/>
      <c r="AU175" s="871"/>
      <c r="AV175" s="871"/>
      <c r="AW175" s="871"/>
      <c r="AX175" s="871"/>
      <c r="AY175">
        <f>COUNTA($C$175)</f>
        <v>1</v>
      </c>
    </row>
    <row r="176" spans="1:51" ht="50.25" customHeight="1" x14ac:dyDescent="0.15">
      <c r="A176" s="961">
        <v>8</v>
      </c>
      <c r="B176" s="961">
        <v>1</v>
      </c>
      <c r="C176" s="873" t="s">
        <v>956</v>
      </c>
      <c r="D176" s="874"/>
      <c r="E176" s="874"/>
      <c r="F176" s="874"/>
      <c r="G176" s="874"/>
      <c r="H176" s="874"/>
      <c r="I176" s="874"/>
      <c r="J176" s="875">
        <v>7010005003759</v>
      </c>
      <c r="K176" s="876"/>
      <c r="L176" s="876"/>
      <c r="M176" s="876"/>
      <c r="N176" s="876"/>
      <c r="O176" s="876"/>
      <c r="P176" s="877" t="s">
        <v>854</v>
      </c>
      <c r="Q176" s="878"/>
      <c r="R176" s="878"/>
      <c r="S176" s="878"/>
      <c r="T176" s="878"/>
      <c r="U176" s="878"/>
      <c r="V176" s="878"/>
      <c r="W176" s="878"/>
      <c r="X176" s="878"/>
      <c r="Y176" s="879">
        <v>1.379616</v>
      </c>
      <c r="Z176" s="880"/>
      <c r="AA176" s="880"/>
      <c r="AB176" s="881"/>
      <c r="AC176" s="882" t="s">
        <v>244</v>
      </c>
      <c r="AD176" s="883"/>
      <c r="AE176" s="883"/>
      <c r="AF176" s="883"/>
      <c r="AG176" s="883"/>
      <c r="AH176" s="884" t="s">
        <v>850</v>
      </c>
      <c r="AI176" s="885"/>
      <c r="AJ176" s="885"/>
      <c r="AK176" s="885"/>
      <c r="AL176" s="868" t="s">
        <v>850</v>
      </c>
      <c r="AM176" s="869"/>
      <c r="AN176" s="869"/>
      <c r="AO176" s="870"/>
      <c r="AP176" s="871" t="s">
        <v>850</v>
      </c>
      <c r="AQ176" s="871"/>
      <c r="AR176" s="871"/>
      <c r="AS176" s="871"/>
      <c r="AT176" s="871"/>
      <c r="AU176" s="871"/>
      <c r="AV176" s="871"/>
      <c r="AW176" s="871"/>
      <c r="AX176" s="871"/>
      <c r="AY176">
        <f>COUNTA($C$176)</f>
        <v>1</v>
      </c>
    </row>
    <row r="177" spans="1:51" ht="50.25" customHeight="1" x14ac:dyDescent="0.15">
      <c r="A177" s="961">
        <v>9</v>
      </c>
      <c r="B177" s="961">
        <v>1</v>
      </c>
      <c r="C177" s="873" t="s">
        <v>953</v>
      </c>
      <c r="D177" s="874"/>
      <c r="E177" s="874"/>
      <c r="F177" s="874"/>
      <c r="G177" s="874"/>
      <c r="H177" s="874"/>
      <c r="I177" s="874"/>
      <c r="J177" s="875">
        <v>1140005020219</v>
      </c>
      <c r="K177" s="876"/>
      <c r="L177" s="876"/>
      <c r="M177" s="876"/>
      <c r="N177" s="876"/>
      <c r="O177" s="876"/>
      <c r="P177" s="877" t="s">
        <v>864</v>
      </c>
      <c r="Q177" s="878"/>
      <c r="R177" s="878"/>
      <c r="S177" s="878"/>
      <c r="T177" s="878"/>
      <c r="U177" s="878"/>
      <c r="V177" s="878"/>
      <c r="W177" s="878"/>
      <c r="X177" s="878"/>
      <c r="Y177" s="879">
        <v>0.93154999999999999</v>
      </c>
      <c r="Z177" s="880"/>
      <c r="AA177" s="880"/>
      <c r="AB177" s="881"/>
      <c r="AC177" s="882" t="s">
        <v>244</v>
      </c>
      <c r="AD177" s="883"/>
      <c r="AE177" s="883"/>
      <c r="AF177" s="883"/>
      <c r="AG177" s="883"/>
      <c r="AH177" s="884" t="s">
        <v>850</v>
      </c>
      <c r="AI177" s="885"/>
      <c r="AJ177" s="885"/>
      <c r="AK177" s="885"/>
      <c r="AL177" s="868" t="s">
        <v>850</v>
      </c>
      <c r="AM177" s="869"/>
      <c r="AN177" s="869"/>
      <c r="AO177" s="870"/>
      <c r="AP177" s="871" t="s">
        <v>850</v>
      </c>
      <c r="AQ177" s="871"/>
      <c r="AR177" s="871"/>
      <c r="AS177" s="871"/>
      <c r="AT177" s="871"/>
      <c r="AU177" s="871"/>
      <c r="AV177" s="871"/>
      <c r="AW177" s="871"/>
      <c r="AX177" s="871"/>
      <c r="AY177">
        <f>COUNTA($C$177)</f>
        <v>1</v>
      </c>
    </row>
    <row r="178" spans="1:51" ht="26.25" hidden="1" customHeight="1" x14ac:dyDescent="0.15">
      <c r="A178" s="961">
        <v>10</v>
      </c>
      <c r="B178" s="961">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62"/>
      <c r="AD178" s="962"/>
      <c r="AE178" s="962"/>
      <c r="AF178" s="962"/>
      <c r="AG178" s="962"/>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hidden="1" customHeight="1" x14ac:dyDescent="0.15">
      <c r="A179" s="961">
        <v>11</v>
      </c>
      <c r="B179" s="961">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62"/>
      <c r="AD179" s="962"/>
      <c r="AE179" s="962"/>
      <c r="AF179" s="962"/>
      <c r="AG179" s="962"/>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hidden="1" customHeight="1" x14ac:dyDescent="0.15">
      <c r="A180" s="961">
        <v>12</v>
      </c>
      <c r="B180" s="961">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62"/>
      <c r="AD180" s="962"/>
      <c r="AE180" s="962"/>
      <c r="AF180" s="962"/>
      <c r="AG180" s="962"/>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hidden="1" customHeight="1" x14ac:dyDescent="0.15">
      <c r="A181" s="961">
        <v>13</v>
      </c>
      <c r="B181" s="961">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62"/>
      <c r="AD181" s="962"/>
      <c r="AE181" s="962"/>
      <c r="AF181" s="962"/>
      <c r="AG181" s="962"/>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hidden="1" customHeight="1" x14ac:dyDescent="0.15">
      <c r="A182" s="961">
        <v>14</v>
      </c>
      <c r="B182" s="961">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62"/>
      <c r="AD182" s="962"/>
      <c r="AE182" s="962"/>
      <c r="AF182" s="962"/>
      <c r="AG182" s="962"/>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hidden="1" customHeight="1" x14ac:dyDescent="0.15">
      <c r="A183" s="961">
        <v>15</v>
      </c>
      <c r="B183" s="961">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62"/>
      <c r="AD183" s="962"/>
      <c r="AE183" s="962"/>
      <c r="AF183" s="962"/>
      <c r="AG183" s="962"/>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hidden="1" customHeight="1" x14ac:dyDescent="0.15">
      <c r="A184" s="961">
        <v>16</v>
      </c>
      <c r="B184" s="961">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62"/>
      <c r="AD184" s="962"/>
      <c r="AE184" s="962"/>
      <c r="AF184" s="962"/>
      <c r="AG184" s="962"/>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hidden="1" customHeight="1" x14ac:dyDescent="0.15">
      <c r="A185" s="961">
        <v>17</v>
      </c>
      <c r="B185" s="961">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62"/>
      <c r="AD185" s="962"/>
      <c r="AE185" s="962"/>
      <c r="AF185" s="962"/>
      <c r="AG185" s="962"/>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hidden="1" customHeight="1" x14ac:dyDescent="0.15">
      <c r="A186" s="961">
        <v>18</v>
      </c>
      <c r="B186" s="961">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62"/>
      <c r="AD186" s="962"/>
      <c r="AE186" s="962"/>
      <c r="AF186" s="962"/>
      <c r="AG186" s="962"/>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hidden="1" customHeight="1" x14ac:dyDescent="0.15">
      <c r="A187" s="961">
        <v>19</v>
      </c>
      <c r="B187" s="961">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62"/>
      <c r="AD187" s="962"/>
      <c r="AE187" s="962"/>
      <c r="AF187" s="962"/>
      <c r="AG187" s="962"/>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hidden="1" customHeight="1" x14ac:dyDescent="0.15">
      <c r="A188" s="961">
        <v>20</v>
      </c>
      <c r="B188" s="961">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62"/>
      <c r="AD188" s="962"/>
      <c r="AE188" s="962"/>
      <c r="AF188" s="962"/>
      <c r="AG188" s="962"/>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hidden="1" customHeight="1" x14ac:dyDescent="0.15">
      <c r="A189" s="961">
        <v>21</v>
      </c>
      <c r="B189" s="961">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62"/>
      <c r="AD189" s="962"/>
      <c r="AE189" s="962"/>
      <c r="AF189" s="962"/>
      <c r="AG189" s="962"/>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hidden="1" customHeight="1" x14ac:dyDescent="0.15">
      <c r="A190" s="961">
        <v>22</v>
      </c>
      <c r="B190" s="961">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62"/>
      <c r="AD190" s="962"/>
      <c r="AE190" s="962"/>
      <c r="AF190" s="962"/>
      <c r="AG190" s="962"/>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hidden="1" customHeight="1" x14ac:dyDescent="0.15">
      <c r="A191" s="961">
        <v>23</v>
      </c>
      <c r="B191" s="961">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62"/>
      <c r="AD191" s="962"/>
      <c r="AE191" s="962"/>
      <c r="AF191" s="962"/>
      <c r="AG191" s="962"/>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hidden="1" customHeight="1" x14ac:dyDescent="0.15">
      <c r="A192" s="961">
        <v>24</v>
      </c>
      <c r="B192" s="961">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62"/>
      <c r="AD192" s="962"/>
      <c r="AE192" s="962"/>
      <c r="AF192" s="962"/>
      <c r="AG192" s="962"/>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hidden="1" customHeight="1" x14ac:dyDescent="0.15">
      <c r="A193" s="961">
        <v>25</v>
      </c>
      <c r="B193" s="961">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62"/>
      <c r="AD193" s="962"/>
      <c r="AE193" s="962"/>
      <c r="AF193" s="962"/>
      <c r="AG193" s="962"/>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hidden="1" customHeight="1" x14ac:dyDescent="0.15">
      <c r="A194" s="961">
        <v>26</v>
      </c>
      <c r="B194" s="961">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62"/>
      <c r="AD194" s="962"/>
      <c r="AE194" s="962"/>
      <c r="AF194" s="962"/>
      <c r="AG194" s="962"/>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hidden="1" customHeight="1" x14ac:dyDescent="0.15">
      <c r="A195" s="961">
        <v>27</v>
      </c>
      <c r="B195" s="961">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62"/>
      <c r="AD195" s="962"/>
      <c r="AE195" s="962"/>
      <c r="AF195" s="962"/>
      <c r="AG195" s="962"/>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hidden="1" customHeight="1" x14ac:dyDescent="0.15">
      <c r="A196" s="961">
        <v>28</v>
      </c>
      <c r="B196" s="961">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62"/>
      <c r="AD196" s="962"/>
      <c r="AE196" s="962"/>
      <c r="AF196" s="962"/>
      <c r="AG196" s="962"/>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hidden="1" customHeight="1" x14ac:dyDescent="0.15">
      <c r="A197" s="961">
        <v>29</v>
      </c>
      <c r="B197" s="961">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62"/>
      <c r="AD197" s="962"/>
      <c r="AE197" s="962"/>
      <c r="AF197" s="962"/>
      <c r="AG197" s="962"/>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hidden="1" customHeight="1" x14ac:dyDescent="0.15">
      <c r="A198" s="961">
        <v>30</v>
      </c>
      <c r="B198" s="961">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62"/>
      <c r="AD198" s="962"/>
      <c r="AE198" s="962"/>
      <c r="AF198" s="962"/>
      <c r="AG198" s="962"/>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91"/>
      <c r="Q199" s="91"/>
      <c r="R199" s="91"/>
      <c r="S199" s="91"/>
      <c r="T199" s="91"/>
      <c r="U199" s="91"/>
      <c r="V199" s="91"/>
      <c r="W199" s="91"/>
      <c r="X199" s="91"/>
      <c r="Y199" s="93"/>
      <c r="Z199" s="93"/>
      <c r="AA199" s="93"/>
      <c r="AB199" s="93"/>
      <c r="AC199" s="93"/>
      <c r="AD199" s="93"/>
      <c r="AE199" s="93"/>
      <c r="AF199" s="93"/>
      <c r="AG199" s="93"/>
      <c r="AH199" s="93"/>
      <c r="AI199" s="93"/>
      <c r="AJ199" s="93"/>
      <c r="AK199" s="93"/>
      <c r="AL199" s="93"/>
      <c r="AM199" s="93"/>
      <c r="AN199" s="93"/>
      <c r="AO199" s="93"/>
      <c r="AY199">
        <f>COUNTA($C$202)</f>
        <v>0</v>
      </c>
    </row>
    <row r="200" spans="1:51" hidden="1" x14ac:dyDescent="0.15">
      <c r="A200" s="9"/>
      <c r="B200" s="41" t="s">
        <v>777</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83">
        <f>$AY$199</f>
        <v>0</v>
      </c>
    </row>
    <row r="201" spans="1:51" customFormat="1" ht="59.25" hidden="1" customHeight="1" x14ac:dyDescent="0.15">
      <c r="A201" s="861"/>
      <c r="B201" s="861"/>
      <c r="C201" s="861" t="s">
        <v>24</v>
      </c>
      <c r="D201" s="861"/>
      <c r="E201" s="861"/>
      <c r="F201" s="861"/>
      <c r="G201" s="861"/>
      <c r="H201" s="861"/>
      <c r="I201" s="861"/>
      <c r="J201" s="963" t="s">
        <v>189</v>
      </c>
      <c r="K201" s="965"/>
      <c r="L201" s="965"/>
      <c r="M201" s="965"/>
      <c r="N201" s="965"/>
      <c r="O201" s="965"/>
      <c r="P201" s="429" t="s">
        <v>25</v>
      </c>
      <c r="Q201" s="429"/>
      <c r="R201" s="429"/>
      <c r="S201" s="429"/>
      <c r="T201" s="429"/>
      <c r="U201" s="429"/>
      <c r="V201" s="429"/>
      <c r="W201" s="429"/>
      <c r="X201" s="429"/>
      <c r="Y201" s="863" t="s">
        <v>188</v>
      </c>
      <c r="Z201" s="864"/>
      <c r="AA201" s="864"/>
      <c r="AB201" s="864"/>
      <c r="AC201" s="963" t="s">
        <v>217</v>
      </c>
      <c r="AD201" s="963"/>
      <c r="AE201" s="963"/>
      <c r="AF201" s="963"/>
      <c r="AG201" s="963"/>
      <c r="AH201" s="863" t="s">
        <v>180</v>
      </c>
      <c r="AI201" s="861"/>
      <c r="AJ201" s="861"/>
      <c r="AK201" s="861"/>
      <c r="AL201" s="861" t="s">
        <v>19</v>
      </c>
      <c r="AM201" s="861"/>
      <c r="AN201" s="861"/>
      <c r="AO201" s="865"/>
      <c r="AP201" s="964" t="s">
        <v>190</v>
      </c>
      <c r="AQ201" s="964"/>
      <c r="AR201" s="964"/>
      <c r="AS201" s="964"/>
      <c r="AT201" s="964"/>
      <c r="AU201" s="964"/>
      <c r="AV201" s="964"/>
      <c r="AW201" s="964"/>
      <c r="AX201" s="964"/>
      <c r="AY201" s="83">
        <f>$AY$199</f>
        <v>0</v>
      </c>
    </row>
    <row r="202" spans="1:51" ht="26.25" hidden="1" customHeight="1" x14ac:dyDescent="0.15">
      <c r="A202" s="961">
        <v>1</v>
      </c>
      <c r="B202" s="961">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62"/>
      <c r="AD202" s="962"/>
      <c r="AE202" s="962"/>
      <c r="AF202" s="962"/>
      <c r="AG202" s="962"/>
      <c r="AH202" s="884"/>
      <c r="AI202" s="885"/>
      <c r="AJ202" s="885"/>
      <c r="AK202" s="885"/>
      <c r="AL202" s="868"/>
      <c r="AM202" s="869"/>
      <c r="AN202" s="869"/>
      <c r="AO202" s="870"/>
      <c r="AP202" s="871"/>
      <c r="AQ202" s="871"/>
      <c r="AR202" s="871"/>
      <c r="AS202" s="871"/>
      <c r="AT202" s="871"/>
      <c r="AU202" s="871"/>
      <c r="AV202" s="871"/>
      <c r="AW202" s="871"/>
      <c r="AX202" s="871"/>
      <c r="AY202" s="83">
        <f>$AY$199</f>
        <v>0</v>
      </c>
    </row>
    <row r="203" spans="1:51" ht="26.25" hidden="1" customHeight="1" x14ac:dyDescent="0.15">
      <c r="A203" s="961">
        <v>2</v>
      </c>
      <c r="B203" s="961">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62"/>
      <c r="AD203" s="962"/>
      <c r="AE203" s="962"/>
      <c r="AF203" s="962"/>
      <c r="AG203" s="962"/>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hidden="1" customHeight="1" x14ac:dyDescent="0.15">
      <c r="A204" s="961">
        <v>3</v>
      </c>
      <c r="B204" s="961">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62"/>
      <c r="AD204" s="962"/>
      <c r="AE204" s="962"/>
      <c r="AF204" s="962"/>
      <c r="AG204" s="962"/>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hidden="1" customHeight="1" x14ac:dyDescent="0.15">
      <c r="A205" s="961">
        <v>4</v>
      </c>
      <c r="B205" s="961">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62"/>
      <c r="AD205" s="962"/>
      <c r="AE205" s="962"/>
      <c r="AF205" s="962"/>
      <c r="AG205" s="962"/>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hidden="1" customHeight="1" x14ac:dyDescent="0.15">
      <c r="A206" s="961">
        <v>5</v>
      </c>
      <c r="B206" s="961">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62"/>
      <c r="AD206" s="962"/>
      <c r="AE206" s="962"/>
      <c r="AF206" s="962"/>
      <c r="AG206" s="962"/>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hidden="1" customHeight="1" x14ac:dyDescent="0.15">
      <c r="A207" s="961">
        <v>6</v>
      </c>
      <c r="B207" s="961">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62"/>
      <c r="AD207" s="962"/>
      <c r="AE207" s="962"/>
      <c r="AF207" s="962"/>
      <c r="AG207" s="962"/>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hidden="1" customHeight="1" x14ac:dyDescent="0.15">
      <c r="A208" s="961">
        <v>7</v>
      </c>
      <c r="B208" s="961">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62"/>
      <c r="AD208" s="962"/>
      <c r="AE208" s="962"/>
      <c r="AF208" s="962"/>
      <c r="AG208" s="962"/>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hidden="1" customHeight="1" x14ac:dyDescent="0.15">
      <c r="A209" s="961">
        <v>8</v>
      </c>
      <c r="B209" s="961">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62"/>
      <c r="AD209" s="962"/>
      <c r="AE209" s="962"/>
      <c r="AF209" s="962"/>
      <c r="AG209" s="962"/>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hidden="1" customHeight="1" x14ac:dyDescent="0.15">
      <c r="A210" s="961">
        <v>9</v>
      </c>
      <c r="B210" s="961">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62"/>
      <c r="AD210" s="962"/>
      <c r="AE210" s="962"/>
      <c r="AF210" s="962"/>
      <c r="AG210" s="962"/>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hidden="1" customHeight="1" x14ac:dyDescent="0.15">
      <c r="A211" s="961">
        <v>10</v>
      </c>
      <c r="B211" s="961">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62"/>
      <c r="AD211" s="962"/>
      <c r="AE211" s="962"/>
      <c r="AF211" s="962"/>
      <c r="AG211" s="962"/>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hidden="1" customHeight="1" x14ac:dyDescent="0.15">
      <c r="A212" s="961">
        <v>11</v>
      </c>
      <c r="B212" s="961">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62"/>
      <c r="AD212" s="962"/>
      <c r="AE212" s="962"/>
      <c r="AF212" s="962"/>
      <c r="AG212" s="962"/>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hidden="1" customHeight="1" x14ac:dyDescent="0.15">
      <c r="A213" s="961">
        <v>12</v>
      </c>
      <c r="B213" s="961">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62"/>
      <c r="AD213" s="962"/>
      <c r="AE213" s="962"/>
      <c r="AF213" s="962"/>
      <c r="AG213" s="962"/>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hidden="1" customHeight="1" x14ac:dyDescent="0.15">
      <c r="A214" s="961">
        <v>13</v>
      </c>
      <c r="B214" s="961">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62"/>
      <c r="AD214" s="962"/>
      <c r="AE214" s="962"/>
      <c r="AF214" s="962"/>
      <c r="AG214" s="962"/>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hidden="1" customHeight="1" x14ac:dyDescent="0.15">
      <c r="A215" s="961">
        <v>14</v>
      </c>
      <c r="B215" s="961">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62"/>
      <c r="AD215" s="962"/>
      <c r="AE215" s="962"/>
      <c r="AF215" s="962"/>
      <c r="AG215" s="962"/>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hidden="1" customHeight="1" x14ac:dyDescent="0.15">
      <c r="A216" s="961">
        <v>15</v>
      </c>
      <c r="B216" s="961">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62"/>
      <c r="AD216" s="962"/>
      <c r="AE216" s="962"/>
      <c r="AF216" s="962"/>
      <c r="AG216" s="962"/>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hidden="1" customHeight="1" x14ac:dyDescent="0.15">
      <c r="A217" s="961">
        <v>16</v>
      </c>
      <c r="B217" s="961">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62"/>
      <c r="AD217" s="962"/>
      <c r="AE217" s="962"/>
      <c r="AF217" s="962"/>
      <c r="AG217" s="962"/>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hidden="1" customHeight="1" x14ac:dyDescent="0.15">
      <c r="A218" s="961">
        <v>17</v>
      </c>
      <c r="B218" s="961">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62"/>
      <c r="AD218" s="962"/>
      <c r="AE218" s="962"/>
      <c r="AF218" s="962"/>
      <c r="AG218" s="962"/>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hidden="1" customHeight="1" x14ac:dyDescent="0.15">
      <c r="A219" s="961">
        <v>18</v>
      </c>
      <c r="B219" s="961">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62"/>
      <c r="AD219" s="962"/>
      <c r="AE219" s="962"/>
      <c r="AF219" s="962"/>
      <c r="AG219" s="962"/>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hidden="1" customHeight="1" x14ac:dyDescent="0.15">
      <c r="A220" s="961">
        <v>19</v>
      </c>
      <c r="B220" s="961">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62"/>
      <c r="AD220" s="962"/>
      <c r="AE220" s="962"/>
      <c r="AF220" s="962"/>
      <c r="AG220" s="962"/>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hidden="1" customHeight="1" x14ac:dyDescent="0.15">
      <c r="A221" s="961">
        <v>20</v>
      </c>
      <c r="B221" s="961">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62"/>
      <c r="AD221" s="962"/>
      <c r="AE221" s="962"/>
      <c r="AF221" s="962"/>
      <c r="AG221" s="962"/>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hidden="1" customHeight="1" x14ac:dyDescent="0.15">
      <c r="A222" s="961">
        <v>21</v>
      </c>
      <c r="B222" s="961">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62"/>
      <c r="AD222" s="962"/>
      <c r="AE222" s="962"/>
      <c r="AF222" s="962"/>
      <c r="AG222" s="962"/>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hidden="1" customHeight="1" x14ac:dyDescent="0.15">
      <c r="A223" s="961">
        <v>22</v>
      </c>
      <c r="B223" s="961">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62"/>
      <c r="AD223" s="962"/>
      <c r="AE223" s="962"/>
      <c r="AF223" s="962"/>
      <c r="AG223" s="962"/>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hidden="1" customHeight="1" x14ac:dyDescent="0.15">
      <c r="A224" s="961">
        <v>23</v>
      </c>
      <c r="B224" s="961">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62"/>
      <c r="AD224" s="962"/>
      <c r="AE224" s="962"/>
      <c r="AF224" s="962"/>
      <c r="AG224" s="962"/>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hidden="1" customHeight="1" x14ac:dyDescent="0.15">
      <c r="A225" s="961">
        <v>24</v>
      </c>
      <c r="B225" s="961">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62"/>
      <c r="AD225" s="962"/>
      <c r="AE225" s="962"/>
      <c r="AF225" s="962"/>
      <c r="AG225" s="962"/>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hidden="1" customHeight="1" x14ac:dyDescent="0.15">
      <c r="A226" s="961">
        <v>25</v>
      </c>
      <c r="B226" s="961">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62"/>
      <c r="AD226" s="962"/>
      <c r="AE226" s="962"/>
      <c r="AF226" s="962"/>
      <c r="AG226" s="962"/>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hidden="1" customHeight="1" x14ac:dyDescent="0.15">
      <c r="A227" s="961">
        <v>26</v>
      </c>
      <c r="B227" s="961">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62"/>
      <c r="AD227" s="962"/>
      <c r="AE227" s="962"/>
      <c r="AF227" s="962"/>
      <c r="AG227" s="962"/>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hidden="1" customHeight="1" x14ac:dyDescent="0.15">
      <c r="A228" s="961">
        <v>27</v>
      </c>
      <c r="B228" s="961">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62"/>
      <c r="AD228" s="962"/>
      <c r="AE228" s="962"/>
      <c r="AF228" s="962"/>
      <c r="AG228" s="962"/>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hidden="1" customHeight="1" x14ac:dyDescent="0.15">
      <c r="A229" s="961">
        <v>28</v>
      </c>
      <c r="B229" s="961">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62"/>
      <c r="AD229" s="962"/>
      <c r="AE229" s="962"/>
      <c r="AF229" s="962"/>
      <c r="AG229" s="962"/>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hidden="1" customHeight="1" x14ac:dyDescent="0.15">
      <c r="A230" s="961">
        <v>29</v>
      </c>
      <c r="B230" s="961">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62"/>
      <c r="AD230" s="962"/>
      <c r="AE230" s="962"/>
      <c r="AF230" s="962"/>
      <c r="AG230" s="962"/>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hidden="1" customHeight="1" x14ac:dyDescent="0.15">
      <c r="A231" s="961">
        <v>30</v>
      </c>
      <c r="B231" s="961">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62"/>
      <c r="AD231" s="962"/>
      <c r="AE231" s="962"/>
      <c r="AF231" s="962"/>
      <c r="AG231" s="962"/>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hidden="1" x14ac:dyDescent="0.15">
      <c r="P232" s="91"/>
      <c r="Q232" s="91"/>
      <c r="R232" s="91"/>
      <c r="S232" s="91"/>
      <c r="T232" s="91"/>
      <c r="U232" s="91"/>
      <c r="V232" s="91"/>
      <c r="W232" s="91"/>
      <c r="X232" s="91"/>
      <c r="Y232" s="93"/>
      <c r="Z232" s="93"/>
      <c r="AA232" s="93"/>
      <c r="AB232" s="93"/>
      <c r="AC232" s="93"/>
      <c r="AD232" s="93"/>
      <c r="AE232" s="93"/>
      <c r="AF232" s="93"/>
      <c r="AG232" s="93"/>
      <c r="AH232" s="93"/>
      <c r="AI232" s="93"/>
      <c r="AJ232" s="93"/>
      <c r="AK232" s="93"/>
      <c r="AL232" s="93"/>
      <c r="AM232" s="93"/>
      <c r="AN232" s="93"/>
      <c r="AO232" s="93"/>
      <c r="AY232">
        <f>COUNTA($C$235)</f>
        <v>0</v>
      </c>
    </row>
    <row r="233" spans="1:51" hidden="1" x14ac:dyDescent="0.15">
      <c r="A233" s="9"/>
      <c r="B233" s="41" t="s">
        <v>776</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95">
        <f>$AY$232</f>
        <v>0</v>
      </c>
    </row>
    <row r="234" spans="1:51" customFormat="1" ht="59.25" hidden="1" customHeight="1" x14ac:dyDescent="0.15">
      <c r="A234" s="861"/>
      <c r="B234" s="861"/>
      <c r="C234" s="861" t="s">
        <v>24</v>
      </c>
      <c r="D234" s="861"/>
      <c r="E234" s="861"/>
      <c r="F234" s="861"/>
      <c r="G234" s="861"/>
      <c r="H234" s="861"/>
      <c r="I234" s="861"/>
      <c r="J234" s="963" t="s">
        <v>189</v>
      </c>
      <c r="K234" s="965"/>
      <c r="L234" s="965"/>
      <c r="M234" s="965"/>
      <c r="N234" s="965"/>
      <c r="O234" s="965"/>
      <c r="P234" s="429" t="s">
        <v>25</v>
      </c>
      <c r="Q234" s="429"/>
      <c r="R234" s="429"/>
      <c r="S234" s="429"/>
      <c r="T234" s="429"/>
      <c r="U234" s="429"/>
      <c r="V234" s="429"/>
      <c r="W234" s="429"/>
      <c r="X234" s="429"/>
      <c r="Y234" s="863" t="s">
        <v>188</v>
      </c>
      <c r="Z234" s="864"/>
      <c r="AA234" s="864"/>
      <c r="AB234" s="864"/>
      <c r="AC234" s="963" t="s">
        <v>217</v>
      </c>
      <c r="AD234" s="963"/>
      <c r="AE234" s="963"/>
      <c r="AF234" s="963"/>
      <c r="AG234" s="963"/>
      <c r="AH234" s="863" t="s">
        <v>180</v>
      </c>
      <c r="AI234" s="861"/>
      <c r="AJ234" s="861"/>
      <c r="AK234" s="861"/>
      <c r="AL234" s="861" t="s">
        <v>19</v>
      </c>
      <c r="AM234" s="861"/>
      <c r="AN234" s="861"/>
      <c r="AO234" s="865"/>
      <c r="AP234" s="964" t="s">
        <v>190</v>
      </c>
      <c r="AQ234" s="964"/>
      <c r="AR234" s="964"/>
      <c r="AS234" s="964"/>
      <c r="AT234" s="964"/>
      <c r="AU234" s="964"/>
      <c r="AV234" s="964"/>
      <c r="AW234" s="964"/>
      <c r="AX234" s="964"/>
      <c r="AY234" s="95">
        <f>$AY$232</f>
        <v>0</v>
      </c>
    </row>
    <row r="235" spans="1:51" ht="26.25" hidden="1" customHeight="1" x14ac:dyDescent="0.15">
      <c r="A235" s="961">
        <v>1</v>
      </c>
      <c r="B235" s="961">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62"/>
      <c r="AD235" s="962"/>
      <c r="AE235" s="962"/>
      <c r="AF235" s="962"/>
      <c r="AG235" s="962"/>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hidden="1" customHeight="1" x14ac:dyDescent="0.15">
      <c r="A236" s="961">
        <v>2</v>
      </c>
      <c r="B236" s="961">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62"/>
      <c r="AD236" s="962"/>
      <c r="AE236" s="962"/>
      <c r="AF236" s="962"/>
      <c r="AG236" s="962"/>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hidden="1" customHeight="1" x14ac:dyDescent="0.15">
      <c r="A237" s="961">
        <v>3</v>
      </c>
      <c r="B237" s="961">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62"/>
      <c r="AD237" s="962"/>
      <c r="AE237" s="962"/>
      <c r="AF237" s="962"/>
      <c r="AG237" s="962"/>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hidden="1" customHeight="1" x14ac:dyDescent="0.15">
      <c r="A238" s="961">
        <v>4</v>
      </c>
      <c r="B238" s="961">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62"/>
      <c r="AD238" s="962"/>
      <c r="AE238" s="962"/>
      <c r="AF238" s="962"/>
      <c r="AG238" s="962"/>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hidden="1" customHeight="1" x14ac:dyDescent="0.15">
      <c r="A239" s="961">
        <v>5</v>
      </c>
      <c r="B239" s="961">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62"/>
      <c r="AD239" s="962"/>
      <c r="AE239" s="962"/>
      <c r="AF239" s="962"/>
      <c r="AG239" s="962"/>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hidden="1" customHeight="1" x14ac:dyDescent="0.15">
      <c r="A240" s="961">
        <v>6</v>
      </c>
      <c r="B240" s="961">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62"/>
      <c r="AD240" s="962"/>
      <c r="AE240" s="962"/>
      <c r="AF240" s="962"/>
      <c r="AG240" s="962"/>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hidden="1" customHeight="1" x14ac:dyDescent="0.15">
      <c r="A241" s="961">
        <v>7</v>
      </c>
      <c r="B241" s="961">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62"/>
      <c r="AD241" s="962"/>
      <c r="AE241" s="962"/>
      <c r="AF241" s="962"/>
      <c r="AG241" s="962"/>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hidden="1" customHeight="1" x14ac:dyDescent="0.15">
      <c r="A242" s="961">
        <v>8</v>
      </c>
      <c r="B242" s="961">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62"/>
      <c r="AD242" s="962"/>
      <c r="AE242" s="962"/>
      <c r="AF242" s="962"/>
      <c r="AG242" s="962"/>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hidden="1" customHeight="1" x14ac:dyDescent="0.15">
      <c r="A243" s="961">
        <v>9</v>
      </c>
      <c r="B243" s="961">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62"/>
      <c r="AD243" s="962"/>
      <c r="AE243" s="962"/>
      <c r="AF243" s="962"/>
      <c r="AG243" s="962"/>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hidden="1" customHeight="1" x14ac:dyDescent="0.15">
      <c r="A244" s="961">
        <v>10</v>
      </c>
      <c r="B244" s="961">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62"/>
      <c r="AD244" s="962"/>
      <c r="AE244" s="962"/>
      <c r="AF244" s="962"/>
      <c r="AG244" s="962"/>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hidden="1" customHeight="1" x14ac:dyDescent="0.15">
      <c r="A245" s="961">
        <v>11</v>
      </c>
      <c r="B245" s="961">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62"/>
      <c r="AD245" s="962"/>
      <c r="AE245" s="962"/>
      <c r="AF245" s="962"/>
      <c r="AG245" s="962"/>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hidden="1" customHeight="1" x14ac:dyDescent="0.15">
      <c r="A246" s="961">
        <v>12</v>
      </c>
      <c r="B246" s="961">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62"/>
      <c r="AD246" s="962"/>
      <c r="AE246" s="962"/>
      <c r="AF246" s="962"/>
      <c r="AG246" s="962"/>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hidden="1" customHeight="1" x14ac:dyDescent="0.15">
      <c r="A247" s="961">
        <v>13</v>
      </c>
      <c r="B247" s="961">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62"/>
      <c r="AD247" s="962"/>
      <c r="AE247" s="962"/>
      <c r="AF247" s="962"/>
      <c r="AG247" s="962"/>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hidden="1" customHeight="1" x14ac:dyDescent="0.15">
      <c r="A248" s="961">
        <v>14</v>
      </c>
      <c r="B248" s="961">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62"/>
      <c r="AD248" s="962"/>
      <c r="AE248" s="962"/>
      <c r="AF248" s="962"/>
      <c r="AG248" s="962"/>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hidden="1" customHeight="1" x14ac:dyDescent="0.15">
      <c r="A249" s="961">
        <v>15</v>
      </c>
      <c r="B249" s="961">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62"/>
      <c r="AD249" s="962"/>
      <c r="AE249" s="962"/>
      <c r="AF249" s="962"/>
      <c r="AG249" s="962"/>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hidden="1" customHeight="1" x14ac:dyDescent="0.15">
      <c r="A250" s="961">
        <v>16</v>
      </c>
      <c r="B250" s="961">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62"/>
      <c r="AD250" s="962"/>
      <c r="AE250" s="962"/>
      <c r="AF250" s="962"/>
      <c r="AG250" s="962"/>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hidden="1" customHeight="1" x14ac:dyDescent="0.15">
      <c r="A251" s="961">
        <v>17</v>
      </c>
      <c r="B251" s="961">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62"/>
      <c r="AD251" s="962"/>
      <c r="AE251" s="962"/>
      <c r="AF251" s="962"/>
      <c r="AG251" s="962"/>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hidden="1" customHeight="1" x14ac:dyDescent="0.15">
      <c r="A252" s="961">
        <v>18</v>
      </c>
      <c r="B252" s="961">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62"/>
      <c r="AD252" s="962"/>
      <c r="AE252" s="962"/>
      <c r="AF252" s="962"/>
      <c r="AG252" s="962"/>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hidden="1" customHeight="1" x14ac:dyDescent="0.15">
      <c r="A253" s="961">
        <v>19</v>
      </c>
      <c r="B253" s="961">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62"/>
      <c r="AD253" s="962"/>
      <c r="AE253" s="962"/>
      <c r="AF253" s="962"/>
      <c r="AG253" s="962"/>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hidden="1" customHeight="1" x14ac:dyDescent="0.15">
      <c r="A254" s="961">
        <v>20</v>
      </c>
      <c r="B254" s="961">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62"/>
      <c r="AD254" s="962"/>
      <c r="AE254" s="962"/>
      <c r="AF254" s="962"/>
      <c r="AG254" s="962"/>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hidden="1" customHeight="1" x14ac:dyDescent="0.15">
      <c r="A255" s="961">
        <v>21</v>
      </c>
      <c r="B255" s="961">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62"/>
      <c r="AD255" s="962"/>
      <c r="AE255" s="962"/>
      <c r="AF255" s="962"/>
      <c r="AG255" s="962"/>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hidden="1" customHeight="1" x14ac:dyDescent="0.15">
      <c r="A256" s="961">
        <v>22</v>
      </c>
      <c r="B256" s="961">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62"/>
      <c r="AD256" s="962"/>
      <c r="AE256" s="962"/>
      <c r="AF256" s="962"/>
      <c r="AG256" s="962"/>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hidden="1" customHeight="1" x14ac:dyDescent="0.15">
      <c r="A257" s="961">
        <v>23</v>
      </c>
      <c r="B257" s="961">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62"/>
      <c r="AD257" s="962"/>
      <c r="AE257" s="962"/>
      <c r="AF257" s="962"/>
      <c r="AG257" s="962"/>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hidden="1" customHeight="1" x14ac:dyDescent="0.15">
      <c r="A258" s="961">
        <v>24</v>
      </c>
      <c r="B258" s="961">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62"/>
      <c r="AD258" s="962"/>
      <c r="AE258" s="962"/>
      <c r="AF258" s="962"/>
      <c r="AG258" s="962"/>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hidden="1" customHeight="1" x14ac:dyDescent="0.15">
      <c r="A259" s="961">
        <v>25</v>
      </c>
      <c r="B259" s="961">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62"/>
      <c r="AD259" s="962"/>
      <c r="AE259" s="962"/>
      <c r="AF259" s="962"/>
      <c r="AG259" s="962"/>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hidden="1" customHeight="1" x14ac:dyDescent="0.15">
      <c r="A260" s="961">
        <v>26</v>
      </c>
      <c r="B260" s="961">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62"/>
      <c r="AD260" s="962"/>
      <c r="AE260" s="962"/>
      <c r="AF260" s="962"/>
      <c r="AG260" s="962"/>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hidden="1" customHeight="1" x14ac:dyDescent="0.15">
      <c r="A261" s="961">
        <v>27</v>
      </c>
      <c r="B261" s="961">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62"/>
      <c r="AD261" s="962"/>
      <c r="AE261" s="962"/>
      <c r="AF261" s="962"/>
      <c r="AG261" s="962"/>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hidden="1" customHeight="1" x14ac:dyDescent="0.15">
      <c r="A262" s="961">
        <v>28</v>
      </c>
      <c r="B262" s="961">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62"/>
      <c r="AD262" s="962"/>
      <c r="AE262" s="962"/>
      <c r="AF262" s="962"/>
      <c r="AG262" s="962"/>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hidden="1" customHeight="1" x14ac:dyDescent="0.15">
      <c r="A263" s="961">
        <v>29</v>
      </c>
      <c r="B263" s="961">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62"/>
      <c r="AD263" s="962"/>
      <c r="AE263" s="962"/>
      <c r="AF263" s="962"/>
      <c r="AG263" s="962"/>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hidden="1" customHeight="1" x14ac:dyDescent="0.15">
      <c r="A264" s="961">
        <v>30</v>
      </c>
      <c r="B264" s="961">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62"/>
      <c r="AD264" s="962"/>
      <c r="AE264" s="962"/>
      <c r="AF264" s="962"/>
      <c r="AG264" s="962"/>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hidden="1" x14ac:dyDescent="0.15">
      <c r="P265" s="91"/>
      <c r="Q265" s="91"/>
      <c r="R265" s="91"/>
      <c r="S265" s="91"/>
      <c r="T265" s="91"/>
      <c r="U265" s="91"/>
      <c r="V265" s="91"/>
      <c r="W265" s="91"/>
      <c r="X265" s="91"/>
      <c r="Y265" s="93"/>
      <c r="Z265" s="93"/>
      <c r="AA265" s="93"/>
      <c r="AB265" s="93"/>
      <c r="AC265" s="93"/>
      <c r="AD265" s="93"/>
      <c r="AE265" s="93"/>
      <c r="AF265" s="93"/>
      <c r="AG265" s="93"/>
      <c r="AH265" s="93"/>
      <c r="AI265" s="93"/>
      <c r="AJ265" s="93"/>
      <c r="AK265" s="93"/>
      <c r="AL265" s="93"/>
      <c r="AM265" s="93"/>
      <c r="AN265" s="93"/>
      <c r="AO265" s="93"/>
      <c r="AY265">
        <f>COUNTA($C$268)</f>
        <v>0</v>
      </c>
    </row>
    <row r="266" spans="1:51" hidden="1" x14ac:dyDescent="0.15">
      <c r="A266" s="9"/>
      <c r="B266" s="41" t="s">
        <v>775</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83">
        <f>$AY$265</f>
        <v>0</v>
      </c>
    </row>
    <row r="267" spans="1:51" customFormat="1" ht="59.25" hidden="1" customHeight="1" x14ac:dyDescent="0.15">
      <c r="A267" s="861"/>
      <c r="B267" s="861"/>
      <c r="C267" s="861" t="s">
        <v>24</v>
      </c>
      <c r="D267" s="861"/>
      <c r="E267" s="861"/>
      <c r="F267" s="861"/>
      <c r="G267" s="861"/>
      <c r="H267" s="861"/>
      <c r="I267" s="861"/>
      <c r="J267" s="963" t="s">
        <v>189</v>
      </c>
      <c r="K267" s="965"/>
      <c r="L267" s="965"/>
      <c r="M267" s="965"/>
      <c r="N267" s="965"/>
      <c r="O267" s="965"/>
      <c r="P267" s="429" t="s">
        <v>25</v>
      </c>
      <c r="Q267" s="429"/>
      <c r="R267" s="429"/>
      <c r="S267" s="429"/>
      <c r="T267" s="429"/>
      <c r="U267" s="429"/>
      <c r="V267" s="429"/>
      <c r="W267" s="429"/>
      <c r="X267" s="429"/>
      <c r="Y267" s="863" t="s">
        <v>188</v>
      </c>
      <c r="Z267" s="864"/>
      <c r="AA267" s="864"/>
      <c r="AB267" s="864"/>
      <c r="AC267" s="963" t="s">
        <v>217</v>
      </c>
      <c r="AD267" s="963"/>
      <c r="AE267" s="963"/>
      <c r="AF267" s="963"/>
      <c r="AG267" s="963"/>
      <c r="AH267" s="863" t="s">
        <v>180</v>
      </c>
      <c r="AI267" s="861"/>
      <c r="AJ267" s="861"/>
      <c r="AK267" s="861"/>
      <c r="AL267" s="861" t="s">
        <v>19</v>
      </c>
      <c r="AM267" s="861"/>
      <c r="AN267" s="861"/>
      <c r="AO267" s="865"/>
      <c r="AP267" s="964" t="s">
        <v>190</v>
      </c>
      <c r="AQ267" s="964"/>
      <c r="AR267" s="964"/>
      <c r="AS267" s="964"/>
      <c r="AT267" s="964"/>
      <c r="AU267" s="964"/>
      <c r="AV267" s="964"/>
      <c r="AW267" s="964"/>
      <c r="AX267" s="964"/>
      <c r="AY267" s="83">
        <f>$AY$265</f>
        <v>0</v>
      </c>
    </row>
    <row r="268" spans="1:51" ht="26.25" hidden="1" customHeight="1" x14ac:dyDescent="0.15">
      <c r="A268" s="961">
        <v>1</v>
      </c>
      <c r="B268" s="961">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62"/>
      <c r="AD268" s="962"/>
      <c r="AE268" s="962"/>
      <c r="AF268" s="962"/>
      <c r="AG268" s="962"/>
      <c r="AH268" s="884"/>
      <c r="AI268" s="885"/>
      <c r="AJ268" s="885"/>
      <c r="AK268" s="885"/>
      <c r="AL268" s="868"/>
      <c r="AM268" s="869"/>
      <c r="AN268" s="869"/>
      <c r="AO268" s="870"/>
      <c r="AP268" s="871"/>
      <c r="AQ268" s="871"/>
      <c r="AR268" s="871"/>
      <c r="AS268" s="871"/>
      <c r="AT268" s="871"/>
      <c r="AU268" s="871"/>
      <c r="AV268" s="871"/>
      <c r="AW268" s="871"/>
      <c r="AX268" s="871"/>
      <c r="AY268" s="83">
        <f>$AY$265</f>
        <v>0</v>
      </c>
    </row>
    <row r="269" spans="1:51" ht="26.25" hidden="1" customHeight="1" x14ac:dyDescent="0.15">
      <c r="A269" s="961">
        <v>2</v>
      </c>
      <c r="B269" s="961">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62"/>
      <c r="AD269" s="962"/>
      <c r="AE269" s="962"/>
      <c r="AF269" s="962"/>
      <c r="AG269" s="962"/>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hidden="1" customHeight="1" x14ac:dyDescent="0.15">
      <c r="A270" s="961">
        <v>3</v>
      </c>
      <c r="B270" s="961">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62"/>
      <c r="AD270" s="962"/>
      <c r="AE270" s="962"/>
      <c r="AF270" s="962"/>
      <c r="AG270" s="962"/>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hidden="1" customHeight="1" x14ac:dyDescent="0.15">
      <c r="A271" s="961">
        <v>4</v>
      </c>
      <c r="B271" s="961">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62"/>
      <c r="AD271" s="962"/>
      <c r="AE271" s="962"/>
      <c r="AF271" s="962"/>
      <c r="AG271" s="962"/>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hidden="1" customHeight="1" x14ac:dyDescent="0.15">
      <c r="A272" s="961">
        <v>5</v>
      </c>
      <c r="B272" s="961">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62"/>
      <c r="AD272" s="962"/>
      <c r="AE272" s="962"/>
      <c r="AF272" s="962"/>
      <c r="AG272" s="962"/>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hidden="1" customHeight="1" x14ac:dyDescent="0.15">
      <c r="A273" s="961">
        <v>6</v>
      </c>
      <c r="B273" s="961">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62"/>
      <c r="AD273" s="962"/>
      <c r="AE273" s="962"/>
      <c r="AF273" s="962"/>
      <c r="AG273" s="962"/>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hidden="1" customHeight="1" x14ac:dyDescent="0.15">
      <c r="A274" s="961">
        <v>7</v>
      </c>
      <c r="B274" s="961">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62"/>
      <c r="AD274" s="962"/>
      <c r="AE274" s="962"/>
      <c r="AF274" s="962"/>
      <c r="AG274" s="962"/>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hidden="1" customHeight="1" x14ac:dyDescent="0.15">
      <c r="A275" s="961">
        <v>8</v>
      </c>
      <c r="B275" s="961">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62"/>
      <c r="AD275" s="962"/>
      <c r="AE275" s="962"/>
      <c r="AF275" s="962"/>
      <c r="AG275" s="962"/>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hidden="1" customHeight="1" x14ac:dyDescent="0.15">
      <c r="A276" s="961">
        <v>9</v>
      </c>
      <c r="B276" s="961">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62"/>
      <c r="AD276" s="962"/>
      <c r="AE276" s="962"/>
      <c r="AF276" s="962"/>
      <c r="AG276" s="962"/>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hidden="1" customHeight="1" x14ac:dyDescent="0.15">
      <c r="A277" s="961">
        <v>10</v>
      </c>
      <c r="B277" s="961">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62"/>
      <c r="AD277" s="962"/>
      <c r="AE277" s="962"/>
      <c r="AF277" s="962"/>
      <c r="AG277" s="962"/>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hidden="1" customHeight="1" x14ac:dyDescent="0.15">
      <c r="A278" s="961">
        <v>11</v>
      </c>
      <c r="B278" s="961">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62"/>
      <c r="AD278" s="962"/>
      <c r="AE278" s="962"/>
      <c r="AF278" s="962"/>
      <c r="AG278" s="962"/>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hidden="1" customHeight="1" x14ac:dyDescent="0.15">
      <c r="A279" s="961">
        <v>12</v>
      </c>
      <c r="B279" s="961">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62"/>
      <c r="AD279" s="962"/>
      <c r="AE279" s="962"/>
      <c r="AF279" s="962"/>
      <c r="AG279" s="962"/>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hidden="1" customHeight="1" x14ac:dyDescent="0.15">
      <c r="A280" s="961">
        <v>13</v>
      </c>
      <c r="B280" s="961">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62"/>
      <c r="AD280" s="962"/>
      <c r="AE280" s="962"/>
      <c r="AF280" s="962"/>
      <c r="AG280" s="962"/>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hidden="1" customHeight="1" x14ac:dyDescent="0.15">
      <c r="A281" s="961">
        <v>14</v>
      </c>
      <c r="B281" s="961">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62"/>
      <c r="AD281" s="962"/>
      <c r="AE281" s="962"/>
      <c r="AF281" s="962"/>
      <c r="AG281" s="962"/>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hidden="1" customHeight="1" x14ac:dyDescent="0.15">
      <c r="A282" s="961">
        <v>15</v>
      </c>
      <c r="B282" s="961">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62"/>
      <c r="AD282" s="962"/>
      <c r="AE282" s="962"/>
      <c r="AF282" s="962"/>
      <c r="AG282" s="962"/>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hidden="1" customHeight="1" x14ac:dyDescent="0.15">
      <c r="A283" s="961">
        <v>16</v>
      </c>
      <c r="B283" s="961">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62"/>
      <c r="AD283" s="962"/>
      <c r="AE283" s="962"/>
      <c r="AF283" s="962"/>
      <c r="AG283" s="962"/>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hidden="1" customHeight="1" x14ac:dyDescent="0.15">
      <c r="A284" s="961">
        <v>17</v>
      </c>
      <c r="B284" s="961">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62"/>
      <c r="AD284" s="962"/>
      <c r="AE284" s="962"/>
      <c r="AF284" s="962"/>
      <c r="AG284" s="962"/>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hidden="1" customHeight="1" x14ac:dyDescent="0.15">
      <c r="A285" s="961">
        <v>18</v>
      </c>
      <c r="B285" s="961">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62"/>
      <c r="AD285" s="962"/>
      <c r="AE285" s="962"/>
      <c r="AF285" s="962"/>
      <c r="AG285" s="962"/>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hidden="1" customHeight="1" x14ac:dyDescent="0.15">
      <c r="A286" s="961">
        <v>19</v>
      </c>
      <c r="B286" s="961">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62"/>
      <c r="AD286" s="962"/>
      <c r="AE286" s="962"/>
      <c r="AF286" s="962"/>
      <c r="AG286" s="962"/>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hidden="1" customHeight="1" x14ac:dyDescent="0.15">
      <c r="A287" s="961">
        <v>20</v>
      </c>
      <c r="B287" s="961">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62"/>
      <c r="AD287" s="962"/>
      <c r="AE287" s="962"/>
      <c r="AF287" s="962"/>
      <c r="AG287" s="962"/>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hidden="1" customHeight="1" x14ac:dyDescent="0.15">
      <c r="A288" s="961">
        <v>21</v>
      </c>
      <c r="B288" s="961">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62"/>
      <c r="AD288" s="962"/>
      <c r="AE288" s="962"/>
      <c r="AF288" s="962"/>
      <c r="AG288" s="962"/>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hidden="1" customHeight="1" x14ac:dyDescent="0.15">
      <c r="A289" s="961">
        <v>22</v>
      </c>
      <c r="B289" s="961">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62"/>
      <c r="AD289" s="962"/>
      <c r="AE289" s="962"/>
      <c r="AF289" s="962"/>
      <c r="AG289" s="962"/>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hidden="1" customHeight="1" x14ac:dyDescent="0.15">
      <c r="A290" s="961">
        <v>23</v>
      </c>
      <c r="B290" s="961">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62"/>
      <c r="AD290" s="962"/>
      <c r="AE290" s="962"/>
      <c r="AF290" s="962"/>
      <c r="AG290" s="962"/>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hidden="1" customHeight="1" x14ac:dyDescent="0.15">
      <c r="A291" s="961">
        <v>24</v>
      </c>
      <c r="B291" s="961">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62"/>
      <c r="AD291" s="962"/>
      <c r="AE291" s="962"/>
      <c r="AF291" s="962"/>
      <c r="AG291" s="962"/>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hidden="1" customHeight="1" x14ac:dyDescent="0.15">
      <c r="A292" s="961">
        <v>25</v>
      </c>
      <c r="B292" s="961">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62"/>
      <c r="AD292" s="962"/>
      <c r="AE292" s="962"/>
      <c r="AF292" s="962"/>
      <c r="AG292" s="962"/>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hidden="1" customHeight="1" x14ac:dyDescent="0.15">
      <c r="A293" s="961">
        <v>26</v>
      </c>
      <c r="B293" s="961">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62"/>
      <c r="AD293" s="962"/>
      <c r="AE293" s="962"/>
      <c r="AF293" s="962"/>
      <c r="AG293" s="962"/>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hidden="1" customHeight="1" x14ac:dyDescent="0.15">
      <c r="A294" s="961">
        <v>27</v>
      </c>
      <c r="B294" s="961">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62"/>
      <c r="AD294" s="962"/>
      <c r="AE294" s="962"/>
      <c r="AF294" s="962"/>
      <c r="AG294" s="962"/>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hidden="1" customHeight="1" x14ac:dyDescent="0.15">
      <c r="A295" s="961">
        <v>28</v>
      </c>
      <c r="B295" s="961">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62"/>
      <c r="AD295" s="962"/>
      <c r="AE295" s="962"/>
      <c r="AF295" s="962"/>
      <c r="AG295" s="962"/>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hidden="1" customHeight="1" x14ac:dyDescent="0.15">
      <c r="A296" s="961">
        <v>29</v>
      </c>
      <c r="B296" s="961">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62"/>
      <c r="AD296" s="962"/>
      <c r="AE296" s="962"/>
      <c r="AF296" s="962"/>
      <c r="AG296" s="962"/>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hidden="1" customHeight="1" x14ac:dyDescent="0.15">
      <c r="A297" s="961">
        <v>30</v>
      </c>
      <c r="B297" s="961">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62"/>
      <c r="AD297" s="962"/>
      <c r="AE297" s="962"/>
      <c r="AF297" s="962"/>
      <c r="AG297" s="962"/>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hidden="1" x14ac:dyDescent="0.15">
      <c r="A298" s="94"/>
      <c r="B298" s="94"/>
      <c r="P298" s="91"/>
      <c r="Q298" s="91"/>
      <c r="R298" s="91"/>
      <c r="S298" s="91"/>
      <c r="T298" s="91"/>
      <c r="U298" s="91"/>
      <c r="V298" s="91"/>
      <c r="W298" s="91"/>
      <c r="X298" s="91"/>
      <c r="Y298" s="93"/>
      <c r="Z298" s="93"/>
      <c r="AA298" s="93"/>
      <c r="AB298" s="93"/>
      <c r="AC298" s="93"/>
      <c r="AD298" s="93"/>
      <c r="AE298" s="93"/>
      <c r="AF298" s="93"/>
      <c r="AG298" s="93"/>
      <c r="AH298" s="93"/>
      <c r="AI298" s="93"/>
      <c r="AJ298" s="93"/>
      <c r="AK298" s="93"/>
      <c r="AL298" s="93"/>
      <c r="AM298" s="93"/>
      <c r="AN298" s="93"/>
      <c r="AO298" s="93"/>
      <c r="AY298">
        <f>COUNTA($C$301)</f>
        <v>0</v>
      </c>
    </row>
    <row r="299" spans="1:51" hidden="1" x14ac:dyDescent="0.15">
      <c r="A299" s="9"/>
      <c r="B299" s="41" t="s">
        <v>774</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83">
        <f>$AY$298</f>
        <v>0</v>
      </c>
    </row>
    <row r="300" spans="1:51" customFormat="1" ht="59.25" hidden="1" customHeight="1" x14ac:dyDescent="0.15">
      <c r="A300" s="861"/>
      <c r="B300" s="861"/>
      <c r="C300" s="861" t="s">
        <v>24</v>
      </c>
      <c r="D300" s="861"/>
      <c r="E300" s="861"/>
      <c r="F300" s="861"/>
      <c r="G300" s="861"/>
      <c r="H300" s="861"/>
      <c r="I300" s="861"/>
      <c r="J300" s="963" t="s">
        <v>189</v>
      </c>
      <c r="K300" s="965"/>
      <c r="L300" s="965"/>
      <c r="M300" s="965"/>
      <c r="N300" s="965"/>
      <c r="O300" s="965"/>
      <c r="P300" s="429" t="s">
        <v>25</v>
      </c>
      <c r="Q300" s="429"/>
      <c r="R300" s="429"/>
      <c r="S300" s="429"/>
      <c r="T300" s="429"/>
      <c r="U300" s="429"/>
      <c r="V300" s="429"/>
      <c r="W300" s="429"/>
      <c r="X300" s="429"/>
      <c r="Y300" s="863" t="s">
        <v>188</v>
      </c>
      <c r="Z300" s="864"/>
      <c r="AA300" s="864"/>
      <c r="AB300" s="864"/>
      <c r="AC300" s="963" t="s">
        <v>217</v>
      </c>
      <c r="AD300" s="963"/>
      <c r="AE300" s="963"/>
      <c r="AF300" s="963"/>
      <c r="AG300" s="963"/>
      <c r="AH300" s="863" t="s">
        <v>180</v>
      </c>
      <c r="AI300" s="861"/>
      <c r="AJ300" s="861"/>
      <c r="AK300" s="861"/>
      <c r="AL300" s="861" t="s">
        <v>19</v>
      </c>
      <c r="AM300" s="861"/>
      <c r="AN300" s="861"/>
      <c r="AO300" s="865"/>
      <c r="AP300" s="964" t="s">
        <v>190</v>
      </c>
      <c r="AQ300" s="964"/>
      <c r="AR300" s="964"/>
      <c r="AS300" s="964"/>
      <c r="AT300" s="964"/>
      <c r="AU300" s="964"/>
      <c r="AV300" s="964"/>
      <c r="AW300" s="964"/>
      <c r="AX300" s="964"/>
      <c r="AY300" s="83">
        <f>$AY$298</f>
        <v>0</v>
      </c>
    </row>
    <row r="301" spans="1:51" ht="26.25" hidden="1" customHeight="1" x14ac:dyDescent="0.15">
      <c r="A301" s="961">
        <v>1</v>
      </c>
      <c r="B301" s="961">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62"/>
      <c r="AD301" s="962"/>
      <c r="AE301" s="962"/>
      <c r="AF301" s="962"/>
      <c r="AG301" s="962"/>
      <c r="AH301" s="884"/>
      <c r="AI301" s="885"/>
      <c r="AJ301" s="885"/>
      <c r="AK301" s="885"/>
      <c r="AL301" s="868"/>
      <c r="AM301" s="869"/>
      <c r="AN301" s="869"/>
      <c r="AO301" s="870"/>
      <c r="AP301" s="871"/>
      <c r="AQ301" s="871"/>
      <c r="AR301" s="871"/>
      <c r="AS301" s="871"/>
      <c r="AT301" s="871"/>
      <c r="AU301" s="871"/>
      <c r="AV301" s="871"/>
      <c r="AW301" s="871"/>
      <c r="AX301" s="871"/>
      <c r="AY301" s="83">
        <f>$AY$298</f>
        <v>0</v>
      </c>
    </row>
    <row r="302" spans="1:51" ht="26.25" hidden="1" customHeight="1" x14ac:dyDescent="0.15">
      <c r="A302" s="961">
        <v>2</v>
      </c>
      <c r="B302" s="961">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62"/>
      <c r="AD302" s="962"/>
      <c r="AE302" s="962"/>
      <c r="AF302" s="962"/>
      <c r="AG302" s="962"/>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hidden="1" customHeight="1" x14ac:dyDescent="0.15">
      <c r="A303" s="961">
        <v>3</v>
      </c>
      <c r="B303" s="961">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62"/>
      <c r="AD303" s="962"/>
      <c r="AE303" s="962"/>
      <c r="AF303" s="962"/>
      <c r="AG303" s="962"/>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hidden="1" customHeight="1" x14ac:dyDescent="0.15">
      <c r="A304" s="961">
        <v>4</v>
      </c>
      <c r="B304" s="961">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62"/>
      <c r="AD304" s="962"/>
      <c r="AE304" s="962"/>
      <c r="AF304" s="962"/>
      <c r="AG304" s="962"/>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hidden="1" customHeight="1" x14ac:dyDescent="0.15">
      <c r="A305" s="961">
        <v>5</v>
      </c>
      <c r="B305" s="961">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62"/>
      <c r="AD305" s="962"/>
      <c r="AE305" s="962"/>
      <c r="AF305" s="962"/>
      <c r="AG305" s="962"/>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hidden="1" customHeight="1" x14ac:dyDescent="0.15">
      <c r="A306" s="961">
        <v>6</v>
      </c>
      <c r="B306" s="961">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62"/>
      <c r="AD306" s="962"/>
      <c r="AE306" s="962"/>
      <c r="AF306" s="962"/>
      <c r="AG306" s="962"/>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hidden="1" customHeight="1" x14ac:dyDescent="0.15">
      <c r="A307" s="961">
        <v>7</v>
      </c>
      <c r="B307" s="961">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62"/>
      <c r="AD307" s="962"/>
      <c r="AE307" s="962"/>
      <c r="AF307" s="962"/>
      <c r="AG307" s="962"/>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hidden="1" customHeight="1" x14ac:dyDescent="0.15">
      <c r="A308" s="961">
        <v>8</v>
      </c>
      <c r="B308" s="961">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62"/>
      <c r="AD308" s="962"/>
      <c r="AE308" s="962"/>
      <c r="AF308" s="962"/>
      <c r="AG308" s="962"/>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hidden="1" customHeight="1" x14ac:dyDescent="0.15">
      <c r="A309" s="961">
        <v>9</v>
      </c>
      <c r="B309" s="961">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62"/>
      <c r="AD309" s="962"/>
      <c r="AE309" s="962"/>
      <c r="AF309" s="962"/>
      <c r="AG309" s="962"/>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hidden="1" customHeight="1" x14ac:dyDescent="0.15">
      <c r="A310" s="961">
        <v>10</v>
      </c>
      <c r="B310" s="961">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62"/>
      <c r="AD310" s="962"/>
      <c r="AE310" s="962"/>
      <c r="AF310" s="962"/>
      <c r="AG310" s="962"/>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hidden="1" customHeight="1" x14ac:dyDescent="0.15">
      <c r="A311" s="961">
        <v>11</v>
      </c>
      <c r="B311" s="961">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62"/>
      <c r="AD311" s="962"/>
      <c r="AE311" s="962"/>
      <c r="AF311" s="962"/>
      <c r="AG311" s="962"/>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hidden="1" customHeight="1" x14ac:dyDescent="0.15">
      <c r="A312" s="961">
        <v>12</v>
      </c>
      <c r="B312" s="961">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62"/>
      <c r="AD312" s="962"/>
      <c r="AE312" s="962"/>
      <c r="AF312" s="962"/>
      <c r="AG312" s="962"/>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hidden="1" customHeight="1" x14ac:dyDescent="0.15">
      <c r="A313" s="961">
        <v>13</v>
      </c>
      <c r="B313" s="961">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62"/>
      <c r="AD313" s="962"/>
      <c r="AE313" s="962"/>
      <c r="AF313" s="962"/>
      <c r="AG313" s="962"/>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hidden="1" customHeight="1" x14ac:dyDescent="0.15">
      <c r="A314" s="961">
        <v>14</v>
      </c>
      <c r="B314" s="961">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62"/>
      <c r="AD314" s="962"/>
      <c r="AE314" s="962"/>
      <c r="AF314" s="962"/>
      <c r="AG314" s="962"/>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hidden="1" customHeight="1" x14ac:dyDescent="0.15">
      <c r="A315" s="961">
        <v>15</v>
      </c>
      <c r="B315" s="961">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62"/>
      <c r="AD315" s="962"/>
      <c r="AE315" s="962"/>
      <c r="AF315" s="962"/>
      <c r="AG315" s="962"/>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hidden="1" customHeight="1" x14ac:dyDescent="0.15">
      <c r="A316" s="961">
        <v>16</v>
      </c>
      <c r="B316" s="961">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62"/>
      <c r="AD316" s="962"/>
      <c r="AE316" s="962"/>
      <c r="AF316" s="962"/>
      <c r="AG316" s="962"/>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hidden="1" customHeight="1" x14ac:dyDescent="0.15">
      <c r="A317" s="961">
        <v>17</v>
      </c>
      <c r="B317" s="961">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62"/>
      <c r="AD317" s="962"/>
      <c r="AE317" s="962"/>
      <c r="AF317" s="962"/>
      <c r="AG317" s="962"/>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hidden="1" customHeight="1" x14ac:dyDescent="0.15">
      <c r="A318" s="961">
        <v>18</v>
      </c>
      <c r="B318" s="961">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62"/>
      <c r="AD318" s="962"/>
      <c r="AE318" s="962"/>
      <c r="AF318" s="962"/>
      <c r="AG318" s="962"/>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hidden="1" customHeight="1" x14ac:dyDescent="0.15">
      <c r="A319" s="961">
        <v>19</v>
      </c>
      <c r="B319" s="961">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62"/>
      <c r="AD319" s="962"/>
      <c r="AE319" s="962"/>
      <c r="AF319" s="962"/>
      <c r="AG319" s="962"/>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hidden="1" customHeight="1" x14ac:dyDescent="0.15">
      <c r="A320" s="961">
        <v>20</v>
      </c>
      <c r="B320" s="961">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62"/>
      <c r="AD320" s="962"/>
      <c r="AE320" s="962"/>
      <c r="AF320" s="962"/>
      <c r="AG320" s="962"/>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hidden="1" customHeight="1" x14ac:dyDescent="0.15">
      <c r="A321" s="961">
        <v>21</v>
      </c>
      <c r="B321" s="961">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62"/>
      <c r="AD321" s="962"/>
      <c r="AE321" s="962"/>
      <c r="AF321" s="962"/>
      <c r="AG321" s="962"/>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hidden="1" customHeight="1" x14ac:dyDescent="0.15">
      <c r="A322" s="961">
        <v>22</v>
      </c>
      <c r="B322" s="961">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62"/>
      <c r="AD322" s="962"/>
      <c r="AE322" s="962"/>
      <c r="AF322" s="962"/>
      <c r="AG322" s="962"/>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hidden="1" customHeight="1" x14ac:dyDescent="0.15">
      <c r="A323" s="961">
        <v>23</v>
      </c>
      <c r="B323" s="961">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62"/>
      <c r="AD323" s="962"/>
      <c r="AE323" s="962"/>
      <c r="AF323" s="962"/>
      <c r="AG323" s="962"/>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hidden="1" customHeight="1" x14ac:dyDescent="0.15">
      <c r="A324" s="961">
        <v>24</v>
      </c>
      <c r="B324" s="961">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62"/>
      <c r="AD324" s="962"/>
      <c r="AE324" s="962"/>
      <c r="AF324" s="962"/>
      <c r="AG324" s="962"/>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hidden="1" customHeight="1" x14ac:dyDescent="0.15">
      <c r="A325" s="961">
        <v>25</v>
      </c>
      <c r="B325" s="961">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62"/>
      <c r="AD325" s="962"/>
      <c r="AE325" s="962"/>
      <c r="AF325" s="962"/>
      <c r="AG325" s="962"/>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hidden="1" customHeight="1" x14ac:dyDescent="0.15">
      <c r="A326" s="961">
        <v>26</v>
      </c>
      <c r="B326" s="961">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62"/>
      <c r="AD326" s="962"/>
      <c r="AE326" s="962"/>
      <c r="AF326" s="962"/>
      <c r="AG326" s="962"/>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hidden="1" customHeight="1" x14ac:dyDescent="0.15">
      <c r="A327" s="961">
        <v>27</v>
      </c>
      <c r="B327" s="961">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62"/>
      <c r="AD327" s="962"/>
      <c r="AE327" s="962"/>
      <c r="AF327" s="962"/>
      <c r="AG327" s="962"/>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hidden="1" customHeight="1" x14ac:dyDescent="0.15">
      <c r="A328" s="961">
        <v>28</v>
      </c>
      <c r="B328" s="961">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62"/>
      <c r="AD328" s="962"/>
      <c r="AE328" s="962"/>
      <c r="AF328" s="962"/>
      <c r="AG328" s="962"/>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hidden="1" customHeight="1" x14ac:dyDescent="0.15">
      <c r="A329" s="961">
        <v>29</v>
      </c>
      <c r="B329" s="961">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62"/>
      <c r="AD329" s="962"/>
      <c r="AE329" s="962"/>
      <c r="AF329" s="962"/>
      <c r="AG329" s="962"/>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hidden="1" customHeight="1" x14ac:dyDescent="0.15">
      <c r="A330" s="961">
        <v>30</v>
      </c>
      <c r="B330" s="961">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62"/>
      <c r="AD330" s="962"/>
      <c r="AE330" s="962"/>
      <c r="AF330" s="962"/>
      <c r="AG330" s="962"/>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hidden="1" x14ac:dyDescent="0.15">
      <c r="P331" s="91"/>
      <c r="Q331" s="91"/>
      <c r="R331" s="91"/>
      <c r="S331" s="91"/>
      <c r="T331" s="91"/>
      <c r="U331" s="91"/>
      <c r="V331" s="91"/>
      <c r="W331" s="91"/>
      <c r="X331" s="91"/>
      <c r="Y331" s="93"/>
      <c r="Z331" s="93"/>
      <c r="AA331" s="93"/>
      <c r="AB331" s="93"/>
      <c r="AC331" s="93"/>
      <c r="AD331" s="93"/>
      <c r="AE331" s="93"/>
      <c r="AF331" s="93"/>
      <c r="AG331" s="93"/>
      <c r="AH331" s="93"/>
      <c r="AI331" s="93"/>
      <c r="AJ331" s="93"/>
      <c r="AK331" s="93"/>
      <c r="AL331" s="93"/>
      <c r="AM331" s="93"/>
      <c r="AN331" s="93"/>
      <c r="AO331" s="93"/>
      <c r="AY331">
        <f>COUNTA($C$334)</f>
        <v>0</v>
      </c>
    </row>
    <row r="332" spans="1:51" hidden="1" x14ac:dyDescent="0.15">
      <c r="A332" s="9"/>
      <c r="B332" s="41" t="s">
        <v>773</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83">
        <f>$AY$331</f>
        <v>0</v>
      </c>
    </row>
    <row r="333" spans="1:51" customFormat="1" ht="59.25" hidden="1" customHeight="1" x14ac:dyDescent="0.15">
      <c r="A333" s="861"/>
      <c r="B333" s="861"/>
      <c r="C333" s="861" t="s">
        <v>24</v>
      </c>
      <c r="D333" s="861"/>
      <c r="E333" s="861"/>
      <c r="F333" s="861"/>
      <c r="G333" s="861"/>
      <c r="H333" s="861"/>
      <c r="I333" s="861"/>
      <c r="J333" s="963" t="s">
        <v>189</v>
      </c>
      <c r="K333" s="965"/>
      <c r="L333" s="965"/>
      <c r="M333" s="965"/>
      <c r="N333" s="965"/>
      <c r="O333" s="965"/>
      <c r="P333" s="429" t="s">
        <v>25</v>
      </c>
      <c r="Q333" s="429"/>
      <c r="R333" s="429"/>
      <c r="S333" s="429"/>
      <c r="T333" s="429"/>
      <c r="U333" s="429"/>
      <c r="V333" s="429"/>
      <c r="W333" s="429"/>
      <c r="X333" s="429"/>
      <c r="Y333" s="863" t="s">
        <v>188</v>
      </c>
      <c r="Z333" s="864"/>
      <c r="AA333" s="864"/>
      <c r="AB333" s="864"/>
      <c r="AC333" s="963" t="s">
        <v>217</v>
      </c>
      <c r="AD333" s="963"/>
      <c r="AE333" s="963"/>
      <c r="AF333" s="963"/>
      <c r="AG333" s="963"/>
      <c r="AH333" s="863" t="s">
        <v>180</v>
      </c>
      <c r="AI333" s="861"/>
      <c r="AJ333" s="861"/>
      <c r="AK333" s="861"/>
      <c r="AL333" s="861" t="s">
        <v>19</v>
      </c>
      <c r="AM333" s="861"/>
      <c r="AN333" s="861"/>
      <c r="AO333" s="865"/>
      <c r="AP333" s="964" t="s">
        <v>190</v>
      </c>
      <c r="AQ333" s="964"/>
      <c r="AR333" s="964"/>
      <c r="AS333" s="964"/>
      <c r="AT333" s="964"/>
      <c r="AU333" s="964"/>
      <c r="AV333" s="964"/>
      <c r="AW333" s="964"/>
      <c r="AX333" s="964"/>
      <c r="AY333" s="83">
        <f>$AY$331</f>
        <v>0</v>
      </c>
    </row>
    <row r="334" spans="1:51" ht="26.25" hidden="1" customHeight="1" x14ac:dyDescent="0.15">
      <c r="A334" s="961">
        <v>1</v>
      </c>
      <c r="B334" s="961">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62"/>
      <c r="AD334" s="962"/>
      <c r="AE334" s="962"/>
      <c r="AF334" s="962"/>
      <c r="AG334" s="962"/>
      <c r="AH334" s="884"/>
      <c r="AI334" s="885"/>
      <c r="AJ334" s="885"/>
      <c r="AK334" s="885"/>
      <c r="AL334" s="868"/>
      <c r="AM334" s="869"/>
      <c r="AN334" s="869"/>
      <c r="AO334" s="870"/>
      <c r="AP334" s="871"/>
      <c r="AQ334" s="871"/>
      <c r="AR334" s="871"/>
      <c r="AS334" s="871"/>
      <c r="AT334" s="871"/>
      <c r="AU334" s="871"/>
      <c r="AV334" s="871"/>
      <c r="AW334" s="871"/>
      <c r="AX334" s="871"/>
      <c r="AY334" s="83">
        <f>$AY$331</f>
        <v>0</v>
      </c>
    </row>
    <row r="335" spans="1:51" ht="26.25" hidden="1" customHeight="1" x14ac:dyDescent="0.15">
      <c r="A335" s="961">
        <v>2</v>
      </c>
      <c r="B335" s="961">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62"/>
      <c r="AD335" s="962"/>
      <c r="AE335" s="962"/>
      <c r="AF335" s="962"/>
      <c r="AG335" s="962"/>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hidden="1" customHeight="1" x14ac:dyDescent="0.15">
      <c r="A336" s="961">
        <v>3</v>
      </c>
      <c r="B336" s="961">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62"/>
      <c r="AD336" s="962"/>
      <c r="AE336" s="962"/>
      <c r="AF336" s="962"/>
      <c r="AG336" s="962"/>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hidden="1" customHeight="1" x14ac:dyDescent="0.15">
      <c r="A337" s="961">
        <v>4</v>
      </c>
      <c r="B337" s="961">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62"/>
      <c r="AD337" s="962"/>
      <c r="AE337" s="962"/>
      <c r="AF337" s="962"/>
      <c r="AG337" s="962"/>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hidden="1" customHeight="1" x14ac:dyDescent="0.15">
      <c r="A338" s="961">
        <v>5</v>
      </c>
      <c r="B338" s="961">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62"/>
      <c r="AD338" s="962"/>
      <c r="AE338" s="962"/>
      <c r="AF338" s="962"/>
      <c r="AG338" s="962"/>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hidden="1" customHeight="1" x14ac:dyDescent="0.15">
      <c r="A339" s="961">
        <v>6</v>
      </c>
      <c r="B339" s="961">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62"/>
      <c r="AD339" s="962"/>
      <c r="AE339" s="962"/>
      <c r="AF339" s="962"/>
      <c r="AG339" s="962"/>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hidden="1" customHeight="1" x14ac:dyDescent="0.15">
      <c r="A340" s="961">
        <v>7</v>
      </c>
      <c r="B340" s="961">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62"/>
      <c r="AD340" s="962"/>
      <c r="AE340" s="962"/>
      <c r="AF340" s="962"/>
      <c r="AG340" s="962"/>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hidden="1" customHeight="1" x14ac:dyDescent="0.15">
      <c r="A341" s="961">
        <v>8</v>
      </c>
      <c r="B341" s="961">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62"/>
      <c r="AD341" s="962"/>
      <c r="AE341" s="962"/>
      <c r="AF341" s="962"/>
      <c r="AG341" s="962"/>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hidden="1" customHeight="1" x14ac:dyDescent="0.15">
      <c r="A342" s="961">
        <v>9</v>
      </c>
      <c r="B342" s="961">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62"/>
      <c r="AD342" s="962"/>
      <c r="AE342" s="962"/>
      <c r="AF342" s="962"/>
      <c r="AG342" s="962"/>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hidden="1" customHeight="1" x14ac:dyDescent="0.15">
      <c r="A343" s="961">
        <v>10</v>
      </c>
      <c r="B343" s="961">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62"/>
      <c r="AD343" s="962"/>
      <c r="AE343" s="962"/>
      <c r="AF343" s="962"/>
      <c r="AG343" s="962"/>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hidden="1" customHeight="1" x14ac:dyDescent="0.15">
      <c r="A344" s="961">
        <v>11</v>
      </c>
      <c r="B344" s="961">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62"/>
      <c r="AD344" s="962"/>
      <c r="AE344" s="962"/>
      <c r="AF344" s="962"/>
      <c r="AG344" s="962"/>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hidden="1" customHeight="1" x14ac:dyDescent="0.15">
      <c r="A345" s="961">
        <v>12</v>
      </c>
      <c r="B345" s="961">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62"/>
      <c r="AD345" s="962"/>
      <c r="AE345" s="962"/>
      <c r="AF345" s="962"/>
      <c r="AG345" s="962"/>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hidden="1" customHeight="1" x14ac:dyDescent="0.15">
      <c r="A346" s="961">
        <v>13</v>
      </c>
      <c r="B346" s="961">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62"/>
      <c r="AD346" s="962"/>
      <c r="AE346" s="962"/>
      <c r="AF346" s="962"/>
      <c r="AG346" s="962"/>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hidden="1" customHeight="1" x14ac:dyDescent="0.15">
      <c r="A347" s="961">
        <v>14</v>
      </c>
      <c r="B347" s="961">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62"/>
      <c r="AD347" s="962"/>
      <c r="AE347" s="962"/>
      <c r="AF347" s="962"/>
      <c r="AG347" s="962"/>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hidden="1" customHeight="1" x14ac:dyDescent="0.15">
      <c r="A348" s="961">
        <v>15</v>
      </c>
      <c r="B348" s="961">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62"/>
      <c r="AD348" s="962"/>
      <c r="AE348" s="962"/>
      <c r="AF348" s="962"/>
      <c r="AG348" s="962"/>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hidden="1" customHeight="1" x14ac:dyDescent="0.15">
      <c r="A349" s="961">
        <v>16</v>
      </c>
      <c r="B349" s="961">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62"/>
      <c r="AD349" s="962"/>
      <c r="AE349" s="962"/>
      <c r="AF349" s="962"/>
      <c r="AG349" s="962"/>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hidden="1" customHeight="1" x14ac:dyDescent="0.15">
      <c r="A350" s="961">
        <v>17</v>
      </c>
      <c r="B350" s="961">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62"/>
      <c r="AD350" s="962"/>
      <c r="AE350" s="962"/>
      <c r="AF350" s="962"/>
      <c r="AG350" s="962"/>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hidden="1" customHeight="1" x14ac:dyDescent="0.15">
      <c r="A351" s="961">
        <v>18</v>
      </c>
      <c r="B351" s="961">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62"/>
      <c r="AD351" s="962"/>
      <c r="AE351" s="962"/>
      <c r="AF351" s="962"/>
      <c r="AG351" s="962"/>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hidden="1" customHeight="1" x14ac:dyDescent="0.15">
      <c r="A352" s="961">
        <v>19</v>
      </c>
      <c r="B352" s="961">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62"/>
      <c r="AD352" s="962"/>
      <c r="AE352" s="962"/>
      <c r="AF352" s="962"/>
      <c r="AG352" s="962"/>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hidden="1" customHeight="1" x14ac:dyDescent="0.15">
      <c r="A353" s="961">
        <v>20</v>
      </c>
      <c r="B353" s="961">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62"/>
      <c r="AD353" s="962"/>
      <c r="AE353" s="962"/>
      <c r="AF353" s="962"/>
      <c r="AG353" s="962"/>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hidden="1" customHeight="1" x14ac:dyDescent="0.15">
      <c r="A354" s="961">
        <v>21</v>
      </c>
      <c r="B354" s="961">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62"/>
      <c r="AD354" s="962"/>
      <c r="AE354" s="962"/>
      <c r="AF354" s="962"/>
      <c r="AG354" s="962"/>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hidden="1" customHeight="1" x14ac:dyDescent="0.15">
      <c r="A355" s="961">
        <v>22</v>
      </c>
      <c r="B355" s="961">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62"/>
      <c r="AD355" s="962"/>
      <c r="AE355" s="962"/>
      <c r="AF355" s="962"/>
      <c r="AG355" s="962"/>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hidden="1" customHeight="1" x14ac:dyDescent="0.15">
      <c r="A356" s="961">
        <v>23</v>
      </c>
      <c r="B356" s="961">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62"/>
      <c r="AD356" s="962"/>
      <c r="AE356" s="962"/>
      <c r="AF356" s="962"/>
      <c r="AG356" s="962"/>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hidden="1" customHeight="1" x14ac:dyDescent="0.15">
      <c r="A357" s="961">
        <v>24</v>
      </c>
      <c r="B357" s="961">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62"/>
      <c r="AD357" s="962"/>
      <c r="AE357" s="962"/>
      <c r="AF357" s="962"/>
      <c r="AG357" s="962"/>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hidden="1" customHeight="1" x14ac:dyDescent="0.15">
      <c r="A358" s="961">
        <v>25</v>
      </c>
      <c r="B358" s="961">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62"/>
      <c r="AD358" s="962"/>
      <c r="AE358" s="962"/>
      <c r="AF358" s="962"/>
      <c r="AG358" s="962"/>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hidden="1" customHeight="1" x14ac:dyDescent="0.15">
      <c r="A359" s="961">
        <v>26</v>
      </c>
      <c r="B359" s="961">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62"/>
      <c r="AD359" s="962"/>
      <c r="AE359" s="962"/>
      <c r="AF359" s="962"/>
      <c r="AG359" s="962"/>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hidden="1" customHeight="1" x14ac:dyDescent="0.15">
      <c r="A360" s="961">
        <v>27</v>
      </c>
      <c r="B360" s="961">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62"/>
      <c r="AD360" s="962"/>
      <c r="AE360" s="962"/>
      <c r="AF360" s="962"/>
      <c r="AG360" s="962"/>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hidden="1" customHeight="1" x14ac:dyDescent="0.15">
      <c r="A361" s="961">
        <v>28</v>
      </c>
      <c r="B361" s="961">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62"/>
      <c r="AD361" s="962"/>
      <c r="AE361" s="962"/>
      <c r="AF361" s="962"/>
      <c r="AG361" s="962"/>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hidden="1" customHeight="1" x14ac:dyDescent="0.15">
      <c r="A362" s="961">
        <v>29</v>
      </c>
      <c r="B362" s="961">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62"/>
      <c r="AD362" s="962"/>
      <c r="AE362" s="962"/>
      <c r="AF362" s="962"/>
      <c r="AG362" s="962"/>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hidden="1" customHeight="1" x14ac:dyDescent="0.15">
      <c r="A363" s="961">
        <v>30</v>
      </c>
      <c r="B363" s="961">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62"/>
      <c r="AD363" s="962"/>
      <c r="AE363" s="962"/>
      <c r="AF363" s="962"/>
      <c r="AG363" s="962"/>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idden="1" x14ac:dyDescent="0.15">
      <c r="P364" s="91"/>
      <c r="Q364" s="91"/>
      <c r="R364" s="91"/>
      <c r="S364" s="91"/>
      <c r="T364" s="91"/>
      <c r="U364" s="91"/>
      <c r="V364" s="91"/>
      <c r="W364" s="91"/>
      <c r="X364" s="91"/>
      <c r="Y364" s="93"/>
      <c r="Z364" s="93"/>
      <c r="AA364" s="93"/>
      <c r="AB364" s="93"/>
      <c r="AC364" s="93"/>
      <c r="AD364" s="93"/>
      <c r="AE364" s="93"/>
      <c r="AF364" s="93"/>
      <c r="AG364" s="93"/>
      <c r="AH364" s="93"/>
      <c r="AI364" s="93"/>
      <c r="AJ364" s="93"/>
      <c r="AK364" s="93"/>
      <c r="AL364" s="93"/>
      <c r="AM364" s="93"/>
      <c r="AN364" s="93"/>
      <c r="AO364" s="93"/>
      <c r="AY364">
        <f>COUNTA($C$367)</f>
        <v>0</v>
      </c>
    </row>
    <row r="365" spans="1:51" hidden="1" x14ac:dyDescent="0.15">
      <c r="A365" s="9"/>
      <c r="B365" s="41" t="s">
        <v>772</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83">
        <f>$AY$364</f>
        <v>0</v>
      </c>
    </row>
    <row r="366" spans="1:51" customFormat="1" ht="59.25" hidden="1" customHeight="1" x14ac:dyDescent="0.15">
      <c r="A366" s="861"/>
      <c r="B366" s="861"/>
      <c r="C366" s="861" t="s">
        <v>24</v>
      </c>
      <c r="D366" s="861"/>
      <c r="E366" s="861"/>
      <c r="F366" s="861"/>
      <c r="G366" s="861"/>
      <c r="H366" s="861"/>
      <c r="I366" s="861"/>
      <c r="J366" s="963" t="s">
        <v>189</v>
      </c>
      <c r="K366" s="965"/>
      <c r="L366" s="965"/>
      <c r="M366" s="965"/>
      <c r="N366" s="965"/>
      <c r="O366" s="965"/>
      <c r="P366" s="429" t="s">
        <v>25</v>
      </c>
      <c r="Q366" s="429"/>
      <c r="R366" s="429"/>
      <c r="S366" s="429"/>
      <c r="T366" s="429"/>
      <c r="U366" s="429"/>
      <c r="V366" s="429"/>
      <c r="W366" s="429"/>
      <c r="X366" s="429"/>
      <c r="Y366" s="863" t="s">
        <v>188</v>
      </c>
      <c r="Z366" s="864"/>
      <c r="AA366" s="864"/>
      <c r="AB366" s="864"/>
      <c r="AC366" s="963" t="s">
        <v>217</v>
      </c>
      <c r="AD366" s="963"/>
      <c r="AE366" s="963"/>
      <c r="AF366" s="963"/>
      <c r="AG366" s="963"/>
      <c r="AH366" s="863" t="s">
        <v>180</v>
      </c>
      <c r="AI366" s="861"/>
      <c r="AJ366" s="861"/>
      <c r="AK366" s="861"/>
      <c r="AL366" s="861" t="s">
        <v>19</v>
      </c>
      <c r="AM366" s="861"/>
      <c r="AN366" s="861"/>
      <c r="AO366" s="865"/>
      <c r="AP366" s="964" t="s">
        <v>190</v>
      </c>
      <c r="AQ366" s="964"/>
      <c r="AR366" s="964"/>
      <c r="AS366" s="964"/>
      <c r="AT366" s="964"/>
      <c r="AU366" s="964"/>
      <c r="AV366" s="964"/>
      <c r="AW366" s="964"/>
      <c r="AX366" s="964"/>
      <c r="AY366" s="83">
        <f>$AY$364</f>
        <v>0</v>
      </c>
    </row>
    <row r="367" spans="1:51" ht="26.25" hidden="1" customHeight="1" x14ac:dyDescent="0.15">
      <c r="A367" s="961">
        <v>1</v>
      </c>
      <c r="B367" s="961">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62"/>
      <c r="AD367" s="962"/>
      <c r="AE367" s="962"/>
      <c r="AF367" s="962"/>
      <c r="AG367" s="962"/>
      <c r="AH367" s="884"/>
      <c r="AI367" s="885"/>
      <c r="AJ367" s="885"/>
      <c r="AK367" s="885"/>
      <c r="AL367" s="868"/>
      <c r="AM367" s="869"/>
      <c r="AN367" s="869"/>
      <c r="AO367" s="870"/>
      <c r="AP367" s="871"/>
      <c r="AQ367" s="871"/>
      <c r="AR367" s="871"/>
      <c r="AS367" s="871"/>
      <c r="AT367" s="871"/>
      <c r="AU367" s="871"/>
      <c r="AV367" s="871"/>
      <c r="AW367" s="871"/>
      <c r="AX367" s="871"/>
      <c r="AY367" s="83">
        <f>$AY$364</f>
        <v>0</v>
      </c>
    </row>
    <row r="368" spans="1:51" ht="26.25" hidden="1" customHeight="1" x14ac:dyDescent="0.15">
      <c r="A368" s="961">
        <v>2</v>
      </c>
      <c r="B368" s="961">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62"/>
      <c r="AD368" s="962"/>
      <c r="AE368" s="962"/>
      <c r="AF368" s="962"/>
      <c r="AG368" s="962"/>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hidden="1" customHeight="1" x14ac:dyDescent="0.15">
      <c r="A369" s="961">
        <v>3</v>
      </c>
      <c r="B369" s="961">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62"/>
      <c r="AD369" s="962"/>
      <c r="AE369" s="962"/>
      <c r="AF369" s="962"/>
      <c r="AG369" s="962"/>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hidden="1" customHeight="1" x14ac:dyDescent="0.15">
      <c r="A370" s="961">
        <v>4</v>
      </c>
      <c r="B370" s="961">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62"/>
      <c r="AD370" s="962"/>
      <c r="AE370" s="962"/>
      <c r="AF370" s="962"/>
      <c r="AG370" s="962"/>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hidden="1" customHeight="1" x14ac:dyDescent="0.15">
      <c r="A371" s="961">
        <v>5</v>
      </c>
      <c r="B371" s="961">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62"/>
      <c r="AD371" s="962"/>
      <c r="AE371" s="962"/>
      <c r="AF371" s="962"/>
      <c r="AG371" s="962"/>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hidden="1" customHeight="1" x14ac:dyDescent="0.15">
      <c r="A372" s="961">
        <v>6</v>
      </c>
      <c r="B372" s="961">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62"/>
      <c r="AD372" s="962"/>
      <c r="AE372" s="962"/>
      <c r="AF372" s="962"/>
      <c r="AG372" s="962"/>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hidden="1" customHeight="1" x14ac:dyDescent="0.15">
      <c r="A373" s="961">
        <v>7</v>
      </c>
      <c r="B373" s="961">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62"/>
      <c r="AD373" s="962"/>
      <c r="AE373" s="962"/>
      <c r="AF373" s="962"/>
      <c r="AG373" s="962"/>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hidden="1" customHeight="1" x14ac:dyDescent="0.15">
      <c r="A374" s="961">
        <v>8</v>
      </c>
      <c r="B374" s="961">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62"/>
      <c r="AD374" s="962"/>
      <c r="AE374" s="962"/>
      <c r="AF374" s="962"/>
      <c r="AG374" s="962"/>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hidden="1" customHeight="1" x14ac:dyDescent="0.15">
      <c r="A375" s="961">
        <v>9</v>
      </c>
      <c r="B375" s="961">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62"/>
      <c r="AD375" s="962"/>
      <c r="AE375" s="962"/>
      <c r="AF375" s="962"/>
      <c r="AG375" s="962"/>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hidden="1" customHeight="1" x14ac:dyDescent="0.15">
      <c r="A376" s="961">
        <v>10</v>
      </c>
      <c r="B376" s="961">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62"/>
      <c r="AD376" s="962"/>
      <c r="AE376" s="962"/>
      <c r="AF376" s="962"/>
      <c r="AG376" s="962"/>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hidden="1" customHeight="1" x14ac:dyDescent="0.15">
      <c r="A377" s="961">
        <v>11</v>
      </c>
      <c r="B377" s="961">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62"/>
      <c r="AD377" s="962"/>
      <c r="AE377" s="962"/>
      <c r="AF377" s="962"/>
      <c r="AG377" s="962"/>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hidden="1" customHeight="1" x14ac:dyDescent="0.15">
      <c r="A378" s="961">
        <v>12</v>
      </c>
      <c r="B378" s="961">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62"/>
      <c r="AD378" s="962"/>
      <c r="AE378" s="962"/>
      <c r="AF378" s="962"/>
      <c r="AG378" s="962"/>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hidden="1" customHeight="1" x14ac:dyDescent="0.15">
      <c r="A379" s="961">
        <v>13</v>
      </c>
      <c r="B379" s="961">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62"/>
      <c r="AD379" s="962"/>
      <c r="AE379" s="962"/>
      <c r="AF379" s="962"/>
      <c r="AG379" s="962"/>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hidden="1" customHeight="1" x14ac:dyDescent="0.15">
      <c r="A380" s="961">
        <v>14</v>
      </c>
      <c r="B380" s="961">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62"/>
      <c r="AD380" s="962"/>
      <c r="AE380" s="962"/>
      <c r="AF380" s="962"/>
      <c r="AG380" s="962"/>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hidden="1" customHeight="1" x14ac:dyDescent="0.15">
      <c r="A381" s="961">
        <v>15</v>
      </c>
      <c r="B381" s="961">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62"/>
      <c r="AD381" s="962"/>
      <c r="AE381" s="962"/>
      <c r="AF381" s="962"/>
      <c r="AG381" s="962"/>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hidden="1" customHeight="1" x14ac:dyDescent="0.15">
      <c r="A382" s="961">
        <v>16</v>
      </c>
      <c r="B382" s="961">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62"/>
      <c r="AD382" s="962"/>
      <c r="AE382" s="962"/>
      <c r="AF382" s="962"/>
      <c r="AG382" s="962"/>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hidden="1" customHeight="1" x14ac:dyDescent="0.15">
      <c r="A383" s="961">
        <v>17</v>
      </c>
      <c r="B383" s="961">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62"/>
      <c r="AD383" s="962"/>
      <c r="AE383" s="962"/>
      <c r="AF383" s="962"/>
      <c r="AG383" s="962"/>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hidden="1" customHeight="1" x14ac:dyDescent="0.15">
      <c r="A384" s="961">
        <v>18</v>
      </c>
      <c r="B384" s="961">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62"/>
      <c r="AD384" s="962"/>
      <c r="AE384" s="962"/>
      <c r="AF384" s="962"/>
      <c r="AG384" s="962"/>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hidden="1" customHeight="1" x14ac:dyDescent="0.15">
      <c r="A385" s="961">
        <v>19</v>
      </c>
      <c r="B385" s="961">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62"/>
      <c r="AD385" s="962"/>
      <c r="AE385" s="962"/>
      <c r="AF385" s="962"/>
      <c r="AG385" s="962"/>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hidden="1" customHeight="1" x14ac:dyDescent="0.15">
      <c r="A386" s="961">
        <v>20</v>
      </c>
      <c r="B386" s="961">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62"/>
      <c r="AD386" s="962"/>
      <c r="AE386" s="962"/>
      <c r="AF386" s="962"/>
      <c r="AG386" s="962"/>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hidden="1" customHeight="1" x14ac:dyDescent="0.15">
      <c r="A387" s="961">
        <v>21</v>
      </c>
      <c r="B387" s="961">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62"/>
      <c r="AD387" s="962"/>
      <c r="AE387" s="962"/>
      <c r="AF387" s="962"/>
      <c r="AG387" s="962"/>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hidden="1" customHeight="1" x14ac:dyDescent="0.15">
      <c r="A388" s="961">
        <v>22</v>
      </c>
      <c r="B388" s="961">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62"/>
      <c r="AD388" s="962"/>
      <c r="AE388" s="962"/>
      <c r="AF388" s="962"/>
      <c r="AG388" s="962"/>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hidden="1" customHeight="1" x14ac:dyDescent="0.15">
      <c r="A389" s="961">
        <v>23</v>
      </c>
      <c r="B389" s="961">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62"/>
      <c r="AD389" s="962"/>
      <c r="AE389" s="962"/>
      <c r="AF389" s="962"/>
      <c r="AG389" s="962"/>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hidden="1" customHeight="1" x14ac:dyDescent="0.15">
      <c r="A390" s="961">
        <v>24</v>
      </c>
      <c r="B390" s="961">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62"/>
      <c r="AD390" s="962"/>
      <c r="AE390" s="962"/>
      <c r="AF390" s="962"/>
      <c r="AG390" s="962"/>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hidden="1" customHeight="1" x14ac:dyDescent="0.15">
      <c r="A391" s="961">
        <v>25</v>
      </c>
      <c r="B391" s="961">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62"/>
      <c r="AD391" s="962"/>
      <c r="AE391" s="962"/>
      <c r="AF391" s="962"/>
      <c r="AG391" s="962"/>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hidden="1" customHeight="1" x14ac:dyDescent="0.15">
      <c r="A392" s="961">
        <v>26</v>
      </c>
      <c r="B392" s="961">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62"/>
      <c r="AD392" s="962"/>
      <c r="AE392" s="962"/>
      <c r="AF392" s="962"/>
      <c r="AG392" s="962"/>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hidden="1" customHeight="1" x14ac:dyDescent="0.15">
      <c r="A393" s="961">
        <v>27</v>
      </c>
      <c r="B393" s="961">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62"/>
      <c r="AD393" s="962"/>
      <c r="AE393" s="962"/>
      <c r="AF393" s="962"/>
      <c r="AG393" s="962"/>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hidden="1" customHeight="1" x14ac:dyDescent="0.15">
      <c r="A394" s="961">
        <v>28</v>
      </c>
      <c r="B394" s="961">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62"/>
      <c r="AD394" s="962"/>
      <c r="AE394" s="962"/>
      <c r="AF394" s="962"/>
      <c r="AG394" s="962"/>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hidden="1" customHeight="1" x14ac:dyDescent="0.15">
      <c r="A395" s="961">
        <v>29</v>
      </c>
      <c r="B395" s="961">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62"/>
      <c r="AD395" s="962"/>
      <c r="AE395" s="962"/>
      <c r="AF395" s="962"/>
      <c r="AG395" s="962"/>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hidden="1" customHeight="1" x14ac:dyDescent="0.15">
      <c r="A396" s="961">
        <v>30</v>
      </c>
      <c r="B396" s="961">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62"/>
      <c r="AD396" s="962"/>
      <c r="AE396" s="962"/>
      <c r="AF396" s="962"/>
      <c r="AG396" s="962"/>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idden="1" x14ac:dyDescent="0.15">
      <c r="P397" s="91"/>
      <c r="Q397" s="91"/>
      <c r="R397" s="91"/>
      <c r="S397" s="91"/>
      <c r="T397" s="91"/>
      <c r="U397" s="91"/>
      <c r="V397" s="91"/>
      <c r="W397" s="91"/>
      <c r="X397" s="91"/>
      <c r="Y397" s="93"/>
      <c r="Z397" s="93"/>
      <c r="AA397" s="93"/>
      <c r="AB397" s="93"/>
      <c r="AC397" s="93"/>
      <c r="AD397" s="93"/>
      <c r="AE397" s="93"/>
      <c r="AF397" s="93"/>
      <c r="AG397" s="93"/>
      <c r="AH397" s="93"/>
      <c r="AI397" s="93"/>
      <c r="AJ397" s="93"/>
      <c r="AK397" s="93"/>
      <c r="AL397" s="93"/>
      <c r="AM397" s="93"/>
      <c r="AN397" s="93"/>
      <c r="AO397" s="93"/>
      <c r="AY397">
        <f>COUNTA($C$400)</f>
        <v>0</v>
      </c>
    </row>
    <row r="398" spans="1:51" hidden="1" x14ac:dyDescent="0.15">
      <c r="A398" s="9"/>
      <c r="B398" s="41" t="s">
        <v>771</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83">
        <f>$AY$397</f>
        <v>0</v>
      </c>
    </row>
    <row r="399" spans="1:51" customFormat="1" ht="59.25" hidden="1" customHeight="1" x14ac:dyDescent="0.15">
      <c r="A399" s="861"/>
      <c r="B399" s="861"/>
      <c r="C399" s="861" t="s">
        <v>24</v>
      </c>
      <c r="D399" s="861"/>
      <c r="E399" s="861"/>
      <c r="F399" s="861"/>
      <c r="G399" s="861"/>
      <c r="H399" s="861"/>
      <c r="I399" s="861"/>
      <c r="J399" s="963" t="s">
        <v>189</v>
      </c>
      <c r="K399" s="965"/>
      <c r="L399" s="965"/>
      <c r="M399" s="965"/>
      <c r="N399" s="965"/>
      <c r="O399" s="965"/>
      <c r="P399" s="429" t="s">
        <v>25</v>
      </c>
      <c r="Q399" s="429"/>
      <c r="R399" s="429"/>
      <c r="S399" s="429"/>
      <c r="T399" s="429"/>
      <c r="U399" s="429"/>
      <c r="V399" s="429"/>
      <c r="W399" s="429"/>
      <c r="X399" s="429"/>
      <c r="Y399" s="863" t="s">
        <v>188</v>
      </c>
      <c r="Z399" s="864"/>
      <c r="AA399" s="864"/>
      <c r="AB399" s="864"/>
      <c r="AC399" s="963" t="s">
        <v>217</v>
      </c>
      <c r="AD399" s="963"/>
      <c r="AE399" s="963"/>
      <c r="AF399" s="963"/>
      <c r="AG399" s="963"/>
      <c r="AH399" s="863" t="s">
        <v>180</v>
      </c>
      <c r="AI399" s="861"/>
      <c r="AJ399" s="861"/>
      <c r="AK399" s="861"/>
      <c r="AL399" s="861" t="s">
        <v>19</v>
      </c>
      <c r="AM399" s="861"/>
      <c r="AN399" s="861"/>
      <c r="AO399" s="865"/>
      <c r="AP399" s="964" t="s">
        <v>190</v>
      </c>
      <c r="AQ399" s="964"/>
      <c r="AR399" s="964"/>
      <c r="AS399" s="964"/>
      <c r="AT399" s="964"/>
      <c r="AU399" s="964"/>
      <c r="AV399" s="964"/>
      <c r="AW399" s="964"/>
      <c r="AX399" s="964"/>
      <c r="AY399" s="83">
        <f>$AY$397</f>
        <v>0</v>
      </c>
    </row>
    <row r="400" spans="1:51" ht="26.25" hidden="1" customHeight="1" x14ac:dyDescent="0.15">
      <c r="A400" s="961">
        <v>1</v>
      </c>
      <c r="B400" s="961">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62"/>
      <c r="AD400" s="962"/>
      <c r="AE400" s="962"/>
      <c r="AF400" s="962"/>
      <c r="AG400" s="962"/>
      <c r="AH400" s="884"/>
      <c r="AI400" s="885"/>
      <c r="AJ400" s="885"/>
      <c r="AK400" s="885"/>
      <c r="AL400" s="868"/>
      <c r="AM400" s="869"/>
      <c r="AN400" s="869"/>
      <c r="AO400" s="870"/>
      <c r="AP400" s="871"/>
      <c r="AQ400" s="871"/>
      <c r="AR400" s="871"/>
      <c r="AS400" s="871"/>
      <c r="AT400" s="871"/>
      <c r="AU400" s="871"/>
      <c r="AV400" s="871"/>
      <c r="AW400" s="871"/>
      <c r="AX400" s="871"/>
      <c r="AY400" s="83">
        <f>$AY$397</f>
        <v>0</v>
      </c>
    </row>
    <row r="401" spans="1:51" ht="26.25" hidden="1" customHeight="1" x14ac:dyDescent="0.15">
      <c r="A401" s="961">
        <v>2</v>
      </c>
      <c r="B401" s="961">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62"/>
      <c r="AD401" s="962"/>
      <c r="AE401" s="962"/>
      <c r="AF401" s="962"/>
      <c r="AG401" s="962"/>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hidden="1" customHeight="1" x14ac:dyDescent="0.15">
      <c r="A402" s="961">
        <v>3</v>
      </c>
      <c r="B402" s="961">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62"/>
      <c r="AD402" s="962"/>
      <c r="AE402" s="962"/>
      <c r="AF402" s="962"/>
      <c r="AG402" s="962"/>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hidden="1" customHeight="1" x14ac:dyDescent="0.15">
      <c r="A403" s="961">
        <v>4</v>
      </c>
      <c r="B403" s="961">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62"/>
      <c r="AD403" s="962"/>
      <c r="AE403" s="962"/>
      <c r="AF403" s="962"/>
      <c r="AG403" s="962"/>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hidden="1" customHeight="1" x14ac:dyDescent="0.15">
      <c r="A404" s="961">
        <v>5</v>
      </c>
      <c r="B404" s="961">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62"/>
      <c r="AD404" s="962"/>
      <c r="AE404" s="962"/>
      <c r="AF404" s="962"/>
      <c r="AG404" s="962"/>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hidden="1" customHeight="1" x14ac:dyDescent="0.15">
      <c r="A405" s="961">
        <v>6</v>
      </c>
      <c r="B405" s="961">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62"/>
      <c r="AD405" s="962"/>
      <c r="AE405" s="962"/>
      <c r="AF405" s="962"/>
      <c r="AG405" s="962"/>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hidden="1" customHeight="1" x14ac:dyDescent="0.15">
      <c r="A406" s="961">
        <v>7</v>
      </c>
      <c r="B406" s="961">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62"/>
      <c r="AD406" s="962"/>
      <c r="AE406" s="962"/>
      <c r="AF406" s="962"/>
      <c r="AG406" s="962"/>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hidden="1" customHeight="1" x14ac:dyDescent="0.15">
      <c r="A407" s="961">
        <v>8</v>
      </c>
      <c r="B407" s="961">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62"/>
      <c r="AD407" s="962"/>
      <c r="AE407" s="962"/>
      <c r="AF407" s="962"/>
      <c r="AG407" s="962"/>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hidden="1" customHeight="1" x14ac:dyDescent="0.15">
      <c r="A408" s="961">
        <v>9</v>
      </c>
      <c r="B408" s="961">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62"/>
      <c r="AD408" s="962"/>
      <c r="AE408" s="962"/>
      <c r="AF408" s="962"/>
      <c r="AG408" s="962"/>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hidden="1" customHeight="1" x14ac:dyDescent="0.15">
      <c r="A409" s="961">
        <v>10</v>
      </c>
      <c r="B409" s="961">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62"/>
      <c r="AD409" s="962"/>
      <c r="AE409" s="962"/>
      <c r="AF409" s="962"/>
      <c r="AG409" s="962"/>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hidden="1" customHeight="1" x14ac:dyDescent="0.15">
      <c r="A410" s="961">
        <v>11</v>
      </c>
      <c r="B410" s="961">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62"/>
      <c r="AD410" s="962"/>
      <c r="AE410" s="962"/>
      <c r="AF410" s="962"/>
      <c r="AG410" s="962"/>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hidden="1" customHeight="1" x14ac:dyDescent="0.15">
      <c r="A411" s="961">
        <v>12</v>
      </c>
      <c r="B411" s="961">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62"/>
      <c r="AD411" s="962"/>
      <c r="AE411" s="962"/>
      <c r="AF411" s="962"/>
      <c r="AG411" s="962"/>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hidden="1" customHeight="1" x14ac:dyDescent="0.15">
      <c r="A412" s="961">
        <v>13</v>
      </c>
      <c r="B412" s="961">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62"/>
      <c r="AD412" s="962"/>
      <c r="AE412" s="962"/>
      <c r="AF412" s="962"/>
      <c r="AG412" s="962"/>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hidden="1" customHeight="1" x14ac:dyDescent="0.15">
      <c r="A413" s="961">
        <v>14</v>
      </c>
      <c r="B413" s="961">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62"/>
      <c r="AD413" s="962"/>
      <c r="AE413" s="962"/>
      <c r="AF413" s="962"/>
      <c r="AG413" s="962"/>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hidden="1" customHeight="1" x14ac:dyDescent="0.15">
      <c r="A414" s="961">
        <v>15</v>
      </c>
      <c r="B414" s="961">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62"/>
      <c r="AD414" s="962"/>
      <c r="AE414" s="962"/>
      <c r="AF414" s="962"/>
      <c r="AG414" s="962"/>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hidden="1" customHeight="1" x14ac:dyDescent="0.15">
      <c r="A415" s="961">
        <v>16</v>
      </c>
      <c r="B415" s="961">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62"/>
      <c r="AD415" s="962"/>
      <c r="AE415" s="962"/>
      <c r="AF415" s="962"/>
      <c r="AG415" s="962"/>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hidden="1" customHeight="1" x14ac:dyDescent="0.15">
      <c r="A416" s="961">
        <v>17</v>
      </c>
      <c r="B416" s="961">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62"/>
      <c r="AD416" s="962"/>
      <c r="AE416" s="962"/>
      <c r="AF416" s="962"/>
      <c r="AG416" s="962"/>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hidden="1" customHeight="1" x14ac:dyDescent="0.15">
      <c r="A417" s="961">
        <v>18</v>
      </c>
      <c r="B417" s="961">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62"/>
      <c r="AD417" s="962"/>
      <c r="AE417" s="962"/>
      <c r="AF417" s="962"/>
      <c r="AG417" s="962"/>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hidden="1" customHeight="1" x14ac:dyDescent="0.15">
      <c r="A418" s="961">
        <v>19</v>
      </c>
      <c r="B418" s="961">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62"/>
      <c r="AD418" s="962"/>
      <c r="AE418" s="962"/>
      <c r="AF418" s="962"/>
      <c r="AG418" s="962"/>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hidden="1" customHeight="1" x14ac:dyDescent="0.15">
      <c r="A419" s="961">
        <v>20</v>
      </c>
      <c r="B419" s="961">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62"/>
      <c r="AD419" s="962"/>
      <c r="AE419" s="962"/>
      <c r="AF419" s="962"/>
      <c r="AG419" s="962"/>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hidden="1" customHeight="1" x14ac:dyDescent="0.15">
      <c r="A420" s="961">
        <v>21</v>
      </c>
      <c r="B420" s="961">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62"/>
      <c r="AD420" s="962"/>
      <c r="AE420" s="962"/>
      <c r="AF420" s="962"/>
      <c r="AG420" s="962"/>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hidden="1" customHeight="1" x14ac:dyDescent="0.15">
      <c r="A421" s="961">
        <v>22</v>
      </c>
      <c r="B421" s="961">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62"/>
      <c r="AD421" s="962"/>
      <c r="AE421" s="962"/>
      <c r="AF421" s="962"/>
      <c r="AG421" s="962"/>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hidden="1" customHeight="1" x14ac:dyDescent="0.15">
      <c r="A422" s="961">
        <v>23</v>
      </c>
      <c r="B422" s="961">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62"/>
      <c r="AD422" s="962"/>
      <c r="AE422" s="962"/>
      <c r="AF422" s="962"/>
      <c r="AG422" s="962"/>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hidden="1" customHeight="1" x14ac:dyDescent="0.15">
      <c r="A423" s="961">
        <v>24</v>
      </c>
      <c r="B423" s="961">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62"/>
      <c r="AD423" s="962"/>
      <c r="AE423" s="962"/>
      <c r="AF423" s="962"/>
      <c r="AG423" s="962"/>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hidden="1" customHeight="1" x14ac:dyDescent="0.15">
      <c r="A424" s="961">
        <v>25</v>
      </c>
      <c r="B424" s="961">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62"/>
      <c r="AD424" s="962"/>
      <c r="AE424" s="962"/>
      <c r="AF424" s="962"/>
      <c r="AG424" s="962"/>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hidden="1" customHeight="1" x14ac:dyDescent="0.15">
      <c r="A425" s="961">
        <v>26</v>
      </c>
      <c r="B425" s="961">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62"/>
      <c r="AD425" s="962"/>
      <c r="AE425" s="962"/>
      <c r="AF425" s="962"/>
      <c r="AG425" s="962"/>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hidden="1" customHeight="1" x14ac:dyDescent="0.15">
      <c r="A426" s="961">
        <v>27</v>
      </c>
      <c r="B426" s="961">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62"/>
      <c r="AD426" s="962"/>
      <c r="AE426" s="962"/>
      <c r="AF426" s="962"/>
      <c r="AG426" s="962"/>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hidden="1" customHeight="1" x14ac:dyDescent="0.15">
      <c r="A427" s="961">
        <v>28</v>
      </c>
      <c r="B427" s="961">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62"/>
      <c r="AD427" s="962"/>
      <c r="AE427" s="962"/>
      <c r="AF427" s="962"/>
      <c r="AG427" s="962"/>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hidden="1" customHeight="1" x14ac:dyDescent="0.15">
      <c r="A428" s="961">
        <v>29</v>
      </c>
      <c r="B428" s="961">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62"/>
      <c r="AD428" s="962"/>
      <c r="AE428" s="962"/>
      <c r="AF428" s="962"/>
      <c r="AG428" s="962"/>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hidden="1" customHeight="1" x14ac:dyDescent="0.15">
      <c r="A429" s="961">
        <v>30</v>
      </c>
      <c r="B429" s="961">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62"/>
      <c r="AD429" s="962"/>
      <c r="AE429" s="962"/>
      <c r="AF429" s="962"/>
      <c r="AG429" s="962"/>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idden="1" x14ac:dyDescent="0.15">
      <c r="P430" s="91"/>
      <c r="Q430" s="91"/>
      <c r="R430" s="91"/>
      <c r="S430" s="91"/>
      <c r="T430" s="91"/>
      <c r="U430" s="91"/>
      <c r="V430" s="91"/>
      <c r="W430" s="91"/>
      <c r="X430" s="91"/>
      <c r="Y430" s="93"/>
      <c r="Z430" s="93"/>
      <c r="AA430" s="93"/>
      <c r="AB430" s="93"/>
      <c r="AC430" s="93"/>
      <c r="AD430" s="93"/>
      <c r="AE430" s="93"/>
      <c r="AF430" s="93"/>
      <c r="AG430" s="93"/>
      <c r="AH430" s="93"/>
      <c r="AI430" s="93"/>
      <c r="AJ430" s="93"/>
      <c r="AK430" s="93"/>
      <c r="AL430" s="93"/>
      <c r="AM430" s="93"/>
      <c r="AN430" s="93"/>
      <c r="AO430" s="93"/>
      <c r="AY430">
        <f>COUNTA($C$433)</f>
        <v>0</v>
      </c>
    </row>
    <row r="431" spans="1:51" hidden="1" x14ac:dyDescent="0.15">
      <c r="A431" s="9"/>
      <c r="B431" s="41" t="s">
        <v>770</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83">
        <f>$AY$430</f>
        <v>0</v>
      </c>
    </row>
    <row r="432" spans="1:51" customFormat="1" ht="59.25" hidden="1" customHeight="1" x14ac:dyDescent="0.15">
      <c r="A432" s="861"/>
      <c r="B432" s="861"/>
      <c r="C432" s="861" t="s">
        <v>24</v>
      </c>
      <c r="D432" s="861"/>
      <c r="E432" s="861"/>
      <c r="F432" s="861"/>
      <c r="G432" s="861"/>
      <c r="H432" s="861"/>
      <c r="I432" s="861"/>
      <c r="J432" s="963" t="s">
        <v>189</v>
      </c>
      <c r="K432" s="965"/>
      <c r="L432" s="965"/>
      <c r="M432" s="965"/>
      <c r="N432" s="965"/>
      <c r="O432" s="965"/>
      <c r="P432" s="429" t="s">
        <v>25</v>
      </c>
      <c r="Q432" s="429"/>
      <c r="R432" s="429"/>
      <c r="S432" s="429"/>
      <c r="T432" s="429"/>
      <c r="U432" s="429"/>
      <c r="V432" s="429"/>
      <c r="W432" s="429"/>
      <c r="X432" s="429"/>
      <c r="Y432" s="863" t="s">
        <v>188</v>
      </c>
      <c r="Z432" s="864"/>
      <c r="AA432" s="864"/>
      <c r="AB432" s="864"/>
      <c r="AC432" s="963" t="s">
        <v>217</v>
      </c>
      <c r="AD432" s="963"/>
      <c r="AE432" s="963"/>
      <c r="AF432" s="963"/>
      <c r="AG432" s="963"/>
      <c r="AH432" s="863" t="s">
        <v>180</v>
      </c>
      <c r="AI432" s="861"/>
      <c r="AJ432" s="861"/>
      <c r="AK432" s="861"/>
      <c r="AL432" s="861" t="s">
        <v>19</v>
      </c>
      <c r="AM432" s="861"/>
      <c r="AN432" s="861"/>
      <c r="AO432" s="865"/>
      <c r="AP432" s="964" t="s">
        <v>190</v>
      </c>
      <c r="AQ432" s="964"/>
      <c r="AR432" s="964"/>
      <c r="AS432" s="964"/>
      <c r="AT432" s="964"/>
      <c r="AU432" s="964"/>
      <c r="AV432" s="964"/>
      <c r="AW432" s="964"/>
      <c r="AX432" s="964"/>
      <c r="AY432" s="83">
        <f>$AY$430</f>
        <v>0</v>
      </c>
    </row>
    <row r="433" spans="1:51" ht="26.25" hidden="1" customHeight="1" x14ac:dyDescent="0.15">
      <c r="A433" s="961">
        <v>1</v>
      </c>
      <c r="B433" s="961">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62"/>
      <c r="AD433" s="962"/>
      <c r="AE433" s="962"/>
      <c r="AF433" s="962"/>
      <c r="AG433" s="962"/>
      <c r="AH433" s="884"/>
      <c r="AI433" s="885"/>
      <c r="AJ433" s="885"/>
      <c r="AK433" s="885"/>
      <c r="AL433" s="868"/>
      <c r="AM433" s="869"/>
      <c r="AN433" s="869"/>
      <c r="AO433" s="870"/>
      <c r="AP433" s="871"/>
      <c r="AQ433" s="871"/>
      <c r="AR433" s="871"/>
      <c r="AS433" s="871"/>
      <c r="AT433" s="871"/>
      <c r="AU433" s="871"/>
      <c r="AV433" s="871"/>
      <c r="AW433" s="871"/>
      <c r="AX433" s="871"/>
      <c r="AY433" s="83">
        <f>$AY$430</f>
        <v>0</v>
      </c>
    </row>
    <row r="434" spans="1:51" ht="26.25" hidden="1" customHeight="1" x14ac:dyDescent="0.15">
      <c r="A434" s="961">
        <v>2</v>
      </c>
      <c r="B434" s="961">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62"/>
      <c r="AD434" s="962"/>
      <c r="AE434" s="962"/>
      <c r="AF434" s="962"/>
      <c r="AG434" s="962"/>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hidden="1" customHeight="1" x14ac:dyDescent="0.15">
      <c r="A435" s="961">
        <v>3</v>
      </c>
      <c r="B435" s="961">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62"/>
      <c r="AD435" s="962"/>
      <c r="AE435" s="962"/>
      <c r="AF435" s="962"/>
      <c r="AG435" s="962"/>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hidden="1" customHeight="1" x14ac:dyDescent="0.15">
      <c r="A436" s="961">
        <v>4</v>
      </c>
      <c r="B436" s="961">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62"/>
      <c r="AD436" s="962"/>
      <c r="AE436" s="962"/>
      <c r="AF436" s="962"/>
      <c r="AG436" s="962"/>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hidden="1" customHeight="1" x14ac:dyDescent="0.15">
      <c r="A437" s="961">
        <v>5</v>
      </c>
      <c r="B437" s="961">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62"/>
      <c r="AD437" s="962"/>
      <c r="AE437" s="962"/>
      <c r="AF437" s="962"/>
      <c r="AG437" s="962"/>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hidden="1" customHeight="1" x14ac:dyDescent="0.15">
      <c r="A438" s="961">
        <v>6</v>
      </c>
      <c r="B438" s="961">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62"/>
      <c r="AD438" s="962"/>
      <c r="AE438" s="962"/>
      <c r="AF438" s="962"/>
      <c r="AG438" s="962"/>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hidden="1" customHeight="1" x14ac:dyDescent="0.15">
      <c r="A439" s="961">
        <v>7</v>
      </c>
      <c r="B439" s="961">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62"/>
      <c r="AD439" s="962"/>
      <c r="AE439" s="962"/>
      <c r="AF439" s="962"/>
      <c r="AG439" s="962"/>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hidden="1" customHeight="1" x14ac:dyDescent="0.15">
      <c r="A440" s="961">
        <v>8</v>
      </c>
      <c r="B440" s="961">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62"/>
      <c r="AD440" s="962"/>
      <c r="AE440" s="962"/>
      <c r="AF440" s="962"/>
      <c r="AG440" s="962"/>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hidden="1" customHeight="1" x14ac:dyDescent="0.15">
      <c r="A441" s="961">
        <v>9</v>
      </c>
      <c r="B441" s="961">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62"/>
      <c r="AD441" s="962"/>
      <c r="AE441" s="962"/>
      <c r="AF441" s="962"/>
      <c r="AG441" s="962"/>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hidden="1" customHeight="1" x14ac:dyDescent="0.15">
      <c r="A442" s="961">
        <v>10</v>
      </c>
      <c r="B442" s="961">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62"/>
      <c r="AD442" s="962"/>
      <c r="AE442" s="962"/>
      <c r="AF442" s="962"/>
      <c r="AG442" s="962"/>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hidden="1" customHeight="1" x14ac:dyDescent="0.15">
      <c r="A443" s="961">
        <v>11</v>
      </c>
      <c r="B443" s="961">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62"/>
      <c r="AD443" s="962"/>
      <c r="AE443" s="962"/>
      <c r="AF443" s="962"/>
      <c r="AG443" s="962"/>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hidden="1" customHeight="1" x14ac:dyDescent="0.15">
      <c r="A444" s="961">
        <v>12</v>
      </c>
      <c r="B444" s="961">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62"/>
      <c r="AD444" s="962"/>
      <c r="AE444" s="962"/>
      <c r="AF444" s="962"/>
      <c r="AG444" s="962"/>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hidden="1" customHeight="1" x14ac:dyDescent="0.15">
      <c r="A445" s="961">
        <v>13</v>
      </c>
      <c r="B445" s="961">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62"/>
      <c r="AD445" s="962"/>
      <c r="AE445" s="962"/>
      <c r="AF445" s="962"/>
      <c r="AG445" s="962"/>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hidden="1" customHeight="1" x14ac:dyDescent="0.15">
      <c r="A446" s="961">
        <v>14</v>
      </c>
      <c r="B446" s="961">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62"/>
      <c r="AD446" s="962"/>
      <c r="AE446" s="962"/>
      <c r="AF446" s="962"/>
      <c r="AG446" s="962"/>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hidden="1" customHeight="1" x14ac:dyDescent="0.15">
      <c r="A447" s="961">
        <v>15</v>
      </c>
      <c r="B447" s="961">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62"/>
      <c r="AD447" s="962"/>
      <c r="AE447" s="962"/>
      <c r="AF447" s="962"/>
      <c r="AG447" s="962"/>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hidden="1" customHeight="1" x14ac:dyDescent="0.15">
      <c r="A448" s="961">
        <v>16</v>
      </c>
      <c r="B448" s="961">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62"/>
      <c r="AD448" s="962"/>
      <c r="AE448" s="962"/>
      <c r="AF448" s="962"/>
      <c r="AG448" s="962"/>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hidden="1" customHeight="1" x14ac:dyDescent="0.15">
      <c r="A449" s="961">
        <v>17</v>
      </c>
      <c r="B449" s="961">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62"/>
      <c r="AD449" s="962"/>
      <c r="AE449" s="962"/>
      <c r="AF449" s="962"/>
      <c r="AG449" s="962"/>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hidden="1" customHeight="1" x14ac:dyDescent="0.15">
      <c r="A450" s="961">
        <v>18</v>
      </c>
      <c r="B450" s="961">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62"/>
      <c r="AD450" s="962"/>
      <c r="AE450" s="962"/>
      <c r="AF450" s="962"/>
      <c r="AG450" s="962"/>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hidden="1" customHeight="1" x14ac:dyDescent="0.15">
      <c r="A451" s="961">
        <v>19</v>
      </c>
      <c r="B451" s="961">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62"/>
      <c r="AD451" s="962"/>
      <c r="AE451" s="962"/>
      <c r="AF451" s="962"/>
      <c r="AG451" s="962"/>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hidden="1" customHeight="1" x14ac:dyDescent="0.15">
      <c r="A452" s="961">
        <v>20</v>
      </c>
      <c r="B452" s="961">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62"/>
      <c r="AD452" s="962"/>
      <c r="AE452" s="962"/>
      <c r="AF452" s="962"/>
      <c r="AG452" s="962"/>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hidden="1" customHeight="1" x14ac:dyDescent="0.15">
      <c r="A453" s="961">
        <v>21</v>
      </c>
      <c r="B453" s="961">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62"/>
      <c r="AD453" s="962"/>
      <c r="AE453" s="962"/>
      <c r="AF453" s="962"/>
      <c r="AG453" s="962"/>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hidden="1" customHeight="1" x14ac:dyDescent="0.15">
      <c r="A454" s="961">
        <v>22</v>
      </c>
      <c r="B454" s="961">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62"/>
      <c r="AD454" s="962"/>
      <c r="AE454" s="962"/>
      <c r="AF454" s="962"/>
      <c r="AG454" s="962"/>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hidden="1" customHeight="1" x14ac:dyDescent="0.15">
      <c r="A455" s="961">
        <v>23</v>
      </c>
      <c r="B455" s="961">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62"/>
      <c r="AD455" s="962"/>
      <c r="AE455" s="962"/>
      <c r="AF455" s="962"/>
      <c r="AG455" s="962"/>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hidden="1" customHeight="1" x14ac:dyDescent="0.15">
      <c r="A456" s="961">
        <v>24</v>
      </c>
      <c r="B456" s="961">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62"/>
      <c r="AD456" s="962"/>
      <c r="AE456" s="962"/>
      <c r="AF456" s="962"/>
      <c r="AG456" s="962"/>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hidden="1" customHeight="1" x14ac:dyDescent="0.15">
      <c r="A457" s="961">
        <v>25</v>
      </c>
      <c r="B457" s="961">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62"/>
      <c r="AD457" s="962"/>
      <c r="AE457" s="962"/>
      <c r="AF457" s="962"/>
      <c r="AG457" s="962"/>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hidden="1" customHeight="1" x14ac:dyDescent="0.15">
      <c r="A458" s="961">
        <v>26</v>
      </c>
      <c r="B458" s="961">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62"/>
      <c r="AD458" s="962"/>
      <c r="AE458" s="962"/>
      <c r="AF458" s="962"/>
      <c r="AG458" s="962"/>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hidden="1" customHeight="1" x14ac:dyDescent="0.15">
      <c r="A459" s="961">
        <v>27</v>
      </c>
      <c r="B459" s="961">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62"/>
      <c r="AD459" s="962"/>
      <c r="AE459" s="962"/>
      <c r="AF459" s="962"/>
      <c r="AG459" s="962"/>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hidden="1" customHeight="1" x14ac:dyDescent="0.15">
      <c r="A460" s="961">
        <v>28</v>
      </c>
      <c r="B460" s="961">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62"/>
      <c r="AD460" s="962"/>
      <c r="AE460" s="962"/>
      <c r="AF460" s="962"/>
      <c r="AG460" s="962"/>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hidden="1" customHeight="1" x14ac:dyDescent="0.15">
      <c r="A461" s="961">
        <v>29</v>
      </c>
      <c r="B461" s="961">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62"/>
      <c r="AD461" s="962"/>
      <c r="AE461" s="962"/>
      <c r="AF461" s="962"/>
      <c r="AG461" s="962"/>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hidden="1" customHeight="1" x14ac:dyDescent="0.15">
      <c r="A462" s="961">
        <v>30</v>
      </c>
      <c r="B462" s="961">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62"/>
      <c r="AD462" s="962"/>
      <c r="AE462" s="962"/>
      <c r="AF462" s="962"/>
      <c r="AG462" s="962"/>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idden="1" x14ac:dyDescent="0.15">
      <c r="P463" s="91"/>
      <c r="Q463" s="91"/>
      <c r="R463" s="91"/>
      <c r="S463" s="91"/>
      <c r="T463" s="91"/>
      <c r="U463" s="91"/>
      <c r="V463" s="91"/>
      <c r="W463" s="91"/>
      <c r="X463" s="91"/>
      <c r="Y463" s="93"/>
      <c r="Z463" s="93"/>
      <c r="AA463" s="93"/>
      <c r="AB463" s="93"/>
      <c r="AC463" s="93"/>
      <c r="AD463" s="93"/>
      <c r="AE463" s="93"/>
      <c r="AF463" s="93"/>
      <c r="AG463" s="93"/>
      <c r="AH463" s="93"/>
      <c r="AI463" s="93"/>
      <c r="AJ463" s="93"/>
      <c r="AK463" s="93"/>
      <c r="AL463" s="93"/>
      <c r="AM463" s="93"/>
      <c r="AN463" s="93"/>
      <c r="AO463" s="93"/>
      <c r="AY463">
        <f>COUNTA($C$466)</f>
        <v>0</v>
      </c>
    </row>
    <row r="464" spans="1:51" hidden="1" x14ac:dyDescent="0.15">
      <c r="A464" s="9"/>
      <c r="B464" s="41" t="s">
        <v>769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83">
        <f>$AY$463</f>
        <v>0</v>
      </c>
    </row>
    <row r="465" spans="1:51" customFormat="1" ht="59.25" hidden="1" customHeight="1" x14ac:dyDescent="0.15">
      <c r="A465" s="861"/>
      <c r="B465" s="861"/>
      <c r="C465" s="861" t="s">
        <v>24</v>
      </c>
      <c r="D465" s="861"/>
      <c r="E465" s="861"/>
      <c r="F465" s="861"/>
      <c r="G465" s="861"/>
      <c r="H465" s="861"/>
      <c r="I465" s="861"/>
      <c r="J465" s="963" t="s">
        <v>189</v>
      </c>
      <c r="K465" s="965"/>
      <c r="L465" s="965"/>
      <c r="M465" s="965"/>
      <c r="N465" s="965"/>
      <c r="O465" s="965"/>
      <c r="P465" s="429" t="s">
        <v>25</v>
      </c>
      <c r="Q465" s="429"/>
      <c r="R465" s="429"/>
      <c r="S465" s="429"/>
      <c r="T465" s="429"/>
      <c r="U465" s="429"/>
      <c r="V465" s="429"/>
      <c r="W465" s="429"/>
      <c r="X465" s="429"/>
      <c r="Y465" s="863" t="s">
        <v>188</v>
      </c>
      <c r="Z465" s="864"/>
      <c r="AA465" s="864"/>
      <c r="AB465" s="864"/>
      <c r="AC465" s="963" t="s">
        <v>217</v>
      </c>
      <c r="AD465" s="963"/>
      <c r="AE465" s="963"/>
      <c r="AF465" s="963"/>
      <c r="AG465" s="963"/>
      <c r="AH465" s="863" t="s">
        <v>180</v>
      </c>
      <c r="AI465" s="861"/>
      <c r="AJ465" s="861"/>
      <c r="AK465" s="861"/>
      <c r="AL465" s="861" t="s">
        <v>19</v>
      </c>
      <c r="AM465" s="861"/>
      <c r="AN465" s="861"/>
      <c r="AO465" s="865"/>
      <c r="AP465" s="964" t="s">
        <v>190</v>
      </c>
      <c r="AQ465" s="964"/>
      <c r="AR465" s="964"/>
      <c r="AS465" s="964"/>
      <c r="AT465" s="964"/>
      <c r="AU465" s="964"/>
      <c r="AV465" s="964"/>
      <c r="AW465" s="964"/>
      <c r="AX465" s="964"/>
      <c r="AY465" s="83">
        <f>$AY$463</f>
        <v>0</v>
      </c>
    </row>
    <row r="466" spans="1:51" ht="26.25" hidden="1" customHeight="1" x14ac:dyDescent="0.15">
      <c r="A466" s="961">
        <v>1</v>
      </c>
      <c r="B466" s="961">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62"/>
      <c r="AD466" s="962"/>
      <c r="AE466" s="962"/>
      <c r="AF466" s="962"/>
      <c r="AG466" s="962"/>
      <c r="AH466" s="884"/>
      <c r="AI466" s="885"/>
      <c r="AJ466" s="885"/>
      <c r="AK466" s="885"/>
      <c r="AL466" s="868"/>
      <c r="AM466" s="869"/>
      <c r="AN466" s="869"/>
      <c r="AO466" s="870"/>
      <c r="AP466" s="871"/>
      <c r="AQ466" s="871"/>
      <c r="AR466" s="871"/>
      <c r="AS466" s="871"/>
      <c r="AT466" s="871"/>
      <c r="AU466" s="871"/>
      <c r="AV466" s="871"/>
      <c r="AW466" s="871"/>
      <c r="AX466" s="871"/>
      <c r="AY466" s="83">
        <f>$AY$463</f>
        <v>0</v>
      </c>
    </row>
    <row r="467" spans="1:51" ht="26.25" hidden="1" customHeight="1" x14ac:dyDescent="0.15">
      <c r="A467" s="961">
        <v>2</v>
      </c>
      <c r="B467" s="961">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62"/>
      <c r="AD467" s="962"/>
      <c r="AE467" s="962"/>
      <c r="AF467" s="962"/>
      <c r="AG467" s="962"/>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hidden="1" customHeight="1" x14ac:dyDescent="0.15">
      <c r="A468" s="961">
        <v>3</v>
      </c>
      <c r="B468" s="961">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62"/>
      <c r="AD468" s="962"/>
      <c r="AE468" s="962"/>
      <c r="AF468" s="962"/>
      <c r="AG468" s="962"/>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hidden="1" customHeight="1" x14ac:dyDescent="0.15">
      <c r="A469" s="961">
        <v>4</v>
      </c>
      <c r="B469" s="961">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62"/>
      <c r="AD469" s="962"/>
      <c r="AE469" s="962"/>
      <c r="AF469" s="962"/>
      <c r="AG469" s="962"/>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hidden="1" customHeight="1" x14ac:dyDescent="0.15">
      <c r="A470" s="961">
        <v>5</v>
      </c>
      <c r="B470" s="961">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62"/>
      <c r="AD470" s="962"/>
      <c r="AE470" s="962"/>
      <c r="AF470" s="962"/>
      <c r="AG470" s="962"/>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hidden="1" customHeight="1" x14ac:dyDescent="0.15">
      <c r="A471" s="961">
        <v>6</v>
      </c>
      <c r="B471" s="961">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62"/>
      <c r="AD471" s="962"/>
      <c r="AE471" s="962"/>
      <c r="AF471" s="962"/>
      <c r="AG471" s="962"/>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hidden="1" customHeight="1" x14ac:dyDescent="0.15">
      <c r="A472" s="961">
        <v>7</v>
      </c>
      <c r="B472" s="961">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62"/>
      <c r="AD472" s="962"/>
      <c r="AE472" s="962"/>
      <c r="AF472" s="962"/>
      <c r="AG472" s="962"/>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hidden="1" customHeight="1" x14ac:dyDescent="0.15">
      <c r="A473" s="961">
        <v>8</v>
      </c>
      <c r="B473" s="961">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62"/>
      <c r="AD473" s="962"/>
      <c r="AE473" s="962"/>
      <c r="AF473" s="962"/>
      <c r="AG473" s="962"/>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hidden="1" customHeight="1" x14ac:dyDescent="0.15">
      <c r="A474" s="961">
        <v>9</v>
      </c>
      <c r="B474" s="961">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62"/>
      <c r="AD474" s="962"/>
      <c r="AE474" s="962"/>
      <c r="AF474" s="962"/>
      <c r="AG474" s="962"/>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hidden="1" customHeight="1" x14ac:dyDescent="0.15">
      <c r="A475" s="961">
        <v>10</v>
      </c>
      <c r="B475" s="961">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62"/>
      <c r="AD475" s="962"/>
      <c r="AE475" s="962"/>
      <c r="AF475" s="962"/>
      <c r="AG475" s="962"/>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hidden="1" customHeight="1" x14ac:dyDescent="0.15">
      <c r="A476" s="961">
        <v>11</v>
      </c>
      <c r="B476" s="961">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62"/>
      <c r="AD476" s="962"/>
      <c r="AE476" s="962"/>
      <c r="AF476" s="962"/>
      <c r="AG476" s="962"/>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hidden="1" customHeight="1" x14ac:dyDescent="0.15">
      <c r="A477" s="961">
        <v>12</v>
      </c>
      <c r="B477" s="961">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62"/>
      <c r="AD477" s="962"/>
      <c r="AE477" s="962"/>
      <c r="AF477" s="962"/>
      <c r="AG477" s="962"/>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hidden="1" customHeight="1" x14ac:dyDescent="0.15">
      <c r="A478" s="961">
        <v>13</v>
      </c>
      <c r="B478" s="961">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62"/>
      <c r="AD478" s="962"/>
      <c r="AE478" s="962"/>
      <c r="AF478" s="962"/>
      <c r="AG478" s="962"/>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hidden="1" customHeight="1" x14ac:dyDescent="0.15">
      <c r="A479" s="961">
        <v>14</v>
      </c>
      <c r="B479" s="961">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62"/>
      <c r="AD479" s="962"/>
      <c r="AE479" s="962"/>
      <c r="AF479" s="962"/>
      <c r="AG479" s="962"/>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hidden="1" customHeight="1" x14ac:dyDescent="0.15">
      <c r="A480" s="961">
        <v>15</v>
      </c>
      <c r="B480" s="961">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62"/>
      <c r="AD480" s="962"/>
      <c r="AE480" s="962"/>
      <c r="AF480" s="962"/>
      <c r="AG480" s="962"/>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hidden="1" customHeight="1" x14ac:dyDescent="0.15">
      <c r="A481" s="961">
        <v>16</v>
      </c>
      <c r="B481" s="961">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62"/>
      <c r="AD481" s="962"/>
      <c r="AE481" s="962"/>
      <c r="AF481" s="962"/>
      <c r="AG481" s="962"/>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hidden="1" customHeight="1" x14ac:dyDescent="0.15">
      <c r="A482" s="961">
        <v>17</v>
      </c>
      <c r="B482" s="961">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62"/>
      <c r="AD482" s="962"/>
      <c r="AE482" s="962"/>
      <c r="AF482" s="962"/>
      <c r="AG482" s="962"/>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hidden="1" customHeight="1" x14ac:dyDescent="0.15">
      <c r="A483" s="961">
        <v>18</v>
      </c>
      <c r="B483" s="961">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62"/>
      <c r="AD483" s="962"/>
      <c r="AE483" s="962"/>
      <c r="AF483" s="962"/>
      <c r="AG483" s="962"/>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hidden="1" customHeight="1" x14ac:dyDescent="0.15">
      <c r="A484" s="961">
        <v>19</v>
      </c>
      <c r="B484" s="961">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62"/>
      <c r="AD484" s="962"/>
      <c r="AE484" s="962"/>
      <c r="AF484" s="962"/>
      <c r="AG484" s="962"/>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hidden="1" customHeight="1" x14ac:dyDescent="0.15">
      <c r="A485" s="961">
        <v>20</v>
      </c>
      <c r="B485" s="961">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62"/>
      <c r="AD485" s="962"/>
      <c r="AE485" s="962"/>
      <c r="AF485" s="962"/>
      <c r="AG485" s="962"/>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hidden="1" customHeight="1" x14ac:dyDescent="0.15">
      <c r="A486" s="961">
        <v>21</v>
      </c>
      <c r="B486" s="961">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62"/>
      <c r="AD486" s="962"/>
      <c r="AE486" s="962"/>
      <c r="AF486" s="962"/>
      <c r="AG486" s="962"/>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hidden="1" customHeight="1" x14ac:dyDescent="0.15">
      <c r="A487" s="961">
        <v>22</v>
      </c>
      <c r="B487" s="961">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62"/>
      <c r="AD487" s="962"/>
      <c r="AE487" s="962"/>
      <c r="AF487" s="962"/>
      <c r="AG487" s="962"/>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hidden="1" customHeight="1" x14ac:dyDescent="0.15">
      <c r="A488" s="961">
        <v>23</v>
      </c>
      <c r="B488" s="961">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62"/>
      <c r="AD488" s="962"/>
      <c r="AE488" s="962"/>
      <c r="AF488" s="962"/>
      <c r="AG488" s="962"/>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hidden="1" customHeight="1" x14ac:dyDescent="0.15">
      <c r="A489" s="961">
        <v>24</v>
      </c>
      <c r="B489" s="961">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62"/>
      <c r="AD489" s="962"/>
      <c r="AE489" s="962"/>
      <c r="AF489" s="962"/>
      <c r="AG489" s="962"/>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hidden="1" customHeight="1" x14ac:dyDescent="0.15">
      <c r="A490" s="961">
        <v>25</v>
      </c>
      <c r="B490" s="961">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62"/>
      <c r="AD490" s="962"/>
      <c r="AE490" s="962"/>
      <c r="AF490" s="962"/>
      <c r="AG490" s="962"/>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hidden="1" customHeight="1" x14ac:dyDescent="0.15">
      <c r="A491" s="961">
        <v>26</v>
      </c>
      <c r="B491" s="961">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62"/>
      <c r="AD491" s="962"/>
      <c r="AE491" s="962"/>
      <c r="AF491" s="962"/>
      <c r="AG491" s="962"/>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hidden="1" customHeight="1" x14ac:dyDescent="0.15">
      <c r="A492" s="961">
        <v>27</v>
      </c>
      <c r="B492" s="961">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62"/>
      <c r="AD492" s="962"/>
      <c r="AE492" s="962"/>
      <c r="AF492" s="962"/>
      <c r="AG492" s="962"/>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hidden="1" customHeight="1" x14ac:dyDescent="0.15">
      <c r="A493" s="961">
        <v>28</v>
      </c>
      <c r="B493" s="961">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62"/>
      <c r="AD493" s="962"/>
      <c r="AE493" s="962"/>
      <c r="AF493" s="962"/>
      <c r="AG493" s="962"/>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hidden="1" customHeight="1" x14ac:dyDescent="0.15">
      <c r="A494" s="961">
        <v>29</v>
      </c>
      <c r="B494" s="961">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62"/>
      <c r="AD494" s="962"/>
      <c r="AE494" s="962"/>
      <c r="AF494" s="962"/>
      <c r="AG494" s="962"/>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hidden="1" customHeight="1" x14ac:dyDescent="0.15">
      <c r="A495" s="961">
        <v>30</v>
      </c>
      <c r="B495" s="961">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62"/>
      <c r="AD495" s="962"/>
      <c r="AE495" s="962"/>
      <c r="AF495" s="962"/>
      <c r="AG495" s="962"/>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idden="1" x14ac:dyDescent="0.15">
      <c r="P496" s="91"/>
      <c r="Q496" s="91"/>
      <c r="R496" s="91"/>
      <c r="S496" s="91"/>
      <c r="T496" s="91"/>
      <c r="U496" s="91"/>
      <c r="V496" s="91"/>
      <c r="W496" s="91"/>
      <c r="X496" s="91"/>
      <c r="Y496" s="93"/>
      <c r="Z496" s="93"/>
      <c r="AA496" s="93"/>
      <c r="AB496" s="93"/>
      <c r="AC496" s="93"/>
      <c r="AD496" s="93"/>
      <c r="AE496" s="93"/>
      <c r="AF496" s="93"/>
      <c r="AG496" s="93"/>
      <c r="AH496" s="93"/>
      <c r="AI496" s="93"/>
      <c r="AJ496" s="93"/>
      <c r="AK496" s="93"/>
      <c r="AL496" s="93"/>
      <c r="AM496" s="93"/>
      <c r="AN496" s="93"/>
      <c r="AO496" s="93"/>
      <c r="AY496">
        <f>COUNTA(C$499)</f>
        <v>0</v>
      </c>
    </row>
    <row r="497" spans="1:51" hidden="1" x14ac:dyDescent="0.15">
      <c r="A497" s="9"/>
      <c r="B497" s="41" t="s">
        <v>768</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83">
        <f>$AY$496</f>
        <v>0</v>
      </c>
    </row>
    <row r="498" spans="1:51" customFormat="1" ht="59.25" hidden="1" customHeight="1" x14ac:dyDescent="0.15">
      <c r="A498" s="861"/>
      <c r="B498" s="861"/>
      <c r="C498" s="861" t="s">
        <v>24</v>
      </c>
      <c r="D498" s="861"/>
      <c r="E498" s="861"/>
      <c r="F498" s="861"/>
      <c r="G498" s="861"/>
      <c r="H498" s="861"/>
      <c r="I498" s="861"/>
      <c r="J498" s="963" t="s">
        <v>189</v>
      </c>
      <c r="K498" s="965"/>
      <c r="L498" s="965"/>
      <c r="M498" s="965"/>
      <c r="N498" s="965"/>
      <c r="O498" s="965"/>
      <c r="P498" s="429" t="s">
        <v>25</v>
      </c>
      <c r="Q498" s="429"/>
      <c r="R498" s="429"/>
      <c r="S498" s="429"/>
      <c r="T498" s="429"/>
      <c r="U498" s="429"/>
      <c r="V498" s="429"/>
      <c r="W498" s="429"/>
      <c r="X498" s="429"/>
      <c r="Y498" s="863" t="s">
        <v>188</v>
      </c>
      <c r="Z498" s="864"/>
      <c r="AA498" s="864"/>
      <c r="AB498" s="864"/>
      <c r="AC498" s="963" t="s">
        <v>217</v>
      </c>
      <c r="AD498" s="963"/>
      <c r="AE498" s="963"/>
      <c r="AF498" s="963"/>
      <c r="AG498" s="963"/>
      <c r="AH498" s="863" t="s">
        <v>180</v>
      </c>
      <c r="AI498" s="861"/>
      <c r="AJ498" s="861"/>
      <c r="AK498" s="861"/>
      <c r="AL498" s="861" t="s">
        <v>19</v>
      </c>
      <c r="AM498" s="861"/>
      <c r="AN498" s="861"/>
      <c r="AO498" s="865"/>
      <c r="AP498" s="964" t="s">
        <v>190</v>
      </c>
      <c r="AQ498" s="964"/>
      <c r="AR498" s="964"/>
      <c r="AS498" s="964"/>
      <c r="AT498" s="964"/>
      <c r="AU498" s="964"/>
      <c r="AV498" s="964"/>
      <c r="AW498" s="964"/>
      <c r="AX498" s="964"/>
      <c r="AY498" s="83">
        <f>$AY$496</f>
        <v>0</v>
      </c>
    </row>
    <row r="499" spans="1:51" ht="26.25" hidden="1" customHeight="1" x14ac:dyDescent="0.15">
      <c r="A499" s="961">
        <v>1</v>
      </c>
      <c r="B499" s="961">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62"/>
      <c r="AD499" s="962"/>
      <c r="AE499" s="962"/>
      <c r="AF499" s="962"/>
      <c r="AG499" s="962"/>
      <c r="AH499" s="884"/>
      <c r="AI499" s="885"/>
      <c r="AJ499" s="885"/>
      <c r="AK499" s="885"/>
      <c r="AL499" s="868"/>
      <c r="AM499" s="869"/>
      <c r="AN499" s="869"/>
      <c r="AO499" s="870"/>
      <c r="AP499" s="871"/>
      <c r="AQ499" s="871"/>
      <c r="AR499" s="871"/>
      <c r="AS499" s="871"/>
      <c r="AT499" s="871"/>
      <c r="AU499" s="871"/>
      <c r="AV499" s="871"/>
      <c r="AW499" s="871"/>
      <c r="AX499" s="871"/>
      <c r="AY499" s="83">
        <f>$AY$496</f>
        <v>0</v>
      </c>
    </row>
    <row r="500" spans="1:51" ht="26.25" hidden="1" customHeight="1" x14ac:dyDescent="0.15">
      <c r="A500" s="961">
        <v>2</v>
      </c>
      <c r="B500" s="961">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62"/>
      <c r="AD500" s="962"/>
      <c r="AE500" s="962"/>
      <c r="AF500" s="962"/>
      <c r="AG500" s="962"/>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hidden="1" customHeight="1" x14ac:dyDescent="0.15">
      <c r="A501" s="961">
        <v>3</v>
      </c>
      <c r="B501" s="961">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62"/>
      <c r="AD501" s="962"/>
      <c r="AE501" s="962"/>
      <c r="AF501" s="962"/>
      <c r="AG501" s="962"/>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hidden="1" customHeight="1" x14ac:dyDescent="0.15">
      <c r="A502" s="961">
        <v>4</v>
      </c>
      <c r="B502" s="961">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62"/>
      <c r="AD502" s="962"/>
      <c r="AE502" s="962"/>
      <c r="AF502" s="962"/>
      <c r="AG502" s="962"/>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hidden="1" customHeight="1" x14ac:dyDescent="0.15">
      <c r="A503" s="961">
        <v>5</v>
      </c>
      <c r="B503" s="961">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62"/>
      <c r="AD503" s="962"/>
      <c r="AE503" s="962"/>
      <c r="AF503" s="962"/>
      <c r="AG503" s="962"/>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hidden="1" customHeight="1" x14ac:dyDescent="0.15">
      <c r="A504" s="961">
        <v>6</v>
      </c>
      <c r="B504" s="961">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62"/>
      <c r="AD504" s="962"/>
      <c r="AE504" s="962"/>
      <c r="AF504" s="962"/>
      <c r="AG504" s="962"/>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hidden="1" customHeight="1" x14ac:dyDescent="0.15">
      <c r="A505" s="961">
        <v>7</v>
      </c>
      <c r="B505" s="961">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62"/>
      <c r="AD505" s="962"/>
      <c r="AE505" s="962"/>
      <c r="AF505" s="962"/>
      <c r="AG505" s="962"/>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hidden="1" customHeight="1" x14ac:dyDescent="0.15">
      <c r="A506" s="961">
        <v>8</v>
      </c>
      <c r="B506" s="961">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62"/>
      <c r="AD506" s="962"/>
      <c r="AE506" s="962"/>
      <c r="AF506" s="962"/>
      <c r="AG506" s="962"/>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hidden="1" customHeight="1" x14ac:dyDescent="0.15">
      <c r="A507" s="961">
        <v>9</v>
      </c>
      <c r="B507" s="961">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62"/>
      <c r="AD507" s="962"/>
      <c r="AE507" s="962"/>
      <c r="AF507" s="962"/>
      <c r="AG507" s="962"/>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hidden="1" customHeight="1" x14ac:dyDescent="0.15">
      <c r="A508" s="961">
        <v>10</v>
      </c>
      <c r="B508" s="961">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62"/>
      <c r="AD508" s="962"/>
      <c r="AE508" s="962"/>
      <c r="AF508" s="962"/>
      <c r="AG508" s="962"/>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hidden="1" customHeight="1" x14ac:dyDescent="0.15">
      <c r="A509" s="961">
        <v>11</v>
      </c>
      <c r="B509" s="961">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62"/>
      <c r="AD509" s="962"/>
      <c r="AE509" s="962"/>
      <c r="AF509" s="962"/>
      <c r="AG509" s="962"/>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hidden="1" customHeight="1" x14ac:dyDescent="0.15">
      <c r="A510" s="961">
        <v>12</v>
      </c>
      <c r="B510" s="961">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62"/>
      <c r="AD510" s="962"/>
      <c r="AE510" s="962"/>
      <c r="AF510" s="962"/>
      <c r="AG510" s="962"/>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hidden="1" customHeight="1" x14ac:dyDescent="0.15">
      <c r="A511" s="961">
        <v>13</v>
      </c>
      <c r="B511" s="961">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62"/>
      <c r="AD511" s="962"/>
      <c r="AE511" s="962"/>
      <c r="AF511" s="962"/>
      <c r="AG511" s="962"/>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hidden="1" customHeight="1" x14ac:dyDescent="0.15">
      <c r="A512" s="961">
        <v>14</v>
      </c>
      <c r="B512" s="961">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62"/>
      <c r="AD512" s="962"/>
      <c r="AE512" s="962"/>
      <c r="AF512" s="962"/>
      <c r="AG512" s="962"/>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hidden="1" customHeight="1" x14ac:dyDescent="0.15">
      <c r="A513" s="961">
        <v>15</v>
      </c>
      <c r="B513" s="961">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62"/>
      <c r="AD513" s="962"/>
      <c r="AE513" s="962"/>
      <c r="AF513" s="962"/>
      <c r="AG513" s="962"/>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hidden="1" customHeight="1" x14ac:dyDescent="0.15">
      <c r="A514" s="961">
        <v>16</v>
      </c>
      <c r="B514" s="961">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62"/>
      <c r="AD514" s="962"/>
      <c r="AE514" s="962"/>
      <c r="AF514" s="962"/>
      <c r="AG514" s="962"/>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hidden="1" customHeight="1" x14ac:dyDescent="0.15">
      <c r="A515" s="961">
        <v>17</v>
      </c>
      <c r="B515" s="961">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62"/>
      <c r="AD515" s="962"/>
      <c r="AE515" s="962"/>
      <c r="AF515" s="962"/>
      <c r="AG515" s="962"/>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hidden="1" customHeight="1" x14ac:dyDescent="0.15">
      <c r="A516" s="961">
        <v>18</v>
      </c>
      <c r="B516" s="961">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62"/>
      <c r="AD516" s="962"/>
      <c r="AE516" s="962"/>
      <c r="AF516" s="962"/>
      <c r="AG516" s="962"/>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hidden="1" customHeight="1" x14ac:dyDescent="0.15">
      <c r="A517" s="961">
        <v>19</v>
      </c>
      <c r="B517" s="961">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62"/>
      <c r="AD517" s="962"/>
      <c r="AE517" s="962"/>
      <c r="AF517" s="962"/>
      <c r="AG517" s="962"/>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hidden="1" customHeight="1" x14ac:dyDescent="0.15">
      <c r="A518" s="961">
        <v>20</v>
      </c>
      <c r="B518" s="961">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62"/>
      <c r="AD518" s="962"/>
      <c r="AE518" s="962"/>
      <c r="AF518" s="962"/>
      <c r="AG518" s="962"/>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hidden="1" customHeight="1" x14ac:dyDescent="0.15">
      <c r="A519" s="961">
        <v>21</v>
      </c>
      <c r="B519" s="961">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62"/>
      <c r="AD519" s="962"/>
      <c r="AE519" s="962"/>
      <c r="AF519" s="962"/>
      <c r="AG519" s="962"/>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hidden="1" customHeight="1" x14ac:dyDescent="0.15">
      <c r="A520" s="961">
        <v>22</v>
      </c>
      <c r="B520" s="961">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62"/>
      <c r="AD520" s="962"/>
      <c r="AE520" s="962"/>
      <c r="AF520" s="962"/>
      <c r="AG520" s="962"/>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hidden="1" customHeight="1" x14ac:dyDescent="0.15">
      <c r="A521" s="961">
        <v>23</v>
      </c>
      <c r="B521" s="961">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62"/>
      <c r="AD521" s="962"/>
      <c r="AE521" s="962"/>
      <c r="AF521" s="962"/>
      <c r="AG521" s="962"/>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hidden="1" customHeight="1" x14ac:dyDescent="0.15">
      <c r="A522" s="961">
        <v>24</v>
      </c>
      <c r="B522" s="961">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62"/>
      <c r="AD522" s="962"/>
      <c r="AE522" s="962"/>
      <c r="AF522" s="962"/>
      <c r="AG522" s="962"/>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hidden="1" customHeight="1" x14ac:dyDescent="0.15">
      <c r="A523" s="961">
        <v>25</v>
      </c>
      <c r="B523" s="961">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62"/>
      <c r="AD523" s="962"/>
      <c r="AE523" s="962"/>
      <c r="AF523" s="962"/>
      <c r="AG523" s="962"/>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hidden="1" customHeight="1" x14ac:dyDescent="0.15">
      <c r="A524" s="961">
        <v>26</v>
      </c>
      <c r="B524" s="961">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62"/>
      <c r="AD524" s="962"/>
      <c r="AE524" s="962"/>
      <c r="AF524" s="962"/>
      <c r="AG524" s="962"/>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hidden="1" customHeight="1" x14ac:dyDescent="0.15">
      <c r="A525" s="961">
        <v>27</v>
      </c>
      <c r="B525" s="961">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62"/>
      <c r="AD525" s="962"/>
      <c r="AE525" s="962"/>
      <c r="AF525" s="962"/>
      <c r="AG525" s="962"/>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hidden="1" customHeight="1" x14ac:dyDescent="0.15">
      <c r="A526" s="961">
        <v>28</v>
      </c>
      <c r="B526" s="961">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62"/>
      <c r="AD526" s="962"/>
      <c r="AE526" s="962"/>
      <c r="AF526" s="962"/>
      <c r="AG526" s="962"/>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hidden="1" customHeight="1" x14ac:dyDescent="0.15">
      <c r="A527" s="961">
        <v>29</v>
      </c>
      <c r="B527" s="961">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62"/>
      <c r="AD527" s="962"/>
      <c r="AE527" s="962"/>
      <c r="AF527" s="962"/>
      <c r="AG527" s="962"/>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hidden="1" customHeight="1" x14ac:dyDescent="0.15">
      <c r="A528" s="961">
        <v>30</v>
      </c>
      <c r="B528" s="961">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62"/>
      <c r="AD528" s="962"/>
      <c r="AE528" s="962"/>
      <c r="AF528" s="962"/>
      <c r="AG528" s="962"/>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idden="1" x14ac:dyDescent="0.15">
      <c r="P529" s="91"/>
      <c r="Q529" s="91"/>
      <c r="R529" s="91"/>
      <c r="S529" s="91"/>
      <c r="T529" s="91"/>
      <c r="U529" s="91"/>
      <c r="V529" s="91"/>
      <c r="W529" s="91"/>
      <c r="X529" s="91"/>
      <c r="Y529" s="93"/>
      <c r="Z529" s="93"/>
      <c r="AA529" s="93"/>
      <c r="AB529" s="93"/>
      <c r="AC529" s="93"/>
      <c r="AD529" s="93"/>
      <c r="AE529" s="93"/>
      <c r="AF529" s="93"/>
      <c r="AG529" s="93"/>
      <c r="AH529" s="93"/>
      <c r="AI529" s="93"/>
      <c r="AJ529" s="93"/>
      <c r="AK529" s="93"/>
      <c r="AL529" s="93"/>
      <c r="AM529" s="93"/>
      <c r="AN529" s="93"/>
      <c r="AO529" s="93"/>
      <c r="AY529">
        <f>COUNTA($C$532)</f>
        <v>0</v>
      </c>
    </row>
    <row r="530" spans="1:51" hidden="1" x14ac:dyDescent="0.15">
      <c r="A530" s="9"/>
      <c r="B530" s="41" t="s">
        <v>767</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83">
        <f>$AY$529</f>
        <v>0</v>
      </c>
    </row>
    <row r="531" spans="1:51" customFormat="1" ht="59.25" hidden="1" customHeight="1" x14ac:dyDescent="0.15">
      <c r="A531" s="861"/>
      <c r="B531" s="861"/>
      <c r="C531" s="861" t="s">
        <v>24</v>
      </c>
      <c r="D531" s="861"/>
      <c r="E531" s="861"/>
      <c r="F531" s="861"/>
      <c r="G531" s="861"/>
      <c r="H531" s="861"/>
      <c r="I531" s="861"/>
      <c r="J531" s="963" t="s">
        <v>189</v>
      </c>
      <c r="K531" s="965"/>
      <c r="L531" s="965"/>
      <c r="M531" s="965"/>
      <c r="N531" s="965"/>
      <c r="O531" s="965"/>
      <c r="P531" s="429" t="s">
        <v>25</v>
      </c>
      <c r="Q531" s="429"/>
      <c r="R531" s="429"/>
      <c r="S531" s="429"/>
      <c r="T531" s="429"/>
      <c r="U531" s="429"/>
      <c r="V531" s="429"/>
      <c r="W531" s="429"/>
      <c r="X531" s="429"/>
      <c r="Y531" s="863" t="s">
        <v>188</v>
      </c>
      <c r="Z531" s="864"/>
      <c r="AA531" s="864"/>
      <c r="AB531" s="864"/>
      <c r="AC531" s="963" t="s">
        <v>217</v>
      </c>
      <c r="AD531" s="963"/>
      <c r="AE531" s="963"/>
      <c r="AF531" s="963"/>
      <c r="AG531" s="963"/>
      <c r="AH531" s="863" t="s">
        <v>180</v>
      </c>
      <c r="AI531" s="861"/>
      <c r="AJ531" s="861"/>
      <c r="AK531" s="861"/>
      <c r="AL531" s="861" t="s">
        <v>19</v>
      </c>
      <c r="AM531" s="861"/>
      <c r="AN531" s="861"/>
      <c r="AO531" s="865"/>
      <c r="AP531" s="964" t="s">
        <v>190</v>
      </c>
      <c r="AQ531" s="964"/>
      <c r="AR531" s="964"/>
      <c r="AS531" s="964"/>
      <c r="AT531" s="964"/>
      <c r="AU531" s="964"/>
      <c r="AV531" s="964"/>
      <c r="AW531" s="964"/>
      <c r="AX531" s="964"/>
      <c r="AY531" s="83">
        <f>$AY$529</f>
        <v>0</v>
      </c>
    </row>
    <row r="532" spans="1:51" ht="26.25" hidden="1" customHeight="1" x14ac:dyDescent="0.15">
      <c r="A532" s="961">
        <v>1</v>
      </c>
      <c r="B532" s="961">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62"/>
      <c r="AD532" s="962"/>
      <c r="AE532" s="962"/>
      <c r="AF532" s="962"/>
      <c r="AG532" s="962"/>
      <c r="AH532" s="884"/>
      <c r="AI532" s="885"/>
      <c r="AJ532" s="885"/>
      <c r="AK532" s="885"/>
      <c r="AL532" s="868"/>
      <c r="AM532" s="869"/>
      <c r="AN532" s="869"/>
      <c r="AO532" s="870"/>
      <c r="AP532" s="871"/>
      <c r="AQ532" s="871"/>
      <c r="AR532" s="871"/>
      <c r="AS532" s="871"/>
      <c r="AT532" s="871"/>
      <c r="AU532" s="871"/>
      <c r="AV532" s="871"/>
      <c r="AW532" s="871"/>
      <c r="AX532" s="871"/>
      <c r="AY532" s="83">
        <f>$AY$529</f>
        <v>0</v>
      </c>
    </row>
    <row r="533" spans="1:51" ht="26.25" hidden="1" customHeight="1" x14ac:dyDescent="0.15">
      <c r="A533" s="961">
        <v>2</v>
      </c>
      <c r="B533" s="961">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62"/>
      <c r="AD533" s="962"/>
      <c r="AE533" s="962"/>
      <c r="AF533" s="962"/>
      <c r="AG533" s="962"/>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hidden="1" customHeight="1" x14ac:dyDescent="0.15">
      <c r="A534" s="961">
        <v>3</v>
      </c>
      <c r="B534" s="961">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62"/>
      <c r="AD534" s="962"/>
      <c r="AE534" s="962"/>
      <c r="AF534" s="962"/>
      <c r="AG534" s="962"/>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hidden="1" customHeight="1" x14ac:dyDescent="0.15">
      <c r="A535" s="961">
        <v>4</v>
      </c>
      <c r="B535" s="961">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62"/>
      <c r="AD535" s="962"/>
      <c r="AE535" s="962"/>
      <c r="AF535" s="962"/>
      <c r="AG535" s="962"/>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hidden="1" customHeight="1" x14ac:dyDescent="0.15">
      <c r="A536" s="961">
        <v>5</v>
      </c>
      <c r="B536" s="961">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62"/>
      <c r="AD536" s="962"/>
      <c r="AE536" s="962"/>
      <c r="AF536" s="962"/>
      <c r="AG536" s="962"/>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hidden="1" customHeight="1" x14ac:dyDescent="0.15">
      <c r="A537" s="961">
        <v>6</v>
      </c>
      <c r="B537" s="961">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62"/>
      <c r="AD537" s="962"/>
      <c r="AE537" s="962"/>
      <c r="AF537" s="962"/>
      <c r="AG537" s="962"/>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hidden="1" customHeight="1" x14ac:dyDescent="0.15">
      <c r="A538" s="961">
        <v>7</v>
      </c>
      <c r="B538" s="961">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62"/>
      <c r="AD538" s="962"/>
      <c r="AE538" s="962"/>
      <c r="AF538" s="962"/>
      <c r="AG538" s="962"/>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hidden="1" customHeight="1" x14ac:dyDescent="0.15">
      <c r="A539" s="961">
        <v>8</v>
      </c>
      <c r="B539" s="961">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62"/>
      <c r="AD539" s="962"/>
      <c r="AE539" s="962"/>
      <c r="AF539" s="962"/>
      <c r="AG539" s="962"/>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hidden="1" customHeight="1" x14ac:dyDescent="0.15">
      <c r="A540" s="961">
        <v>9</v>
      </c>
      <c r="B540" s="961">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62"/>
      <c r="AD540" s="962"/>
      <c r="AE540" s="962"/>
      <c r="AF540" s="962"/>
      <c r="AG540" s="962"/>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hidden="1" customHeight="1" x14ac:dyDescent="0.15">
      <c r="A541" s="961">
        <v>10</v>
      </c>
      <c r="B541" s="961">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62"/>
      <c r="AD541" s="962"/>
      <c r="AE541" s="962"/>
      <c r="AF541" s="962"/>
      <c r="AG541" s="962"/>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hidden="1" customHeight="1" x14ac:dyDescent="0.15">
      <c r="A542" s="961">
        <v>11</v>
      </c>
      <c r="B542" s="961">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62"/>
      <c r="AD542" s="962"/>
      <c r="AE542" s="962"/>
      <c r="AF542" s="962"/>
      <c r="AG542" s="962"/>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hidden="1" customHeight="1" x14ac:dyDescent="0.15">
      <c r="A543" s="961">
        <v>12</v>
      </c>
      <c r="B543" s="961">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62"/>
      <c r="AD543" s="962"/>
      <c r="AE543" s="962"/>
      <c r="AF543" s="962"/>
      <c r="AG543" s="962"/>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hidden="1" customHeight="1" x14ac:dyDescent="0.15">
      <c r="A544" s="961">
        <v>13</v>
      </c>
      <c r="B544" s="961">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62"/>
      <c r="AD544" s="962"/>
      <c r="AE544" s="962"/>
      <c r="AF544" s="962"/>
      <c r="AG544" s="962"/>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hidden="1" customHeight="1" x14ac:dyDescent="0.15">
      <c r="A545" s="961">
        <v>14</v>
      </c>
      <c r="B545" s="961">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62"/>
      <c r="AD545" s="962"/>
      <c r="AE545" s="962"/>
      <c r="AF545" s="962"/>
      <c r="AG545" s="962"/>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hidden="1" customHeight="1" x14ac:dyDescent="0.15">
      <c r="A546" s="961">
        <v>15</v>
      </c>
      <c r="B546" s="961">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62"/>
      <c r="AD546" s="962"/>
      <c r="AE546" s="962"/>
      <c r="AF546" s="962"/>
      <c r="AG546" s="962"/>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hidden="1" customHeight="1" x14ac:dyDescent="0.15">
      <c r="A547" s="961">
        <v>16</v>
      </c>
      <c r="B547" s="961">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62"/>
      <c r="AD547" s="962"/>
      <c r="AE547" s="962"/>
      <c r="AF547" s="962"/>
      <c r="AG547" s="962"/>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hidden="1" customHeight="1" x14ac:dyDescent="0.15">
      <c r="A548" s="961">
        <v>17</v>
      </c>
      <c r="B548" s="961">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62"/>
      <c r="AD548" s="962"/>
      <c r="AE548" s="962"/>
      <c r="AF548" s="962"/>
      <c r="AG548" s="962"/>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hidden="1" customHeight="1" x14ac:dyDescent="0.15">
      <c r="A549" s="961">
        <v>18</v>
      </c>
      <c r="B549" s="961">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62"/>
      <c r="AD549" s="962"/>
      <c r="AE549" s="962"/>
      <c r="AF549" s="962"/>
      <c r="AG549" s="962"/>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hidden="1" customHeight="1" x14ac:dyDescent="0.15">
      <c r="A550" s="961">
        <v>19</v>
      </c>
      <c r="B550" s="961">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62"/>
      <c r="AD550" s="962"/>
      <c r="AE550" s="962"/>
      <c r="AF550" s="962"/>
      <c r="AG550" s="962"/>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hidden="1" customHeight="1" x14ac:dyDescent="0.15">
      <c r="A551" s="961">
        <v>20</v>
      </c>
      <c r="B551" s="961">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62"/>
      <c r="AD551" s="962"/>
      <c r="AE551" s="962"/>
      <c r="AF551" s="962"/>
      <c r="AG551" s="962"/>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hidden="1" customHeight="1" x14ac:dyDescent="0.15">
      <c r="A552" s="961">
        <v>21</v>
      </c>
      <c r="B552" s="961">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62"/>
      <c r="AD552" s="962"/>
      <c r="AE552" s="962"/>
      <c r="AF552" s="962"/>
      <c r="AG552" s="962"/>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hidden="1" customHeight="1" x14ac:dyDescent="0.15">
      <c r="A553" s="961">
        <v>22</v>
      </c>
      <c r="B553" s="961">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62"/>
      <c r="AD553" s="962"/>
      <c r="AE553" s="962"/>
      <c r="AF553" s="962"/>
      <c r="AG553" s="962"/>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hidden="1" customHeight="1" x14ac:dyDescent="0.15">
      <c r="A554" s="961">
        <v>23</v>
      </c>
      <c r="B554" s="961">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62"/>
      <c r="AD554" s="962"/>
      <c r="AE554" s="962"/>
      <c r="AF554" s="962"/>
      <c r="AG554" s="962"/>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hidden="1" customHeight="1" x14ac:dyDescent="0.15">
      <c r="A555" s="961">
        <v>24</v>
      </c>
      <c r="B555" s="961">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62"/>
      <c r="AD555" s="962"/>
      <c r="AE555" s="962"/>
      <c r="AF555" s="962"/>
      <c r="AG555" s="962"/>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hidden="1" customHeight="1" x14ac:dyDescent="0.15">
      <c r="A556" s="961">
        <v>25</v>
      </c>
      <c r="B556" s="961">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62"/>
      <c r="AD556" s="962"/>
      <c r="AE556" s="962"/>
      <c r="AF556" s="962"/>
      <c r="AG556" s="962"/>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hidden="1" customHeight="1" x14ac:dyDescent="0.15">
      <c r="A557" s="961">
        <v>26</v>
      </c>
      <c r="B557" s="961">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62"/>
      <c r="AD557" s="962"/>
      <c r="AE557" s="962"/>
      <c r="AF557" s="962"/>
      <c r="AG557" s="962"/>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hidden="1" customHeight="1" x14ac:dyDescent="0.15">
      <c r="A558" s="961">
        <v>27</v>
      </c>
      <c r="B558" s="961">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62"/>
      <c r="AD558" s="962"/>
      <c r="AE558" s="962"/>
      <c r="AF558" s="962"/>
      <c r="AG558" s="962"/>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hidden="1" customHeight="1" x14ac:dyDescent="0.15">
      <c r="A559" s="961">
        <v>28</v>
      </c>
      <c r="B559" s="961">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62"/>
      <c r="AD559" s="962"/>
      <c r="AE559" s="962"/>
      <c r="AF559" s="962"/>
      <c r="AG559" s="962"/>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hidden="1" customHeight="1" x14ac:dyDescent="0.15">
      <c r="A560" s="961">
        <v>29</v>
      </c>
      <c r="B560" s="961">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62"/>
      <c r="AD560" s="962"/>
      <c r="AE560" s="962"/>
      <c r="AF560" s="962"/>
      <c r="AG560" s="962"/>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hidden="1" customHeight="1" x14ac:dyDescent="0.15">
      <c r="A561" s="961">
        <v>30</v>
      </c>
      <c r="B561" s="961">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62"/>
      <c r="AD561" s="962"/>
      <c r="AE561" s="962"/>
      <c r="AF561" s="962"/>
      <c r="AG561" s="962"/>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idden="1" x14ac:dyDescent="0.15">
      <c r="A562" s="94"/>
      <c r="B562" s="94"/>
      <c r="P562" s="91"/>
      <c r="Q562" s="91"/>
      <c r="R562" s="91"/>
      <c r="S562" s="91"/>
      <c r="T562" s="91"/>
      <c r="U562" s="91"/>
      <c r="V562" s="91"/>
      <c r="W562" s="91"/>
      <c r="X562" s="91"/>
      <c r="Y562" s="93"/>
      <c r="Z562" s="93"/>
      <c r="AA562" s="93"/>
      <c r="AB562" s="93"/>
      <c r="AC562" s="93"/>
      <c r="AD562" s="93"/>
      <c r="AE562" s="93"/>
      <c r="AF562" s="93"/>
      <c r="AG562" s="93"/>
      <c r="AH562" s="93"/>
      <c r="AI562" s="93"/>
      <c r="AJ562" s="93"/>
      <c r="AK562" s="93"/>
      <c r="AL562" s="93"/>
      <c r="AM562" s="93"/>
      <c r="AN562" s="93"/>
      <c r="AO562" s="93"/>
      <c r="AY562">
        <f>COUNTA($C$565)</f>
        <v>0</v>
      </c>
    </row>
    <row r="563" spans="1:51" hidden="1" x14ac:dyDescent="0.15">
      <c r="A563" s="9"/>
      <c r="B563" s="41" t="s">
        <v>766</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83">
        <f>$AY$562</f>
        <v>0</v>
      </c>
    </row>
    <row r="564" spans="1:51" customFormat="1" ht="59.25" hidden="1" customHeight="1" x14ac:dyDescent="0.15">
      <c r="A564" s="861"/>
      <c r="B564" s="861"/>
      <c r="C564" s="861" t="s">
        <v>24</v>
      </c>
      <c r="D564" s="861"/>
      <c r="E564" s="861"/>
      <c r="F564" s="861"/>
      <c r="G564" s="861"/>
      <c r="H564" s="861"/>
      <c r="I564" s="861"/>
      <c r="J564" s="963" t="s">
        <v>189</v>
      </c>
      <c r="K564" s="965"/>
      <c r="L564" s="965"/>
      <c r="M564" s="965"/>
      <c r="N564" s="965"/>
      <c r="O564" s="965"/>
      <c r="P564" s="429" t="s">
        <v>25</v>
      </c>
      <c r="Q564" s="429"/>
      <c r="R564" s="429"/>
      <c r="S564" s="429"/>
      <c r="T564" s="429"/>
      <c r="U564" s="429"/>
      <c r="V564" s="429"/>
      <c r="W564" s="429"/>
      <c r="X564" s="429"/>
      <c r="Y564" s="863" t="s">
        <v>188</v>
      </c>
      <c r="Z564" s="864"/>
      <c r="AA564" s="864"/>
      <c r="AB564" s="864"/>
      <c r="AC564" s="963" t="s">
        <v>217</v>
      </c>
      <c r="AD564" s="963"/>
      <c r="AE564" s="963"/>
      <c r="AF564" s="963"/>
      <c r="AG564" s="963"/>
      <c r="AH564" s="863" t="s">
        <v>180</v>
      </c>
      <c r="AI564" s="861"/>
      <c r="AJ564" s="861"/>
      <c r="AK564" s="861"/>
      <c r="AL564" s="861" t="s">
        <v>19</v>
      </c>
      <c r="AM564" s="861"/>
      <c r="AN564" s="861"/>
      <c r="AO564" s="865"/>
      <c r="AP564" s="964" t="s">
        <v>190</v>
      </c>
      <c r="AQ564" s="964"/>
      <c r="AR564" s="964"/>
      <c r="AS564" s="964"/>
      <c r="AT564" s="964"/>
      <c r="AU564" s="964"/>
      <c r="AV564" s="964"/>
      <c r="AW564" s="964"/>
      <c r="AX564" s="964"/>
      <c r="AY564" s="83">
        <f>$AY$562</f>
        <v>0</v>
      </c>
    </row>
    <row r="565" spans="1:51" ht="26.25" hidden="1" customHeight="1" x14ac:dyDescent="0.15">
      <c r="A565" s="961">
        <v>1</v>
      </c>
      <c r="B565" s="961">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62"/>
      <c r="AD565" s="962"/>
      <c r="AE565" s="962"/>
      <c r="AF565" s="962"/>
      <c r="AG565" s="962"/>
      <c r="AH565" s="884"/>
      <c r="AI565" s="885"/>
      <c r="AJ565" s="885"/>
      <c r="AK565" s="885"/>
      <c r="AL565" s="868"/>
      <c r="AM565" s="869"/>
      <c r="AN565" s="869"/>
      <c r="AO565" s="870"/>
      <c r="AP565" s="871"/>
      <c r="AQ565" s="871"/>
      <c r="AR565" s="871"/>
      <c r="AS565" s="871"/>
      <c r="AT565" s="871"/>
      <c r="AU565" s="871"/>
      <c r="AV565" s="871"/>
      <c r="AW565" s="871"/>
      <c r="AX565" s="871"/>
      <c r="AY565" s="83">
        <f>$AY$562</f>
        <v>0</v>
      </c>
    </row>
    <row r="566" spans="1:51" ht="26.25" hidden="1" customHeight="1" x14ac:dyDescent="0.15">
      <c r="A566" s="961">
        <v>2</v>
      </c>
      <c r="B566" s="961">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62"/>
      <c r="AD566" s="962"/>
      <c r="AE566" s="962"/>
      <c r="AF566" s="962"/>
      <c r="AG566" s="962"/>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hidden="1" customHeight="1" x14ac:dyDescent="0.15">
      <c r="A567" s="961">
        <v>3</v>
      </c>
      <c r="B567" s="961">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62"/>
      <c r="AD567" s="962"/>
      <c r="AE567" s="962"/>
      <c r="AF567" s="962"/>
      <c r="AG567" s="962"/>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hidden="1" customHeight="1" x14ac:dyDescent="0.15">
      <c r="A568" s="961">
        <v>4</v>
      </c>
      <c r="B568" s="961">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62"/>
      <c r="AD568" s="962"/>
      <c r="AE568" s="962"/>
      <c r="AF568" s="962"/>
      <c r="AG568" s="962"/>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hidden="1" customHeight="1" x14ac:dyDescent="0.15">
      <c r="A569" s="961">
        <v>5</v>
      </c>
      <c r="B569" s="961">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62"/>
      <c r="AD569" s="962"/>
      <c r="AE569" s="962"/>
      <c r="AF569" s="962"/>
      <c r="AG569" s="962"/>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hidden="1" customHeight="1" x14ac:dyDescent="0.15">
      <c r="A570" s="961">
        <v>6</v>
      </c>
      <c r="B570" s="961">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62"/>
      <c r="AD570" s="962"/>
      <c r="AE570" s="962"/>
      <c r="AF570" s="962"/>
      <c r="AG570" s="962"/>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hidden="1" customHeight="1" x14ac:dyDescent="0.15">
      <c r="A571" s="961">
        <v>7</v>
      </c>
      <c r="B571" s="961">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62"/>
      <c r="AD571" s="962"/>
      <c r="AE571" s="962"/>
      <c r="AF571" s="962"/>
      <c r="AG571" s="962"/>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hidden="1" customHeight="1" x14ac:dyDescent="0.15">
      <c r="A572" s="961">
        <v>8</v>
      </c>
      <c r="B572" s="961">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62"/>
      <c r="AD572" s="962"/>
      <c r="AE572" s="962"/>
      <c r="AF572" s="962"/>
      <c r="AG572" s="962"/>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hidden="1" customHeight="1" x14ac:dyDescent="0.15">
      <c r="A573" s="961">
        <v>9</v>
      </c>
      <c r="B573" s="961">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62"/>
      <c r="AD573" s="962"/>
      <c r="AE573" s="962"/>
      <c r="AF573" s="962"/>
      <c r="AG573" s="962"/>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hidden="1" customHeight="1" x14ac:dyDescent="0.15">
      <c r="A574" s="961">
        <v>10</v>
      </c>
      <c r="B574" s="961">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62"/>
      <c r="AD574" s="962"/>
      <c r="AE574" s="962"/>
      <c r="AF574" s="962"/>
      <c r="AG574" s="962"/>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hidden="1" customHeight="1" x14ac:dyDescent="0.15">
      <c r="A575" s="961">
        <v>11</v>
      </c>
      <c r="B575" s="961">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62"/>
      <c r="AD575" s="962"/>
      <c r="AE575" s="962"/>
      <c r="AF575" s="962"/>
      <c r="AG575" s="962"/>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hidden="1" customHeight="1" x14ac:dyDescent="0.15">
      <c r="A576" s="961">
        <v>12</v>
      </c>
      <c r="B576" s="961">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62"/>
      <c r="AD576" s="962"/>
      <c r="AE576" s="962"/>
      <c r="AF576" s="962"/>
      <c r="AG576" s="962"/>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hidden="1" customHeight="1" x14ac:dyDescent="0.15">
      <c r="A577" s="961">
        <v>13</v>
      </c>
      <c r="B577" s="961">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62"/>
      <c r="AD577" s="962"/>
      <c r="AE577" s="962"/>
      <c r="AF577" s="962"/>
      <c r="AG577" s="962"/>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hidden="1" customHeight="1" x14ac:dyDescent="0.15">
      <c r="A578" s="961">
        <v>14</v>
      </c>
      <c r="B578" s="961">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62"/>
      <c r="AD578" s="962"/>
      <c r="AE578" s="962"/>
      <c r="AF578" s="962"/>
      <c r="AG578" s="962"/>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hidden="1" customHeight="1" x14ac:dyDescent="0.15">
      <c r="A579" s="961">
        <v>15</v>
      </c>
      <c r="B579" s="961">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62"/>
      <c r="AD579" s="962"/>
      <c r="AE579" s="962"/>
      <c r="AF579" s="962"/>
      <c r="AG579" s="962"/>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hidden="1" customHeight="1" x14ac:dyDescent="0.15">
      <c r="A580" s="961">
        <v>16</v>
      </c>
      <c r="B580" s="961">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62"/>
      <c r="AD580" s="962"/>
      <c r="AE580" s="962"/>
      <c r="AF580" s="962"/>
      <c r="AG580" s="962"/>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hidden="1" customHeight="1" x14ac:dyDescent="0.15">
      <c r="A581" s="961">
        <v>17</v>
      </c>
      <c r="B581" s="961">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62"/>
      <c r="AD581" s="962"/>
      <c r="AE581" s="962"/>
      <c r="AF581" s="962"/>
      <c r="AG581" s="962"/>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hidden="1" customHeight="1" x14ac:dyDescent="0.15">
      <c r="A582" s="961">
        <v>18</v>
      </c>
      <c r="B582" s="961">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62"/>
      <c r="AD582" s="962"/>
      <c r="AE582" s="962"/>
      <c r="AF582" s="962"/>
      <c r="AG582" s="962"/>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hidden="1" customHeight="1" x14ac:dyDescent="0.15">
      <c r="A583" s="961">
        <v>19</v>
      </c>
      <c r="B583" s="961">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62"/>
      <c r="AD583" s="962"/>
      <c r="AE583" s="962"/>
      <c r="AF583" s="962"/>
      <c r="AG583" s="962"/>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hidden="1" customHeight="1" x14ac:dyDescent="0.15">
      <c r="A584" s="961">
        <v>20</v>
      </c>
      <c r="B584" s="961">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62"/>
      <c r="AD584" s="962"/>
      <c r="AE584" s="962"/>
      <c r="AF584" s="962"/>
      <c r="AG584" s="962"/>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hidden="1" customHeight="1" x14ac:dyDescent="0.15">
      <c r="A585" s="961">
        <v>21</v>
      </c>
      <c r="B585" s="961">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62"/>
      <c r="AD585" s="962"/>
      <c r="AE585" s="962"/>
      <c r="AF585" s="962"/>
      <c r="AG585" s="962"/>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hidden="1" customHeight="1" x14ac:dyDescent="0.15">
      <c r="A586" s="961">
        <v>22</v>
      </c>
      <c r="B586" s="961">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62"/>
      <c r="AD586" s="962"/>
      <c r="AE586" s="962"/>
      <c r="AF586" s="962"/>
      <c r="AG586" s="962"/>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hidden="1" customHeight="1" x14ac:dyDescent="0.15">
      <c r="A587" s="961">
        <v>23</v>
      </c>
      <c r="B587" s="961">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62"/>
      <c r="AD587" s="962"/>
      <c r="AE587" s="962"/>
      <c r="AF587" s="962"/>
      <c r="AG587" s="962"/>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hidden="1" customHeight="1" x14ac:dyDescent="0.15">
      <c r="A588" s="961">
        <v>24</v>
      </c>
      <c r="B588" s="961">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62"/>
      <c r="AD588" s="962"/>
      <c r="AE588" s="962"/>
      <c r="AF588" s="962"/>
      <c r="AG588" s="962"/>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hidden="1" customHeight="1" x14ac:dyDescent="0.15">
      <c r="A589" s="961">
        <v>25</v>
      </c>
      <c r="B589" s="961">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62"/>
      <c r="AD589" s="962"/>
      <c r="AE589" s="962"/>
      <c r="AF589" s="962"/>
      <c r="AG589" s="962"/>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hidden="1" customHeight="1" x14ac:dyDescent="0.15">
      <c r="A590" s="961">
        <v>26</v>
      </c>
      <c r="B590" s="961">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62"/>
      <c r="AD590" s="962"/>
      <c r="AE590" s="962"/>
      <c r="AF590" s="962"/>
      <c r="AG590" s="962"/>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hidden="1" customHeight="1" x14ac:dyDescent="0.15">
      <c r="A591" s="961">
        <v>27</v>
      </c>
      <c r="B591" s="961">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62"/>
      <c r="AD591" s="962"/>
      <c r="AE591" s="962"/>
      <c r="AF591" s="962"/>
      <c r="AG591" s="962"/>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hidden="1" customHeight="1" x14ac:dyDescent="0.15">
      <c r="A592" s="961">
        <v>28</v>
      </c>
      <c r="B592" s="961">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62"/>
      <c r="AD592" s="962"/>
      <c r="AE592" s="962"/>
      <c r="AF592" s="962"/>
      <c r="AG592" s="962"/>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hidden="1" customHeight="1" x14ac:dyDescent="0.15">
      <c r="A593" s="961">
        <v>29</v>
      </c>
      <c r="B593" s="961">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62"/>
      <c r="AD593" s="962"/>
      <c r="AE593" s="962"/>
      <c r="AF593" s="962"/>
      <c r="AG593" s="962"/>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hidden="1" customHeight="1" x14ac:dyDescent="0.15">
      <c r="A594" s="961">
        <v>30</v>
      </c>
      <c r="B594" s="961">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62"/>
      <c r="AD594" s="962"/>
      <c r="AE594" s="962"/>
      <c r="AF594" s="962"/>
      <c r="AG594" s="962"/>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idden="1" x14ac:dyDescent="0.15">
      <c r="P595" s="91"/>
      <c r="Q595" s="91"/>
      <c r="R595" s="91"/>
      <c r="S595" s="91"/>
      <c r="T595" s="91"/>
      <c r="U595" s="91"/>
      <c r="V595" s="91"/>
      <c r="W595" s="91"/>
      <c r="X595" s="91"/>
      <c r="Y595" s="93"/>
      <c r="Z595" s="93"/>
      <c r="AA595" s="93"/>
      <c r="AB595" s="93"/>
      <c r="AC595" s="93"/>
      <c r="AD595" s="93"/>
      <c r="AE595" s="93"/>
      <c r="AF595" s="93"/>
      <c r="AG595" s="93"/>
      <c r="AH595" s="93"/>
      <c r="AI595" s="93"/>
      <c r="AJ595" s="93"/>
      <c r="AK595" s="93"/>
      <c r="AL595" s="93"/>
      <c r="AM595" s="93"/>
      <c r="AN595" s="93"/>
      <c r="AO595" s="93"/>
      <c r="AY595">
        <f>COUNTA($C$598)</f>
        <v>0</v>
      </c>
    </row>
    <row r="596" spans="1:51" hidden="1" x14ac:dyDescent="0.15">
      <c r="A596" s="9"/>
      <c r="B596" s="41" t="s">
        <v>183</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83">
        <f>$AY$595</f>
        <v>0</v>
      </c>
    </row>
    <row r="597" spans="1:51" customFormat="1" ht="59.25" hidden="1" customHeight="1" x14ac:dyDescent="0.15">
      <c r="A597" s="861"/>
      <c r="B597" s="861"/>
      <c r="C597" s="861" t="s">
        <v>24</v>
      </c>
      <c r="D597" s="861"/>
      <c r="E597" s="861"/>
      <c r="F597" s="861"/>
      <c r="G597" s="861"/>
      <c r="H597" s="861"/>
      <c r="I597" s="861"/>
      <c r="J597" s="963" t="s">
        <v>189</v>
      </c>
      <c r="K597" s="965"/>
      <c r="L597" s="965"/>
      <c r="M597" s="965"/>
      <c r="N597" s="965"/>
      <c r="O597" s="965"/>
      <c r="P597" s="429" t="s">
        <v>25</v>
      </c>
      <c r="Q597" s="429"/>
      <c r="R597" s="429"/>
      <c r="S597" s="429"/>
      <c r="T597" s="429"/>
      <c r="U597" s="429"/>
      <c r="V597" s="429"/>
      <c r="W597" s="429"/>
      <c r="X597" s="429"/>
      <c r="Y597" s="863" t="s">
        <v>188</v>
      </c>
      <c r="Z597" s="864"/>
      <c r="AA597" s="864"/>
      <c r="AB597" s="864"/>
      <c r="AC597" s="963" t="s">
        <v>217</v>
      </c>
      <c r="AD597" s="963"/>
      <c r="AE597" s="963"/>
      <c r="AF597" s="963"/>
      <c r="AG597" s="963"/>
      <c r="AH597" s="863" t="s">
        <v>180</v>
      </c>
      <c r="AI597" s="861"/>
      <c r="AJ597" s="861"/>
      <c r="AK597" s="861"/>
      <c r="AL597" s="861" t="s">
        <v>19</v>
      </c>
      <c r="AM597" s="861"/>
      <c r="AN597" s="861"/>
      <c r="AO597" s="865"/>
      <c r="AP597" s="964" t="s">
        <v>190</v>
      </c>
      <c r="AQ597" s="964"/>
      <c r="AR597" s="964"/>
      <c r="AS597" s="964"/>
      <c r="AT597" s="964"/>
      <c r="AU597" s="964"/>
      <c r="AV597" s="964"/>
      <c r="AW597" s="964"/>
      <c r="AX597" s="964"/>
      <c r="AY597" s="83">
        <f>$AY$595</f>
        <v>0</v>
      </c>
    </row>
    <row r="598" spans="1:51" ht="26.25" hidden="1" customHeight="1" x14ac:dyDescent="0.15">
      <c r="A598" s="961">
        <v>1</v>
      </c>
      <c r="B598" s="961">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62"/>
      <c r="AD598" s="962"/>
      <c r="AE598" s="962"/>
      <c r="AF598" s="962"/>
      <c r="AG598" s="962"/>
      <c r="AH598" s="884"/>
      <c r="AI598" s="885"/>
      <c r="AJ598" s="885"/>
      <c r="AK598" s="885"/>
      <c r="AL598" s="868"/>
      <c r="AM598" s="869"/>
      <c r="AN598" s="869"/>
      <c r="AO598" s="870"/>
      <c r="AP598" s="871"/>
      <c r="AQ598" s="871"/>
      <c r="AR598" s="871"/>
      <c r="AS598" s="871"/>
      <c r="AT598" s="871"/>
      <c r="AU598" s="871"/>
      <c r="AV598" s="871"/>
      <c r="AW598" s="871"/>
      <c r="AX598" s="871"/>
      <c r="AY598" s="83">
        <f>$AY$595</f>
        <v>0</v>
      </c>
    </row>
    <row r="599" spans="1:51" ht="26.25" hidden="1" customHeight="1" x14ac:dyDescent="0.15">
      <c r="A599" s="961">
        <v>2</v>
      </c>
      <c r="B599" s="961">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62"/>
      <c r="AD599" s="962"/>
      <c r="AE599" s="962"/>
      <c r="AF599" s="962"/>
      <c r="AG599" s="962"/>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hidden="1" customHeight="1" x14ac:dyDescent="0.15">
      <c r="A600" s="961">
        <v>3</v>
      </c>
      <c r="B600" s="961">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62"/>
      <c r="AD600" s="962"/>
      <c r="AE600" s="962"/>
      <c r="AF600" s="962"/>
      <c r="AG600" s="962"/>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hidden="1" customHeight="1" x14ac:dyDescent="0.15">
      <c r="A601" s="961">
        <v>4</v>
      </c>
      <c r="B601" s="961">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62"/>
      <c r="AD601" s="962"/>
      <c r="AE601" s="962"/>
      <c r="AF601" s="962"/>
      <c r="AG601" s="962"/>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hidden="1" customHeight="1" x14ac:dyDescent="0.15">
      <c r="A602" s="961">
        <v>5</v>
      </c>
      <c r="B602" s="961">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62"/>
      <c r="AD602" s="962"/>
      <c r="AE602" s="962"/>
      <c r="AF602" s="962"/>
      <c r="AG602" s="962"/>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hidden="1" customHeight="1" x14ac:dyDescent="0.15">
      <c r="A603" s="961">
        <v>6</v>
      </c>
      <c r="B603" s="961">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62"/>
      <c r="AD603" s="962"/>
      <c r="AE603" s="962"/>
      <c r="AF603" s="962"/>
      <c r="AG603" s="962"/>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hidden="1" customHeight="1" x14ac:dyDescent="0.15">
      <c r="A604" s="961">
        <v>7</v>
      </c>
      <c r="B604" s="961">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62"/>
      <c r="AD604" s="962"/>
      <c r="AE604" s="962"/>
      <c r="AF604" s="962"/>
      <c r="AG604" s="962"/>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hidden="1" customHeight="1" x14ac:dyDescent="0.15">
      <c r="A605" s="961">
        <v>8</v>
      </c>
      <c r="B605" s="961">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62"/>
      <c r="AD605" s="962"/>
      <c r="AE605" s="962"/>
      <c r="AF605" s="962"/>
      <c r="AG605" s="962"/>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hidden="1" customHeight="1" x14ac:dyDescent="0.15">
      <c r="A606" s="961">
        <v>9</v>
      </c>
      <c r="B606" s="961">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62"/>
      <c r="AD606" s="962"/>
      <c r="AE606" s="962"/>
      <c r="AF606" s="962"/>
      <c r="AG606" s="962"/>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hidden="1" customHeight="1" x14ac:dyDescent="0.15">
      <c r="A607" s="961">
        <v>10</v>
      </c>
      <c r="B607" s="961">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62"/>
      <c r="AD607" s="962"/>
      <c r="AE607" s="962"/>
      <c r="AF607" s="962"/>
      <c r="AG607" s="962"/>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hidden="1" customHeight="1" x14ac:dyDescent="0.15">
      <c r="A608" s="961">
        <v>11</v>
      </c>
      <c r="B608" s="961">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62"/>
      <c r="AD608" s="962"/>
      <c r="AE608" s="962"/>
      <c r="AF608" s="962"/>
      <c r="AG608" s="962"/>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hidden="1" customHeight="1" x14ac:dyDescent="0.15">
      <c r="A609" s="961">
        <v>12</v>
      </c>
      <c r="B609" s="961">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62"/>
      <c r="AD609" s="962"/>
      <c r="AE609" s="962"/>
      <c r="AF609" s="962"/>
      <c r="AG609" s="962"/>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hidden="1" customHeight="1" x14ac:dyDescent="0.15">
      <c r="A610" s="961">
        <v>13</v>
      </c>
      <c r="B610" s="961">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62"/>
      <c r="AD610" s="962"/>
      <c r="AE610" s="962"/>
      <c r="AF610" s="962"/>
      <c r="AG610" s="962"/>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hidden="1" customHeight="1" x14ac:dyDescent="0.15">
      <c r="A611" s="961">
        <v>14</v>
      </c>
      <c r="B611" s="961">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62"/>
      <c r="AD611" s="962"/>
      <c r="AE611" s="962"/>
      <c r="AF611" s="962"/>
      <c r="AG611" s="962"/>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hidden="1" customHeight="1" x14ac:dyDescent="0.15">
      <c r="A612" s="961">
        <v>15</v>
      </c>
      <c r="B612" s="961">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62"/>
      <c r="AD612" s="962"/>
      <c r="AE612" s="962"/>
      <c r="AF612" s="962"/>
      <c r="AG612" s="962"/>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hidden="1" customHeight="1" x14ac:dyDescent="0.15">
      <c r="A613" s="961">
        <v>16</v>
      </c>
      <c r="B613" s="961">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62"/>
      <c r="AD613" s="962"/>
      <c r="AE613" s="962"/>
      <c r="AF613" s="962"/>
      <c r="AG613" s="962"/>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hidden="1" customHeight="1" x14ac:dyDescent="0.15">
      <c r="A614" s="961">
        <v>17</v>
      </c>
      <c r="B614" s="961">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62"/>
      <c r="AD614" s="962"/>
      <c r="AE614" s="962"/>
      <c r="AF614" s="962"/>
      <c r="AG614" s="962"/>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hidden="1" customHeight="1" x14ac:dyDescent="0.15">
      <c r="A615" s="961">
        <v>18</v>
      </c>
      <c r="B615" s="961">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62"/>
      <c r="AD615" s="962"/>
      <c r="AE615" s="962"/>
      <c r="AF615" s="962"/>
      <c r="AG615" s="962"/>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hidden="1" customHeight="1" x14ac:dyDescent="0.15">
      <c r="A616" s="961">
        <v>19</v>
      </c>
      <c r="B616" s="961">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62"/>
      <c r="AD616" s="962"/>
      <c r="AE616" s="962"/>
      <c r="AF616" s="962"/>
      <c r="AG616" s="962"/>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hidden="1" customHeight="1" x14ac:dyDescent="0.15">
      <c r="A617" s="961">
        <v>20</v>
      </c>
      <c r="B617" s="961">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62"/>
      <c r="AD617" s="962"/>
      <c r="AE617" s="962"/>
      <c r="AF617" s="962"/>
      <c r="AG617" s="962"/>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hidden="1" customHeight="1" x14ac:dyDescent="0.15">
      <c r="A618" s="961">
        <v>21</v>
      </c>
      <c r="B618" s="961">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62"/>
      <c r="AD618" s="962"/>
      <c r="AE618" s="962"/>
      <c r="AF618" s="962"/>
      <c r="AG618" s="962"/>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hidden="1" customHeight="1" x14ac:dyDescent="0.15">
      <c r="A619" s="961">
        <v>22</v>
      </c>
      <c r="B619" s="961">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62"/>
      <c r="AD619" s="962"/>
      <c r="AE619" s="962"/>
      <c r="AF619" s="962"/>
      <c r="AG619" s="962"/>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hidden="1" customHeight="1" x14ac:dyDescent="0.15">
      <c r="A620" s="961">
        <v>23</v>
      </c>
      <c r="B620" s="961">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62"/>
      <c r="AD620" s="962"/>
      <c r="AE620" s="962"/>
      <c r="AF620" s="962"/>
      <c r="AG620" s="962"/>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hidden="1" customHeight="1" x14ac:dyDescent="0.15">
      <c r="A621" s="961">
        <v>24</v>
      </c>
      <c r="B621" s="961">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62"/>
      <c r="AD621" s="962"/>
      <c r="AE621" s="962"/>
      <c r="AF621" s="962"/>
      <c r="AG621" s="962"/>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hidden="1" customHeight="1" x14ac:dyDescent="0.15">
      <c r="A622" s="961">
        <v>25</v>
      </c>
      <c r="B622" s="961">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62"/>
      <c r="AD622" s="962"/>
      <c r="AE622" s="962"/>
      <c r="AF622" s="962"/>
      <c r="AG622" s="962"/>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hidden="1" customHeight="1" x14ac:dyDescent="0.15">
      <c r="A623" s="961">
        <v>26</v>
      </c>
      <c r="B623" s="961">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62"/>
      <c r="AD623" s="962"/>
      <c r="AE623" s="962"/>
      <c r="AF623" s="962"/>
      <c r="AG623" s="962"/>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hidden="1" customHeight="1" x14ac:dyDescent="0.15">
      <c r="A624" s="961">
        <v>27</v>
      </c>
      <c r="B624" s="961">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62"/>
      <c r="AD624" s="962"/>
      <c r="AE624" s="962"/>
      <c r="AF624" s="962"/>
      <c r="AG624" s="962"/>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hidden="1" customHeight="1" x14ac:dyDescent="0.15">
      <c r="A625" s="961">
        <v>28</v>
      </c>
      <c r="B625" s="961">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62"/>
      <c r="AD625" s="962"/>
      <c r="AE625" s="962"/>
      <c r="AF625" s="962"/>
      <c r="AG625" s="962"/>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hidden="1" customHeight="1" x14ac:dyDescent="0.15">
      <c r="A626" s="961">
        <v>29</v>
      </c>
      <c r="B626" s="961">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62"/>
      <c r="AD626" s="962"/>
      <c r="AE626" s="962"/>
      <c r="AF626" s="962"/>
      <c r="AG626" s="962"/>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hidden="1" customHeight="1" x14ac:dyDescent="0.15">
      <c r="A627" s="961">
        <v>30</v>
      </c>
      <c r="B627" s="961">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62"/>
      <c r="AD627" s="962"/>
      <c r="AE627" s="962"/>
      <c r="AF627" s="962"/>
      <c r="AG627" s="962"/>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hidden="1" x14ac:dyDescent="0.15">
      <c r="P628" s="91"/>
      <c r="Q628" s="91"/>
      <c r="R628" s="91"/>
      <c r="S628" s="91"/>
      <c r="T628" s="91"/>
      <c r="U628" s="91"/>
      <c r="V628" s="91"/>
      <c r="W628" s="91"/>
      <c r="X628" s="91"/>
      <c r="Y628" s="93"/>
      <c r="Z628" s="93"/>
      <c r="AA628" s="93"/>
      <c r="AB628" s="93"/>
      <c r="AC628" s="93"/>
      <c r="AD628" s="93"/>
      <c r="AE628" s="93"/>
      <c r="AF628" s="93"/>
      <c r="AG628" s="93"/>
      <c r="AH628" s="93"/>
      <c r="AI628" s="93"/>
      <c r="AJ628" s="93"/>
      <c r="AK628" s="93"/>
      <c r="AL628" s="93"/>
      <c r="AM628" s="93"/>
      <c r="AN628" s="93"/>
      <c r="AO628" s="93"/>
      <c r="AY628">
        <f>COUNTA($C$631)</f>
        <v>0</v>
      </c>
    </row>
    <row r="629" spans="1:51" hidden="1" x14ac:dyDescent="0.15">
      <c r="A629" s="9"/>
      <c r="B629" s="41" t="s">
        <v>765</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83">
        <f>$AY$628</f>
        <v>0</v>
      </c>
    </row>
    <row r="630" spans="1:51" customFormat="1" ht="59.25" hidden="1" customHeight="1" x14ac:dyDescent="0.15">
      <c r="A630" s="861"/>
      <c r="B630" s="861"/>
      <c r="C630" s="861" t="s">
        <v>24</v>
      </c>
      <c r="D630" s="861"/>
      <c r="E630" s="861"/>
      <c r="F630" s="861"/>
      <c r="G630" s="861"/>
      <c r="H630" s="861"/>
      <c r="I630" s="861"/>
      <c r="J630" s="963" t="s">
        <v>189</v>
      </c>
      <c r="K630" s="965"/>
      <c r="L630" s="965"/>
      <c r="M630" s="965"/>
      <c r="N630" s="965"/>
      <c r="O630" s="965"/>
      <c r="P630" s="429" t="s">
        <v>25</v>
      </c>
      <c r="Q630" s="429"/>
      <c r="R630" s="429"/>
      <c r="S630" s="429"/>
      <c r="T630" s="429"/>
      <c r="U630" s="429"/>
      <c r="V630" s="429"/>
      <c r="W630" s="429"/>
      <c r="X630" s="429"/>
      <c r="Y630" s="863" t="s">
        <v>188</v>
      </c>
      <c r="Z630" s="864"/>
      <c r="AA630" s="864"/>
      <c r="AB630" s="864"/>
      <c r="AC630" s="963" t="s">
        <v>217</v>
      </c>
      <c r="AD630" s="963"/>
      <c r="AE630" s="963"/>
      <c r="AF630" s="963"/>
      <c r="AG630" s="963"/>
      <c r="AH630" s="863" t="s">
        <v>180</v>
      </c>
      <c r="AI630" s="861"/>
      <c r="AJ630" s="861"/>
      <c r="AK630" s="861"/>
      <c r="AL630" s="861" t="s">
        <v>19</v>
      </c>
      <c r="AM630" s="861"/>
      <c r="AN630" s="861"/>
      <c r="AO630" s="865"/>
      <c r="AP630" s="964" t="s">
        <v>190</v>
      </c>
      <c r="AQ630" s="964"/>
      <c r="AR630" s="964"/>
      <c r="AS630" s="964"/>
      <c r="AT630" s="964"/>
      <c r="AU630" s="964"/>
      <c r="AV630" s="964"/>
      <c r="AW630" s="964"/>
      <c r="AX630" s="964"/>
      <c r="AY630" s="83">
        <f>$AY$628</f>
        <v>0</v>
      </c>
    </row>
    <row r="631" spans="1:51" ht="26.25" hidden="1" customHeight="1" x14ac:dyDescent="0.15">
      <c r="A631" s="961">
        <v>1</v>
      </c>
      <c r="B631" s="961">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62"/>
      <c r="AD631" s="962"/>
      <c r="AE631" s="962"/>
      <c r="AF631" s="962"/>
      <c r="AG631" s="962"/>
      <c r="AH631" s="884"/>
      <c r="AI631" s="885"/>
      <c r="AJ631" s="885"/>
      <c r="AK631" s="885"/>
      <c r="AL631" s="868"/>
      <c r="AM631" s="869"/>
      <c r="AN631" s="869"/>
      <c r="AO631" s="870"/>
      <c r="AP631" s="871"/>
      <c r="AQ631" s="871"/>
      <c r="AR631" s="871"/>
      <c r="AS631" s="871"/>
      <c r="AT631" s="871"/>
      <c r="AU631" s="871"/>
      <c r="AV631" s="871"/>
      <c r="AW631" s="871"/>
      <c r="AX631" s="871"/>
      <c r="AY631" s="83">
        <f>$AY$628</f>
        <v>0</v>
      </c>
    </row>
    <row r="632" spans="1:51" ht="26.25" hidden="1" customHeight="1" x14ac:dyDescent="0.15">
      <c r="A632" s="961">
        <v>2</v>
      </c>
      <c r="B632" s="961">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62"/>
      <c r="AD632" s="962"/>
      <c r="AE632" s="962"/>
      <c r="AF632" s="962"/>
      <c r="AG632" s="962"/>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hidden="1" customHeight="1" x14ac:dyDescent="0.15">
      <c r="A633" s="961">
        <v>3</v>
      </c>
      <c r="B633" s="961">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62"/>
      <c r="AD633" s="962"/>
      <c r="AE633" s="962"/>
      <c r="AF633" s="962"/>
      <c r="AG633" s="962"/>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hidden="1" customHeight="1" x14ac:dyDescent="0.15">
      <c r="A634" s="961">
        <v>4</v>
      </c>
      <c r="B634" s="961">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62"/>
      <c r="AD634" s="962"/>
      <c r="AE634" s="962"/>
      <c r="AF634" s="962"/>
      <c r="AG634" s="962"/>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hidden="1" customHeight="1" x14ac:dyDescent="0.15">
      <c r="A635" s="961">
        <v>5</v>
      </c>
      <c r="B635" s="961">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62"/>
      <c r="AD635" s="962"/>
      <c r="AE635" s="962"/>
      <c r="AF635" s="962"/>
      <c r="AG635" s="962"/>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hidden="1" customHeight="1" x14ac:dyDescent="0.15">
      <c r="A636" s="961">
        <v>6</v>
      </c>
      <c r="B636" s="961">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62"/>
      <c r="AD636" s="962"/>
      <c r="AE636" s="962"/>
      <c r="AF636" s="962"/>
      <c r="AG636" s="962"/>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hidden="1" customHeight="1" x14ac:dyDescent="0.15">
      <c r="A637" s="961">
        <v>7</v>
      </c>
      <c r="B637" s="961">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62"/>
      <c r="AD637" s="962"/>
      <c r="AE637" s="962"/>
      <c r="AF637" s="962"/>
      <c r="AG637" s="962"/>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hidden="1" customHeight="1" x14ac:dyDescent="0.15">
      <c r="A638" s="961">
        <v>8</v>
      </c>
      <c r="B638" s="961">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62"/>
      <c r="AD638" s="962"/>
      <c r="AE638" s="962"/>
      <c r="AF638" s="962"/>
      <c r="AG638" s="962"/>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hidden="1" customHeight="1" x14ac:dyDescent="0.15">
      <c r="A639" s="961">
        <v>9</v>
      </c>
      <c r="B639" s="961">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62"/>
      <c r="AD639" s="962"/>
      <c r="AE639" s="962"/>
      <c r="AF639" s="962"/>
      <c r="AG639" s="962"/>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hidden="1" customHeight="1" x14ac:dyDescent="0.15">
      <c r="A640" s="961">
        <v>10</v>
      </c>
      <c r="B640" s="961">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62"/>
      <c r="AD640" s="962"/>
      <c r="AE640" s="962"/>
      <c r="AF640" s="962"/>
      <c r="AG640" s="962"/>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hidden="1" customHeight="1" x14ac:dyDescent="0.15">
      <c r="A641" s="961">
        <v>11</v>
      </c>
      <c r="B641" s="961">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62"/>
      <c r="AD641" s="962"/>
      <c r="AE641" s="962"/>
      <c r="AF641" s="962"/>
      <c r="AG641" s="962"/>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hidden="1" customHeight="1" x14ac:dyDescent="0.15">
      <c r="A642" s="961">
        <v>12</v>
      </c>
      <c r="B642" s="961">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62"/>
      <c r="AD642" s="962"/>
      <c r="AE642" s="962"/>
      <c r="AF642" s="962"/>
      <c r="AG642" s="962"/>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hidden="1" customHeight="1" x14ac:dyDescent="0.15">
      <c r="A643" s="961">
        <v>13</v>
      </c>
      <c r="B643" s="961">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62"/>
      <c r="AD643" s="962"/>
      <c r="AE643" s="962"/>
      <c r="AF643" s="962"/>
      <c r="AG643" s="962"/>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hidden="1" customHeight="1" x14ac:dyDescent="0.15">
      <c r="A644" s="961">
        <v>14</v>
      </c>
      <c r="B644" s="961">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62"/>
      <c r="AD644" s="962"/>
      <c r="AE644" s="962"/>
      <c r="AF644" s="962"/>
      <c r="AG644" s="962"/>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hidden="1" customHeight="1" x14ac:dyDescent="0.15">
      <c r="A645" s="961">
        <v>15</v>
      </c>
      <c r="B645" s="961">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62"/>
      <c r="AD645" s="962"/>
      <c r="AE645" s="962"/>
      <c r="AF645" s="962"/>
      <c r="AG645" s="962"/>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hidden="1" customHeight="1" x14ac:dyDescent="0.15">
      <c r="A646" s="961">
        <v>16</v>
      </c>
      <c r="B646" s="961">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62"/>
      <c r="AD646" s="962"/>
      <c r="AE646" s="962"/>
      <c r="AF646" s="962"/>
      <c r="AG646" s="962"/>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hidden="1" customHeight="1" x14ac:dyDescent="0.15">
      <c r="A647" s="961">
        <v>17</v>
      </c>
      <c r="B647" s="961">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62"/>
      <c r="AD647" s="962"/>
      <c r="AE647" s="962"/>
      <c r="AF647" s="962"/>
      <c r="AG647" s="962"/>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hidden="1" customHeight="1" x14ac:dyDescent="0.15">
      <c r="A648" s="961">
        <v>18</v>
      </c>
      <c r="B648" s="961">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62"/>
      <c r="AD648" s="962"/>
      <c r="AE648" s="962"/>
      <c r="AF648" s="962"/>
      <c r="AG648" s="962"/>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hidden="1" customHeight="1" x14ac:dyDescent="0.15">
      <c r="A649" s="961">
        <v>19</v>
      </c>
      <c r="B649" s="961">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62"/>
      <c r="AD649" s="962"/>
      <c r="AE649" s="962"/>
      <c r="AF649" s="962"/>
      <c r="AG649" s="962"/>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hidden="1" customHeight="1" x14ac:dyDescent="0.15">
      <c r="A650" s="961">
        <v>20</v>
      </c>
      <c r="B650" s="961">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62"/>
      <c r="AD650" s="962"/>
      <c r="AE650" s="962"/>
      <c r="AF650" s="962"/>
      <c r="AG650" s="962"/>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hidden="1" customHeight="1" x14ac:dyDescent="0.15">
      <c r="A651" s="961">
        <v>21</v>
      </c>
      <c r="B651" s="961">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62"/>
      <c r="AD651" s="962"/>
      <c r="AE651" s="962"/>
      <c r="AF651" s="962"/>
      <c r="AG651" s="962"/>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hidden="1" customHeight="1" x14ac:dyDescent="0.15">
      <c r="A652" s="961">
        <v>22</v>
      </c>
      <c r="B652" s="961">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62"/>
      <c r="AD652" s="962"/>
      <c r="AE652" s="962"/>
      <c r="AF652" s="962"/>
      <c r="AG652" s="962"/>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hidden="1" customHeight="1" x14ac:dyDescent="0.15">
      <c r="A653" s="961">
        <v>23</v>
      </c>
      <c r="B653" s="961">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62"/>
      <c r="AD653" s="962"/>
      <c r="AE653" s="962"/>
      <c r="AF653" s="962"/>
      <c r="AG653" s="962"/>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hidden="1" customHeight="1" x14ac:dyDescent="0.15">
      <c r="A654" s="961">
        <v>24</v>
      </c>
      <c r="B654" s="961">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62"/>
      <c r="AD654" s="962"/>
      <c r="AE654" s="962"/>
      <c r="AF654" s="962"/>
      <c r="AG654" s="962"/>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hidden="1" customHeight="1" x14ac:dyDescent="0.15">
      <c r="A655" s="961">
        <v>25</v>
      </c>
      <c r="B655" s="961">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62"/>
      <c r="AD655" s="962"/>
      <c r="AE655" s="962"/>
      <c r="AF655" s="962"/>
      <c r="AG655" s="962"/>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hidden="1" customHeight="1" x14ac:dyDescent="0.15">
      <c r="A656" s="961">
        <v>26</v>
      </c>
      <c r="B656" s="961">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62"/>
      <c r="AD656" s="962"/>
      <c r="AE656" s="962"/>
      <c r="AF656" s="962"/>
      <c r="AG656" s="962"/>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hidden="1" customHeight="1" x14ac:dyDescent="0.15">
      <c r="A657" s="961">
        <v>27</v>
      </c>
      <c r="B657" s="961">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62"/>
      <c r="AD657" s="962"/>
      <c r="AE657" s="962"/>
      <c r="AF657" s="962"/>
      <c r="AG657" s="962"/>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hidden="1" customHeight="1" x14ac:dyDescent="0.15">
      <c r="A658" s="961">
        <v>28</v>
      </c>
      <c r="B658" s="961">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62"/>
      <c r="AD658" s="962"/>
      <c r="AE658" s="962"/>
      <c r="AF658" s="962"/>
      <c r="AG658" s="962"/>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hidden="1" customHeight="1" x14ac:dyDescent="0.15">
      <c r="A659" s="961">
        <v>29</v>
      </c>
      <c r="B659" s="961">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62"/>
      <c r="AD659" s="962"/>
      <c r="AE659" s="962"/>
      <c r="AF659" s="962"/>
      <c r="AG659" s="962"/>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hidden="1" customHeight="1" x14ac:dyDescent="0.15">
      <c r="A660" s="961">
        <v>30</v>
      </c>
      <c r="B660" s="961">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62"/>
      <c r="AD660" s="962"/>
      <c r="AE660" s="962"/>
      <c r="AF660" s="962"/>
      <c r="AG660" s="962"/>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hidden="1" x14ac:dyDescent="0.15">
      <c r="P661" s="91"/>
      <c r="Q661" s="91"/>
      <c r="R661" s="91"/>
      <c r="S661" s="91"/>
      <c r="T661" s="91"/>
      <c r="U661" s="91"/>
      <c r="V661" s="91"/>
      <c r="W661" s="91"/>
      <c r="X661" s="91"/>
      <c r="Y661" s="93"/>
      <c r="Z661" s="93"/>
      <c r="AA661" s="93"/>
      <c r="AB661" s="93"/>
      <c r="AC661" s="93"/>
      <c r="AD661" s="93"/>
      <c r="AE661" s="93"/>
      <c r="AF661" s="93"/>
      <c r="AG661" s="93"/>
      <c r="AH661" s="93"/>
      <c r="AI661" s="93"/>
      <c r="AJ661" s="93"/>
      <c r="AK661" s="93"/>
      <c r="AL661" s="93"/>
      <c r="AM661" s="93"/>
      <c r="AN661" s="93"/>
      <c r="AO661" s="93"/>
      <c r="AY661">
        <f>COUNTA($C$664)</f>
        <v>0</v>
      </c>
    </row>
    <row r="662" spans="1:51" hidden="1" x14ac:dyDescent="0.15">
      <c r="A662" s="9"/>
      <c r="B662" s="41" t="s">
        <v>764</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83">
        <f>$AY$661</f>
        <v>0</v>
      </c>
    </row>
    <row r="663" spans="1:51" customFormat="1" ht="59.25" hidden="1" customHeight="1" x14ac:dyDescent="0.15">
      <c r="A663" s="861"/>
      <c r="B663" s="861"/>
      <c r="C663" s="861" t="s">
        <v>24</v>
      </c>
      <c r="D663" s="861"/>
      <c r="E663" s="861"/>
      <c r="F663" s="861"/>
      <c r="G663" s="861"/>
      <c r="H663" s="861"/>
      <c r="I663" s="861"/>
      <c r="J663" s="963" t="s">
        <v>189</v>
      </c>
      <c r="K663" s="965"/>
      <c r="L663" s="965"/>
      <c r="M663" s="965"/>
      <c r="N663" s="965"/>
      <c r="O663" s="965"/>
      <c r="P663" s="429" t="s">
        <v>25</v>
      </c>
      <c r="Q663" s="429"/>
      <c r="R663" s="429"/>
      <c r="S663" s="429"/>
      <c r="T663" s="429"/>
      <c r="U663" s="429"/>
      <c r="V663" s="429"/>
      <c r="W663" s="429"/>
      <c r="X663" s="429"/>
      <c r="Y663" s="863" t="s">
        <v>188</v>
      </c>
      <c r="Z663" s="864"/>
      <c r="AA663" s="864"/>
      <c r="AB663" s="864"/>
      <c r="AC663" s="963" t="s">
        <v>217</v>
      </c>
      <c r="AD663" s="963"/>
      <c r="AE663" s="963"/>
      <c r="AF663" s="963"/>
      <c r="AG663" s="963"/>
      <c r="AH663" s="863" t="s">
        <v>180</v>
      </c>
      <c r="AI663" s="861"/>
      <c r="AJ663" s="861"/>
      <c r="AK663" s="861"/>
      <c r="AL663" s="861" t="s">
        <v>19</v>
      </c>
      <c r="AM663" s="861"/>
      <c r="AN663" s="861"/>
      <c r="AO663" s="865"/>
      <c r="AP663" s="964" t="s">
        <v>190</v>
      </c>
      <c r="AQ663" s="964"/>
      <c r="AR663" s="964"/>
      <c r="AS663" s="964"/>
      <c r="AT663" s="964"/>
      <c r="AU663" s="964"/>
      <c r="AV663" s="964"/>
      <c r="AW663" s="964"/>
      <c r="AX663" s="964"/>
      <c r="AY663" s="83">
        <f>$AY$661</f>
        <v>0</v>
      </c>
    </row>
    <row r="664" spans="1:51" ht="26.25" hidden="1" customHeight="1" x14ac:dyDescent="0.15">
      <c r="A664" s="961">
        <v>1</v>
      </c>
      <c r="B664" s="961">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62"/>
      <c r="AD664" s="962"/>
      <c r="AE664" s="962"/>
      <c r="AF664" s="962"/>
      <c r="AG664" s="962"/>
      <c r="AH664" s="884"/>
      <c r="AI664" s="885"/>
      <c r="AJ664" s="885"/>
      <c r="AK664" s="885"/>
      <c r="AL664" s="868"/>
      <c r="AM664" s="869"/>
      <c r="AN664" s="869"/>
      <c r="AO664" s="870"/>
      <c r="AP664" s="871"/>
      <c r="AQ664" s="871"/>
      <c r="AR664" s="871"/>
      <c r="AS664" s="871"/>
      <c r="AT664" s="871"/>
      <c r="AU664" s="871"/>
      <c r="AV664" s="871"/>
      <c r="AW664" s="871"/>
      <c r="AX664" s="871"/>
      <c r="AY664" s="83">
        <f>$AY$661</f>
        <v>0</v>
      </c>
    </row>
    <row r="665" spans="1:51" ht="26.25" hidden="1" customHeight="1" x14ac:dyDescent="0.15">
      <c r="A665" s="961">
        <v>2</v>
      </c>
      <c r="B665" s="961">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62"/>
      <c r="AD665" s="962"/>
      <c r="AE665" s="962"/>
      <c r="AF665" s="962"/>
      <c r="AG665" s="962"/>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hidden="1" customHeight="1" x14ac:dyDescent="0.15">
      <c r="A666" s="961">
        <v>3</v>
      </c>
      <c r="B666" s="961">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62"/>
      <c r="AD666" s="962"/>
      <c r="AE666" s="962"/>
      <c r="AF666" s="962"/>
      <c r="AG666" s="962"/>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hidden="1" customHeight="1" x14ac:dyDescent="0.15">
      <c r="A667" s="961">
        <v>4</v>
      </c>
      <c r="B667" s="961">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62"/>
      <c r="AD667" s="962"/>
      <c r="AE667" s="962"/>
      <c r="AF667" s="962"/>
      <c r="AG667" s="962"/>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hidden="1" customHeight="1" x14ac:dyDescent="0.15">
      <c r="A668" s="961">
        <v>5</v>
      </c>
      <c r="B668" s="961">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62"/>
      <c r="AD668" s="962"/>
      <c r="AE668" s="962"/>
      <c r="AF668" s="962"/>
      <c r="AG668" s="962"/>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hidden="1" customHeight="1" x14ac:dyDescent="0.15">
      <c r="A669" s="961">
        <v>6</v>
      </c>
      <c r="B669" s="961">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62"/>
      <c r="AD669" s="962"/>
      <c r="AE669" s="962"/>
      <c r="AF669" s="962"/>
      <c r="AG669" s="962"/>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hidden="1" customHeight="1" x14ac:dyDescent="0.15">
      <c r="A670" s="961">
        <v>7</v>
      </c>
      <c r="B670" s="961">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62"/>
      <c r="AD670" s="962"/>
      <c r="AE670" s="962"/>
      <c r="AF670" s="962"/>
      <c r="AG670" s="962"/>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hidden="1" customHeight="1" x14ac:dyDescent="0.15">
      <c r="A671" s="961">
        <v>8</v>
      </c>
      <c r="B671" s="961">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62"/>
      <c r="AD671" s="962"/>
      <c r="AE671" s="962"/>
      <c r="AF671" s="962"/>
      <c r="AG671" s="962"/>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hidden="1" customHeight="1" x14ac:dyDescent="0.15">
      <c r="A672" s="961">
        <v>9</v>
      </c>
      <c r="B672" s="961">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62"/>
      <c r="AD672" s="962"/>
      <c r="AE672" s="962"/>
      <c r="AF672" s="962"/>
      <c r="AG672" s="962"/>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hidden="1" customHeight="1" x14ac:dyDescent="0.15">
      <c r="A673" s="961">
        <v>10</v>
      </c>
      <c r="B673" s="961">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62"/>
      <c r="AD673" s="962"/>
      <c r="AE673" s="962"/>
      <c r="AF673" s="962"/>
      <c r="AG673" s="962"/>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hidden="1" customHeight="1" x14ac:dyDescent="0.15">
      <c r="A674" s="961">
        <v>11</v>
      </c>
      <c r="B674" s="961">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62"/>
      <c r="AD674" s="962"/>
      <c r="AE674" s="962"/>
      <c r="AF674" s="962"/>
      <c r="AG674" s="962"/>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hidden="1" customHeight="1" x14ac:dyDescent="0.15">
      <c r="A675" s="961">
        <v>12</v>
      </c>
      <c r="B675" s="961">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62"/>
      <c r="AD675" s="962"/>
      <c r="AE675" s="962"/>
      <c r="AF675" s="962"/>
      <c r="AG675" s="962"/>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hidden="1" customHeight="1" x14ac:dyDescent="0.15">
      <c r="A676" s="961">
        <v>13</v>
      </c>
      <c r="B676" s="961">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62"/>
      <c r="AD676" s="962"/>
      <c r="AE676" s="962"/>
      <c r="AF676" s="962"/>
      <c r="AG676" s="962"/>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hidden="1" customHeight="1" x14ac:dyDescent="0.15">
      <c r="A677" s="961">
        <v>14</v>
      </c>
      <c r="B677" s="961">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62"/>
      <c r="AD677" s="962"/>
      <c r="AE677" s="962"/>
      <c r="AF677" s="962"/>
      <c r="AG677" s="962"/>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hidden="1" customHeight="1" x14ac:dyDescent="0.15">
      <c r="A678" s="961">
        <v>15</v>
      </c>
      <c r="B678" s="961">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62"/>
      <c r="AD678" s="962"/>
      <c r="AE678" s="962"/>
      <c r="AF678" s="962"/>
      <c r="AG678" s="962"/>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hidden="1" customHeight="1" x14ac:dyDescent="0.15">
      <c r="A679" s="961">
        <v>16</v>
      </c>
      <c r="B679" s="961">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62"/>
      <c r="AD679" s="962"/>
      <c r="AE679" s="962"/>
      <c r="AF679" s="962"/>
      <c r="AG679" s="962"/>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hidden="1" customHeight="1" x14ac:dyDescent="0.15">
      <c r="A680" s="961">
        <v>17</v>
      </c>
      <c r="B680" s="961">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62"/>
      <c r="AD680" s="962"/>
      <c r="AE680" s="962"/>
      <c r="AF680" s="962"/>
      <c r="AG680" s="962"/>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hidden="1" customHeight="1" x14ac:dyDescent="0.15">
      <c r="A681" s="961">
        <v>18</v>
      </c>
      <c r="B681" s="961">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62"/>
      <c r="AD681" s="962"/>
      <c r="AE681" s="962"/>
      <c r="AF681" s="962"/>
      <c r="AG681" s="962"/>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hidden="1" customHeight="1" x14ac:dyDescent="0.15">
      <c r="A682" s="961">
        <v>19</v>
      </c>
      <c r="B682" s="961">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62"/>
      <c r="AD682" s="962"/>
      <c r="AE682" s="962"/>
      <c r="AF682" s="962"/>
      <c r="AG682" s="962"/>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hidden="1" customHeight="1" x14ac:dyDescent="0.15">
      <c r="A683" s="961">
        <v>20</v>
      </c>
      <c r="B683" s="961">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62"/>
      <c r="AD683" s="962"/>
      <c r="AE683" s="962"/>
      <c r="AF683" s="962"/>
      <c r="AG683" s="962"/>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hidden="1" customHeight="1" x14ac:dyDescent="0.15">
      <c r="A684" s="961">
        <v>21</v>
      </c>
      <c r="B684" s="961">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62"/>
      <c r="AD684" s="962"/>
      <c r="AE684" s="962"/>
      <c r="AF684" s="962"/>
      <c r="AG684" s="962"/>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hidden="1" customHeight="1" x14ac:dyDescent="0.15">
      <c r="A685" s="961">
        <v>22</v>
      </c>
      <c r="B685" s="961">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62"/>
      <c r="AD685" s="962"/>
      <c r="AE685" s="962"/>
      <c r="AF685" s="962"/>
      <c r="AG685" s="962"/>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hidden="1" customHeight="1" x14ac:dyDescent="0.15">
      <c r="A686" s="961">
        <v>23</v>
      </c>
      <c r="B686" s="961">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62"/>
      <c r="AD686" s="962"/>
      <c r="AE686" s="962"/>
      <c r="AF686" s="962"/>
      <c r="AG686" s="962"/>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hidden="1" customHeight="1" x14ac:dyDescent="0.15">
      <c r="A687" s="961">
        <v>24</v>
      </c>
      <c r="B687" s="961">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62"/>
      <c r="AD687" s="962"/>
      <c r="AE687" s="962"/>
      <c r="AF687" s="962"/>
      <c r="AG687" s="962"/>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hidden="1" customHeight="1" x14ac:dyDescent="0.15">
      <c r="A688" s="961">
        <v>25</v>
      </c>
      <c r="B688" s="961">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62"/>
      <c r="AD688" s="962"/>
      <c r="AE688" s="962"/>
      <c r="AF688" s="962"/>
      <c r="AG688" s="962"/>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hidden="1" customHeight="1" x14ac:dyDescent="0.15">
      <c r="A689" s="961">
        <v>26</v>
      </c>
      <c r="B689" s="961">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62"/>
      <c r="AD689" s="962"/>
      <c r="AE689" s="962"/>
      <c r="AF689" s="962"/>
      <c r="AG689" s="962"/>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hidden="1" customHeight="1" x14ac:dyDescent="0.15">
      <c r="A690" s="961">
        <v>27</v>
      </c>
      <c r="B690" s="961">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62"/>
      <c r="AD690" s="962"/>
      <c r="AE690" s="962"/>
      <c r="AF690" s="962"/>
      <c r="AG690" s="962"/>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hidden="1" customHeight="1" x14ac:dyDescent="0.15">
      <c r="A691" s="961">
        <v>28</v>
      </c>
      <c r="B691" s="961">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62"/>
      <c r="AD691" s="962"/>
      <c r="AE691" s="962"/>
      <c r="AF691" s="962"/>
      <c r="AG691" s="962"/>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hidden="1" customHeight="1" x14ac:dyDescent="0.15">
      <c r="A692" s="961">
        <v>29</v>
      </c>
      <c r="B692" s="961">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62"/>
      <c r="AD692" s="962"/>
      <c r="AE692" s="962"/>
      <c r="AF692" s="962"/>
      <c r="AG692" s="962"/>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hidden="1" customHeight="1" x14ac:dyDescent="0.15">
      <c r="A693" s="961">
        <v>30</v>
      </c>
      <c r="B693" s="961">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62"/>
      <c r="AD693" s="962"/>
      <c r="AE693" s="962"/>
      <c r="AF693" s="962"/>
      <c r="AG693" s="962"/>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hidden="1" x14ac:dyDescent="0.15">
      <c r="P694" s="91"/>
      <c r="Q694" s="91"/>
      <c r="R694" s="91"/>
      <c r="S694" s="91"/>
      <c r="T694" s="91"/>
      <c r="U694" s="91"/>
      <c r="V694" s="91"/>
      <c r="W694" s="91"/>
      <c r="X694" s="91"/>
      <c r="Y694" s="93"/>
      <c r="Z694" s="93"/>
      <c r="AA694" s="93"/>
      <c r="AB694" s="93"/>
      <c r="AC694" s="93"/>
      <c r="AD694" s="93"/>
      <c r="AE694" s="93"/>
      <c r="AF694" s="93"/>
      <c r="AG694" s="93"/>
      <c r="AH694" s="93"/>
      <c r="AI694" s="93"/>
      <c r="AJ694" s="93"/>
      <c r="AK694" s="93"/>
      <c r="AL694" s="93"/>
      <c r="AM694" s="93"/>
      <c r="AN694" s="93"/>
      <c r="AO694" s="93"/>
      <c r="AY694">
        <f>COUNTA($C$697)</f>
        <v>0</v>
      </c>
    </row>
    <row r="695" spans="1:51" hidden="1" x14ac:dyDescent="0.15">
      <c r="A695" s="9"/>
      <c r="B695" s="41" t="s">
        <v>763</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83">
        <f>$AY$694</f>
        <v>0</v>
      </c>
    </row>
    <row r="696" spans="1:51" customFormat="1" ht="59.25" hidden="1" customHeight="1" x14ac:dyDescent="0.15">
      <c r="A696" s="861"/>
      <c r="B696" s="861"/>
      <c r="C696" s="861" t="s">
        <v>24</v>
      </c>
      <c r="D696" s="861"/>
      <c r="E696" s="861"/>
      <c r="F696" s="861"/>
      <c r="G696" s="861"/>
      <c r="H696" s="861"/>
      <c r="I696" s="861"/>
      <c r="J696" s="963" t="s">
        <v>189</v>
      </c>
      <c r="K696" s="965"/>
      <c r="L696" s="965"/>
      <c r="M696" s="965"/>
      <c r="N696" s="965"/>
      <c r="O696" s="965"/>
      <c r="P696" s="429" t="s">
        <v>25</v>
      </c>
      <c r="Q696" s="429"/>
      <c r="R696" s="429"/>
      <c r="S696" s="429"/>
      <c r="T696" s="429"/>
      <c r="U696" s="429"/>
      <c r="V696" s="429"/>
      <c r="W696" s="429"/>
      <c r="X696" s="429"/>
      <c r="Y696" s="863" t="s">
        <v>188</v>
      </c>
      <c r="Z696" s="864"/>
      <c r="AA696" s="864"/>
      <c r="AB696" s="864"/>
      <c r="AC696" s="963" t="s">
        <v>217</v>
      </c>
      <c r="AD696" s="963"/>
      <c r="AE696" s="963"/>
      <c r="AF696" s="963"/>
      <c r="AG696" s="963"/>
      <c r="AH696" s="863" t="s">
        <v>180</v>
      </c>
      <c r="AI696" s="861"/>
      <c r="AJ696" s="861"/>
      <c r="AK696" s="861"/>
      <c r="AL696" s="861" t="s">
        <v>19</v>
      </c>
      <c r="AM696" s="861"/>
      <c r="AN696" s="861"/>
      <c r="AO696" s="865"/>
      <c r="AP696" s="964" t="s">
        <v>190</v>
      </c>
      <c r="AQ696" s="964"/>
      <c r="AR696" s="964"/>
      <c r="AS696" s="964"/>
      <c r="AT696" s="964"/>
      <c r="AU696" s="964"/>
      <c r="AV696" s="964"/>
      <c r="AW696" s="964"/>
      <c r="AX696" s="964"/>
      <c r="AY696" s="83">
        <f>$AY$694</f>
        <v>0</v>
      </c>
    </row>
    <row r="697" spans="1:51" ht="26.25" hidden="1" customHeight="1" x14ac:dyDescent="0.15">
      <c r="A697" s="961">
        <v>1</v>
      </c>
      <c r="B697" s="961">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62"/>
      <c r="AD697" s="962"/>
      <c r="AE697" s="962"/>
      <c r="AF697" s="962"/>
      <c r="AG697" s="962"/>
      <c r="AH697" s="884"/>
      <c r="AI697" s="885"/>
      <c r="AJ697" s="885"/>
      <c r="AK697" s="885"/>
      <c r="AL697" s="868"/>
      <c r="AM697" s="869"/>
      <c r="AN697" s="869"/>
      <c r="AO697" s="870"/>
      <c r="AP697" s="871"/>
      <c r="AQ697" s="871"/>
      <c r="AR697" s="871"/>
      <c r="AS697" s="871"/>
      <c r="AT697" s="871"/>
      <c r="AU697" s="871"/>
      <c r="AV697" s="871"/>
      <c r="AW697" s="871"/>
      <c r="AX697" s="871"/>
      <c r="AY697" s="83">
        <f>$AY$694</f>
        <v>0</v>
      </c>
    </row>
    <row r="698" spans="1:51" ht="26.25" hidden="1" customHeight="1" x14ac:dyDescent="0.15">
      <c r="A698" s="961">
        <v>2</v>
      </c>
      <c r="B698" s="961">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62"/>
      <c r="AD698" s="962"/>
      <c r="AE698" s="962"/>
      <c r="AF698" s="962"/>
      <c r="AG698" s="962"/>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hidden="1" customHeight="1" x14ac:dyDescent="0.15">
      <c r="A699" s="961">
        <v>3</v>
      </c>
      <c r="B699" s="961">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62"/>
      <c r="AD699" s="962"/>
      <c r="AE699" s="962"/>
      <c r="AF699" s="962"/>
      <c r="AG699" s="962"/>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hidden="1" customHeight="1" x14ac:dyDescent="0.15">
      <c r="A700" s="961">
        <v>4</v>
      </c>
      <c r="B700" s="961">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62"/>
      <c r="AD700" s="962"/>
      <c r="AE700" s="962"/>
      <c r="AF700" s="962"/>
      <c r="AG700" s="962"/>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hidden="1" customHeight="1" x14ac:dyDescent="0.15">
      <c r="A701" s="961">
        <v>5</v>
      </c>
      <c r="B701" s="961">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62"/>
      <c r="AD701" s="962"/>
      <c r="AE701" s="962"/>
      <c r="AF701" s="962"/>
      <c r="AG701" s="962"/>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hidden="1" customHeight="1" x14ac:dyDescent="0.15">
      <c r="A702" s="961">
        <v>6</v>
      </c>
      <c r="B702" s="961">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62"/>
      <c r="AD702" s="962"/>
      <c r="AE702" s="962"/>
      <c r="AF702" s="962"/>
      <c r="AG702" s="962"/>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hidden="1" customHeight="1" x14ac:dyDescent="0.15">
      <c r="A703" s="961">
        <v>7</v>
      </c>
      <c r="B703" s="961">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62"/>
      <c r="AD703" s="962"/>
      <c r="AE703" s="962"/>
      <c r="AF703" s="962"/>
      <c r="AG703" s="962"/>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hidden="1" customHeight="1" x14ac:dyDescent="0.15">
      <c r="A704" s="961">
        <v>8</v>
      </c>
      <c r="B704" s="961">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62"/>
      <c r="AD704" s="962"/>
      <c r="AE704" s="962"/>
      <c r="AF704" s="962"/>
      <c r="AG704" s="962"/>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hidden="1" customHeight="1" x14ac:dyDescent="0.15">
      <c r="A705" s="961">
        <v>9</v>
      </c>
      <c r="B705" s="961">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62"/>
      <c r="AD705" s="962"/>
      <c r="AE705" s="962"/>
      <c r="AF705" s="962"/>
      <c r="AG705" s="962"/>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hidden="1" customHeight="1" x14ac:dyDescent="0.15">
      <c r="A706" s="961">
        <v>10</v>
      </c>
      <c r="B706" s="961">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62"/>
      <c r="AD706" s="962"/>
      <c r="AE706" s="962"/>
      <c r="AF706" s="962"/>
      <c r="AG706" s="962"/>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hidden="1" customHeight="1" x14ac:dyDescent="0.15">
      <c r="A707" s="961">
        <v>11</v>
      </c>
      <c r="B707" s="961">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62"/>
      <c r="AD707" s="962"/>
      <c r="AE707" s="962"/>
      <c r="AF707" s="962"/>
      <c r="AG707" s="962"/>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hidden="1" customHeight="1" x14ac:dyDescent="0.15">
      <c r="A708" s="961">
        <v>12</v>
      </c>
      <c r="B708" s="961">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62"/>
      <c r="AD708" s="962"/>
      <c r="AE708" s="962"/>
      <c r="AF708" s="962"/>
      <c r="AG708" s="962"/>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hidden="1" customHeight="1" x14ac:dyDescent="0.15">
      <c r="A709" s="961">
        <v>13</v>
      </c>
      <c r="B709" s="961">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62"/>
      <c r="AD709" s="962"/>
      <c r="AE709" s="962"/>
      <c r="AF709" s="962"/>
      <c r="AG709" s="962"/>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hidden="1" customHeight="1" x14ac:dyDescent="0.15">
      <c r="A710" s="961">
        <v>14</v>
      </c>
      <c r="B710" s="961">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62"/>
      <c r="AD710" s="962"/>
      <c r="AE710" s="962"/>
      <c r="AF710" s="962"/>
      <c r="AG710" s="962"/>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hidden="1" customHeight="1" x14ac:dyDescent="0.15">
      <c r="A711" s="961">
        <v>15</v>
      </c>
      <c r="B711" s="961">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62"/>
      <c r="AD711" s="962"/>
      <c r="AE711" s="962"/>
      <c r="AF711" s="962"/>
      <c r="AG711" s="962"/>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hidden="1" customHeight="1" x14ac:dyDescent="0.15">
      <c r="A712" s="961">
        <v>16</v>
      </c>
      <c r="B712" s="961">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62"/>
      <c r="AD712" s="962"/>
      <c r="AE712" s="962"/>
      <c r="AF712" s="962"/>
      <c r="AG712" s="962"/>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hidden="1" customHeight="1" x14ac:dyDescent="0.15">
      <c r="A713" s="961">
        <v>17</v>
      </c>
      <c r="B713" s="961">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62"/>
      <c r="AD713" s="962"/>
      <c r="AE713" s="962"/>
      <c r="AF713" s="962"/>
      <c r="AG713" s="962"/>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hidden="1" customHeight="1" x14ac:dyDescent="0.15">
      <c r="A714" s="961">
        <v>18</v>
      </c>
      <c r="B714" s="961">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62"/>
      <c r="AD714" s="962"/>
      <c r="AE714" s="962"/>
      <c r="AF714" s="962"/>
      <c r="AG714" s="962"/>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hidden="1" customHeight="1" x14ac:dyDescent="0.15">
      <c r="A715" s="961">
        <v>19</v>
      </c>
      <c r="B715" s="961">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62"/>
      <c r="AD715" s="962"/>
      <c r="AE715" s="962"/>
      <c r="AF715" s="962"/>
      <c r="AG715" s="962"/>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hidden="1" customHeight="1" x14ac:dyDescent="0.15">
      <c r="A716" s="961">
        <v>20</v>
      </c>
      <c r="B716" s="961">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62"/>
      <c r="AD716" s="962"/>
      <c r="AE716" s="962"/>
      <c r="AF716" s="962"/>
      <c r="AG716" s="962"/>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hidden="1" customHeight="1" x14ac:dyDescent="0.15">
      <c r="A717" s="961">
        <v>21</v>
      </c>
      <c r="B717" s="961">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62"/>
      <c r="AD717" s="962"/>
      <c r="AE717" s="962"/>
      <c r="AF717" s="962"/>
      <c r="AG717" s="962"/>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hidden="1" customHeight="1" x14ac:dyDescent="0.15">
      <c r="A718" s="961">
        <v>22</v>
      </c>
      <c r="B718" s="961">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62"/>
      <c r="AD718" s="962"/>
      <c r="AE718" s="962"/>
      <c r="AF718" s="962"/>
      <c r="AG718" s="962"/>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hidden="1" customHeight="1" x14ac:dyDescent="0.15">
      <c r="A719" s="961">
        <v>23</v>
      </c>
      <c r="B719" s="961">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62"/>
      <c r="AD719" s="962"/>
      <c r="AE719" s="962"/>
      <c r="AF719" s="962"/>
      <c r="AG719" s="962"/>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hidden="1" customHeight="1" x14ac:dyDescent="0.15">
      <c r="A720" s="961">
        <v>24</v>
      </c>
      <c r="B720" s="961">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62"/>
      <c r="AD720" s="962"/>
      <c r="AE720" s="962"/>
      <c r="AF720" s="962"/>
      <c r="AG720" s="962"/>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hidden="1" customHeight="1" x14ac:dyDescent="0.15">
      <c r="A721" s="961">
        <v>25</v>
      </c>
      <c r="B721" s="961">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62"/>
      <c r="AD721" s="962"/>
      <c r="AE721" s="962"/>
      <c r="AF721" s="962"/>
      <c r="AG721" s="962"/>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hidden="1" customHeight="1" x14ac:dyDescent="0.15">
      <c r="A722" s="961">
        <v>26</v>
      </c>
      <c r="B722" s="961">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62"/>
      <c r="AD722" s="962"/>
      <c r="AE722" s="962"/>
      <c r="AF722" s="962"/>
      <c r="AG722" s="962"/>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hidden="1" customHeight="1" x14ac:dyDescent="0.15">
      <c r="A723" s="961">
        <v>27</v>
      </c>
      <c r="B723" s="961">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62"/>
      <c r="AD723" s="962"/>
      <c r="AE723" s="962"/>
      <c r="AF723" s="962"/>
      <c r="AG723" s="962"/>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hidden="1" customHeight="1" x14ac:dyDescent="0.15">
      <c r="A724" s="961">
        <v>28</v>
      </c>
      <c r="B724" s="961">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62"/>
      <c r="AD724" s="962"/>
      <c r="AE724" s="962"/>
      <c r="AF724" s="962"/>
      <c r="AG724" s="962"/>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hidden="1" customHeight="1" x14ac:dyDescent="0.15">
      <c r="A725" s="961">
        <v>29</v>
      </c>
      <c r="B725" s="961">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62"/>
      <c r="AD725" s="962"/>
      <c r="AE725" s="962"/>
      <c r="AF725" s="962"/>
      <c r="AG725" s="962"/>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hidden="1" customHeight="1" x14ac:dyDescent="0.15">
      <c r="A726" s="961">
        <v>30</v>
      </c>
      <c r="B726" s="961">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62"/>
      <c r="AD726" s="962"/>
      <c r="AE726" s="962"/>
      <c r="AF726" s="962"/>
      <c r="AG726" s="962"/>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hidden="1" x14ac:dyDescent="0.15">
      <c r="P727" s="91"/>
      <c r="Q727" s="91"/>
      <c r="R727" s="91"/>
      <c r="S727" s="91"/>
      <c r="T727" s="91"/>
      <c r="U727" s="91"/>
      <c r="V727" s="91"/>
      <c r="W727" s="91"/>
      <c r="X727" s="91"/>
      <c r="Y727" s="93"/>
      <c r="Z727" s="93"/>
      <c r="AA727" s="93"/>
      <c r="AB727" s="93"/>
      <c r="AC727" s="93"/>
      <c r="AD727" s="93"/>
      <c r="AE727" s="93"/>
      <c r="AF727" s="93"/>
      <c r="AG727" s="93"/>
      <c r="AH727" s="93"/>
      <c r="AI727" s="93"/>
      <c r="AJ727" s="93"/>
      <c r="AK727" s="93"/>
      <c r="AL727" s="93"/>
      <c r="AM727" s="93"/>
      <c r="AN727" s="93"/>
      <c r="AO727" s="93"/>
      <c r="AY727">
        <f>COUNTA($C$730)</f>
        <v>0</v>
      </c>
    </row>
    <row r="728" spans="1:51" hidden="1" x14ac:dyDescent="0.15">
      <c r="A728" s="9"/>
      <c r="B728" s="41" t="s">
        <v>762</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83">
        <f>$AY$727</f>
        <v>0</v>
      </c>
    </row>
    <row r="729" spans="1:51" customFormat="1" ht="59.25" hidden="1" customHeight="1" x14ac:dyDescent="0.15">
      <c r="A729" s="861"/>
      <c r="B729" s="861"/>
      <c r="C729" s="861" t="s">
        <v>24</v>
      </c>
      <c r="D729" s="861"/>
      <c r="E729" s="861"/>
      <c r="F729" s="861"/>
      <c r="G729" s="861"/>
      <c r="H729" s="861"/>
      <c r="I729" s="861"/>
      <c r="J729" s="963" t="s">
        <v>189</v>
      </c>
      <c r="K729" s="965"/>
      <c r="L729" s="965"/>
      <c r="M729" s="965"/>
      <c r="N729" s="965"/>
      <c r="O729" s="965"/>
      <c r="P729" s="429" t="s">
        <v>25</v>
      </c>
      <c r="Q729" s="429"/>
      <c r="R729" s="429"/>
      <c r="S729" s="429"/>
      <c r="T729" s="429"/>
      <c r="U729" s="429"/>
      <c r="V729" s="429"/>
      <c r="W729" s="429"/>
      <c r="X729" s="429"/>
      <c r="Y729" s="863" t="s">
        <v>188</v>
      </c>
      <c r="Z729" s="864"/>
      <c r="AA729" s="864"/>
      <c r="AB729" s="864"/>
      <c r="AC729" s="963" t="s">
        <v>217</v>
      </c>
      <c r="AD729" s="963"/>
      <c r="AE729" s="963"/>
      <c r="AF729" s="963"/>
      <c r="AG729" s="963"/>
      <c r="AH729" s="863" t="s">
        <v>180</v>
      </c>
      <c r="AI729" s="861"/>
      <c r="AJ729" s="861"/>
      <c r="AK729" s="861"/>
      <c r="AL729" s="861" t="s">
        <v>19</v>
      </c>
      <c r="AM729" s="861"/>
      <c r="AN729" s="861"/>
      <c r="AO729" s="865"/>
      <c r="AP729" s="964" t="s">
        <v>190</v>
      </c>
      <c r="AQ729" s="964"/>
      <c r="AR729" s="964"/>
      <c r="AS729" s="964"/>
      <c r="AT729" s="964"/>
      <c r="AU729" s="964"/>
      <c r="AV729" s="964"/>
      <c r="AW729" s="964"/>
      <c r="AX729" s="964"/>
      <c r="AY729" s="83">
        <f>$AY$727</f>
        <v>0</v>
      </c>
    </row>
    <row r="730" spans="1:51" ht="26.25" hidden="1" customHeight="1" x14ac:dyDescent="0.15">
      <c r="A730" s="961">
        <v>1</v>
      </c>
      <c r="B730" s="961">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62"/>
      <c r="AD730" s="962"/>
      <c r="AE730" s="962"/>
      <c r="AF730" s="962"/>
      <c r="AG730" s="962"/>
      <c r="AH730" s="884"/>
      <c r="AI730" s="885"/>
      <c r="AJ730" s="885"/>
      <c r="AK730" s="885"/>
      <c r="AL730" s="868"/>
      <c r="AM730" s="869"/>
      <c r="AN730" s="869"/>
      <c r="AO730" s="870"/>
      <c r="AP730" s="871"/>
      <c r="AQ730" s="871"/>
      <c r="AR730" s="871"/>
      <c r="AS730" s="871"/>
      <c r="AT730" s="871"/>
      <c r="AU730" s="871"/>
      <c r="AV730" s="871"/>
      <c r="AW730" s="871"/>
      <c r="AX730" s="871"/>
      <c r="AY730" s="83">
        <f>$AY$727</f>
        <v>0</v>
      </c>
    </row>
    <row r="731" spans="1:51" ht="26.25" hidden="1" customHeight="1" x14ac:dyDescent="0.15">
      <c r="A731" s="961">
        <v>2</v>
      </c>
      <c r="B731" s="961">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62"/>
      <c r="AD731" s="962"/>
      <c r="AE731" s="962"/>
      <c r="AF731" s="962"/>
      <c r="AG731" s="962"/>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hidden="1" customHeight="1" x14ac:dyDescent="0.15">
      <c r="A732" s="961">
        <v>3</v>
      </c>
      <c r="B732" s="961">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62"/>
      <c r="AD732" s="962"/>
      <c r="AE732" s="962"/>
      <c r="AF732" s="962"/>
      <c r="AG732" s="962"/>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hidden="1" customHeight="1" x14ac:dyDescent="0.15">
      <c r="A733" s="961">
        <v>4</v>
      </c>
      <c r="B733" s="961">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62"/>
      <c r="AD733" s="962"/>
      <c r="AE733" s="962"/>
      <c r="AF733" s="962"/>
      <c r="AG733" s="962"/>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hidden="1" customHeight="1" x14ac:dyDescent="0.15">
      <c r="A734" s="961">
        <v>5</v>
      </c>
      <c r="B734" s="961">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62"/>
      <c r="AD734" s="962"/>
      <c r="AE734" s="962"/>
      <c r="AF734" s="962"/>
      <c r="AG734" s="962"/>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hidden="1" customHeight="1" x14ac:dyDescent="0.15">
      <c r="A735" s="961">
        <v>6</v>
      </c>
      <c r="B735" s="961">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62"/>
      <c r="AD735" s="962"/>
      <c r="AE735" s="962"/>
      <c r="AF735" s="962"/>
      <c r="AG735" s="962"/>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hidden="1" customHeight="1" x14ac:dyDescent="0.15">
      <c r="A736" s="961">
        <v>7</v>
      </c>
      <c r="B736" s="961">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62"/>
      <c r="AD736" s="962"/>
      <c r="AE736" s="962"/>
      <c r="AF736" s="962"/>
      <c r="AG736" s="962"/>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hidden="1" customHeight="1" x14ac:dyDescent="0.15">
      <c r="A737" s="961">
        <v>8</v>
      </c>
      <c r="B737" s="961">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62"/>
      <c r="AD737" s="962"/>
      <c r="AE737" s="962"/>
      <c r="AF737" s="962"/>
      <c r="AG737" s="962"/>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hidden="1" customHeight="1" x14ac:dyDescent="0.15">
      <c r="A738" s="961">
        <v>9</v>
      </c>
      <c r="B738" s="961">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62"/>
      <c r="AD738" s="962"/>
      <c r="AE738" s="962"/>
      <c r="AF738" s="962"/>
      <c r="AG738" s="962"/>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hidden="1" customHeight="1" x14ac:dyDescent="0.15">
      <c r="A739" s="961">
        <v>10</v>
      </c>
      <c r="B739" s="961">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62"/>
      <c r="AD739" s="962"/>
      <c r="AE739" s="962"/>
      <c r="AF739" s="962"/>
      <c r="AG739" s="962"/>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hidden="1" customHeight="1" x14ac:dyDescent="0.15">
      <c r="A740" s="961">
        <v>11</v>
      </c>
      <c r="B740" s="961">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62"/>
      <c r="AD740" s="962"/>
      <c r="AE740" s="962"/>
      <c r="AF740" s="962"/>
      <c r="AG740" s="962"/>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hidden="1" customHeight="1" x14ac:dyDescent="0.15">
      <c r="A741" s="961">
        <v>12</v>
      </c>
      <c r="B741" s="961">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62"/>
      <c r="AD741" s="962"/>
      <c r="AE741" s="962"/>
      <c r="AF741" s="962"/>
      <c r="AG741" s="962"/>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hidden="1" customHeight="1" x14ac:dyDescent="0.15">
      <c r="A742" s="961">
        <v>13</v>
      </c>
      <c r="B742" s="961">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62"/>
      <c r="AD742" s="962"/>
      <c r="AE742" s="962"/>
      <c r="AF742" s="962"/>
      <c r="AG742" s="962"/>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hidden="1" customHeight="1" x14ac:dyDescent="0.15">
      <c r="A743" s="961">
        <v>14</v>
      </c>
      <c r="B743" s="961">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62"/>
      <c r="AD743" s="962"/>
      <c r="AE743" s="962"/>
      <c r="AF743" s="962"/>
      <c r="AG743" s="962"/>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hidden="1" customHeight="1" x14ac:dyDescent="0.15">
      <c r="A744" s="961">
        <v>15</v>
      </c>
      <c r="B744" s="961">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62"/>
      <c r="AD744" s="962"/>
      <c r="AE744" s="962"/>
      <c r="AF744" s="962"/>
      <c r="AG744" s="962"/>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hidden="1" customHeight="1" x14ac:dyDescent="0.15">
      <c r="A745" s="961">
        <v>16</v>
      </c>
      <c r="B745" s="961">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62"/>
      <c r="AD745" s="962"/>
      <c r="AE745" s="962"/>
      <c r="AF745" s="962"/>
      <c r="AG745" s="962"/>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hidden="1" customHeight="1" x14ac:dyDescent="0.15">
      <c r="A746" s="961">
        <v>17</v>
      </c>
      <c r="B746" s="961">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62"/>
      <c r="AD746" s="962"/>
      <c r="AE746" s="962"/>
      <c r="AF746" s="962"/>
      <c r="AG746" s="962"/>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hidden="1" customHeight="1" x14ac:dyDescent="0.15">
      <c r="A747" s="961">
        <v>18</v>
      </c>
      <c r="B747" s="961">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62"/>
      <c r="AD747" s="962"/>
      <c r="AE747" s="962"/>
      <c r="AF747" s="962"/>
      <c r="AG747" s="962"/>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hidden="1" customHeight="1" x14ac:dyDescent="0.15">
      <c r="A748" s="961">
        <v>19</v>
      </c>
      <c r="B748" s="961">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62"/>
      <c r="AD748" s="962"/>
      <c r="AE748" s="962"/>
      <c r="AF748" s="962"/>
      <c r="AG748" s="962"/>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hidden="1" customHeight="1" x14ac:dyDescent="0.15">
      <c r="A749" s="961">
        <v>20</v>
      </c>
      <c r="B749" s="961">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62"/>
      <c r="AD749" s="962"/>
      <c r="AE749" s="962"/>
      <c r="AF749" s="962"/>
      <c r="AG749" s="962"/>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hidden="1" customHeight="1" x14ac:dyDescent="0.15">
      <c r="A750" s="961">
        <v>21</v>
      </c>
      <c r="B750" s="961">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62"/>
      <c r="AD750" s="962"/>
      <c r="AE750" s="962"/>
      <c r="AF750" s="962"/>
      <c r="AG750" s="962"/>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hidden="1" customHeight="1" x14ac:dyDescent="0.15">
      <c r="A751" s="961">
        <v>22</v>
      </c>
      <c r="B751" s="961">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62"/>
      <c r="AD751" s="962"/>
      <c r="AE751" s="962"/>
      <c r="AF751" s="962"/>
      <c r="AG751" s="962"/>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hidden="1" customHeight="1" x14ac:dyDescent="0.15">
      <c r="A752" s="961">
        <v>23</v>
      </c>
      <c r="B752" s="961">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62"/>
      <c r="AD752" s="962"/>
      <c r="AE752" s="962"/>
      <c r="AF752" s="962"/>
      <c r="AG752" s="962"/>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hidden="1" customHeight="1" x14ac:dyDescent="0.15">
      <c r="A753" s="961">
        <v>24</v>
      </c>
      <c r="B753" s="961">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62"/>
      <c r="AD753" s="962"/>
      <c r="AE753" s="962"/>
      <c r="AF753" s="962"/>
      <c r="AG753" s="962"/>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hidden="1" customHeight="1" x14ac:dyDescent="0.15">
      <c r="A754" s="961">
        <v>25</v>
      </c>
      <c r="B754" s="961">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62"/>
      <c r="AD754" s="962"/>
      <c r="AE754" s="962"/>
      <c r="AF754" s="962"/>
      <c r="AG754" s="962"/>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hidden="1" customHeight="1" x14ac:dyDescent="0.15">
      <c r="A755" s="961">
        <v>26</v>
      </c>
      <c r="B755" s="961">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62"/>
      <c r="AD755" s="962"/>
      <c r="AE755" s="962"/>
      <c r="AF755" s="962"/>
      <c r="AG755" s="962"/>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hidden="1" customHeight="1" x14ac:dyDescent="0.15">
      <c r="A756" s="961">
        <v>27</v>
      </c>
      <c r="B756" s="961">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62"/>
      <c r="AD756" s="962"/>
      <c r="AE756" s="962"/>
      <c r="AF756" s="962"/>
      <c r="AG756" s="962"/>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hidden="1" customHeight="1" x14ac:dyDescent="0.15">
      <c r="A757" s="961">
        <v>28</v>
      </c>
      <c r="B757" s="961">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62"/>
      <c r="AD757" s="962"/>
      <c r="AE757" s="962"/>
      <c r="AF757" s="962"/>
      <c r="AG757" s="962"/>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hidden="1" customHeight="1" x14ac:dyDescent="0.15">
      <c r="A758" s="961">
        <v>29</v>
      </c>
      <c r="B758" s="961">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62"/>
      <c r="AD758" s="962"/>
      <c r="AE758" s="962"/>
      <c r="AF758" s="962"/>
      <c r="AG758" s="962"/>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hidden="1" customHeight="1" x14ac:dyDescent="0.15">
      <c r="A759" s="961">
        <v>30</v>
      </c>
      <c r="B759" s="961">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62"/>
      <c r="AD759" s="962"/>
      <c r="AE759" s="962"/>
      <c r="AF759" s="962"/>
      <c r="AG759" s="962"/>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hidden="1" x14ac:dyDescent="0.15">
      <c r="P760" s="91"/>
      <c r="Q760" s="91"/>
      <c r="R760" s="91"/>
      <c r="S760" s="91"/>
      <c r="T760" s="91"/>
      <c r="U760" s="91"/>
      <c r="V760" s="91"/>
      <c r="W760" s="91"/>
      <c r="X760" s="91"/>
      <c r="Y760" s="93"/>
      <c r="Z760" s="93"/>
      <c r="AA760" s="93"/>
      <c r="AB760" s="93"/>
      <c r="AC760" s="93"/>
      <c r="AD760" s="93"/>
      <c r="AE760" s="93"/>
      <c r="AF760" s="93"/>
      <c r="AG760" s="93"/>
      <c r="AH760" s="93"/>
      <c r="AI760" s="93"/>
      <c r="AJ760" s="93"/>
      <c r="AK760" s="93"/>
      <c r="AL760" s="93"/>
      <c r="AM760" s="93"/>
      <c r="AN760" s="93"/>
      <c r="AO760" s="93"/>
      <c r="AY760">
        <f>COUNTA($C$763)</f>
        <v>0</v>
      </c>
    </row>
    <row r="761" spans="1:51" hidden="1" x14ac:dyDescent="0.15">
      <c r="A761" s="9"/>
      <c r="B761" s="41" t="s">
        <v>761</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83">
        <f>$AY$760</f>
        <v>0</v>
      </c>
    </row>
    <row r="762" spans="1:51" customFormat="1" ht="59.25" hidden="1" customHeight="1" x14ac:dyDescent="0.15">
      <c r="A762" s="861"/>
      <c r="B762" s="861"/>
      <c r="C762" s="861" t="s">
        <v>24</v>
      </c>
      <c r="D762" s="861"/>
      <c r="E762" s="861"/>
      <c r="F762" s="861"/>
      <c r="G762" s="861"/>
      <c r="H762" s="861"/>
      <c r="I762" s="861"/>
      <c r="J762" s="963" t="s">
        <v>189</v>
      </c>
      <c r="K762" s="965"/>
      <c r="L762" s="965"/>
      <c r="M762" s="965"/>
      <c r="N762" s="965"/>
      <c r="O762" s="965"/>
      <c r="P762" s="429" t="s">
        <v>25</v>
      </c>
      <c r="Q762" s="429"/>
      <c r="R762" s="429"/>
      <c r="S762" s="429"/>
      <c r="T762" s="429"/>
      <c r="U762" s="429"/>
      <c r="V762" s="429"/>
      <c r="W762" s="429"/>
      <c r="X762" s="429"/>
      <c r="Y762" s="863" t="s">
        <v>188</v>
      </c>
      <c r="Z762" s="864"/>
      <c r="AA762" s="864"/>
      <c r="AB762" s="864"/>
      <c r="AC762" s="963" t="s">
        <v>217</v>
      </c>
      <c r="AD762" s="963"/>
      <c r="AE762" s="963"/>
      <c r="AF762" s="963"/>
      <c r="AG762" s="963"/>
      <c r="AH762" s="863" t="s">
        <v>180</v>
      </c>
      <c r="AI762" s="861"/>
      <c r="AJ762" s="861"/>
      <c r="AK762" s="861"/>
      <c r="AL762" s="861" t="s">
        <v>19</v>
      </c>
      <c r="AM762" s="861"/>
      <c r="AN762" s="861"/>
      <c r="AO762" s="865"/>
      <c r="AP762" s="964" t="s">
        <v>190</v>
      </c>
      <c r="AQ762" s="964"/>
      <c r="AR762" s="964"/>
      <c r="AS762" s="964"/>
      <c r="AT762" s="964"/>
      <c r="AU762" s="964"/>
      <c r="AV762" s="964"/>
      <c r="AW762" s="964"/>
      <c r="AX762" s="964"/>
      <c r="AY762" s="83">
        <f>$AY$760</f>
        <v>0</v>
      </c>
    </row>
    <row r="763" spans="1:51" ht="26.25" hidden="1" customHeight="1" x14ac:dyDescent="0.15">
      <c r="A763" s="961">
        <v>1</v>
      </c>
      <c r="B763" s="961">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62"/>
      <c r="AD763" s="962"/>
      <c r="AE763" s="962"/>
      <c r="AF763" s="962"/>
      <c r="AG763" s="962"/>
      <c r="AH763" s="884"/>
      <c r="AI763" s="885"/>
      <c r="AJ763" s="885"/>
      <c r="AK763" s="885"/>
      <c r="AL763" s="868"/>
      <c r="AM763" s="869"/>
      <c r="AN763" s="869"/>
      <c r="AO763" s="870"/>
      <c r="AP763" s="871"/>
      <c r="AQ763" s="871"/>
      <c r="AR763" s="871"/>
      <c r="AS763" s="871"/>
      <c r="AT763" s="871"/>
      <c r="AU763" s="871"/>
      <c r="AV763" s="871"/>
      <c r="AW763" s="871"/>
      <c r="AX763" s="871"/>
      <c r="AY763" s="83">
        <f>$AY$760</f>
        <v>0</v>
      </c>
    </row>
    <row r="764" spans="1:51" ht="26.25" hidden="1" customHeight="1" x14ac:dyDescent="0.15">
      <c r="A764" s="961">
        <v>2</v>
      </c>
      <c r="B764" s="961">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62"/>
      <c r="AD764" s="962"/>
      <c r="AE764" s="962"/>
      <c r="AF764" s="962"/>
      <c r="AG764" s="962"/>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hidden="1" customHeight="1" x14ac:dyDescent="0.15">
      <c r="A765" s="961">
        <v>3</v>
      </c>
      <c r="B765" s="961">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62"/>
      <c r="AD765" s="962"/>
      <c r="AE765" s="962"/>
      <c r="AF765" s="962"/>
      <c r="AG765" s="962"/>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hidden="1" customHeight="1" x14ac:dyDescent="0.15">
      <c r="A766" s="961">
        <v>4</v>
      </c>
      <c r="B766" s="961">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62"/>
      <c r="AD766" s="962"/>
      <c r="AE766" s="962"/>
      <c r="AF766" s="962"/>
      <c r="AG766" s="962"/>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hidden="1" customHeight="1" x14ac:dyDescent="0.15">
      <c r="A767" s="961">
        <v>5</v>
      </c>
      <c r="B767" s="961">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62"/>
      <c r="AD767" s="962"/>
      <c r="AE767" s="962"/>
      <c r="AF767" s="962"/>
      <c r="AG767" s="962"/>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hidden="1" customHeight="1" x14ac:dyDescent="0.15">
      <c r="A768" s="961">
        <v>6</v>
      </c>
      <c r="B768" s="961">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62"/>
      <c r="AD768" s="962"/>
      <c r="AE768" s="962"/>
      <c r="AF768" s="962"/>
      <c r="AG768" s="962"/>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hidden="1" customHeight="1" x14ac:dyDescent="0.15">
      <c r="A769" s="961">
        <v>7</v>
      </c>
      <c r="B769" s="961">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62"/>
      <c r="AD769" s="962"/>
      <c r="AE769" s="962"/>
      <c r="AF769" s="962"/>
      <c r="AG769" s="962"/>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hidden="1" customHeight="1" x14ac:dyDescent="0.15">
      <c r="A770" s="961">
        <v>8</v>
      </c>
      <c r="B770" s="961">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62"/>
      <c r="AD770" s="962"/>
      <c r="AE770" s="962"/>
      <c r="AF770" s="962"/>
      <c r="AG770" s="962"/>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hidden="1" customHeight="1" x14ac:dyDescent="0.15">
      <c r="A771" s="961">
        <v>9</v>
      </c>
      <c r="B771" s="961">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62"/>
      <c r="AD771" s="962"/>
      <c r="AE771" s="962"/>
      <c r="AF771" s="962"/>
      <c r="AG771" s="962"/>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hidden="1" customHeight="1" x14ac:dyDescent="0.15">
      <c r="A772" s="961">
        <v>10</v>
      </c>
      <c r="B772" s="961">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62"/>
      <c r="AD772" s="962"/>
      <c r="AE772" s="962"/>
      <c r="AF772" s="962"/>
      <c r="AG772" s="962"/>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hidden="1" customHeight="1" x14ac:dyDescent="0.15">
      <c r="A773" s="961">
        <v>11</v>
      </c>
      <c r="B773" s="961">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62"/>
      <c r="AD773" s="962"/>
      <c r="AE773" s="962"/>
      <c r="AF773" s="962"/>
      <c r="AG773" s="962"/>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hidden="1" customHeight="1" x14ac:dyDescent="0.15">
      <c r="A774" s="961">
        <v>12</v>
      </c>
      <c r="B774" s="961">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62"/>
      <c r="AD774" s="962"/>
      <c r="AE774" s="962"/>
      <c r="AF774" s="962"/>
      <c r="AG774" s="962"/>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hidden="1" customHeight="1" x14ac:dyDescent="0.15">
      <c r="A775" s="961">
        <v>13</v>
      </c>
      <c r="B775" s="961">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62"/>
      <c r="AD775" s="962"/>
      <c r="AE775" s="962"/>
      <c r="AF775" s="962"/>
      <c r="AG775" s="962"/>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hidden="1" customHeight="1" x14ac:dyDescent="0.15">
      <c r="A776" s="961">
        <v>14</v>
      </c>
      <c r="B776" s="961">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62"/>
      <c r="AD776" s="962"/>
      <c r="AE776" s="962"/>
      <c r="AF776" s="962"/>
      <c r="AG776" s="962"/>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hidden="1" customHeight="1" x14ac:dyDescent="0.15">
      <c r="A777" s="961">
        <v>15</v>
      </c>
      <c r="B777" s="961">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62"/>
      <c r="AD777" s="962"/>
      <c r="AE777" s="962"/>
      <c r="AF777" s="962"/>
      <c r="AG777" s="962"/>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hidden="1" customHeight="1" x14ac:dyDescent="0.15">
      <c r="A778" s="961">
        <v>16</v>
      </c>
      <c r="B778" s="961">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62"/>
      <c r="AD778" s="962"/>
      <c r="AE778" s="962"/>
      <c r="AF778" s="962"/>
      <c r="AG778" s="962"/>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hidden="1" customHeight="1" x14ac:dyDescent="0.15">
      <c r="A779" s="961">
        <v>17</v>
      </c>
      <c r="B779" s="961">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62"/>
      <c r="AD779" s="962"/>
      <c r="AE779" s="962"/>
      <c r="AF779" s="962"/>
      <c r="AG779" s="962"/>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hidden="1" customHeight="1" x14ac:dyDescent="0.15">
      <c r="A780" s="961">
        <v>18</v>
      </c>
      <c r="B780" s="961">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62"/>
      <c r="AD780" s="962"/>
      <c r="AE780" s="962"/>
      <c r="AF780" s="962"/>
      <c r="AG780" s="962"/>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hidden="1" customHeight="1" x14ac:dyDescent="0.15">
      <c r="A781" s="961">
        <v>19</v>
      </c>
      <c r="B781" s="961">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62"/>
      <c r="AD781" s="962"/>
      <c r="AE781" s="962"/>
      <c r="AF781" s="962"/>
      <c r="AG781" s="962"/>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hidden="1" customHeight="1" x14ac:dyDescent="0.15">
      <c r="A782" s="961">
        <v>20</v>
      </c>
      <c r="B782" s="961">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62"/>
      <c r="AD782" s="962"/>
      <c r="AE782" s="962"/>
      <c r="AF782" s="962"/>
      <c r="AG782" s="962"/>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hidden="1" customHeight="1" x14ac:dyDescent="0.15">
      <c r="A783" s="961">
        <v>21</v>
      </c>
      <c r="B783" s="961">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62"/>
      <c r="AD783" s="962"/>
      <c r="AE783" s="962"/>
      <c r="AF783" s="962"/>
      <c r="AG783" s="962"/>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hidden="1" customHeight="1" x14ac:dyDescent="0.15">
      <c r="A784" s="961">
        <v>22</v>
      </c>
      <c r="B784" s="961">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62"/>
      <c r="AD784" s="962"/>
      <c r="AE784" s="962"/>
      <c r="AF784" s="962"/>
      <c r="AG784" s="962"/>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hidden="1" customHeight="1" x14ac:dyDescent="0.15">
      <c r="A785" s="961">
        <v>23</v>
      </c>
      <c r="B785" s="961">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62"/>
      <c r="AD785" s="962"/>
      <c r="AE785" s="962"/>
      <c r="AF785" s="962"/>
      <c r="AG785" s="962"/>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hidden="1" customHeight="1" x14ac:dyDescent="0.15">
      <c r="A786" s="961">
        <v>24</v>
      </c>
      <c r="B786" s="961">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62"/>
      <c r="AD786" s="962"/>
      <c r="AE786" s="962"/>
      <c r="AF786" s="962"/>
      <c r="AG786" s="962"/>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hidden="1" customHeight="1" x14ac:dyDescent="0.15">
      <c r="A787" s="961">
        <v>25</v>
      </c>
      <c r="B787" s="961">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62"/>
      <c r="AD787" s="962"/>
      <c r="AE787" s="962"/>
      <c r="AF787" s="962"/>
      <c r="AG787" s="962"/>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hidden="1" customHeight="1" x14ac:dyDescent="0.15">
      <c r="A788" s="961">
        <v>26</v>
      </c>
      <c r="B788" s="961">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62"/>
      <c r="AD788" s="962"/>
      <c r="AE788" s="962"/>
      <c r="AF788" s="962"/>
      <c r="AG788" s="962"/>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hidden="1" customHeight="1" x14ac:dyDescent="0.15">
      <c r="A789" s="961">
        <v>27</v>
      </c>
      <c r="B789" s="961">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62"/>
      <c r="AD789" s="962"/>
      <c r="AE789" s="962"/>
      <c r="AF789" s="962"/>
      <c r="AG789" s="962"/>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hidden="1" customHeight="1" x14ac:dyDescent="0.15">
      <c r="A790" s="961">
        <v>28</v>
      </c>
      <c r="B790" s="961">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62"/>
      <c r="AD790" s="962"/>
      <c r="AE790" s="962"/>
      <c r="AF790" s="962"/>
      <c r="AG790" s="962"/>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hidden="1" customHeight="1" x14ac:dyDescent="0.15">
      <c r="A791" s="961">
        <v>29</v>
      </c>
      <c r="B791" s="961">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62"/>
      <c r="AD791" s="962"/>
      <c r="AE791" s="962"/>
      <c r="AF791" s="962"/>
      <c r="AG791" s="962"/>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hidden="1" customHeight="1" x14ac:dyDescent="0.15">
      <c r="A792" s="961">
        <v>30</v>
      </c>
      <c r="B792" s="961">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62"/>
      <c r="AD792" s="962"/>
      <c r="AE792" s="962"/>
      <c r="AF792" s="962"/>
      <c r="AG792" s="962"/>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hidden="1" x14ac:dyDescent="0.15">
      <c r="P793" s="91"/>
      <c r="Q793" s="91"/>
      <c r="R793" s="91"/>
      <c r="S793" s="91"/>
      <c r="T793" s="91"/>
      <c r="U793" s="91"/>
      <c r="V793" s="91"/>
      <c r="W793" s="91"/>
      <c r="X793" s="91"/>
      <c r="Y793" s="93"/>
      <c r="Z793" s="93"/>
      <c r="AA793" s="93"/>
      <c r="AB793" s="93"/>
      <c r="AC793" s="93"/>
      <c r="AD793" s="93"/>
      <c r="AE793" s="93"/>
      <c r="AF793" s="93"/>
      <c r="AG793" s="93"/>
      <c r="AH793" s="93"/>
      <c r="AI793" s="93"/>
      <c r="AJ793" s="93"/>
      <c r="AK793" s="93"/>
      <c r="AL793" s="93"/>
      <c r="AM793" s="93"/>
      <c r="AN793" s="93"/>
      <c r="AO793" s="93"/>
      <c r="AY793">
        <f>COUNTA($C$796)</f>
        <v>0</v>
      </c>
    </row>
    <row r="794" spans="1:51" hidden="1" x14ac:dyDescent="0.15">
      <c r="A794" s="9"/>
      <c r="B794" s="41" t="s">
        <v>760</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83">
        <f>$AY$793</f>
        <v>0</v>
      </c>
    </row>
    <row r="795" spans="1:51" customFormat="1" ht="59.25" hidden="1" customHeight="1" x14ac:dyDescent="0.15">
      <c r="A795" s="861"/>
      <c r="B795" s="861"/>
      <c r="C795" s="861" t="s">
        <v>24</v>
      </c>
      <c r="D795" s="861"/>
      <c r="E795" s="861"/>
      <c r="F795" s="861"/>
      <c r="G795" s="861"/>
      <c r="H795" s="861"/>
      <c r="I795" s="861"/>
      <c r="J795" s="963" t="s">
        <v>189</v>
      </c>
      <c r="K795" s="965"/>
      <c r="L795" s="965"/>
      <c r="M795" s="965"/>
      <c r="N795" s="965"/>
      <c r="O795" s="965"/>
      <c r="P795" s="429" t="s">
        <v>25</v>
      </c>
      <c r="Q795" s="429"/>
      <c r="R795" s="429"/>
      <c r="S795" s="429"/>
      <c r="T795" s="429"/>
      <c r="U795" s="429"/>
      <c r="V795" s="429"/>
      <c r="W795" s="429"/>
      <c r="X795" s="429"/>
      <c r="Y795" s="863" t="s">
        <v>188</v>
      </c>
      <c r="Z795" s="864"/>
      <c r="AA795" s="864"/>
      <c r="AB795" s="864"/>
      <c r="AC795" s="963" t="s">
        <v>217</v>
      </c>
      <c r="AD795" s="963"/>
      <c r="AE795" s="963"/>
      <c r="AF795" s="963"/>
      <c r="AG795" s="963"/>
      <c r="AH795" s="863" t="s">
        <v>180</v>
      </c>
      <c r="AI795" s="861"/>
      <c r="AJ795" s="861"/>
      <c r="AK795" s="861"/>
      <c r="AL795" s="861" t="s">
        <v>19</v>
      </c>
      <c r="AM795" s="861"/>
      <c r="AN795" s="861"/>
      <c r="AO795" s="865"/>
      <c r="AP795" s="964" t="s">
        <v>190</v>
      </c>
      <c r="AQ795" s="964"/>
      <c r="AR795" s="964"/>
      <c r="AS795" s="964"/>
      <c r="AT795" s="964"/>
      <c r="AU795" s="964"/>
      <c r="AV795" s="964"/>
      <c r="AW795" s="964"/>
      <c r="AX795" s="964"/>
      <c r="AY795" s="83">
        <f>$AY$793</f>
        <v>0</v>
      </c>
    </row>
    <row r="796" spans="1:51" ht="26.25" hidden="1" customHeight="1" x14ac:dyDescent="0.15">
      <c r="A796" s="961">
        <v>1</v>
      </c>
      <c r="B796" s="961">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62"/>
      <c r="AD796" s="962"/>
      <c r="AE796" s="962"/>
      <c r="AF796" s="962"/>
      <c r="AG796" s="962"/>
      <c r="AH796" s="884"/>
      <c r="AI796" s="885"/>
      <c r="AJ796" s="885"/>
      <c r="AK796" s="885"/>
      <c r="AL796" s="868"/>
      <c r="AM796" s="869"/>
      <c r="AN796" s="869"/>
      <c r="AO796" s="870"/>
      <c r="AP796" s="871"/>
      <c r="AQ796" s="871"/>
      <c r="AR796" s="871"/>
      <c r="AS796" s="871"/>
      <c r="AT796" s="871"/>
      <c r="AU796" s="871"/>
      <c r="AV796" s="871"/>
      <c r="AW796" s="871"/>
      <c r="AX796" s="871"/>
      <c r="AY796" s="83">
        <f>$AY$793</f>
        <v>0</v>
      </c>
    </row>
    <row r="797" spans="1:51" ht="26.25" hidden="1" customHeight="1" x14ac:dyDescent="0.15">
      <c r="A797" s="961">
        <v>2</v>
      </c>
      <c r="B797" s="961">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62"/>
      <c r="AD797" s="962"/>
      <c r="AE797" s="962"/>
      <c r="AF797" s="962"/>
      <c r="AG797" s="962"/>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hidden="1" customHeight="1" x14ac:dyDescent="0.15">
      <c r="A798" s="961">
        <v>3</v>
      </c>
      <c r="B798" s="961">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62"/>
      <c r="AD798" s="962"/>
      <c r="AE798" s="962"/>
      <c r="AF798" s="962"/>
      <c r="AG798" s="962"/>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hidden="1" customHeight="1" x14ac:dyDescent="0.15">
      <c r="A799" s="961">
        <v>4</v>
      </c>
      <c r="B799" s="961">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62"/>
      <c r="AD799" s="962"/>
      <c r="AE799" s="962"/>
      <c r="AF799" s="962"/>
      <c r="AG799" s="962"/>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hidden="1" customHeight="1" x14ac:dyDescent="0.15">
      <c r="A800" s="961">
        <v>5</v>
      </c>
      <c r="B800" s="961">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62"/>
      <c r="AD800" s="962"/>
      <c r="AE800" s="962"/>
      <c r="AF800" s="962"/>
      <c r="AG800" s="962"/>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hidden="1" customHeight="1" x14ac:dyDescent="0.15">
      <c r="A801" s="961">
        <v>6</v>
      </c>
      <c r="B801" s="961">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62"/>
      <c r="AD801" s="962"/>
      <c r="AE801" s="962"/>
      <c r="AF801" s="962"/>
      <c r="AG801" s="962"/>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hidden="1" customHeight="1" x14ac:dyDescent="0.15">
      <c r="A802" s="961">
        <v>7</v>
      </c>
      <c r="B802" s="961">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62"/>
      <c r="AD802" s="962"/>
      <c r="AE802" s="962"/>
      <c r="AF802" s="962"/>
      <c r="AG802" s="962"/>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hidden="1" customHeight="1" x14ac:dyDescent="0.15">
      <c r="A803" s="961">
        <v>8</v>
      </c>
      <c r="B803" s="961">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62"/>
      <c r="AD803" s="962"/>
      <c r="AE803" s="962"/>
      <c r="AF803" s="962"/>
      <c r="AG803" s="962"/>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hidden="1" customHeight="1" x14ac:dyDescent="0.15">
      <c r="A804" s="961">
        <v>9</v>
      </c>
      <c r="B804" s="961">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62"/>
      <c r="AD804" s="962"/>
      <c r="AE804" s="962"/>
      <c r="AF804" s="962"/>
      <c r="AG804" s="962"/>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hidden="1" customHeight="1" x14ac:dyDescent="0.15">
      <c r="A805" s="961">
        <v>10</v>
      </c>
      <c r="B805" s="961">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62"/>
      <c r="AD805" s="962"/>
      <c r="AE805" s="962"/>
      <c r="AF805" s="962"/>
      <c r="AG805" s="962"/>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hidden="1" customHeight="1" x14ac:dyDescent="0.15">
      <c r="A806" s="961">
        <v>11</v>
      </c>
      <c r="B806" s="961">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62"/>
      <c r="AD806" s="962"/>
      <c r="AE806" s="962"/>
      <c r="AF806" s="962"/>
      <c r="AG806" s="962"/>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hidden="1" customHeight="1" x14ac:dyDescent="0.15">
      <c r="A807" s="961">
        <v>12</v>
      </c>
      <c r="B807" s="961">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62"/>
      <c r="AD807" s="962"/>
      <c r="AE807" s="962"/>
      <c r="AF807" s="962"/>
      <c r="AG807" s="962"/>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hidden="1" customHeight="1" x14ac:dyDescent="0.15">
      <c r="A808" s="961">
        <v>13</v>
      </c>
      <c r="B808" s="961">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62"/>
      <c r="AD808" s="962"/>
      <c r="AE808" s="962"/>
      <c r="AF808" s="962"/>
      <c r="AG808" s="962"/>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hidden="1" customHeight="1" x14ac:dyDescent="0.15">
      <c r="A809" s="961">
        <v>14</v>
      </c>
      <c r="B809" s="961">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62"/>
      <c r="AD809" s="962"/>
      <c r="AE809" s="962"/>
      <c r="AF809" s="962"/>
      <c r="AG809" s="962"/>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hidden="1" customHeight="1" x14ac:dyDescent="0.15">
      <c r="A810" s="961">
        <v>15</v>
      </c>
      <c r="B810" s="961">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62"/>
      <c r="AD810" s="962"/>
      <c r="AE810" s="962"/>
      <c r="AF810" s="962"/>
      <c r="AG810" s="962"/>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hidden="1" customHeight="1" x14ac:dyDescent="0.15">
      <c r="A811" s="961">
        <v>16</v>
      </c>
      <c r="B811" s="961">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62"/>
      <c r="AD811" s="962"/>
      <c r="AE811" s="962"/>
      <c r="AF811" s="962"/>
      <c r="AG811" s="962"/>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hidden="1" customHeight="1" x14ac:dyDescent="0.15">
      <c r="A812" s="961">
        <v>17</v>
      </c>
      <c r="B812" s="961">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62"/>
      <c r="AD812" s="962"/>
      <c r="AE812" s="962"/>
      <c r="AF812" s="962"/>
      <c r="AG812" s="962"/>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hidden="1" customHeight="1" x14ac:dyDescent="0.15">
      <c r="A813" s="961">
        <v>18</v>
      </c>
      <c r="B813" s="961">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62"/>
      <c r="AD813" s="962"/>
      <c r="AE813" s="962"/>
      <c r="AF813" s="962"/>
      <c r="AG813" s="962"/>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hidden="1" customHeight="1" x14ac:dyDescent="0.15">
      <c r="A814" s="961">
        <v>19</v>
      </c>
      <c r="B814" s="961">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62"/>
      <c r="AD814" s="962"/>
      <c r="AE814" s="962"/>
      <c r="AF814" s="962"/>
      <c r="AG814" s="962"/>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hidden="1" customHeight="1" x14ac:dyDescent="0.15">
      <c r="A815" s="961">
        <v>20</v>
      </c>
      <c r="B815" s="961">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62"/>
      <c r="AD815" s="962"/>
      <c r="AE815" s="962"/>
      <c r="AF815" s="962"/>
      <c r="AG815" s="962"/>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hidden="1" customHeight="1" x14ac:dyDescent="0.15">
      <c r="A816" s="961">
        <v>21</v>
      </c>
      <c r="B816" s="961">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62"/>
      <c r="AD816" s="962"/>
      <c r="AE816" s="962"/>
      <c r="AF816" s="962"/>
      <c r="AG816" s="962"/>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hidden="1" customHeight="1" x14ac:dyDescent="0.15">
      <c r="A817" s="961">
        <v>22</v>
      </c>
      <c r="B817" s="961">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62"/>
      <c r="AD817" s="962"/>
      <c r="AE817" s="962"/>
      <c r="AF817" s="962"/>
      <c r="AG817" s="962"/>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hidden="1" customHeight="1" x14ac:dyDescent="0.15">
      <c r="A818" s="961">
        <v>23</v>
      </c>
      <c r="B818" s="961">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62"/>
      <c r="AD818" s="962"/>
      <c r="AE818" s="962"/>
      <c r="AF818" s="962"/>
      <c r="AG818" s="962"/>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hidden="1" customHeight="1" x14ac:dyDescent="0.15">
      <c r="A819" s="961">
        <v>24</v>
      </c>
      <c r="B819" s="961">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62"/>
      <c r="AD819" s="962"/>
      <c r="AE819" s="962"/>
      <c r="AF819" s="962"/>
      <c r="AG819" s="962"/>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hidden="1" customHeight="1" x14ac:dyDescent="0.15">
      <c r="A820" s="961">
        <v>25</v>
      </c>
      <c r="B820" s="961">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62"/>
      <c r="AD820" s="962"/>
      <c r="AE820" s="962"/>
      <c r="AF820" s="962"/>
      <c r="AG820" s="962"/>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hidden="1" customHeight="1" x14ac:dyDescent="0.15">
      <c r="A821" s="961">
        <v>26</v>
      </c>
      <c r="B821" s="961">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62"/>
      <c r="AD821" s="962"/>
      <c r="AE821" s="962"/>
      <c r="AF821" s="962"/>
      <c r="AG821" s="962"/>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hidden="1" customHeight="1" x14ac:dyDescent="0.15">
      <c r="A822" s="961">
        <v>27</v>
      </c>
      <c r="B822" s="961">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62"/>
      <c r="AD822" s="962"/>
      <c r="AE822" s="962"/>
      <c r="AF822" s="962"/>
      <c r="AG822" s="962"/>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hidden="1" customHeight="1" x14ac:dyDescent="0.15">
      <c r="A823" s="961">
        <v>28</v>
      </c>
      <c r="B823" s="961">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62"/>
      <c r="AD823" s="962"/>
      <c r="AE823" s="962"/>
      <c r="AF823" s="962"/>
      <c r="AG823" s="962"/>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hidden="1" customHeight="1" x14ac:dyDescent="0.15">
      <c r="A824" s="961">
        <v>29</v>
      </c>
      <c r="B824" s="961">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62"/>
      <c r="AD824" s="962"/>
      <c r="AE824" s="962"/>
      <c r="AF824" s="962"/>
      <c r="AG824" s="962"/>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hidden="1" customHeight="1" x14ac:dyDescent="0.15">
      <c r="A825" s="961">
        <v>30</v>
      </c>
      <c r="B825" s="961">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62"/>
      <c r="AD825" s="962"/>
      <c r="AE825" s="962"/>
      <c r="AF825" s="962"/>
      <c r="AG825" s="962"/>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hidden="1" x14ac:dyDescent="0.15">
      <c r="A826" s="94"/>
      <c r="B826" s="94"/>
      <c r="P826" s="91"/>
      <c r="Q826" s="91"/>
      <c r="R826" s="91"/>
      <c r="S826" s="91"/>
      <c r="T826" s="91"/>
      <c r="U826" s="91"/>
      <c r="V826" s="91"/>
      <c r="W826" s="91"/>
      <c r="X826" s="91"/>
      <c r="Y826" s="93"/>
      <c r="Z826" s="93"/>
      <c r="AA826" s="93"/>
      <c r="AB826" s="93"/>
      <c r="AC826" s="93"/>
      <c r="AD826" s="93"/>
      <c r="AE826" s="93"/>
      <c r="AF826" s="93"/>
      <c r="AG826" s="93"/>
      <c r="AH826" s="93"/>
      <c r="AI826" s="93"/>
      <c r="AJ826" s="93"/>
      <c r="AK826" s="93"/>
      <c r="AL826" s="93"/>
      <c r="AM826" s="93"/>
      <c r="AN826" s="93"/>
      <c r="AO826" s="93"/>
      <c r="AY826">
        <f>COUNTA($C$829)</f>
        <v>0</v>
      </c>
    </row>
    <row r="827" spans="1:51" hidden="1" x14ac:dyDescent="0.15">
      <c r="A827" s="9"/>
      <c r="B827" s="41" t="s">
        <v>759</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83">
        <f>$AY$826</f>
        <v>0</v>
      </c>
    </row>
    <row r="828" spans="1:51" customFormat="1" ht="59.25" hidden="1" customHeight="1" x14ac:dyDescent="0.15">
      <c r="A828" s="861"/>
      <c r="B828" s="861"/>
      <c r="C828" s="861" t="s">
        <v>24</v>
      </c>
      <c r="D828" s="861"/>
      <c r="E828" s="861"/>
      <c r="F828" s="861"/>
      <c r="G828" s="861"/>
      <c r="H828" s="861"/>
      <c r="I828" s="861"/>
      <c r="J828" s="963" t="s">
        <v>189</v>
      </c>
      <c r="K828" s="965"/>
      <c r="L828" s="965"/>
      <c r="M828" s="965"/>
      <c r="N828" s="965"/>
      <c r="O828" s="965"/>
      <c r="P828" s="429" t="s">
        <v>25</v>
      </c>
      <c r="Q828" s="429"/>
      <c r="R828" s="429"/>
      <c r="S828" s="429"/>
      <c r="T828" s="429"/>
      <c r="U828" s="429"/>
      <c r="V828" s="429"/>
      <c r="W828" s="429"/>
      <c r="X828" s="429"/>
      <c r="Y828" s="863" t="s">
        <v>188</v>
      </c>
      <c r="Z828" s="864"/>
      <c r="AA828" s="864"/>
      <c r="AB828" s="864"/>
      <c r="AC828" s="963" t="s">
        <v>217</v>
      </c>
      <c r="AD828" s="963"/>
      <c r="AE828" s="963"/>
      <c r="AF828" s="963"/>
      <c r="AG828" s="963"/>
      <c r="AH828" s="863" t="s">
        <v>180</v>
      </c>
      <c r="AI828" s="861"/>
      <c r="AJ828" s="861"/>
      <c r="AK828" s="861"/>
      <c r="AL828" s="861" t="s">
        <v>19</v>
      </c>
      <c r="AM828" s="861"/>
      <c r="AN828" s="861"/>
      <c r="AO828" s="865"/>
      <c r="AP828" s="964" t="s">
        <v>190</v>
      </c>
      <c r="AQ828" s="964"/>
      <c r="AR828" s="964"/>
      <c r="AS828" s="964"/>
      <c r="AT828" s="964"/>
      <c r="AU828" s="964"/>
      <c r="AV828" s="964"/>
      <c r="AW828" s="964"/>
      <c r="AX828" s="964"/>
      <c r="AY828" s="83">
        <f>$AY$826</f>
        <v>0</v>
      </c>
    </row>
    <row r="829" spans="1:51" ht="26.25" hidden="1" customHeight="1" x14ac:dyDescent="0.15">
      <c r="A829" s="961">
        <v>1</v>
      </c>
      <c r="B829" s="961">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62"/>
      <c r="AD829" s="962"/>
      <c r="AE829" s="962"/>
      <c r="AF829" s="962"/>
      <c r="AG829" s="962"/>
      <c r="AH829" s="884"/>
      <c r="AI829" s="885"/>
      <c r="AJ829" s="885"/>
      <c r="AK829" s="885"/>
      <c r="AL829" s="868"/>
      <c r="AM829" s="869"/>
      <c r="AN829" s="869"/>
      <c r="AO829" s="870"/>
      <c r="AP829" s="871"/>
      <c r="AQ829" s="871"/>
      <c r="AR829" s="871"/>
      <c r="AS829" s="871"/>
      <c r="AT829" s="871"/>
      <c r="AU829" s="871"/>
      <c r="AV829" s="871"/>
      <c r="AW829" s="871"/>
      <c r="AX829" s="871"/>
      <c r="AY829" s="83">
        <f>$AY$826</f>
        <v>0</v>
      </c>
    </row>
    <row r="830" spans="1:51" ht="26.25" hidden="1" customHeight="1" x14ac:dyDescent="0.15">
      <c r="A830" s="961">
        <v>2</v>
      </c>
      <c r="B830" s="961">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62"/>
      <c r="AD830" s="962"/>
      <c r="AE830" s="962"/>
      <c r="AF830" s="962"/>
      <c r="AG830" s="962"/>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hidden="1" customHeight="1" x14ac:dyDescent="0.15">
      <c r="A831" s="961">
        <v>3</v>
      </c>
      <c r="B831" s="961">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62"/>
      <c r="AD831" s="962"/>
      <c r="AE831" s="962"/>
      <c r="AF831" s="962"/>
      <c r="AG831" s="962"/>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hidden="1" customHeight="1" x14ac:dyDescent="0.15">
      <c r="A832" s="961">
        <v>4</v>
      </c>
      <c r="B832" s="961">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62"/>
      <c r="AD832" s="962"/>
      <c r="AE832" s="962"/>
      <c r="AF832" s="962"/>
      <c r="AG832" s="962"/>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hidden="1" customHeight="1" x14ac:dyDescent="0.15">
      <c r="A833" s="961">
        <v>5</v>
      </c>
      <c r="B833" s="961">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62"/>
      <c r="AD833" s="962"/>
      <c r="AE833" s="962"/>
      <c r="AF833" s="962"/>
      <c r="AG833" s="962"/>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hidden="1" customHeight="1" x14ac:dyDescent="0.15">
      <c r="A834" s="961">
        <v>6</v>
      </c>
      <c r="B834" s="961">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62"/>
      <c r="AD834" s="962"/>
      <c r="AE834" s="962"/>
      <c r="AF834" s="962"/>
      <c r="AG834" s="962"/>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hidden="1" customHeight="1" x14ac:dyDescent="0.15">
      <c r="A835" s="961">
        <v>7</v>
      </c>
      <c r="B835" s="961">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62"/>
      <c r="AD835" s="962"/>
      <c r="AE835" s="962"/>
      <c r="AF835" s="962"/>
      <c r="AG835" s="962"/>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hidden="1" customHeight="1" x14ac:dyDescent="0.15">
      <c r="A836" s="961">
        <v>8</v>
      </c>
      <c r="B836" s="961">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62"/>
      <c r="AD836" s="962"/>
      <c r="AE836" s="962"/>
      <c r="AF836" s="962"/>
      <c r="AG836" s="962"/>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hidden="1" customHeight="1" x14ac:dyDescent="0.15">
      <c r="A837" s="961">
        <v>9</v>
      </c>
      <c r="B837" s="961">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62"/>
      <c r="AD837" s="962"/>
      <c r="AE837" s="962"/>
      <c r="AF837" s="962"/>
      <c r="AG837" s="962"/>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hidden="1" customHeight="1" x14ac:dyDescent="0.15">
      <c r="A838" s="961">
        <v>10</v>
      </c>
      <c r="B838" s="961">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62"/>
      <c r="AD838" s="962"/>
      <c r="AE838" s="962"/>
      <c r="AF838" s="962"/>
      <c r="AG838" s="962"/>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hidden="1" customHeight="1" x14ac:dyDescent="0.15">
      <c r="A839" s="961">
        <v>11</v>
      </c>
      <c r="B839" s="961">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62"/>
      <c r="AD839" s="962"/>
      <c r="AE839" s="962"/>
      <c r="AF839" s="962"/>
      <c r="AG839" s="962"/>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hidden="1" customHeight="1" x14ac:dyDescent="0.15">
      <c r="A840" s="961">
        <v>12</v>
      </c>
      <c r="B840" s="961">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62"/>
      <c r="AD840" s="962"/>
      <c r="AE840" s="962"/>
      <c r="AF840" s="962"/>
      <c r="AG840" s="962"/>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hidden="1" customHeight="1" x14ac:dyDescent="0.15">
      <c r="A841" s="961">
        <v>13</v>
      </c>
      <c r="B841" s="961">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62"/>
      <c r="AD841" s="962"/>
      <c r="AE841" s="962"/>
      <c r="AF841" s="962"/>
      <c r="AG841" s="962"/>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hidden="1" customHeight="1" x14ac:dyDescent="0.15">
      <c r="A842" s="961">
        <v>14</v>
      </c>
      <c r="B842" s="961">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62"/>
      <c r="AD842" s="962"/>
      <c r="AE842" s="962"/>
      <c r="AF842" s="962"/>
      <c r="AG842" s="962"/>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hidden="1" customHeight="1" x14ac:dyDescent="0.15">
      <c r="A843" s="961">
        <v>15</v>
      </c>
      <c r="B843" s="961">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62"/>
      <c r="AD843" s="962"/>
      <c r="AE843" s="962"/>
      <c r="AF843" s="962"/>
      <c r="AG843" s="962"/>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hidden="1" customHeight="1" x14ac:dyDescent="0.15">
      <c r="A844" s="961">
        <v>16</v>
      </c>
      <c r="B844" s="961">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62"/>
      <c r="AD844" s="962"/>
      <c r="AE844" s="962"/>
      <c r="AF844" s="962"/>
      <c r="AG844" s="962"/>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hidden="1" customHeight="1" x14ac:dyDescent="0.15">
      <c r="A845" s="961">
        <v>17</v>
      </c>
      <c r="B845" s="961">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62"/>
      <c r="AD845" s="962"/>
      <c r="AE845" s="962"/>
      <c r="AF845" s="962"/>
      <c r="AG845" s="962"/>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hidden="1" customHeight="1" x14ac:dyDescent="0.15">
      <c r="A846" s="961">
        <v>18</v>
      </c>
      <c r="B846" s="961">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62"/>
      <c r="AD846" s="962"/>
      <c r="AE846" s="962"/>
      <c r="AF846" s="962"/>
      <c r="AG846" s="962"/>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hidden="1" customHeight="1" x14ac:dyDescent="0.15">
      <c r="A847" s="961">
        <v>19</v>
      </c>
      <c r="B847" s="961">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62"/>
      <c r="AD847" s="962"/>
      <c r="AE847" s="962"/>
      <c r="AF847" s="962"/>
      <c r="AG847" s="962"/>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hidden="1" customHeight="1" x14ac:dyDescent="0.15">
      <c r="A848" s="961">
        <v>20</v>
      </c>
      <c r="B848" s="961">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62"/>
      <c r="AD848" s="962"/>
      <c r="AE848" s="962"/>
      <c r="AF848" s="962"/>
      <c r="AG848" s="962"/>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hidden="1" customHeight="1" x14ac:dyDescent="0.15">
      <c r="A849" s="961">
        <v>21</v>
      </c>
      <c r="B849" s="961">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62"/>
      <c r="AD849" s="962"/>
      <c r="AE849" s="962"/>
      <c r="AF849" s="962"/>
      <c r="AG849" s="962"/>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hidden="1" customHeight="1" x14ac:dyDescent="0.15">
      <c r="A850" s="961">
        <v>22</v>
      </c>
      <c r="B850" s="961">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62"/>
      <c r="AD850" s="962"/>
      <c r="AE850" s="962"/>
      <c r="AF850" s="962"/>
      <c r="AG850" s="962"/>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hidden="1" customHeight="1" x14ac:dyDescent="0.15">
      <c r="A851" s="961">
        <v>23</v>
      </c>
      <c r="B851" s="961">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62"/>
      <c r="AD851" s="962"/>
      <c r="AE851" s="962"/>
      <c r="AF851" s="962"/>
      <c r="AG851" s="962"/>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hidden="1" customHeight="1" x14ac:dyDescent="0.15">
      <c r="A852" s="961">
        <v>24</v>
      </c>
      <c r="B852" s="961">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62"/>
      <c r="AD852" s="962"/>
      <c r="AE852" s="962"/>
      <c r="AF852" s="962"/>
      <c r="AG852" s="962"/>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hidden="1" customHeight="1" x14ac:dyDescent="0.15">
      <c r="A853" s="961">
        <v>25</v>
      </c>
      <c r="B853" s="961">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62"/>
      <c r="AD853" s="962"/>
      <c r="AE853" s="962"/>
      <c r="AF853" s="962"/>
      <c r="AG853" s="962"/>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hidden="1" customHeight="1" x14ac:dyDescent="0.15">
      <c r="A854" s="961">
        <v>26</v>
      </c>
      <c r="B854" s="961">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62"/>
      <c r="AD854" s="962"/>
      <c r="AE854" s="962"/>
      <c r="AF854" s="962"/>
      <c r="AG854" s="962"/>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hidden="1" customHeight="1" x14ac:dyDescent="0.15">
      <c r="A855" s="961">
        <v>27</v>
      </c>
      <c r="B855" s="961">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62"/>
      <c r="AD855" s="962"/>
      <c r="AE855" s="962"/>
      <c r="AF855" s="962"/>
      <c r="AG855" s="962"/>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hidden="1" customHeight="1" x14ac:dyDescent="0.15">
      <c r="A856" s="961">
        <v>28</v>
      </c>
      <c r="B856" s="961">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62"/>
      <c r="AD856" s="962"/>
      <c r="AE856" s="962"/>
      <c r="AF856" s="962"/>
      <c r="AG856" s="962"/>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hidden="1" customHeight="1" x14ac:dyDescent="0.15">
      <c r="A857" s="961">
        <v>29</v>
      </c>
      <c r="B857" s="961">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62"/>
      <c r="AD857" s="962"/>
      <c r="AE857" s="962"/>
      <c r="AF857" s="962"/>
      <c r="AG857" s="962"/>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hidden="1" customHeight="1" x14ac:dyDescent="0.15">
      <c r="A858" s="961">
        <v>30</v>
      </c>
      <c r="B858" s="961">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62"/>
      <c r="AD858" s="962"/>
      <c r="AE858" s="962"/>
      <c r="AF858" s="962"/>
      <c r="AG858" s="962"/>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hidden="1" x14ac:dyDescent="0.15">
      <c r="P859" s="91"/>
      <c r="Q859" s="91"/>
      <c r="R859" s="91"/>
      <c r="S859" s="91"/>
      <c r="T859" s="91"/>
      <c r="U859" s="91"/>
      <c r="V859" s="91"/>
      <c r="W859" s="91"/>
      <c r="X859" s="91"/>
      <c r="Y859" s="93"/>
      <c r="Z859" s="93"/>
      <c r="AA859" s="93"/>
      <c r="AB859" s="93"/>
      <c r="AC859" s="93"/>
      <c r="AD859" s="93"/>
      <c r="AE859" s="93"/>
      <c r="AF859" s="93"/>
      <c r="AG859" s="93"/>
      <c r="AH859" s="93"/>
      <c r="AI859" s="93"/>
      <c r="AJ859" s="93"/>
      <c r="AK859" s="93"/>
      <c r="AL859" s="93"/>
      <c r="AM859" s="93"/>
      <c r="AN859" s="93"/>
      <c r="AO859" s="93"/>
      <c r="AY859">
        <f>COUNTA($C$862)</f>
        <v>0</v>
      </c>
    </row>
    <row r="860" spans="1:51" hidden="1" x14ac:dyDescent="0.15">
      <c r="A860" s="9"/>
      <c r="B860" s="41" t="s">
        <v>758</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83">
        <f>$AY$859</f>
        <v>0</v>
      </c>
    </row>
    <row r="861" spans="1:51" customFormat="1" ht="59.25" hidden="1" customHeight="1" x14ac:dyDescent="0.15">
      <c r="A861" s="861"/>
      <c r="B861" s="861"/>
      <c r="C861" s="861" t="s">
        <v>24</v>
      </c>
      <c r="D861" s="861"/>
      <c r="E861" s="861"/>
      <c r="F861" s="861"/>
      <c r="G861" s="861"/>
      <c r="H861" s="861"/>
      <c r="I861" s="861"/>
      <c r="J861" s="963" t="s">
        <v>189</v>
      </c>
      <c r="K861" s="965"/>
      <c r="L861" s="965"/>
      <c r="M861" s="965"/>
      <c r="N861" s="965"/>
      <c r="O861" s="965"/>
      <c r="P861" s="429" t="s">
        <v>25</v>
      </c>
      <c r="Q861" s="429"/>
      <c r="R861" s="429"/>
      <c r="S861" s="429"/>
      <c r="T861" s="429"/>
      <c r="U861" s="429"/>
      <c r="V861" s="429"/>
      <c r="W861" s="429"/>
      <c r="X861" s="429"/>
      <c r="Y861" s="863" t="s">
        <v>188</v>
      </c>
      <c r="Z861" s="864"/>
      <c r="AA861" s="864"/>
      <c r="AB861" s="864"/>
      <c r="AC861" s="963" t="s">
        <v>217</v>
      </c>
      <c r="AD861" s="963"/>
      <c r="AE861" s="963"/>
      <c r="AF861" s="963"/>
      <c r="AG861" s="963"/>
      <c r="AH861" s="863" t="s">
        <v>180</v>
      </c>
      <c r="AI861" s="861"/>
      <c r="AJ861" s="861"/>
      <c r="AK861" s="861"/>
      <c r="AL861" s="861" t="s">
        <v>19</v>
      </c>
      <c r="AM861" s="861"/>
      <c r="AN861" s="861"/>
      <c r="AO861" s="865"/>
      <c r="AP861" s="964" t="s">
        <v>190</v>
      </c>
      <c r="AQ861" s="964"/>
      <c r="AR861" s="964"/>
      <c r="AS861" s="964"/>
      <c r="AT861" s="964"/>
      <c r="AU861" s="964"/>
      <c r="AV861" s="964"/>
      <c r="AW861" s="964"/>
      <c r="AX861" s="964"/>
      <c r="AY861" s="83">
        <f>$AY$859</f>
        <v>0</v>
      </c>
    </row>
    <row r="862" spans="1:51" ht="26.25" hidden="1" customHeight="1" x14ac:dyDescent="0.15">
      <c r="A862" s="961">
        <v>1</v>
      </c>
      <c r="B862" s="961">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62"/>
      <c r="AD862" s="962"/>
      <c r="AE862" s="962"/>
      <c r="AF862" s="962"/>
      <c r="AG862" s="962"/>
      <c r="AH862" s="884"/>
      <c r="AI862" s="885"/>
      <c r="AJ862" s="885"/>
      <c r="AK862" s="885"/>
      <c r="AL862" s="868"/>
      <c r="AM862" s="869"/>
      <c r="AN862" s="869"/>
      <c r="AO862" s="870"/>
      <c r="AP862" s="871"/>
      <c r="AQ862" s="871"/>
      <c r="AR862" s="871"/>
      <c r="AS862" s="871"/>
      <c r="AT862" s="871"/>
      <c r="AU862" s="871"/>
      <c r="AV862" s="871"/>
      <c r="AW862" s="871"/>
      <c r="AX862" s="871"/>
      <c r="AY862" s="83">
        <f>$AY$859</f>
        <v>0</v>
      </c>
    </row>
    <row r="863" spans="1:51" ht="26.25" hidden="1" customHeight="1" x14ac:dyDescent="0.15">
      <c r="A863" s="961">
        <v>2</v>
      </c>
      <c r="B863" s="961">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62"/>
      <c r="AD863" s="962"/>
      <c r="AE863" s="962"/>
      <c r="AF863" s="962"/>
      <c r="AG863" s="962"/>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hidden="1" customHeight="1" x14ac:dyDescent="0.15">
      <c r="A864" s="961">
        <v>3</v>
      </c>
      <c r="B864" s="961">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62"/>
      <c r="AD864" s="962"/>
      <c r="AE864" s="962"/>
      <c r="AF864" s="962"/>
      <c r="AG864" s="962"/>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hidden="1" customHeight="1" x14ac:dyDescent="0.15">
      <c r="A865" s="961">
        <v>4</v>
      </c>
      <c r="B865" s="961">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62"/>
      <c r="AD865" s="962"/>
      <c r="AE865" s="962"/>
      <c r="AF865" s="962"/>
      <c r="AG865" s="962"/>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hidden="1" customHeight="1" x14ac:dyDescent="0.15">
      <c r="A866" s="961">
        <v>5</v>
      </c>
      <c r="B866" s="961">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62"/>
      <c r="AD866" s="962"/>
      <c r="AE866" s="962"/>
      <c r="AF866" s="962"/>
      <c r="AG866" s="962"/>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hidden="1" customHeight="1" x14ac:dyDescent="0.15">
      <c r="A867" s="961">
        <v>6</v>
      </c>
      <c r="B867" s="961">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62"/>
      <c r="AD867" s="962"/>
      <c r="AE867" s="962"/>
      <c r="AF867" s="962"/>
      <c r="AG867" s="962"/>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hidden="1" customHeight="1" x14ac:dyDescent="0.15">
      <c r="A868" s="961">
        <v>7</v>
      </c>
      <c r="B868" s="961">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62"/>
      <c r="AD868" s="962"/>
      <c r="AE868" s="962"/>
      <c r="AF868" s="962"/>
      <c r="AG868" s="962"/>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hidden="1" customHeight="1" x14ac:dyDescent="0.15">
      <c r="A869" s="961">
        <v>8</v>
      </c>
      <c r="B869" s="961">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62"/>
      <c r="AD869" s="962"/>
      <c r="AE869" s="962"/>
      <c r="AF869" s="962"/>
      <c r="AG869" s="962"/>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hidden="1" customHeight="1" x14ac:dyDescent="0.15">
      <c r="A870" s="961">
        <v>9</v>
      </c>
      <c r="B870" s="961">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62"/>
      <c r="AD870" s="962"/>
      <c r="AE870" s="962"/>
      <c r="AF870" s="962"/>
      <c r="AG870" s="962"/>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hidden="1" customHeight="1" x14ac:dyDescent="0.15">
      <c r="A871" s="961">
        <v>10</v>
      </c>
      <c r="B871" s="961">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62"/>
      <c r="AD871" s="962"/>
      <c r="AE871" s="962"/>
      <c r="AF871" s="962"/>
      <c r="AG871" s="962"/>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hidden="1" customHeight="1" x14ac:dyDescent="0.15">
      <c r="A872" s="961">
        <v>11</v>
      </c>
      <c r="B872" s="961">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62"/>
      <c r="AD872" s="962"/>
      <c r="AE872" s="962"/>
      <c r="AF872" s="962"/>
      <c r="AG872" s="962"/>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hidden="1" customHeight="1" x14ac:dyDescent="0.15">
      <c r="A873" s="961">
        <v>12</v>
      </c>
      <c r="B873" s="961">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62"/>
      <c r="AD873" s="962"/>
      <c r="AE873" s="962"/>
      <c r="AF873" s="962"/>
      <c r="AG873" s="962"/>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hidden="1" customHeight="1" x14ac:dyDescent="0.15">
      <c r="A874" s="961">
        <v>13</v>
      </c>
      <c r="B874" s="961">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62"/>
      <c r="AD874" s="962"/>
      <c r="AE874" s="962"/>
      <c r="AF874" s="962"/>
      <c r="AG874" s="962"/>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hidden="1" customHeight="1" x14ac:dyDescent="0.15">
      <c r="A875" s="961">
        <v>14</v>
      </c>
      <c r="B875" s="961">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62"/>
      <c r="AD875" s="962"/>
      <c r="AE875" s="962"/>
      <c r="AF875" s="962"/>
      <c r="AG875" s="962"/>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hidden="1" customHeight="1" x14ac:dyDescent="0.15">
      <c r="A876" s="961">
        <v>15</v>
      </c>
      <c r="B876" s="961">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62"/>
      <c r="AD876" s="962"/>
      <c r="AE876" s="962"/>
      <c r="AF876" s="962"/>
      <c r="AG876" s="962"/>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hidden="1" customHeight="1" x14ac:dyDescent="0.15">
      <c r="A877" s="961">
        <v>16</v>
      </c>
      <c r="B877" s="961">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62"/>
      <c r="AD877" s="962"/>
      <c r="AE877" s="962"/>
      <c r="AF877" s="962"/>
      <c r="AG877" s="962"/>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hidden="1" customHeight="1" x14ac:dyDescent="0.15">
      <c r="A878" s="961">
        <v>17</v>
      </c>
      <c r="B878" s="961">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62"/>
      <c r="AD878" s="962"/>
      <c r="AE878" s="962"/>
      <c r="AF878" s="962"/>
      <c r="AG878" s="962"/>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hidden="1" customHeight="1" x14ac:dyDescent="0.15">
      <c r="A879" s="961">
        <v>18</v>
      </c>
      <c r="B879" s="961">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62"/>
      <c r="AD879" s="962"/>
      <c r="AE879" s="962"/>
      <c r="AF879" s="962"/>
      <c r="AG879" s="962"/>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hidden="1" customHeight="1" x14ac:dyDescent="0.15">
      <c r="A880" s="961">
        <v>19</v>
      </c>
      <c r="B880" s="961">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62"/>
      <c r="AD880" s="962"/>
      <c r="AE880" s="962"/>
      <c r="AF880" s="962"/>
      <c r="AG880" s="962"/>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hidden="1" customHeight="1" x14ac:dyDescent="0.15">
      <c r="A881" s="961">
        <v>20</v>
      </c>
      <c r="B881" s="961">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62"/>
      <c r="AD881" s="962"/>
      <c r="AE881" s="962"/>
      <c r="AF881" s="962"/>
      <c r="AG881" s="962"/>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hidden="1" customHeight="1" x14ac:dyDescent="0.15">
      <c r="A882" s="961">
        <v>21</v>
      </c>
      <c r="B882" s="961">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62"/>
      <c r="AD882" s="962"/>
      <c r="AE882" s="962"/>
      <c r="AF882" s="962"/>
      <c r="AG882" s="962"/>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hidden="1" customHeight="1" x14ac:dyDescent="0.15">
      <c r="A883" s="961">
        <v>22</v>
      </c>
      <c r="B883" s="961">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62"/>
      <c r="AD883" s="962"/>
      <c r="AE883" s="962"/>
      <c r="AF883" s="962"/>
      <c r="AG883" s="962"/>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hidden="1" customHeight="1" x14ac:dyDescent="0.15">
      <c r="A884" s="961">
        <v>23</v>
      </c>
      <c r="B884" s="961">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62"/>
      <c r="AD884" s="962"/>
      <c r="AE884" s="962"/>
      <c r="AF884" s="962"/>
      <c r="AG884" s="962"/>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hidden="1" customHeight="1" x14ac:dyDescent="0.15">
      <c r="A885" s="961">
        <v>24</v>
      </c>
      <c r="B885" s="961">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62"/>
      <c r="AD885" s="962"/>
      <c r="AE885" s="962"/>
      <c r="AF885" s="962"/>
      <c r="AG885" s="962"/>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hidden="1" customHeight="1" x14ac:dyDescent="0.15">
      <c r="A886" s="961">
        <v>25</v>
      </c>
      <c r="B886" s="961">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62"/>
      <c r="AD886" s="962"/>
      <c r="AE886" s="962"/>
      <c r="AF886" s="962"/>
      <c r="AG886" s="962"/>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hidden="1" customHeight="1" x14ac:dyDescent="0.15">
      <c r="A887" s="961">
        <v>26</v>
      </c>
      <c r="B887" s="961">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62"/>
      <c r="AD887" s="962"/>
      <c r="AE887" s="962"/>
      <c r="AF887" s="962"/>
      <c r="AG887" s="962"/>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hidden="1" customHeight="1" x14ac:dyDescent="0.15">
      <c r="A888" s="961">
        <v>27</v>
      </c>
      <c r="B888" s="961">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62"/>
      <c r="AD888" s="962"/>
      <c r="AE888" s="962"/>
      <c r="AF888" s="962"/>
      <c r="AG888" s="962"/>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hidden="1" customHeight="1" x14ac:dyDescent="0.15">
      <c r="A889" s="961">
        <v>28</v>
      </c>
      <c r="B889" s="961">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62"/>
      <c r="AD889" s="962"/>
      <c r="AE889" s="962"/>
      <c r="AF889" s="962"/>
      <c r="AG889" s="962"/>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hidden="1" customHeight="1" x14ac:dyDescent="0.15">
      <c r="A890" s="961">
        <v>29</v>
      </c>
      <c r="B890" s="961">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62"/>
      <c r="AD890" s="962"/>
      <c r="AE890" s="962"/>
      <c r="AF890" s="962"/>
      <c r="AG890" s="962"/>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hidden="1" customHeight="1" x14ac:dyDescent="0.15">
      <c r="A891" s="961">
        <v>30</v>
      </c>
      <c r="B891" s="961">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62"/>
      <c r="AD891" s="962"/>
      <c r="AE891" s="962"/>
      <c r="AF891" s="962"/>
      <c r="AG891" s="962"/>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hidden="1" x14ac:dyDescent="0.15">
      <c r="P892" s="91"/>
      <c r="Q892" s="91"/>
      <c r="R892" s="91"/>
      <c r="S892" s="91"/>
      <c r="T892" s="91"/>
      <c r="U892" s="91"/>
      <c r="V892" s="91"/>
      <c r="W892" s="91"/>
      <c r="X892" s="91"/>
      <c r="Y892" s="93"/>
      <c r="Z892" s="93"/>
      <c r="AA892" s="93"/>
      <c r="AB892" s="93"/>
      <c r="AC892" s="93"/>
      <c r="AD892" s="93"/>
      <c r="AE892" s="93"/>
      <c r="AF892" s="93"/>
      <c r="AG892" s="93"/>
      <c r="AH892" s="93"/>
      <c r="AI892" s="93"/>
      <c r="AJ892" s="93"/>
      <c r="AK892" s="93"/>
      <c r="AL892" s="93"/>
      <c r="AM892" s="93"/>
      <c r="AN892" s="93"/>
      <c r="AO892" s="93"/>
      <c r="AY892">
        <f>COUNTA($C$895)</f>
        <v>0</v>
      </c>
    </row>
    <row r="893" spans="1:51" hidden="1" x14ac:dyDescent="0.15">
      <c r="A893" s="9"/>
      <c r="B893" s="41" t="s">
        <v>757</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83">
        <f>$AY$892</f>
        <v>0</v>
      </c>
    </row>
    <row r="894" spans="1:51" customFormat="1" ht="59.25" hidden="1" customHeight="1" x14ac:dyDescent="0.15">
      <c r="A894" s="861"/>
      <c r="B894" s="861"/>
      <c r="C894" s="861" t="s">
        <v>24</v>
      </c>
      <c r="D894" s="861"/>
      <c r="E894" s="861"/>
      <c r="F894" s="861"/>
      <c r="G894" s="861"/>
      <c r="H894" s="861"/>
      <c r="I894" s="861"/>
      <c r="J894" s="963" t="s">
        <v>189</v>
      </c>
      <c r="K894" s="965"/>
      <c r="L894" s="965"/>
      <c r="M894" s="965"/>
      <c r="N894" s="965"/>
      <c r="O894" s="965"/>
      <c r="P894" s="429" t="s">
        <v>25</v>
      </c>
      <c r="Q894" s="429"/>
      <c r="R894" s="429"/>
      <c r="S894" s="429"/>
      <c r="T894" s="429"/>
      <c r="U894" s="429"/>
      <c r="V894" s="429"/>
      <c r="W894" s="429"/>
      <c r="X894" s="429"/>
      <c r="Y894" s="863" t="s">
        <v>188</v>
      </c>
      <c r="Z894" s="864"/>
      <c r="AA894" s="864"/>
      <c r="AB894" s="864"/>
      <c r="AC894" s="963" t="s">
        <v>217</v>
      </c>
      <c r="AD894" s="963"/>
      <c r="AE894" s="963"/>
      <c r="AF894" s="963"/>
      <c r="AG894" s="963"/>
      <c r="AH894" s="863" t="s">
        <v>180</v>
      </c>
      <c r="AI894" s="861"/>
      <c r="AJ894" s="861"/>
      <c r="AK894" s="861"/>
      <c r="AL894" s="861" t="s">
        <v>19</v>
      </c>
      <c r="AM894" s="861"/>
      <c r="AN894" s="861"/>
      <c r="AO894" s="865"/>
      <c r="AP894" s="964" t="s">
        <v>190</v>
      </c>
      <c r="AQ894" s="964"/>
      <c r="AR894" s="964"/>
      <c r="AS894" s="964"/>
      <c r="AT894" s="964"/>
      <c r="AU894" s="964"/>
      <c r="AV894" s="964"/>
      <c r="AW894" s="964"/>
      <c r="AX894" s="964"/>
      <c r="AY894" s="83">
        <f>$AY$892</f>
        <v>0</v>
      </c>
    </row>
    <row r="895" spans="1:51" ht="26.25" hidden="1" customHeight="1" x14ac:dyDescent="0.15">
      <c r="A895" s="961">
        <v>1</v>
      </c>
      <c r="B895" s="961">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62"/>
      <c r="AD895" s="962"/>
      <c r="AE895" s="962"/>
      <c r="AF895" s="962"/>
      <c r="AG895" s="962"/>
      <c r="AH895" s="884"/>
      <c r="AI895" s="885"/>
      <c r="AJ895" s="885"/>
      <c r="AK895" s="885"/>
      <c r="AL895" s="868"/>
      <c r="AM895" s="869"/>
      <c r="AN895" s="869"/>
      <c r="AO895" s="870"/>
      <c r="AP895" s="871"/>
      <c r="AQ895" s="871"/>
      <c r="AR895" s="871"/>
      <c r="AS895" s="871"/>
      <c r="AT895" s="871"/>
      <c r="AU895" s="871"/>
      <c r="AV895" s="871"/>
      <c r="AW895" s="871"/>
      <c r="AX895" s="871"/>
      <c r="AY895" s="83">
        <f>$AY$892</f>
        <v>0</v>
      </c>
    </row>
    <row r="896" spans="1:51" ht="26.25" hidden="1" customHeight="1" x14ac:dyDescent="0.15">
      <c r="A896" s="961">
        <v>2</v>
      </c>
      <c r="B896" s="961">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62"/>
      <c r="AD896" s="962"/>
      <c r="AE896" s="962"/>
      <c r="AF896" s="962"/>
      <c r="AG896" s="962"/>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hidden="1" customHeight="1" x14ac:dyDescent="0.15">
      <c r="A897" s="961">
        <v>3</v>
      </c>
      <c r="B897" s="961">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62"/>
      <c r="AD897" s="962"/>
      <c r="AE897" s="962"/>
      <c r="AF897" s="962"/>
      <c r="AG897" s="962"/>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hidden="1" customHeight="1" x14ac:dyDescent="0.15">
      <c r="A898" s="961">
        <v>4</v>
      </c>
      <c r="B898" s="961">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62"/>
      <c r="AD898" s="962"/>
      <c r="AE898" s="962"/>
      <c r="AF898" s="962"/>
      <c r="AG898" s="962"/>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hidden="1" customHeight="1" x14ac:dyDescent="0.15">
      <c r="A899" s="961">
        <v>5</v>
      </c>
      <c r="B899" s="961">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62"/>
      <c r="AD899" s="962"/>
      <c r="AE899" s="962"/>
      <c r="AF899" s="962"/>
      <c r="AG899" s="962"/>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hidden="1" customHeight="1" x14ac:dyDescent="0.15">
      <c r="A900" s="961">
        <v>6</v>
      </c>
      <c r="B900" s="961">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62"/>
      <c r="AD900" s="962"/>
      <c r="AE900" s="962"/>
      <c r="AF900" s="962"/>
      <c r="AG900" s="962"/>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hidden="1" customHeight="1" x14ac:dyDescent="0.15">
      <c r="A901" s="961">
        <v>7</v>
      </c>
      <c r="B901" s="961">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62"/>
      <c r="AD901" s="962"/>
      <c r="AE901" s="962"/>
      <c r="AF901" s="962"/>
      <c r="AG901" s="962"/>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hidden="1" customHeight="1" x14ac:dyDescent="0.15">
      <c r="A902" s="961">
        <v>8</v>
      </c>
      <c r="B902" s="961">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62"/>
      <c r="AD902" s="962"/>
      <c r="AE902" s="962"/>
      <c r="AF902" s="962"/>
      <c r="AG902" s="962"/>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hidden="1" customHeight="1" x14ac:dyDescent="0.15">
      <c r="A903" s="961">
        <v>9</v>
      </c>
      <c r="B903" s="961">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62"/>
      <c r="AD903" s="962"/>
      <c r="AE903" s="962"/>
      <c r="AF903" s="962"/>
      <c r="AG903" s="962"/>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hidden="1" customHeight="1" x14ac:dyDescent="0.15">
      <c r="A904" s="961">
        <v>10</v>
      </c>
      <c r="B904" s="961">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62"/>
      <c r="AD904" s="962"/>
      <c r="AE904" s="962"/>
      <c r="AF904" s="962"/>
      <c r="AG904" s="962"/>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hidden="1" customHeight="1" x14ac:dyDescent="0.15">
      <c r="A905" s="961">
        <v>11</v>
      </c>
      <c r="B905" s="961">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62"/>
      <c r="AD905" s="962"/>
      <c r="AE905" s="962"/>
      <c r="AF905" s="962"/>
      <c r="AG905" s="962"/>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hidden="1" customHeight="1" x14ac:dyDescent="0.15">
      <c r="A906" s="961">
        <v>12</v>
      </c>
      <c r="B906" s="961">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62"/>
      <c r="AD906" s="962"/>
      <c r="AE906" s="962"/>
      <c r="AF906" s="962"/>
      <c r="AG906" s="962"/>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hidden="1" customHeight="1" x14ac:dyDescent="0.15">
      <c r="A907" s="961">
        <v>13</v>
      </c>
      <c r="B907" s="961">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62"/>
      <c r="AD907" s="962"/>
      <c r="AE907" s="962"/>
      <c r="AF907" s="962"/>
      <c r="AG907" s="962"/>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hidden="1" customHeight="1" x14ac:dyDescent="0.15">
      <c r="A908" s="961">
        <v>14</v>
      </c>
      <c r="B908" s="961">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62"/>
      <c r="AD908" s="962"/>
      <c r="AE908" s="962"/>
      <c r="AF908" s="962"/>
      <c r="AG908" s="962"/>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hidden="1" customHeight="1" x14ac:dyDescent="0.15">
      <c r="A909" s="961">
        <v>15</v>
      </c>
      <c r="B909" s="961">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62"/>
      <c r="AD909" s="962"/>
      <c r="AE909" s="962"/>
      <c r="AF909" s="962"/>
      <c r="AG909" s="962"/>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hidden="1" customHeight="1" x14ac:dyDescent="0.15">
      <c r="A910" s="961">
        <v>16</v>
      </c>
      <c r="B910" s="961">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62"/>
      <c r="AD910" s="962"/>
      <c r="AE910" s="962"/>
      <c r="AF910" s="962"/>
      <c r="AG910" s="962"/>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hidden="1" customHeight="1" x14ac:dyDescent="0.15">
      <c r="A911" s="961">
        <v>17</v>
      </c>
      <c r="B911" s="961">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62"/>
      <c r="AD911" s="962"/>
      <c r="AE911" s="962"/>
      <c r="AF911" s="962"/>
      <c r="AG911" s="962"/>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hidden="1" customHeight="1" x14ac:dyDescent="0.15">
      <c r="A912" s="961">
        <v>18</v>
      </c>
      <c r="B912" s="961">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62"/>
      <c r="AD912" s="962"/>
      <c r="AE912" s="962"/>
      <c r="AF912" s="962"/>
      <c r="AG912" s="962"/>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hidden="1" customHeight="1" x14ac:dyDescent="0.15">
      <c r="A913" s="961">
        <v>19</v>
      </c>
      <c r="B913" s="961">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62"/>
      <c r="AD913" s="962"/>
      <c r="AE913" s="962"/>
      <c r="AF913" s="962"/>
      <c r="AG913" s="962"/>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hidden="1" customHeight="1" x14ac:dyDescent="0.15">
      <c r="A914" s="961">
        <v>20</v>
      </c>
      <c r="B914" s="961">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62"/>
      <c r="AD914" s="962"/>
      <c r="AE914" s="962"/>
      <c r="AF914" s="962"/>
      <c r="AG914" s="962"/>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hidden="1" customHeight="1" x14ac:dyDescent="0.15">
      <c r="A915" s="961">
        <v>21</v>
      </c>
      <c r="B915" s="961">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62"/>
      <c r="AD915" s="962"/>
      <c r="AE915" s="962"/>
      <c r="AF915" s="962"/>
      <c r="AG915" s="962"/>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hidden="1" customHeight="1" x14ac:dyDescent="0.15">
      <c r="A916" s="961">
        <v>22</v>
      </c>
      <c r="B916" s="961">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62"/>
      <c r="AD916" s="962"/>
      <c r="AE916" s="962"/>
      <c r="AF916" s="962"/>
      <c r="AG916" s="962"/>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hidden="1" customHeight="1" x14ac:dyDescent="0.15">
      <c r="A917" s="961">
        <v>23</v>
      </c>
      <c r="B917" s="961">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62"/>
      <c r="AD917" s="962"/>
      <c r="AE917" s="962"/>
      <c r="AF917" s="962"/>
      <c r="AG917" s="962"/>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hidden="1" customHeight="1" x14ac:dyDescent="0.15">
      <c r="A918" s="961">
        <v>24</v>
      </c>
      <c r="B918" s="961">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62"/>
      <c r="AD918" s="962"/>
      <c r="AE918" s="962"/>
      <c r="AF918" s="962"/>
      <c r="AG918" s="962"/>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hidden="1" customHeight="1" x14ac:dyDescent="0.15">
      <c r="A919" s="961">
        <v>25</v>
      </c>
      <c r="B919" s="961">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62"/>
      <c r="AD919" s="962"/>
      <c r="AE919" s="962"/>
      <c r="AF919" s="962"/>
      <c r="AG919" s="962"/>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hidden="1" customHeight="1" x14ac:dyDescent="0.15">
      <c r="A920" s="961">
        <v>26</v>
      </c>
      <c r="B920" s="961">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62"/>
      <c r="AD920" s="962"/>
      <c r="AE920" s="962"/>
      <c r="AF920" s="962"/>
      <c r="AG920" s="962"/>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hidden="1" customHeight="1" x14ac:dyDescent="0.15">
      <c r="A921" s="961">
        <v>27</v>
      </c>
      <c r="B921" s="961">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62"/>
      <c r="AD921" s="962"/>
      <c r="AE921" s="962"/>
      <c r="AF921" s="962"/>
      <c r="AG921" s="962"/>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hidden="1" customHeight="1" x14ac:dyDescent="0.15">
      <c r="A922" s="961">
        <v>28</v>
      </c>
      <c r="B922" s="961">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62"/>
      <c r="AD922" s="962"/>
      <c r="AE922" s="962"/>
      <c r="AF922" s="962"/>
      <c r="AG922" s="962"/>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hidden="1" customHeight="1" x14ac:dyDescent="0.15">
      <c r="A923" s="961">
        <v>29</v>
      </c>
      <c r="B923" s="961">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62"/>
      <c r="AD923" s="962"/>
      <c r="AE923" s="962"/>
      <c r="AF923" s="962"/>
      <c r="AG923" s="962"/>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hidden="1" customHeight="1" x14ac:dyDescent="0.15">
      <c r="A924" s="961">
        <v>30</v>
      </c>
      <c r="B924" s="961">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62"/>
      <c r="AD924" s="962"/>
      <c r="AE924" s="962"/>
      <c r="AF924" s="962"/>
      <c r="AG924" s="962"/>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hidden="1" x14ac:dyDescent="0.15">
      <c r="P925" s="91"/>
      <c r="Q925" s="91"/>
      <c r="R925" s="91"/>
      <c r="S925" s="91"/>
      <c r="T925" s="91"/>
      <c r="U925" s="91"/>
      <c r="V925" s="91"/>
      <c r="W925" s="91"/>
      <c r="X925" s="91"/>
      <c r="Y925" s="93"/>
      <c r="Z925" s="93"/>
      <c r="AA925" s="93"/>
      <c r="AB925" s="93"/>
      <c r="AC925" s="93"/>
      <c r="AD925" s="93"/>
      <c r="AE925" s="93"/>
      <c r="AF925" s="93"/>
      <c r="AG925" s="93"/>
      <c r="AH925" s="93"/>
      <c r="AI925" s="93"/>
      <c r="AJ925" s="93"/>
      <c r="AK925" s="93"/>
      <c r="AL925" s="93"/>
      <c r="AM925" s="93"/>
      <c r="AN925" s="93"/>
      <c r="AO925" s="93"/>
      <c r="AY925">
        <f>COUNTA($C$928)</f>
        <v>0</v>
      </c>
    </row>
    <row r="926" spans="1:51" hidden="1" x14ac:dyDescent="0.15">
      <c r="A926" s="9"/>
      <c r="B926" s="41" t="s">
        <v>756</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83">
        <f>$AY$925</f>
        <v>0</v>
      </c>
    </row>
    <row r="927" spans="1:51" customFormat="1" ht="59.25" hidden="1" customHeight="1" x14ac:dyDescent="0.15">
      <c r="A927" s="861"/>
      <c r="B927" s="861"/>
      <c r="C927" s="861" t="s">
        <v>24</v>
      </c>
      <c r="D927" s="861"/>
      <c r="E927" s="861"/>
      <c r="F927" s="861"/>
      <c r="G927" s="861"/>
      <c r="H927" s="861"/>
      <c r="I927" s="861"/>
      <c r="J927" s="963" t="s">
        <v>189</v>
      </c>
      <c r="K927" s="965"/>
      <c r="L927" s="965"/>
      <c r="M927" s="965"/>
      <c r="N927" s="965"/>
      <c r="O927" s="965"/>
      <c r="P927" s="429" t="s">
        <v>25</v>
      </c>
      <c r="Q927" s="429"/>
      <c r="R927" s="429"/>
      <c r="S927" s="429"/>
      <c r="T927" s="429"/>
      <c r="U927" s="429"/>
      <c r="V927" s="429"/>
      <c r="W927" s="429"/>
      <c r="X927" s="429"/>
      <c r="Y927" s="863" t="s">
        <v>188</v>
      </c>
      <c r="Z927" s="864"/>
      <c r="AA927" s="864"/>
      <c r="AB927" s="864"/>
      <c r="AC927" s="963" t="s">
        <v>217</v>
      </c>
      <c r="AD927" s="963"/>
      <c r="AE927" s="963"/>
      <c r="AF927" s="963"/>
      <c r="AG927" s="963"/>
      <c r="AH927" s="863" t="s">
        <v>180</v>
      </c>
      <c r="AI927" s="861"/>
      <c r="AJ927" s="861"/>
      <c r="AK927" s="861"/>
      <c r="AL927" s="861" t="s">
        <v>19</v>
      </c>
      <c r="AM927" s="861"/>
      <c r="AN927" s="861"/>
      <c r="AO927" s="865"/>
      <c r="AP927" s="964" t="s">
        <v>190</v>
      </c>
      <c r="AQ927" s="964"/>
      <c r="AR927" s="964"/>
      <c r="AS927" s="964"/>
      <c r="AT927" s="964"/>
      <c r="AU927" s="964"/>
      <c r="AV927" s="964"/>
      <c r="AW927" s="964"/>
      <c r="AX927" s="964"/>
      <c r="AY927" s="83">
        <f>$AY$925</f>
        <v>0</v>
      </c>
    </row>
    <row r="928" spans="1:51" ht="26.25" hidden="1" customHeight="1" x14ac:dyDescent="0.15">
      <c r="A928" s="961">
        <v>1</v>
      </c>
      <c r="B928" s="961">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62"/>
      <c r="AD928" s="962"/>
      <c r="AE928" s="962"/>
      <c r="AF928" s="962"/>
      <c r="AG928" s="962"/>
      <c r="AH928" s="884"/>
      <c r="AI928" s="885"/>
      <c r="AJ928" s="885"/>
      <c r="AK928" s="885"/>
      <c r="AL928" s="868"/>
      <c r="AM928" s="869"/>
      <c r="AN928" s="869"/>
      <c r="AO928" s="870"/>
      <c r="AP928" s="871"/>
      <c r="AQ928" s="871"/>
      <c r="AR928" s="871"/>
      <c r="AS928" s="871"/>
      <c r="AT928" s="871"/>
      <c r="AU928" s="871"/>
      <c r="AV928" s="871"/>
      <c r="AW928" s="871"/>
      <c r="AX928" s="871"/>
      <c r="AY928" s="83">
        <f>$AY$925</f>
        <v>0</v>
      </c>
    </row>
    <row r="929" spans="1:51" ht="26.25" hidden="1" customHeight="1" x14ac:dyDescent="0.15">
      <c r="A929" s="961">
        <v>2</v>
      </c>
      <c r="B929" s="961">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62"/>
      <c r="AD929" s="962"/>
      <c r="AE929" s="962"/>
      <c r="AF929" s="962"/>
      <c r="AG929" s="962"/>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hidden="1" customHeight="1" x14ac:dyDescent="0.15">
      <c r="A930" s="961">
        <v>3</v>
      </c>
      <c r="B930" s="961">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62"/>
      <c r="AD930" s="962"/>
      <c r="AE930" s="962"/>
      <c r="AF930" s="962"/>
      <c r="AG930" s="962"/>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hidden="1" customHeight="1" x14ac:dyDescent="0.15">
      <c r="A931" s="961">
        <v>4</v>
      </c>
      <c r="B931" s="961">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62"/>
      <c r="AD931" s="962"/>
      <c r="AE931" s="962"/>
      <c r="AF931" s="962"/>
      <c r="AG931" s="962"/>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hidden="1" customHeight="1" x14ac:dyDescent="0.15">
      <c r="A932" s="961">
        <v>5</v>
      </c>
      <c r="B932" s="961">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62"/>
      <c r="AD932" s="962"/>
      <c r="AE932" s="962"/>
      <c r="AF932" s="962"/>
      <c r="AG932" s="962"/>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hidden="1" customHeight="1" x14ac:dyDescent="0.15">
      <c r="A933" s="961">
        <v>6</v>
      </c>
      <c r="B933" s="961">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62"/>
      <c r="AD933" s="962"/>
      <c r="AE933" s="962"/>
      <c r="AF933" s="962"/>
      <c r="AG933" s="962"/>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hidden="1" customHeight="1" x14ac:dyDescent="0.15">
      <c r="A934" s="961">
        <v>7</v>
      </c>
      <c r="B934" s="961">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62"/>
      <c r="AD934" s="962"/>
      <c r="AE934" s="962"/>
      <c r="AF934" s="962"/>
      <c r="AG934" s="962"/>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hidden="1" customHeight="1" x14ac:dyDescent="0.15">
      <c r="A935" s="961">
        <v>8</v>
      </c>
      <c r="B935" s="961">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62"/>
      <c r="AD935" s="962"/>
      <c r="AE935" s="962"/>
      <c r="AF935" s="962"/>
      <c r="AG935" s="962"/>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hidden="1" customHeight="1" x14ac:dyDescent="0.15">
      <c r="A936" s="961">
        <v>9</v>
      </c>
      <c r="B936" s="961">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62"/>
      <c r="AD936" s="962"/>
      <c r="AE936" s="962"/>
      <c r="AF936" s="962"/>
      <c r="AG936" s="962"/>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hidden="1" customHeight="1" x14ac:dyDescent="0.15">
      <c r="A937" s="961">
        <v>10</v>
      </c>
      <c r="B937" s="961">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62"/>
      <c r="AD937" s="962"/>
      <c r="AE937" s="962"/>
      <c r="AF937" s="962"/>
      <c r="AG937" s="962"/>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hidden="1" customHeight="1" x14ac:dyDescent="0.15">
      <c r="A938" s="961">
        <v>11</v>
      </c>
      <c r="B938" s="961">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62"/>
      <c r="AD938" s="962"/>
      <c r="AE938" s="962"/>
      <c r="AF938" s="962"/>
      <c r="AG938" s="962"/>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hidden="1" customHeight="1" x14ac:dyDescent="0.15">
      <c r="A939" s="961">
        <v>12</v>
      </c>
      <c r="B939" s="961">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62"/>
      <c r="AD939" s="962"/>
      <c r="AE939" s="962"/>
      <c r="AF939" s="962"/>
      <c r="AG939" s="962"/>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hidden="1" customHeight="1" x14ac:dyDescent="0.15">
      <c r="A940" s="961">
        <v>13</v>
      </c>
      <c r="B940" s="961">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62"/>
      <c r="AD940" s="962"/>
      <c r="AE940" s="962"/>
      <c r="AF940" s="962"/>
      <c r="AG940" s="962"/>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hidden="1" customHeight="1" x14ac:dyDescent="0.15">
      <c r="A941" s="961">
        <v>14</v>
      </c>
      <c r="B941" s="961">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62"/>
      <c r="AD941" s="962"/>
      <c r="AE941" s="962"/>
      <c r="AF941" s="962"/>
      <c r="AG941" s="962"/>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hidden="1" customHeight="1" x14ac:dyDescent="0.15">
      <c r="A942" s="961">
        <v>15</v>
      </c>
      <c r="B942" s="961">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62"/>
      <c r="AD942" s="962"/>
      <c r="AE942" s="962"/>
      <c r="AF942" s="962"/>
      <c r="AG942" s="962"/>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hidden="1" customHeight="1" x14ac:dyDescent="0.15">
      <c r="A943" s="961">
        <v>16</v>
      </c>
      <c r="B943" s="961">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62"/>
      <c r="AD943" s="962"/>
      <c r="AE943" s="962"/>
      <c r="AF943" s="962"/>
      <c r="AG943" s="962"/>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hidden="1" customHeight="1" x14ac:dyDescent="0.15">
      <c r="A944" s="961">
        <v>17</v>
      </c>
      <c r="B944" s="961">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62"/>
      <c r="AD944" s="962"/>
      <c r="AE944" s="962"/>
      <c r="AF944" s="962"/>
      <c r="AG944" s="962"/>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hidden="1" customHeight="1" x14ac:dyDescent="0.15">
      <c r="A945" s="961">
        <v>18</v>
      </c>
      <c r="B945" s="961">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62"/>
      <c r="AD945" s="962"/>
      <c r="AE945" s="962"/>
      <c r="AF945" s="962"/>
      <c r="AG945" s="962"/>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hidden="1" customHeight="1" x14ac:dyDescent="0.15">
      <c r="A946" s="961">
        <v>19</v>
      </c>
      <c r="B946" s="961">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62"/>
      <c r="AD946" s="962"/>
      <c r="AE946" s="962"/>
      <c r="AF946" s="962"/>
      <c r="AG946" s="962"/>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hidden="1" customHeight="1" x14ac:dyDescent="0.15">
      <c r="A947" s="961">
        <v>20</v>
      </c>
      <c r="B947" s="961">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62"/>
      <c r="AD947" s="962"/>
      <c r="AE947" s="962"/>
      <c r="AF947" s="962"/>
      <c r="AG947" s="962"/>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hidden="1" customHeight="1" x14ac:dyDescent="0.15">
      <c r="A948" s="961">
        <v>21</v>
      </c>
      <c r="B948" s="961">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62"/>
      <c r="AD948" s="962"/>
      <c r="AE948" s="962"/>
      <c r="AF948" s="962"/>
      <c r="AG948" s="962"/>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hidden="1" customHeight="1" x14ac:dyDescent="0.15">
      <c r="A949" s="961">
        <v>22</v>
      </c>
      <c r="B949" s="961">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62"/>
      <c r="AD949" s="962"/>
      <c r="AE949" s="962"/>
      <c r="AF949" s="962"/>
      <c r="AG949" s="962"/>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hidden="1" customHeight="1" x14ac:dyDescent="0.15">
      <c r="A950" s="961">
        <v>23</v>
      </c>
      <c r="B950" s="961">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62"/>
      <c r="AD950" s="962"/>
      <c r="AE950" s="962"/>
      <c r="AF950" s="962"/>
      <c r="AG950" s="962"/>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hidden="1" customHeight="1" x14ac:dyDescent="0.15">
      <c r="A951" s="961">
        <v>24</v>
      </c>
      <c r="B951" s="961">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62"/>
      <c r="AD951" s="962"/>
      <c r="AE951" s="962"/>
      <c r="AF951" s="962"/>
      <c r="AG951" s="962"/>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hidden="1" customHeight="1" x14ac:dyDescent="0.15">
      <c r="A952" s="961">
        <v>25</v>
      </c>
      <c r="B952" s="961">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62"/>
      <c r="AD952" s="962"/>
      <c r="AE952" s="962"/>
      <c r="AF952" s="962"/>
      <c r="AG952" s="962"/>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hidden="1" customHeight="1" x14ac:dyDescent="0.15">
      <c r="A953" s="961">
        <v>26</v>
      </c>
      <c r="B953" s="961">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62"/>
      <c r="AD953" s="962"/>
      <c r="AE953" s="962"/>
      <c r="AF953" s="962"/>
      <c r="AG953" s="962"/>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hidden="1" customHeight="1" x14ac:dyDescent="0.15">
      <c r="A954" s="961">
        <v>27</v>
      </c>
      <c r="B954" s="961">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62"/>
      <c r="AD954" s="962"/>
      <c r="AE954" s="962"/>
      <c r="AF954" s="962"/>
      <c r="AG954" s="962"/>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hidden="1" customHeight="1" x14ac:dyDescent="0.15">
      <c r="A955" s="961">
        <v>28</v>
      </c>
      <c r="B955" s="961">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62"/>
      <c r="AD955" s="962"/>
      <c r="AE955" s="962"/>
      <c r="AF955" s="962"/>
      <c r="AG955" s="962"/>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hidden="1" customHeight="1" x14ac:dyDescent="0.15">
      <c r="A956" s="961">
        <v>29</v>
      </c>
      <c r="B956" s="961">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62"/>
      <c r="AD956" s="962"/>
      <c r="AE956" s="962"/>
      <c r="AF956" s="962"/>
      <c r="AG956" s="962"/>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hidden="1" customHeight="1" x14ac:dyDescent="0.15">
      <c r="A957" s="961">
        <v>30</v>
      </c>
      <c r="B957" s="961">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62"/>
      <c r="AD957" s="962"/>
      <c r="AE957" s="962"/>
      <c r="AF957" s="962"/>
      <c r="AG957" s="962"/>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hidden="1" x14ac:dyDescent="0.15">
      <c r="P958" s="91"/>
      <c r="Q958" s="91"/>
      <c r="R958" s="91"/>
      <c r="S958" s="91"/>
      <c r="T958" s="91"/>
      <c r="U958" s="91"/>
      <c r="V958" s="91"/>
      <c r="W958" s="91"/>
      <c r="X958" s="91"/>
      <c r="Y958" s="93"/>
      <c r="Z958" s="93"/>
      <c r="AA958" s="93"/>
      <c r="AB958" s="93"/>
      <c r="AC958" s="93"/>
      <c r="AD958" s="93"/>
      <c r="AE958" s="93"/>
      <c r="AF958" s="93"/>
      <c r="AG958" s="93"/>
      <c r="AH958" s="93"/>
      <c r="AI958" s="93"/>
      <c r="AJ958" s="93"/>
      <c r="AK958" s="93"/>
      <c r="AL958" s="93"/>
      <c r="AM958" s="93"/>
      <c r="AN958" s="93"/>
      <c r="AO958" s="93"/>
      <c r="AY958">
        <f>COUNTA($C$961)</f>
        <v>0</v>
      </c>
    </row>
    <row r="959" spans="1:51" hidden="1" x14ac:dyDescent="0.15">
      <c r="A959" s="9"/>
      <c r="B959" s="41" t="s">
        <v>755</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83">
        <f>$AY$958</f>
        <v>0</v>
      </c>
    </row>
    <row r="960" spans="1:51" customFormat="1" ht="59.25" hidden="1" customHeight="1" x14ac:dyDescent="0.15">
      <c r="A960" s="861"/>
      <c r="B960" s="861"/>
      <c r="C960" s="861" t="s">
        <v>24</v>
      </c>
      <c r="D960" s="861"/>
      <c r="E960" s="861"/>
      <c r="F960" s="861"/>
      <c r="G960" s="861"/>
      <c r="H960" s="861"/>
      <c r="I960" s="861"/>
      <c r="J960" s="963" t="s">
        <v>189</v>
      </c>
      <c r="K960" s="965"/>
      <c r="L960" s="965"/>
      <c r="M960" s="965"/>
      <c r="N960" s="965"/>
      <c r="O960" s="965"/>
      <c r="P960" s="429" t="s">
        <v>25</v>
      </c>
      <c r="Q960" s="429"/>
      <c r="R960" s="429"/>
      <c r="S960" s="429"/>
      <c r="T960" s="429"/>
      <c r="U960" s="429"/>
      <c r="V960" s="429"/>
      <c r="W960" s="429"/>
      <c r="X960" s="429"/>
      <c r="Y960" s="863" t="s">
        <v>188</v>
      </c>
      <c r="Z960" s="864"/>
      <c r="AA960" s="864"/>
      <c r="AB960" s="864"/>
      <c r="AC960" s="963" t="s">
        <v>217</v>
      </c>
      <c r="AD960" s="963"/>
      <c r="AE960" s="963"/>
      <c r="AF960" s="963"/>
      <c r="AG960" s="963"/>
      <c r="AH960" s="863" t="s">
        <v>180</v>
      </c>
      <c r="AI960" s="861"/>
      <c r="AJ960" s="861"/>
      <c r="AK960" s="861"/>
      <c r="AL960" s="861" t="s">
        <v>19</v>
      </c>
      <c r="AM960" s="861"/>
      <c r="AN960" s="861"/>
      <c r="AO960" s="865"/>
      <c r="AP960" s="964" t="s">
        <v>190</v>
      </c>
      <c r="AQ960" s="964"/>
      <c r="AR960" s="964"/>
      <c r="AS960" s="964"/>
      <c r="AT960" s="964"/>
      <c r="AU960" s="964"/>
      <c r="AV960" s="964"/>
      <c r="AW960" s="964"/>
      <c r="AX960" s="964"/>
      <c r="AY960" s="83">
        <f>$AY$958</f>
        <v>0</v>
      </c>
    </row>
    <row r="961" spans="1:51" ht="26.25" hidden="1" customHeight="1" x14ac:dyDescent="0.15">
      <c r="A961" s="961">
        <v>1</v>
      </c>
      <c r="B961" s="961">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62"/>
      <c r="AD961" s="962"/>
      <c r="AE961" s="962"/>
      <c r="AF961" s="962"/>
      <c r="AG961" s="962"/>
      <c r="AH961" s="884"/>
      <c r="AI961" s="885"/>
      <c r="AJ961" s="885"/>
      <c r="AK961" s="885"/>
      <c r="AL961" s="868"/>
      <c r="AM961" s="869"/>
      <c r="AN961" s="869"/>
      <c r="AO961" s="870"/>
      <c r="AP961" s="871"/>
      <c r="AQ961" s="871"/>
      <c r="AR961" s="871"/>
      <c r="AS961" s="871"/>
      <c r="AT961" s="871"/>
      <c r="AU961" s="871"/>
      <c r="AV961" s="871"/>
      <c r="AW961" s="871"/>
      <c r="AX961" s="871"/>
      <c r="AY961" s="83">
        <f>$AY$958</f>
        <v>0</v>
      </c>
    </row>
    <row r="962" spans="1:51" ht="26.25" hidden="1" customHeight="1" x14ac:dyDescent="0.15">
      <c r="A962" s="961">
        <v>2</v>
      </c>
      <c r="B962" s="961">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62"/>
      <c r="AD962" s="962"/>
      <c r="AE962" s="962"/>
      <c r="AF962" s="962"/>
      <c r="AG962" s="962"/>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hidden="1" customHeight="1" x14ac:dyDescent="0.15">
      <c r="A963" s="961">
        <v>3</v>
      </c>
      <c r="B963" s="961">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62"/>
      <c r="AD963" s="962"/>
      <c r="AE963" s="962"/>
      <c r="AF963" s="962"/>
      <c r="AG963" s="962"/>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hidden="1" customHeight="1" x14ac:dyDescent="0.15">
      <c r="A964" s="961">
        <v>4</v>
      </c>
      <c r="B964" s="961">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62"/>
      <c r="AD964" s="962"/>
      <c r="AE964" s="962"/>
      <c r="AF964" s="962"/>
      <c r="AG964" s="962"/>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hidden="1" customHeight="1" x14ac:dyDescent="0.15">
      <c r="A965" s="961">
        <v>5</v>
      </c>
      <c r="B965" s="961">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62"/>
      <c r="AD965" s="962"/>
      <c r="AE965" s="962"/>
      <c r="AF965" s="962"/>
      <c r="AG965" s="962"/>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hidden="1" customHeight="1" x14ac:dyDescent="0.15">
      <c r="A966" s="961">
        <v>6</v>
      </c>
      <c r="B966" s="961">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62"/>
      <c r="AD966" s="962"/>
      <c r="AE966" s="962"/>
      <c r="AF966" s="962"/>
      <c r="AG966" s="962"/>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hidden="1" customHeight="1" x14ac:dyDescent="0.15">
      <c r="A967" s="961">
        <v>7</v>
      </c>
      <c r="B967" s="961">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62"/>
      <c r="AD967" s="962"/>
      <c r="AE967" s="962"/>
      <c r="AF967" s="962"/>
      <c r="AG967" s="962"/>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hidden="1" customHeight="1" x14ac:dyDescent="0.15">
      <c r="A968" s="961">
        <v>8</v>
      </c>
      <c r="B968" s="961">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62"/>
      <c r="AD968" s="962"/>
      <c r="AE968" s="962"/>
      <c r="AF968" s="962"/>
      <c r="AG968" s="962"/>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hidden="1" customHeight="1" x14ac:dyDescent="0.15">
      <c r="A969" s="961">
        <v>9</v>
      </c>
      <c r="B969" s="961">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62"/>
      <c r="AD969" s="962"/>
      <c r="AE969" s="962"/>
      <c r="AF969" s="962"/>
      <c r="AG969" s="962"/>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hidden="1" customHeight="1" x14ac:dyDescent="0.15">
      <c r="A970" s="961">
        <v>10</v>
      </c>
      <c r="B970" s="961">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62"/>
      <c r="AD970" s="962"/>
      <c r="AE970" s="962"/>
      <c r="AF970" s="962"/>
      <c r="AG970" s="962"/>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hidden="1" customHeight="1" x14ac:dyDescent="0.15">
      <c r="A971" s="961">
        <v>11</v>
      </c>
      <c r="B971" s="961">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62"/>
      <c r="AD971" s="962"/>
      <c r="AE971" s="962"/>
      <c r="AF971" s="962"/>
      <c r="AG971" s="962"/>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hidden="1" customHeight="1" x14ac:dyDescent="0.15">
      <c r="A972" s="961">
        <v>12</v>
      </c>
      <c r="B972" s="961">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62"/>
      <c r="AD972" s="962"/>
      <c r="AE972" s="962"/>
      <c r="AF972" s="962"/>
      <c r="AG972" s="962"/>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hidden="1" customHeight="1" x14ac:dyDescent="0.15">
      <c r="A973" s="961">
        <v>13</v>
      </c>
      <c r="B973" s="961">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62"/>
      <c r="AD973" s="962"/>
      <c r="AE973" s="962"/>
      <c r="AF973" s="962"/>
      <c r="AG973" s="962"/>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hidden="1" customHeight="1" x14ac:dyDescent="0.15">
      <c r="A974" s="961">
        <v>14</v>
      </c>
      <c r="B974" s="961">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62"/>
      <c r="AD974" s="962"/>
      <c r="AE974" s="962"/>
      <c r="AF974" s="962"/>
      <c r="AG974" s="962"/>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hidden="1" customHeight="1" x14ac:dyDescent="0.15">
      <c r="A975" s="961">
        <v>15</v>
      </c>
      <c r="B975" s="961">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62"/>
      <c r="AD975" s="962"/>
      <c r="AE975" s="962"/>
      <c r="AF975" s="962"/>
      <c r="AG975" s="962"/>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hidden="1" customHeight="1" x14ac:dyDescent="0.15">
      <c r="A976" s="961">
        <v>16</v>
      </c>
      <c r="B976" s="961">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62"/>
      <c r="AD976" s="962"/>
      <c r="AE976" s="962"/>
      <c r="AF976" s="962"/>
      <c r="AG976" s="962"/>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hidden="1" customHeight="1" x14ac:dyDescent="0.15">
      <c r="A977" s="961">
        <v>17</v>
      </c>
      <c r="B977" s="961">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62"/>
      <c r="AD977" s="962"/>
      <c r="AE977" s="962"/>
      <c r="AF977" s="962"/>
      <c r="AG977" s="962"/>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hidden="1" customHeight="1" x14ac:dyDescent="0.15">
      <c r="A978" s="961">
        <v>18</v>
      </c>
      <c r="B978" s="961">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62"/>
      <c r="AD978" s="962"/>
      <c r="AE978" s="962"/>
      <c r="AF978" s="962"/>
      <c r="AG978" s="962"/>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hidden="1" customHeight="1" x14ac:dyDescent="0.15">
      <c r="A979" s="961">
        <v>19</v>
      </c>
      <c r="B979" s="961">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62"/>
      <c r="AD979" s="962"/>
      <c r="AE979" s="962"/>
      <c r="AF979" s="962"/>
      <c r="AG979" s="962"/>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hidden="1" customHeight="1" x14ac:dyDescent="0.15">
      <c r="A980" s="961">
        <v>20</v>
      </c>
      <c r="B980" s="961">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62"/>
      <c r="AD980" s="962"/>
      <c r="AE980" s="962"/>
      <c r="AF980" s="962"/>
      <c r="AG980" s="962"/>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hidden="1" customHeight="1" x14ac:dyDescent="0.15">
      <c r="A981" s="961">
        <v>21</v>
      </c>
      <c r="B981" s="961">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62"/>
      <c r="AD981" s="962"/>
      <c r="AE981" s="962"/>
      <c r="AF981" s="962"/>
      <c r="AG981" s="962"/>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hidden="1" customHeight="1" x14ac:dyDescent="0.15">
      <c r="A982" s="961">
        <v>22</v>
      </c>
      <c r="B982" s="961">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62"/>
      <c r="AD982" s="962"/>
      <c r="AE982" s="962"/>
      <c r="AF982" s="962"/>
      <c r="AG982" s="962"/>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hidden="1" customHeight="1" x14ac:dyDescent="0.15">
      <c r="A983" s="961">
        <v>23</v>
      </c>
      <c r="B983" s="961">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62"/>
      <c r="AD983" s="962"/>
      <c r="AE983" s="962"/>
      <c r="AF983" s="962"/>
      <c r="AG983" s="962"/>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hidden="1" customHeight="1" x14ac:dyDescent="0.15">
      <c r="A984" s="961">
        <v>24</v>
      </c>
      <c r="B984" s="961">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62"/>
      <c r="AD984" s="962"/>
      <c r="AE984" s="962"/>
      <c r="AF984" s="962"/>
      <c r="AG984" s="962"/>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hidden="1" customHeight="1" x14ac:dyDescent="0.15">
      <c r="A985" s="961">
        <v>25</v>
      </c>
      <c r="B985" s="961">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62"/>
      <c r="AD985" s="962"/>
      <c r="AE985" s="962"/>
      <c r="AF985" s="962"/>
      <c r="AG985" s="962"/>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hidden="1" customHeight="1" x14ac:dyDescent="0.15">
      <c r="A986" s="961">
        <v>26</v>
      </c>
      <c r="B986" s="961">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62"/>
      <c r="AD986" s="962"/>
      <c r="AE986" s="962"/>
      <c r="AF986" s="962"/>
      <c r="AG986" s="962"/>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hidden="1" customHeight="1" x14ac:dyDescent="0.15">
      <c r="A987" s="961">
        <v>27</v>
      </c>
      <c r="B987" s="961">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62"/>
      <c r="AD987" s="962"/>
      <c r="AE987" s="962"/>
      <c r="AF987" s="962"/>
      <c r="AG987" s="962"/>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hidden="1" customHeight="1" x14ac:dyDescent="0.15">
      <c r="A988" s="961">
        <v>28</v>
      </c>
      <c r="B988" s="961">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62"/>
      <c r="AD988" s="962"/>
      <c r="AE988" s="962"/>
      <c r="AF988" s="962"/>
      <c r="AG988" s="962"/>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hidden="1" customHeight="1" x14ac:dyDescent="0.15">
      <c r="A989" s="961">
        <v>29</v>
      </c>
      <c r="B989" s="961">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62"/>
      <c r="AD989" s="962"/>
      <c r="AE989" s="962"/>
      <c r="AF989" s="962"/>
      <c r="AG989" s="962"/>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hidden="1" customHeight="1" x14ac:dyDescent="0.15">
      <c r="A990" s="961">
        <v>30</v>
      </c>
      <c r="B990" s="961">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62"/>
      <c r="AD990" s="962"/>
      <c r="AE990" s="962"/>
      <c r="AF990" s="962"/>
      <c r="AG990" s="962"/>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hidden="1" x14ac:dyDescent="0.15">
      <c r="P991" s="91"/>
      <c r="Q991" s="91"/>
      <c r="R991" s="91"/>
      <c r="S991" s="91"/>
      <c r="T991" s="91"/>
      <c r="U991" s="91"/>
      <c r="V991" s="91"/>
      <c r="W991" s="91"/>
      <c r="X991" s="91"/>
      <c r="Y991" s="93"/>
      <c r="Z991" s="93"/>
      <c r="AA991" s="93"/>
      <c r="AB991" s="93"/>
      <c r="AC991" s="93"/>
      <c r="AD991" s="93"/>
      <c r="AE991" s="93"/>
      <c r="AF991" s="93"/>
      <c r="AG991" s="93"/>
      <c r="AH991" s="93"/>
      <c r="AI991" s="93"/>
      <c r="AJ991" s="93"/>
      <c r="AK991" s="93"/>
      <c r="AL991" s="93"/>
      <c r="AM991" s="93"/>
      <c r="AN991" s="93"/>
      <c r="AO991" s="93"/>
      <c r="AY991">
        <f>COUNTA($C$994)</f>
        <v>0</v>
      </c>
    </row>
    <row r="992" spans="1:51" hidden="1" x14ac:dyDescent="0.15">
      <c r="A992" s="9"/>
      <c r="B992" s="41" t="s">
        <v>754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83">
        <f>$AY$991</f>
        <v>0</v>
      </c>
    </row>
    <row r="993" spans="1:51" customFormat="1" ht="59.25" hidden="1" customHeight="1" x14ac:dyDescent="0.15">
      <c r="A993" s="861"/>
      <c r="B993" s="861"/>
      <c r="C993" s="861" t="s">
        <v>24</v>
      </c>
      <c r="D993" s="861"/>
      <c r="E993" s="861"/>
      <c r="F993" s="861"/>
      <c r="G993" s="861"/>
      <c r="H993" s="861"/>
      <c r="I993" s="861"/>
      <c r="J993" s="963" t="s">
        <v>189</v>
      </c>
      <c r="K993" s="965"/>
      <c r="L993" s="965"/>
      <c r="M993" s="965"/>
      <c r="N993" s="965"/>
      <c r="O993" s="965"/>
      <c r="P993" s="429" t="s">
        <v>25</v>
      </c>
      <c r="Q993" s="429"/>
      <c r="R993" s="429"/>
      <c r="S993" s="429"/>
      <c r="T993" s="429"/>
      <c r="U993" s="429"/>
      <c r="V993" s="429"/>
      <c r="W993" s="429"/>
      <c r="X993" s="429"/>
      <c r="Y993" s="863" t="s">
        <v>188</v>
      </c>
      <c r="Z993" s="864"/>
      <c r="AA993" s="864"/>
      <c r="AB993" s="864"/>
      <c r="AC993" s="963" t="s">
        <v>217</v>
      </c>
      <c r="AD993" s="963"/>
      <c r="AE993" s="963"/>
      <c r="AF993" s="963"/>
      <c r="AG993" s="963"/>
      <c r="AH993" s="863" t="s">
        <v>180</v>
      </c>
      <c r="AI993" s="861"/>
      <c r="AJ993" s="861"/>
      <c r="AK993" s="861"/>
      <c r="AL993" s="861" t="s">
        <v>19</v>
      </c>
      <c r="AM993" s="861"/>
      <c r="AN993" s="861"/>
      <c r="AO993" s="865"/>
      <c r="AP993" s="964" t="s">
        <v>190</v>
      </c>
      <c r="AQ993" s="964"/>
      <c r="AR993" s="964"/>
      <c r="AS993" s="964"/>
      <c r="AT993" s="964"/>
      <c r="AU993" s="964"/>
      <c r="AV993" s="964"/>
      <c r="AW993" s="964"/>
      <c r="AX993" s="964"/>
      <c r="AY993" s="83">
        <f>$AY$991</f>
        <v>0</v>
      </c>
    </row>
    <row r="994" spans="1:51" ht="26.25" hidden="1" customHeight="1" x14ac:dyDescent="0.15">
      <c r="A994" s="961">
        <v>1</v>
      </c>
      <c r="B994" s="961">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62"/>
      <c r="AD994" s="962"/>
      <c r="AE994" s="962"/>
      <c r="AF994" s="962"/>
      <c r="AG994" s="962"/>
      <c r="AH994" s="884"/>
      <c r="AI994" s="885"/>
      <c r="AJ994" s="885"/>
      <c r="AK994" s="885"/>
      <c r="AL994" s="868"/>
      <c r="AM994" s="869"/>
      <c r="AN994" s="869"/>
      <c r="AO994" s="870"/>
      <c r="AP994" s="871"/>
      <c r="AQ994" s="871"/>
      <c r="AR994" s="871"/>
      <c r="AS994" s="871"/>
      <c r="AT994" s="871"/>
      <c r="AU994" s="871"/>
      <c r="AV994" s="871"/>
      <c r="AW994" s="871"/>
      <c r="AX994" s="871"/>
      <c r="AY994" s="83">
        <f>$AY$991</f>
        <v>0</v>
      </c>
    </row>
    <row r="995" spans="1:51" ht="26.25" hidden="1" customHeight="1" x14ac:dyDescent="0.15">
      <c r="A995" s="961">
        <v>2</v>
      </c>
      <c r="B995" s="961">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62"/>
      <c r="AD995" s="962"/>
      <c r="AE995" s="962"/>
      <c r="AF995" s="962"/>
      <c r="AG995" s="962"/>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hidden="1" customHeight="1" x14ac:dyDescent="0.15">
      <c r="A996" s="961">
        <v>3</v>
      </c>
      <c r="B996" s="961">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62"/>
      <c r="AD996" s="962"/>
      <c r="AE996" s="962"/>
      <c r="AF996" s="962"/>
      <c r="AG996" s="962"/>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hidden="1" customHeight="1" x14ac:dyDescent="0.15">
      <c r="A997" s="961">
        <v>4</v>
      </c>
      <c r="B997" s="961">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62"/>
      <c r="AD997" s="962"/>
      <c r="AE997" s="962"/>
      <c r="AF997" s="962"/>
      <c r="AG997" s="962"/>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hidden="1" customHeight="1" x14ac:dyDescent="0.15">
      <c r="A998" s="961">
        <v>5</v>
      </c>
      <c r="B998" s="961">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62"/>
      <c r="AD998" s="962"/>
      <c r="AE998" s="962"/>
      <c r="AF998" s="962"/>
      <c r="AG998" s="962"/>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hidden="1" customHeight="1" x14ac:dyDescent="0.15">
      <c r="A999" s="961">
        <v>6</v>
      </c>
      <c r="B999" s="961">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62"/>
      <c r="AD999" s="962"/>
      <c r="AE999" s="962"/>
      <c r="AF999" s="962"/>
      <c r="AG999" s="962"/>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hidden="1" customHeight="1" x14ac:dyDescent="0.15">
      <c r="A1000" s="961">
        <v>7</v>
      </c>
      <c r="B1000" s="961">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62"/>
      <c r="AD1000" s="962"/>
      <c r="AE1000" s="962"/>
      <c r="AF1000" s="962"/>
      <c r="AG1000" s="962"/>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hidden="1" customHeight="1" x14ac:dyDescent="0.15">
      <c r="A1001" s="961">
        <v>8</v>
      </c>
      <c r="B1001" s="961">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62"/>
      <c r="AD1001" s="962"/>
      <c r="AE1001" s="962"/>
      <c r="AF1001" s="962"/>
      <c r="AG1001" s="962"/>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hidden="1" customHeight="1" x14ac:dyDescent="0.15">
      <c r="A1002" s="961">
        <v>9</v>
      </c>
      <c r="B1002" s="961">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62"/>
      <c r="AD1002" s="962"/>
      <c r="AE1002" s="962"/>
      <c r="AF1002" s="962"/>
      <c r="AG1002" s="962"/>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hidden="1" customHeight="1" x14ac:dyDescent="0.15">
      <c r="A1003" s="961">
        <v>10</v>
      </c>
      <c r="B1003" s="961">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62"/>
      <c r="AD1003" s="962"/>
      <c r="AE1003" s="962"/>
      <c r="AF1003" s="962"/>
      <c r="AG1003" s="962"/>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hidden="1" customHeight="1" x14ac:dyDescent="0.15">
      <c r="A1004" s="961">
        <v>11</v>
      </c>
      <c r="B1004" s="961">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62"/>
      <c r="AD1004" s="962"/>
      <c r="AE1004" s="962"/>
      <c r="AF1004" s="962"/>
      <c r="AG1004" s="962"/>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hidden="1" customHeight="1" x14ac:dyDescent="0.15">
      <c r="A1005" s="961">
        <v>12</v>
      </c>
      <c r="B1005" s="961">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62"/>
      <c r="AD1005" s="962"/>
      <c r="AE1005" s="962"/>
      <c r="AF1005" s="962"/>
      <c r="AG1005" s="962"/>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hidden="1" customHeight="1" x14ac:dyDescent="0.15">
      <c r="A1006" s="961">
        <v>13</v>
      </c>
      <c r="B1006" s="961">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62"/>
      <c r="AD1006" s="962"/>
      <c r="AE1006" s="962"/>
      <c r="AF1006" s="962"/>
      <c r="AG1006" s="962"/>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hidden="1" customHeight="1" x14ac:dyDescent="0.15">
      <c r="A1007" s="961">
        <v>14</v>
      </c>
      <c r="B1007" s="961">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62"/>
      <c r="AD1007" s="962"/>
      <c r="AE1007" s="962"/>
      <c r="AF1007" s="962"/>
      <c r="AG1007" s="962"/>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hidden="1" customHeight="1" x14ac:dyDescent="0.15">
      <c r="A1008" s="961">
        <v>15</v>
      </c>
      <c r="B1008" s="961">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62"/>
      <c r="AD1008" s="962"/>
      <c r="AE1008" s="962"/>
      <c r="AF1008" s="962"/>
      <c r="AG1008" s="962"/>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hidden="1" customHeight="1" x14ac:dyDescent="0.15">
      <c r="A1009" s="961">
        <v>16</v>
      </c>
      <c r="B1009" s="961">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62"/>
      <c r="AD1009" s="962"/>
      <c r="AE1009" s="962"/>
      <c r="AF1009" s="962"/>
      <c r="AG1009" s="962"/>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hidden="1" customHeight="1" x14ac:dyDescent="0.15">
      <c r="A1010" s="961">
        <v>17</v>
      </c>
      <c r="B1010" s="961">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62"/>
      <c r="AD1010" s="962"/>
      <c r="AE1010" s="962"/>
      <c r="AF1010" s="962"/>
      <c r="AG1010" s="962"/>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hidden="1" customHeight="1" x14ac:dyDescent="0.15">
      <c r="A1011" s="961">
        <v>18</v>
      </c>
      <c r="B1011" s="961">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62"/>
      <c r="AD1011" s="962"/>
      <c r="AE1011" s="962"/>
      <c r="AF1011" s="962"/>
      <c r="AG1011" s="962"/>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hidden="1" customHeight="1" x14ac:dyDescent="0.15">
      <c r="A1012" s="961">
        <v>19</v>
      </c>
      <c r="B1012" s="961">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62"/>
      <c r="AD1012" s="962"/>
      <c r="AE1012" s="962"/>
      <c r="AF1012" s="962"/>
      <c r="AG1012" s="962"/>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hidden="1" customHeight="1" x14ac:dyDescent="0.15">
      <c r="A1013" s="961">
        <v>20</v>
      </c>
      <c r="B1013" s="961">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62"/>
      <c r="AD1013" s="962"/>
      <c r="AE1013" s="962"/>
      <c r="AF1013" s="962"/>
      <c r="AG1013" s="962"/>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hidden="1" customHeight="1" x14ac:dyDescent="0.15">
      <c r="A1014" s="961">
        <v>21</v>
      </c>
      <c r="B1014" s="961">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62"/>
      <c r="AD1014" s="962"/>
      <c r="AE1014" s="962"/>
      <c r="AF1014" s="962"/>
      <c r="AG1014" s="962"/>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hidden="1" customHeight="1" x14ac:dyDescent="0.15">
      <c r="A1015" s="961">
        <v>22</v>
      </c>
      <c r="B1015" s="961">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62"/>
      <c r="AD1015" s="962"/>
      <c r="AE1015" s="962"/>
      <c r="AF1015" s="962"/>
      <c r="AG1015" s="962"/>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hidden="1" customHeight="1" x14ac:dyDescent="0.15">
      <c r="A1016" s="961">
        <v>23</v>
      </c>
      <c r="B1016" s="961">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62"/>
      <c r="AD1016" s="962"/>
      <c r="AE1016" s="962"/>
      <c r="AF1016" s="962"/>
      <c r="AG1016" s="962"/>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hidden="1" customHeight="1" x14ac:dyDescent="0.15">
      <c r="A1017" s="961">
        <v>24</v>
      </c>
      <c r="B1017" s="961">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62"/>
      <c r="AD1017" s="962"/>
      <c r="AE1017" s="962"/>
      <c r="AF1017" s="962"/>
      <c r="AG1017" s="962"/>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hidden="1" customHeight="1" x14ac:dyDescent="0.15">
      <c r="A1018" s="961">
        <v>25</v>
      </c>
      <c r="B1018" s="961">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62"/>
      <c r="AD1018" s="962"/>
      <c r="AE1018" s="962"/>
      <c r="AF1018" s="962"/>
      <c r="AG1018" s="962"/>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hidden="1" customHeight="1" x14ac:dyDescent="0.15">
      <c r="A1019" s="961">
        <v>26</v>
      </c>
      <c r="B1019" s="961">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62"/>
      <c r="AD1019" s="962"/>
      <c r="AE1019" s="962"/>
      <c r="AF1019" s="962"/>
      <c r="AG1019" s="962"/>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hidden="1" customHeight="1" x14ac:dyDescent="0.15">
      <c r="A1020" s="961">
        <v>27</v>
      </c>
      <c r="B1020" s="961">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62"/>
      <c r="AD1020" s="962"/>
      <c r="AE1020" s="962"/>
      <c r="AF1020" s="962"/>
      <c r="AG1020" s="962"/>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hidden="1" customHeight="1" x14ac:dyDescent="0.15">
      <c r="A1021" s="961">
        <v>28</v>
      </c>
      <c r="B1021" s="961">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62"/>
      <c r="AD1021" s="962"/>
      <c r="AE1021" s="962"/>
      <c r="AF1021" s="962"/>
      <c r="AG1021" s="962"/>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hidden="1" customHeight="1" x14ac:dyDescent="0.15">
      <c r="A1022" s="961">
        <v>29</v>
      </c>
      <c r="B1022" s="961">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62"/>
      <c r="AD1022" s="962"/>
      <c r="AE1022" s="962"/>
      <c r="AF1022" s="962"/>
      <c r="AG1022" s="962"/>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hidden="1" customHeight="1" x14ac:dyDescent="0.15">
      <c r="A1023" s="961">
        <v>30</v>
      </c>
      <c r="B1023" s="961">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62"/>
      <c r="AD1023" s="962"/>
      <c r="AE1023" s="962"/>
      <c r="AF1023" s="962"/>
      <c r="AG1023" s="962"/>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hidden="1" x14ac:dyDescent="0.15">
      <c r="P1024" s="91"/>
      <c r="Q1024" s="91"/>
      <c r="R1024" s="91"/>
      <c r="S1024" s="91"/>
      <c r="T1024" s="91"/>
      <c r="U1024" s="91"/>
      <c r="V1024" s="91"/>
      <c r="W1024" s="91"/>
      <c r="X1024" s="91"/>
      <c r="Y1024" s="93"/>
      <c r="Z1024" s="93"/>
      <c r="AA1024" s="93"/>
      <c r="AB1024" s="93"/>
      <c r="AC1024" s="93"/>
      <c r="AD1024" s="93"/>
      <c r="AE1024" s="93"/>
      <c r="AF1024" s="93"/>
      <c r="AG1024" s="93"/>
      <c r="AH1024" s="93"/>
      <c r="AI1024" s="93"/>
      <c r="AJ1024" s="93"/>
      <c r="AK1024" s="93"/>
      <c r="AL1024" s="93"/>
      <c r="AM1024" s="93"/>
      <c r="AN1024" s="93"/>
      <c r="AO1024" s="93"/>
      <c r="AY1024">
        <f>COUNTA($C$1027)</f>
        <v>0</v>
      </c>
    </row>
    <row r="1025" spans="1:51" hidden="1" x14ac:dyDescent="0.15">
      <c r="A1025" s="9"/>
      <c r="B1025" s="41" t="s">
        <v>753</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83">
        <f>$AY$1024</f>
        <v>0</v>
      </c>
    </row>
    <row r="1026" spans="1:51" customFormat="1" ht="59.25" hidden="1" customHeight="1" x14ac:dyDescent="0.15">
      <c r="A1026" s="861"/>
      <c r="B1026" s="861"/>
      <c r="C1026" s="861" t="s">
        <v>24</v>
      </c>
      <c r="D1026" s="861"/>
      <c r="E1026" s="861"/>
      <c r="F1026" s="861"/>
      <c r="G1026" s="861"/>
      <c r="H1026" s="861"/>
      <c r="I1026" s="861"/>
      <c r="J1026" s="963" t="s">
        <v>189</v>
      </c>
      <c r="K1026" s="965"/>
      <c r="L1026" s="965"/>
      <c r="M1026" s="965"/>
      <c r="N1026" s="965"/>
      <c r="O1026" s="965"/>
      <c r="P1026" s="429" t="s">
        <v>25</v>
      </c>
      <c r="Q1026" s="429"/>
      <c r="R1026" s="429"/>
      <c r="S1026" s="429"/>
      <c r="T1026" s="429"/>
      <c r="U1026" s="429"/>
      <c r="V1026" s="429"/>
      <c r="W1026" s="429"/>
      <c r="X1026" s="429"/>
      <c r="Y1026" s="863" t="s">
        <v>188</v>
      </c>
      <c r="Z1026" s="864"/>
      <c r="AA1026" s="864"/>
      <c r="AB1026" s="864"/>
      <c r="AC1026" s="963" t="s">
        <v>217</v>
      </c>
      <c r="AD1026" s="963"/>
      <c r="AE1026" s="963"/>
      <c r="AF1026" s="963"/>
      <c r="AG1026" s="963"/>
      <c r="AH1026" s="863" t="s">
        <v>180</v>
      </c>
      <c r="AI1026" s="861"/>
      <c r="AJ1026" s="861"/>
      <c r="AK1026" s="861"/>
      <c r="AL1026" s="861" t="s">
        <v>19</v>
      </c>
      <c r="AM1026" s="861"/>
      <c r="AN1026" s="861"/>
      <c r="AO1026" s="865"/>
      <c r="AP1026" s="964" t="s">
        <v>190</v>
      </c>
      <c r="AQ1026" s="964"/>
      <c r="AR1026" s="964"/>
      <c r="AS1026" s="964"/>
      <c r="AT1026" s="964"/>
      <c r="AU1026" s="964"/>
      <c r="AV1026" s="964"/>
      <c r="AW1026" s="964"/>
      <c r="AX1026" s="964"/>
      <c r="AY1026" s="83">
        <f>$AY$1024</f>
        <v>0</v>
      </c>
    </row>
    <row r="1027" spans="1:51" ht="26.25" hidden="1" customHeight="1" x14ac:dyDescent="0.15">
      <c r="A1027" s="961">
        <v>1</v>
      </c>
      <c r="B1027" s="961">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62"/>
      <c r="AD1027" s="962"/>
      <c r="AE1027" s="962"/>
      <c r="AF1027" s="962"/>
      <c r="AG1027" s="962"/>
      <c r="AH1027" s="884"/>
      <c r="AI1027" s="885"/>
      <c r="AJ1027" s="885"/>
      <c r="AK1027" s="885"/>
      <c r="AL1027" s="868"/>
      <c r="AM1027" s="869"/>
      <c r="AN1027" s="869"/>
      <c r="AO1027" s="870"/>
      <c r="AP1027" s="871"/>
      <c r="AQ1027" s="871"/>
      <c r="AR1027" s="871"/>
      <c r="AS1027" s="871"/>
      <c r="AT1027" s="871"/>
      <c r="AU1027" s="871"/>
      <c r="AV1027" s="871"/>
      <c r="AW1027" s="871"/>
      <c r="AX1027" s="871"/>
      <c r="AY1027" s="83">
        <f>$AY$1024</f>
        <v>0</v>
      </c>
    </row>
    <row r="1028" spans="1:51" ht="26.25" hidden="1" customHeight="1" x14ac:dyDescent="0.15">
      <c r="A1028" s="961">
        <v>2</v>
      </c>
      <c r="B1028" s="961">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62"/>
      <c r="AD1028" s="962"/>
      <c r="AE1028" s="962"/>
      <c r="AF1028" s="962"/>
      <c r="AG1028" s="962"/>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hidden="1" customHeight="1" x14ac:dyDescent="0.15">
      <c r="A1029" s="961">
        <v>3</v>
      </c>
      <c r="B1029" s="961">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62"/>
      <c r="AD1029" s="962"/>
      <c r="AE1029" s="962"/>
      <c r="AF1029" s="962"/>
      <c r="AG1029" s="962"/>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hidden="1" customHeight="1" x14ac:dyDescent="0.15">
      <c r="A1030" s="961">
        <v>4</v>
      </c>
      <c r="B1030" s="961">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62"/>
      <c r="AD1030" s="962"/>
      <c r="AE1030" s="962"/>
      <c r="AF1030" s="962"/>
      <c r="AG1030" s="962"/>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hidden="1" customHeight="1" x14ac:dyDescent="0.15">
      <c r="A1031" s="961">
        <v>5</v>
      </c>
      <c r="B1031" s="961">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62"/>
      <c r="AD1031" s="962"/>
      <c r="AE1031" s="962"/>
      <c r="AF1031" s="962"/>
      <c r="AG1031" s="962"/>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hidden="1" customHeight="1" x14ac:dyDescent="0.15">
      <c r="A1032" s="961">
        <v>6</v>
      </c>
      <c r="B1032" s="961">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62"/>
      <c r="AD1032" s="962"/>
      <c r="AE1032" s="962"/>
      <c r="AF1032" s="962"/>
      <c r="AG1032" s="962"/>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hidden="1" customHeight="1" x14ac:dyDescent="0.15">
      <c r="A1033" s="961">
        <v>7</v>
      </c>
      <c r="B1033" s="961">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62"/>
      <c r="AD1033" s="962"/>
      <c r="AE1033" s="962"/>
      <c r="AF1033" s="962"/>
      <c r="AG1033" s="962"/>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hidden="1" customHeight="1" x14ac:dyDescent="0.15">
      <c r="A1034" s="961">
        <v>8</v>
      </c>
      <c r="B1034" s="961">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62"/>
      <c r="AD1034" s="962"/>
      <c r="AE1034" s="962"/>
      <c r="AF1034" s="962"/>
      <c r="AG1034" s="962"/>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hidden="1" customHeight="1" x14ac:dyDescent="0.15">
      <c r="A1035" s="961">
        <v>9</v>
      </c>
      <c r="B1035" s="961">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62"/>
      <c r="AD1035" s="962"/>
      <c r="AE1035" s="962"/>
      <c r="AF1035" s="962"/>
      <c r="AG1035" s="962"/>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hidden="1" customHeight="1" x14ac:dyDescent="0.15">
      <c r="A1036" s="961">
        <v>10</v>
      </c>
      <c r="B1036" s="961">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62"/>
      <c r="AD1036" s="962"/>
      <c r="AE1036" s="962"/>
      <c r="AF1036" s="962"/>
      <c r="AG1036" s="962"/>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hidden="1" customHeight="1" x14ac:dyDescent="0.15">
      <c r="A1037" s="961">
        <v>11</v>
      </c>
      <c r="B1037" s="961">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62"/>
      <c r="AD1037" s="962"/>
      <c r="AE1037" s="962"/>
      <c r="AF1037" s="962"/>
      <c r="AG1037" s="962"/>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hidden="1" customHeight="1" x14ac:dyDescent="0.15">
      <c r="A1038" s="961">
        <v>12</v>
      </c>
      <c r="B1038" s="961">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62"/>
      <c r="AD1038" s="962"/>
      <c r="AE1038" s="962"/>
      <c r="AF1038" s="962"/>
      <c r="AG1038" s="962"/>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hidden="1" customHeight="1" x14ac:dyDescent="0.15">
      <c r="A1039" s="961">
        <v>13</v>
      </c>
      <c r="B1039" s="961">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62"/>
      <c r="AD1039" s="962"/>
      <c r="AE1039" s="962"/>
      <c r="AF1039" s="962"/>
      <c r="AG1039" s="962"/>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hidden="1" customHeight="1" x14ac:dyDescent="0.15">
      <c r="A1040" s="961">
        <v>14</v>
      </c>
      <c r="B1040" s="961">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62"/>
      <c r="AD1040" s="962"/>
      <c r="AE1040" s="962"/>
      <c r="AF1040" s="962"/>
      <c r="AG1040" s="962"/>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hidden="1" customHeight="1" x14ac:dyDescent="0.15">
      <c r="A1041" s="961">
        <v>15</v>
      </c>
      <c r="B1041" s="961">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62"/>
      <c r="AD1041" s="962"/>
      <c r="AE1041" s="962"/>
      <c r="AF1041" s="962"/>
      <c r="AG1041" s="962"/>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hidden="1" customHeight="1" x14ac:dyDescent="0.15">
      <c r="A1042" s="961">
        <v>16</v>
      </c>
      <c r="B1042" s="961">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62"/>
      <c r="AD1042" s="962"/>
      <c r="AE1042" s="962"/>
      <c r="AF1042" s="962"/>
      <c r="AG1042" s="962"/>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hidden="1" customHeight="1" x14ac:dyDescent="0.15">
      <c r="A1043" s="961">
        <v>17</v>
      </c>
      <c r="B1043" s="961">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62"/>
      <c r="AD1043" s="962"/>
      <c r="AE1043" s="962"/>
      <c r="AF1043" s="962"/>
      <c r="AG1043" s="962"/>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hidden="1" customHeight="1" x14ac:dyDescent="0.15">
      <c r="A1044" s="961">
        <v>18</v>
      </c>
      <c r="B1044" s="961">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62"/>
      <c r="AD1044" s="962"/>
      <c r="AE1044" s="962"/>
      <c r="AF1044" s="962"/>
      <c r="AG1044" s="962"/>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hidden="1" customHeight="1" x14ac:dyDescent="0.15">
      <c r="A1045" s="961">
        <v>19</v>
      </c>
      <c r="B1045" s="961">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62"/>
      <c r="AD1045" s="962"/>
      <c r="AE1045" s="962"/>
      <c r="AF1045" s="962"/>
      <c r="AG1045" s="962"/>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hidden="1" customHeight="1" x14ac:dyDescent="0.15">
      <c r="A1046" s="961">
        <v>20</v>
      </c>
      <c r="B1046" s="961">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62"/>
      <c r="AD1046" s="962"/>
      <c r="AE1046" s="962"/>
      <c r="AF1046" s="962"/>
      <c r="AG1046" s="962"/>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hidden="1" customHeight="1" x14ac:dyDescent="0.15">
      <c r="A1047" s="961">
        <v>21</v>
      </c>
      <c r="B1047" s="961">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62"/>
      <c r="AD1047" s="962"/>
      <c r="AE1047" s="962"/>
      <c r="AF1047" s="962"/>
      <c r="AG1047" s="962"/>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hidden="1" customHeight="1" x14ac:dyDescent="0.15">
      <c r="A1048" s="961">
        <v>22</v>
      </c>
      <c r="B1048" s="961">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62"/>
      <c r="AD1048" s="962"/>
      <c r="AE1048" s="962"/>
      <c r="AF1048" s="962"/>
      <c r="AG1048" s="962"/>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hidden="1" customHeight="1" x14ac:dyDescent="0.15">
      <c r="A1049" s="961">
        <v>23</v>
      </c>
      <c r="B1049" s="961">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62"/>
      <c r="AD1049" s="962"/>
      <c r="AE1049" s="962"/>
      <c r="AF1049" s="962"/>
      <c r="AG1049" s="962"/>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hidden="1" customHeight="1" x14ac:dyDescent="0.15">
      <c r="A1050" s="961">
        <v>24</v>
      </c>
      <c r="B1050" s="961">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62"/>
      <c r="AD1050" s="962"/>
      <c r="AE1050" s="962"/>
      <c r="AF1050" s="962"/>
      <c r="AG1050" s="962"/>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hidden="1" customHeight="1" x14ac:dyDescent="0.15">
      <c r="A1051" s="961">
        <v>25</v>
      </c>
      <c r="B1051" s="961">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62"/>
      <c r="AD1051" s="962"/>
      <c r="AE1051" s="962"/>
      <c r="AF1051" s="962"/>
      <c r="AG1051" s="962"/>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hidden="1" customHeight="1" x14ac:dyDescent="0.15">
      <c r="A1052" s="961">
        <v>26</v>
      </c>
      <c r="B1052" s="961">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62"/>
      <c r="AD1052" s="962"/>
      <c r="AE1052" s="962"/>
      <c r="AF1052" s="962"/>
      <c r="AG1052" s="962"/>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hidden="1" customHeight="1" x14ac:dyDescent="0.15">
      <c r="A1053" s="961">
        <v>27</v>
      </c>
      <c r="B1053" s="961">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62"/>
      <c r="AD1053" s="962"/>
      <c r="AE1053" s="962"/>
      <c r="AF1053" s="962"/>
      <c r="AG1053" s="962"/>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hidden="1" customHeight="1" x14ac:dyDescent="0.15">
      <c r="A1054" s="961">
        <v>28</v>
      </c>
      <c r="B1054" s="961">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62"/>
      <c r="AD1054" s="962"/>
      <c r="AE1054" s="962"/>
      <c r="AF1054" s="962"/>
      <c r="AG1054" s="962"/>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hidden="1" customHeight="1" x14ac:dyDescent="0.15">
      <c r="A1055" s="961">
        <v>29</v>
      </c>
      <c r="B1055" s="961">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62"/>
      <c r="AD1055" s="962"/>
      <c r="AE1055" s="962"/>
      <c r="AF1055" s="962"/>
      <c r="AG1055" s="962"/>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hidden="1" customHeight="1" x14ac:dyDescent="0.15">
      <c r="A1056" s="961">
        <v>30</v>
      </c>
      <c r="B1056" s="961">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62"/>
      <c r="AD1056" s="962"/>
      <c r="AE1056" s="962"/>
      <c r="AF1056" s="962"/>
      <c r="AG1056" s="962"/>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hidden="1" x14ac:dyDescent="0.15">
      <c r="P1057" s="91"/>
      <c r="Q1057" s="91"/>
      <c r="R1057" s="91"/>
      <c r="S1057" s="91"/>
      <c r="T1057" s="91"/>
      <c r="U1057" s="91"/>
      <c r="V1057" s="91"/>
      <c r="W1057" s="91"/>
      <c r="X1057" s="91"/>
      <c r="Y1057" s="93"/>
      <c r="Z1057" s="93"/>
      <c r="AA1057" s="93"/>
      <c r="AB1057" s="93"/>
      <c r="AC1057" s="93"/>
      <c r="AD1057" s="93"/>
      <c r="AE1057" s="93"/>
      <c r="AF1057" s="93"/>
      <c r="AG1057" s="93"/>
      <c r="AH1057" s="93"/>
      <c r="AI1057" s="93"/>
      <c r="AJ1057" s="93"/>
      <c r="AK1057" s="93"/>
      <c r="AL1057" s="93"/>
      <c r="AM1057" s="93"/>
      <c r="AN1057" s="93"/>
      <c r="AO1057" s="93"/>
      <c r="AY1057">
        <f>COUNTA($C$1060)</f>
        <v>0</v>
      </c>
    </row>
    <row r="1058" spans="1:51" hidden="1" x14ac:dyDescent="0.15">
      <c r="A1058" s="9"/>
      <c r="B1058" s="41" t="s">
        <v>752</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83">
        <f>$AY$1057</f>
        <v>0</v>
      </c>
    </row>
    <row r="1059" spans="1:51" customFormat="1" ht="59.25" hidden="1" customHeight="1" x14ac:dyDescent="0.15">
      <c r="A1059" s="861"/>
      <c r="B1059" s="861"/>
      <c r="C1059" s="861" t="s">
        <v>24</v>
      </c>
      <c r="D1059" s="861"/>
      <c r="E1059" s="861"/>
      <c r="F1059" s="861"/>
      <c r="G1059" s="861"/>
      <c r="H1059" s="861"/>
      <c r="I1059" s="861"/>
      <c r="J1059" s="963" t="s">
        <v>189</v>
      </c>
      <c r="K1059" s="965"/>
      <c r="L1059" s="965"/>
      <c r="M1059" s="965"/>
      <c r="N1059" s="965"/>
      <c r="O1059" s="965"/>
      <c r="P1059" s="429" t="s">
        <v>25</v>
      </c>
      <c r="Q1059" s="429"/>
      <c r="R1059" s="429"/>
      <c r="S1059" s="429"/>
      <c r="T1059" s="429"/>
      <c r="U1059" s="429"/>
      <c r="V1059" s="429"/>
      <c r="W1059" s="429"/>
      <c r="X1059" s="429"/>
      <c r="Y1059" s="863" t="s">
        <v>188</v>
      </c>
      <c r="Z1059" s="864"/>
      <c r="AA1059" s="864"/>
      <c r="AB1059" s="864"/>
      <c r="AC1059" s="963" t="s">
        <v>217</v>
      </c>
      <c r="AD1059" s="963"/>
      <c r="AE1059" s="963"/>
      <c r="AF1059" s="963"/>
      <c r="AG1059" s="963"/>
      <c r="AH1059" s="863" t="s">
        <v>180</v>
      </c>
      <c r="AI1059" s="861"/>
      <c r="AJ1059" s="861"/>
      <c r="AK1059" s="861"/>
      <c r="AL1059" s="861" t="s">
        <v>19</v>
      </c>
      <c r="AM1059" s="861"/>
      <c r="AN1059" s="861"/>
      <c r="AO1059" s="865"/>
      <c r="AP1059" s="964" t="s">
        <v>190</v>
      </c>
      <c r="AQ1059" s="964"/>
      <c r="AR1059" s="964"/>
      <c r="AS1059" s="964"/>
      <c r="AT1059" s="964"/>
      <c r="AU1059" s="964"/>
      <c r="AV1059" s="964"/>
      <c r="AW1059" s="964"/>
      <c r="AX1059" s="964"/>
      <c r="AY1059" s="83">
        <f>$AY$1057</f>
        <v>0</v>
      </c>
    </row>
    <row r="1060" spans="1:51" ht="26.25" hidden="1" customHeight="1" x14ac:dyDescent="0.15">
      <c r="A1060" s="961">
        <v>1</v>
      </c>
      <c r="B1060" s="961">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62"/>
      <c r="AD1060" s="962"/>
      <c r="AE1060" s="962"/>
      <c r="AF1060" s="962"/>
      <c r="AG1060" s="962"/>
      <c r="AH1060" s="884"/>
      <c r="AI1060" s="885"/>
      <c r="AJ1060" s="885"/>
      <c r="AK1060" s="885"/>
      <c r="AL1060" s="868"/>
      <c r="AM1060" s="869"/>
      <c r="AN1060" s="869"/>
      <c r="AO1060" s="870"/>
      <c r="AP1060" s="871"/>
      <c r="AQ1060" s="871"/>
      <c r="AR1060" s="871"/>
      <c r="AS1060" s="871"/>
      <c r="AT1060" s="871"/>
      <c r="AU1060" s="871"/>
      <c r="AV1060" s="871"/>
      <c r="AW1060" s="871"/>
      <c r="AX1060" s="871"/>
      <c r="AY1060" s="83">
        <f>$AY$1057</f>
        <v>0</v>
      </c>
    </row>
    <row r="1061" spans="1:51" ht="26.25" hidden="1" customHeight="1" x14ac:dyDescent="0.15">
      <c r="A1061" s="961">
        <v>2</v>
      </c>
      <c r="B1061" s="961">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62"/>
      <c r="AD1061" s="962"/>
      <c r="AE1061" s="962"/>
      <c r="AF1061" s="962"/>
      <c r="AG1061" s="962"/>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hidden="1" customHeight="1" x14ac:dyDescent="0.15">
      <c r="A1062" s="961">
        <v>3</v>
      </c>
      <c r="B1062" s="961">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62"/>
      <c r="AD1062" s="962"/>
      <c r="AE1062" s="962"/>
      <c r="AF1062" s="962"/>
      <c r="AG1062" s="962"/>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hidden="1" customHeight="1" x14ac:dyDescent="0.15">
      <c r="A1063" s="961">
        <v>4</v>
      </c>
      <c r="B1063" s="961">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62"/>
      <c r="AD1063" s="962"/>
      <c r="AE1063" s="962"/>
      <c r="AF1063" s="962"/>
      <c r="AG1063" s="962"/>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hidden="1" customHeight="1" x14ac:dyDescent="0.15">
      <c r="A1064" s="961">
        <v>5</v>
      </c>
      <c r="B1064" s="961">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62"/>
      <c r="AD1064" s="962"/>
      <c r="AE1064" s="962"/>
      <c r="AF1064" s="962"/>
      <c r="AG1064" s="962"/>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hidden="1" customHeight="1" x14ac:dyDescent="0.15">
      <c r="A1065" s="961">
        <v>6</v>
      </c>
      <c r="B1065" s="961">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62"/>
      <c r="AD1065" s="962"/>
      <c r="AE1065" s="962"/>
      <c r="AF1065" s="962"/>
      <c r="AG1065" s="962"/>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hidden="1" customHeight="1" x14ac:dyDescent="0.15">
      <c r="A1066" s="961">
        <v>7</v>
      </c>
      <c r="B1066" s="961">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62"/>
      <c r="AD1066" s="962"/>
      <c r="AE1066" s="962"/>
      <c r="AF1066" s="962"/>
      <c r="AG1066" s="962"/>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hidden="1" customHeight="1" x14ac:dyDescent="0.15">
      <c r="A1067" s="961">
        <v>8</v>
      </c>
      <c r="B1067" s="961">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62"/>
      <c r="AD1067" s="962"/>
      <c r="AE1067" s="962"/>
      <c r="AF1067" s="962"/>
      <c r="AG1067" s="962"/>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hidden="1" customHeight="1" x14ac:dyDescent="0.15">
      <c r="A1068" s="961">
        <v>9</v>
      </c>
      <c r="B1068" s="961">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62"/>
      <c r="AD1068" s="962"/>
      <c r="AE1068" s="962"/>
      <c r="AF1068" s="962"/>
      <c r="AG1068" s="962"/>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hidden="1" customHeight="1" x14ac:dyDescent="0.15">
      <c r="A1069" s="961">
        <v>10</v>
      </c>
      <c r="B1069" s="961">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62"/>
      <c r="AD1069" s="962"/>
      <c r="AE1069" s="962"/>
      <c r="AF1069" s="962"/>
      <c r="AG1069" s="962"/>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hidden="1" customHeight="1" x14ac:dyDescent="0.15">
      <c r="A1070" s="961">
        <v>11</v>
      </c>
      <c r="B1070" s="961">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62"/>
      <c r="AD1070" s="962"/>
      <c r="AE1070" s="962"/>
      <c r="AF1070" s="962"/>
      <c r="AG1070" s="962"/>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hidden="1" customHeight="1" x14ac:dyDescent="0.15">
      <c r="A1071" s="961">
        <v>12</v>
      </c>
      <c r="B1071" s="961">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62"/>
      <c r="AD1071" s="962"/>
      <c r="AE1071" s="962"/>
      <c r="AF1071" s="962"/>
      <c r="AG1071" s="962"/>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hidden="1" customHeight="1" x14ac:dyDescent="0.15">
      <c r="A1072" s="961">
        <v>13</v>
      </c>
      <c r="B1072" s="961">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62"/>
      <c r="AD1072" s="962"/>
      <c r="AE1072" s="962"/>
      <c r="AF1072" s="962"/>
      <c r="AG1072" s="962"/>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hidden="1" customHeight="1" x14ac:dyDescent="0.15">
      <c r="A1073" s="961">
        <v>14</v>
      </c>
      <c r="B1073" s="961">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62"/>
      <c r="AD1073" s="962"/>
      <c r="AE1073" s="962"/>
      <c r="AF1073" s="962"/>
      <c r="AG1073" s="962"/>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hidden="1" customHeight="1" x14ac:dyDescent="0.15">
      <c r="A1074" s="961">
        <v>15</v>
      </c>
      <c r="B1074" s="961">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62"/>
      <c r="AD1074" s="962"/>
      <c r="AE1074" s="962"/>
      <c r="AF1074" s="962"/>
      <c r="AG1074" s="962"/>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hidden="1" customHeight="1" x14ac:dyDescent="0.15">
      <c r="A1075" s="961">
        <v>16</v>
      </c>
      <c r="B1075" s="961">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62"/>
      <c r="AD1075" s="962"/>
      <c r="AE1075" s="962"/>
      <c r="AF1075" s="962"/>
      <c r="AG1075" s="962"/>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hidden="1" customHeight="1" x14ac:dyDescent="0.15">
      <c r="A1076" s="961">
        <v>17</v>
      </c>
      <c r="B1076" s="961">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62"/>
      <c r="AD1076" s="962"/>
      <c r="AE1076" s="962"/>
      <c r="AF1076" s="962"/>
      <c r="AG1076" s="962"/>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hidden="1" customHeight="1" x14ac:dyDescent="0.15">
      <c r="A1077" s="961">
        <v>18</v>
      </c>
      <c r="B1077" s="961">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62"/>
      <c r="AD1077" s="962"/>
      <c r="AE1077" s="962"/>
      <c r="AF1077" s="962"/>
      <c r="AG1077" s="962"/>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hidden="1" customHeight="1" x14ac:dyDescent="0.15">
      <c r="A1078" s="961">
        <v>19</v>
      </c>
      <c r="B1078" s="961">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62"/>
      <c r="AD1078" s="962"/>
      <c r="AE1078" s="962"/>
      <c r="AF1078" s="962"/>
      <c r="AG1078" s="962"/>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hidden="1" customHeight="1" x14ac:dyDescent="0.15">
      <c r="A1079" s="961">
        <v>20</v>
      </c>
      <c r="B1079" s="961">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62"/>
      <c r="AD1079" s="962"/>
      <c r="AE1079" s="962"/>
      <c r="AF1079" s="962"/>
      <c r="AG1079" s="962"/>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hidden="1" customHeight="1" x14ac:dyDescent="0.15">
      <c r="A1080" s="961">
        <v>21</v>
      </c>
      <c r="B1080" s="961">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62"/>
      <c r="AD1080" s="962"/>
      <c r="AE1080" s="962"/>
      <c r="AF1080" s="962"/>
      <c r="AG1080" s="962"/>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hidden="1" customHeight="1" x14ac:dyDescent="0.15">
      <c r="A1081" s="961">
        <v>22</v>
      </c>
      <c r="B1081" s="961">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62"/>
      <c r="AD1081" s="962"/>
      <c r="AE1081" s="962"/>
      <c r="AF1081" s="962"/>
      <c r="AG1081" s="962"/>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hidden="1" customHeight="1" x14ac:dyDescent="0.15">
      <c r="A1082" s="961">
        <v>23</v>
      </c>
      <c r="B1082" s="961">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62"/>
      <c r="AD1082" s="962"/>
      <c r="AE1082" s="962"/>
      <c r="AF1082" s="962"/>
      <c r="AG1082" s="962"/>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hidden="1" customHeight="1" x14ac:dyDescent="0.15">
      <c r="A1083" s="961">
        <v>24</v>
      </c>
      <c r="B1083" s="961">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62"/>
      <c r="AD1083" s="962"/>
      <c r="AE1083" s="962"/>
      <c r="AF1083" s="962"/>
      <c r="AG1083" s="962"/>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hidden="1" customHeight="1" x14ac:dyDescent="0.15">
      <c r="A1084" s="961">
        <v>25</v>
      </c>
      <c r="B1084" s="961">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62"/>
      <c r="AD1084" s="962"/>
      <c r="AE1084" s="962"/>
      <c r="AF1084" s="962"/>
      <c r="AG1084" s="962"/>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hidden="1" customHeight="1" x14ac:dyDescent="0.15">
      <c r="A1085" s="961">
        <v>26</v>
      </c>
      <c r="B1085" s="961">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62"/>
      <c r="AD1085" s="962"/>
      <c r="AE1085" s="962"/>
      <c r="AF1085" s="962"/>
      <c r="AG1085" s="962"/>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hidden="1" customHeight="1" x14ac:dyDescent="0.15">
      <c r="A1086" s="961">
        <v>27</v>
      </c>
      <c r="B1086" s="961">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62"/>
      <c r="AD1086" s="962"/>
      <c r="AE1086" s="962"/>
      <c r="AF1086" s="962"/>
      <c r="AG1086" s="962"/>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hidden="1" customHeight="1" x14ac:dyDescent="0.15">
      <c r="A1087" s="961">
        <v>28</v>
      </c>
      <c r="B1087" s="961">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62"/>
      <c r="AD1087" s="962"/>
      <c r="AE1087" s="962"/>
      <c r="AF1087" s="962"/>
      <c r="AG1087" s="962"/>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hidden="1" customHeight="1" x14ac:dyDescent="0.15">
      <c r="A1088" s="961">
        <v>29</v>
      </c>
      <c r="B1088" s="961">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62"/>
      <c r="AD1088" s="962"/>
      <c r="AE1088" s="962"/>
      <c r="AF1088" s="962"/>
      <c r="AG1088" s="962"/>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hidden="1" customHeight="1" x14ac:dyDescent="0.15">
      <c r="A1089" s="961">
        <v>30</v>
      </c>
      <c r="B1089" s="961">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62"/>
      <c r="AD1089" s="962"/>
      <c r="AE1089" s="962"/>
      <c r="AF1089" s="962"/>
      <c r="AG1089" s="962"/>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hidden="1" x14ac:dyDescent="0.15">
      <c r="A1090" s="94"/>
      <c r="B1090" s="94"/>
      <c r="P1090" s="91"/>
      <c r="Q1090" s="91"/>
      <c r="R1090" s="91"/>
      <c r="S1090" s="91"/>
      <c r="T1090" s="91"/>
      <c r="U1090" s="91"/>
      <c r="V1090" s="91"/>
      <c r="W1090" s="91"/>
      <c r="X1090" s="91"/>
      <c r="Y1090" s="93"/>
      <c r="Z1090" s="93"/>
      <c r="AA1090" s="93"/>
      <c r="AB1090" s="93"/>
      <c r="AC1090" s="93"/>
      <c r="AD1090" s="93"/>
      <c r="AE1090" s="93"/>
      <c r="AF1090" s="93"/>
      <c r="AG1090" s="93"/>
      <c r="AH1090" s="93"/>
      <c r="AI1090" s="93"/>
      <c r="AJ1090" s="93"/>
      <c r="AK1090" s="93"/>
      <c r="AL1090" s="93"/>
      <c r="AM1090" s="93"/>
      <c r="AN1090" s="93"/>
      <c r="AO1090" s="93"/>
      <c r="AY1090">
        <f>COUNTA($C$1093)</f>
        <v>0</v>
      </c>
    </row>
    <row r="1091" spans="1:51" hidden="1" x14ac:dyDescent="0.15">
      <c r="A1091" s="9"/>
      <c r="B1091" s="41" t="s">
        <v>751</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861"/>
      <c r="B1092" s="861"/>
      <c r="C1092" s="861" t="s">
        <v>24</v>
      </c>
      <c r="D1092" s="861"/>
      <c r="E1092" s="861"/>
      <c r="F1092" s="861"/>
      <c r="G1092" s="861"/>
      <c r="H1092" s="861"/>
      <c r="I1092" s="861"/>
      <c r="J1092" s="963" t="s">
        <v>189</v>
      </c>
      <c r="K1092" s="965"/>
      <c r="L1092" s="965"/>
      <c r="M1092" s="965"/>
      <c r="N1092" s="965"/>
      <c r="O1092" s="965"/>
      <c r="P1092" s="429" t="s">
        <v>25</v>
      </c>
      <c r="Q1092" s="429"/>
      <c r="R1092" s="429"/>
      <c r="S1092" s="429"/>
      <c r="T1092" s="429"/>
      <c r="U1092" s="429"/>
      <c r="V1092" s="429"/>
      <c r="W1092" s="429"/>
      <c r="X1092" s="429"/>
      <c r="Y1092" s="863" t="s">
        <v>188</v>
      </c>
      <c r="Z1092" s="864"/>
      <c r="AA1092" s="864"/>
      <c r="AB1092" s="864"/>
      <c r="AC1092" s="963" t="s">
        <v>217</v>
      </c>
      <c r="AD1092" s="963"/>
      <c r="AE1092" s="963"/>
      <c r="AF1092" s="963"/>
      <c r="AG1092" s="963"/>
      <c r="AH1092" s="863" t="s">
        <v>180</v>
      </c>
      <c r="AI1092" s="861"/>
      <c r="AJ1092" s="861"/>
      <c r="AK1092" s="861"/>
      <c r="AL1092" s="861" t="s">
        <v>19</v>
      </c>
      <c r="AM1092" s="861"/>
      <c r="AN1092" s="861"/>
      <c r="AO1092" s="865"/>
      <c r="AP1092" s="964" t="s">
        <v>190</v>
      </c>
      <c r="AQ1092" s="964"/>
      <c r="AR1092" s="964"/>
      <c r="AS1092" s="964"/>
      <c r="AT1092" s="964"/>
      <c r="AU1092" s="964"/>
      <c r="AV1092" s="964"/>
      <c r="AW1092" s="964"/>
      <c r="AX1092" s="964"/>
      <c r="AY1092">
        <f>$AY$1090</f>
        <v>0</v>
      </c>
    </row>
    <row r="1093" spans="1:51" ht="26.25" hidden="1" customHeight="1" x14ac:dyDescent="0.15">
      <c r="A1093" s="961">
        <v>1</v>
      </c>
      <c r="B1093" s="961">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62"/>
      <c r="AD1093" s="962"/>
      <c r="AE1093" s="962"/>
      <c r="AF1093" s="962"/>
      <c r="AG1093" s="962"/>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hidden="1" customHeight="1" x14ac:dyDescent="0.15">
      <c r="A1094" s="961">
        <v>2</v>
      </c>
      <c r="B1094" s="961">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62"/>
      <c r="AD1094" s="962"/>
      <c r="AE1094" s="962"/>
      <c r="AF1094" s="962"/>
      <c r="AG1094" s="962"/>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hidden="1" customHeight="1" x14ac:dyDescent="0.15">
      <c r="A1095" s="961">
        <v>3</v>
      </c>
      <c r="B1095" s="961">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62"/>
      <c r="AD1095" s="962"/>
      <c r="AE1095" s="962"/>
      <c r="AF1095" s="962"/>
      <c r="AG1095" s="962"/>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hidden="1" customHeight="1" x14ac:dyDescent="0.15">
      <c r="A1096" s="961">
        <v>4</v>
      </c>
      <c r="B1096" s="961">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62"/>
      <c r="AD1096" s="962"/>
      <c r="AE1096" s="962"/>
      <c r="AF1096" s="962"/>
      <c r="AG1096" s="962"/>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hidden="1" customHeight="1" x14ac:dyDescent="0.15">
      <c r="A1097" s="961">
        <v>5</v>
      </c>
      <c r="B1097" s="961">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62"/>
      <c r="AD1097" s="962"/>
      <c r="AE1097" s="962"/>
      <c r="AF1097" s="962"/>
      <c r="AG1097" s="962"/>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hidden="1" customHeight="1" x14ac:dyDescent="0.15">
      <c r="A1098" s="961">
        <v>6</v>
      </c>
      <c r="B1098" s="961">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62"/>
      <c r="AD1098" s="962"/>
      <c r="AE1098" s="962"/>
      <c r="AF1098" s="962"/>
      <c r="AG1098" s="962"/>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hidden="1" customHeight="1" x14ac:dyDescent="0.15">
      <c r="A1099" s="961">
        <v>7</v>
      </c>
      <c r="B1099" s="961">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62"/>
      <c r="AD1099" s="962"/>
      <c r="AE1099" s="962"/>
      <c r="AF1099" s="962"/>
      <c r="AG1099" s="962"/>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hidden="1" customHeight="1" x14ac:dyDescent="0.15">
      <c r="A1100" s="961">
        <v>8</v>
      </c>
      <c r="B1100" s="961">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62"/>
      <c r="AD1100" s="962"/>
      <c r="AE1100" s="962"/>
      <c r="AF1100" s="962"/>
      <c r="AG1100" s="962"/>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hidden="1" customHeight="1" x14ac:dyDescent="0.15">
      <c r="A1101" s="961">
        <v>9</v>
      </c>
      <c r="B1101" s="961">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62"/>
      <c r="AD1101" s="962"/>
      <c r="AE1101" s="962"/>
      <c r="AF1101" s="962"/>
      <c r="AG1101" s="962"/>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hidden="1" customHeight="1" x14ac:dyDescent="0.15">
      <c r="A1102" s="961">
        <v>10</v>
      </c>
      <c r="B1102" s="961">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62"/>
      <c r="AD1102" s="962"/>
      <c r="AE1102" s="962"/>
      <c r="AF1102" s="962"/>
      <c r="AG1102" s="962"/>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hidden="1" customHeight="1" x14ac:dyDescent="0.15">
      <c r="A1103" s="961">
        <v>11</v>
      </c>
      <c r="B1103" s="961">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62"/>
      <c r="AD1103" s="962"/>
      <c r="AE1103" s="962"/>
      <c r="AF1103" s="962"/>
      <c r="AG1103" s="962"/>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hidden="1" customHeight="1" x14ac:dyDescent="0.15">
      <c r="A1104" s="961">
        <v>12</v>
      </c>
      <c r="B1104" s="961">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62"/>
      <c r="AD1104" s="962"/>
      <c r="AE1104" s="962"/>
      <c r="AF1104" s="962"/>
      <c r="AG1104" s="962"/>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hidden="1" customHeight="1" x14ac:dyDescent="0.15">
      <c r="A1105" s="961">
        <v>13</v>
      </c>
      <c r="B1105" s="961">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62"/>
      <c r="AD1105" s="962"/>
      <c r="AE1105" s="962"/>
      <c r="AF1105" s="962"/>
      <c r="AG1105" s="962"/>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hidden="1" customHeight="1" x14ac:dyDescent="0.15">
      <c r="A1106" s="961">
        <v>14</v>
      </c>
      <c r="B1106" s="961">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62"/>
      <c r="AD1106" s="962"/>
      <c r="AE1106" s="962"/>
      <c r="AF1106" s="962"/>
      <c r="AG1106" s="962"/>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hidden="1" customHeight="1" x14ac:dyDescent="0.15">
      <c r="A1107" s="961">
        <v>15</v>
      </c>
      <c r="B1107" s="961">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62"/>
      <c r="AD1107" s="962"/>
      <c r="AE1107" s="962"/>
      <c r="AF1107" s="962"/>
      <c r="AG1107" s="962"/>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hidden="1" customHeight="1" x14ac:dyDescent="0.15">
      <c r="A1108" s="961">
        <v>16</v>
      </c>
      <c r="B1108" s="961">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62"/>
      <c r="AD1108" s="962"/>
      <c r="AE1108" s="962"/>
      <c r="AF1108" s="962"/>
      <c r="AG1108" s="962"/>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hidden="1" customHeight="1" x14ac:dyDescent="0.15">
      <c r="A1109" s="961">
        <v>17</v>
      </c>
      <c r="B1109" s="961">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62"/>
      <c r="AD1109" s="962"/>
      <c r="AE1109" s="962"/>
      <c r="AF1109" s="962"/>
      <c r="AG1109" s="962"/>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hidden="1" customHeight="1" x14ac:dyDescent="0.15">
      <c r="A1110" s="961">
        <v>18</v>
      </c>
      <c r="B1110" s="961">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62"/>
      <c r="AD1110" s="962"/>
      <c r="AE1110" s="962"/>
      <c r="AF1110" s="962"/>
      <c r="AG1110" s="962"/>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hidden="1" customHeight="1" x14ac:dyDescent="0.15">
      <c r="A1111" s="961">
        <v>19</v>
      </c>
      <c r="B1111" s="961">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62"/>
      <c r="AD1111" s="962"/>
      <c r="AE1111" s="962"/>
      <c r="AF1111" s="962"/>
      <c r="AG1111" s="962"/>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hidden="1" customHeight="1" x14ac:dyDescent="0.15">
      <c r="A1112" s="961">
        <v>20</v>
      </c>
      <c r="B1112" s="961">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62"/>
      <c r="AD1112" s="962"/>
      <c r="AE1112" s="962"/>
      <c r="AF1112" s="962"/>
      <c r="AG1112" s="962"/>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hidden="1" customHeight="1" x14ac:dyDescent="0.15">
      <c r="A1113" s="961">
        <v>21</v>
      </c>
      <c r="B1113" s="961">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62"/>
      <c r="AD1113" s="962"/>
      <c r="AE1113" s="962"/>
      <c r="AF1113" s="962"/>
      <c r="AG1113" s="962"/>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hidden="1" customHeight="1" x14ac:dyDescent="0.15">
      <c r="A1114" s="961">
        <v>22</v>
      </c>
      <c r="B1114" s="961">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62"/>
      <c r="AD1114" s="962"/>
      <c r="AE1114" s="962"/>
      <c r="AF1114" s="962"/>
      <c r="AG1114" s="962"/>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hidden="1" customHeight="1" x14ac:dyDescent="0.15">
      <c r="A1115" s="961">
        <v>23</v>
      </c>
      <c r="B1115" s="961">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62"/>
      <c r="AD1115" s="962"/>
      <c r="AE1115" s="962"/>
      <c r="AF1115" s="962"/>
      <c r="AG1115" s="962"/>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hidden="1" customHeight="1" x14ac:dyDescent="0.15">
      <c r="A1116" s="961">
        <v>24</v>
      </c>
      <c r="B1116" s="961">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62"/>
      <c r="AD1116" s="962"/>
      <c r="AE1116" s="962"/>
      <c r="AF1116" s="962"/>
      <c r="AG1116" s="962"/>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hidden="1" customHeight="1" x14ac:dyDescent="0.15">
      <c r="A1117" s="961">
        <v>25</v>
      </c>
      <c r="B1117" s="961">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62"/>
      <c r="AD1117" s="962"/>
      <c r="AE1117" s="962"/>
      <c r="AF1117" s="962"/>
      <c r="AG1117" s="962"/>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hidden="1" customHeight="1" x14ac:dyDescent="0.15">
      <c r="A1118" s="961">
        <v>26</v>
      </c>
      <c r="B1118" s="961">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62"/>
      <c r="AD1118" s="962"/>
      <c r="AE1118" s="962"/>
      <c r="AF1118" s="962"/>
      <c r="AG1118" s="962"/>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hidden="1" customHeight="1" x14ac:dyDescent="0.15">
      <c r="A1119" s="961">
        <v>27</v>
      </c>
      <c r="B1119" s="961">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62"/>
      <c r="AD1119" s="962"/>
      <c r="AE1119" s="962"/>
      <c r="AF1119" s="962"/>
      <c r="AG1119" s="962"/>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hidden="1" customHeight="1" x14ac:dyDescent="0.15">
      <c r="A1120" s="961">
        <v>28</v>
      </c>
      <c r="B1120" s="961">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62"/>
      <c r="AD1120" s="962"/>
      <c r="AE1120" s="962"/>
      <c r="AF1120" s="962"/>
      <c r="AG1120" s="962"/>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hidden="1" customHeight="1" x14ac:dyDescent="0.15">
      <c r="A1121" s="961">
        <v>29</v>
      </c>
      <c r="B1121" s="961">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62"/>
      <c r="AD1121" s="962"/>
      <c r="AE1121" s="962"/>
      <c r="AF1121" s="962"/>
      <c r="AG1121" s="962"/>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hidden="1" customHeight="1" x14ac:dyDescent="0.15">
      <c r="A1122" s="961">
        <v>30</v>
      </c>
      <c r="B1122" s="961">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62"/>
      <c r="AD1122" s="962"/>
      <c r="AE1122" s="962"/>
      <c r="AF1122" s="962"/>
      <c r="AG1122" s="962"/>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hidden="1" x14ac:dyDescent="0.15">
      <c r="P1123" s="91"/>
      <c r="Q1123" s="91"/>
      <c r="R1123" s="91"/>
      <c r="S1123" s="91"/>
      <c r="T1123" s="91"/>
      <c r="U1123" s="91"/>
      <c r="V1123" s="91"/>
      <c r="W1123" s="91"/>
      <c r="X1123" s="91"/>
      <c r="Y1123" s="93"/>
      <c r="Z1123" s="93"/>
      <c r="AA1123" s="93"/>
      <c r="AB1123" s="93"/>
      <c r="AC1123" s="93"/>
      <c r="AD1123" s="93"/>
      <c r="AE1123" s="93"/>
      <c r="AF1123" s="93"/>
      <c r="AG1123" s="93"/>
      <c r="AH1123" s="93"/>
      <c r="AI1123" s="93"/>
      <c r="AJ1123" s="93"/>
      <c r="AK1123" s="93"/>
      <c r="AL1123" s="93"/>
      <c r="AM1123" s="93"/>
      <c r="AN1123" s="93"/>
      <c r="AO1123" s="93"/>
      <c r="AY1123">
        <f>COUNTA($C$1126)</f>
        <v>0</v>
      </c>
    </row>
    <row r="1124" spans="1:51" hidden="1" x14ac:dyDescent="0.15">
      <c r="A1124" s="9"/>
      <c r="B1124" s="41" t="s">
        <v>750</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861"/>
      <c r="B1125" s="861"/>
      <c r="C1125" s="861" t="s">
        <v>24</v>
      </c>
      <c r="D1125" s="861"/>
      <c r="E1125" s="861"/>
      <c r="F1125" s="861"/>
      <c r="G1125" s="861"/>
      <c r="H1125" s="861"/>
      <c r="I1125" s="861"/>
      <c r="J1125" s="963" t="s">
        <v>189</v>
      </c>
      <c r="K1125" s="965"/>
      <c r="L1125" s="965"/>
      <c r="M1125" s="965"/>
      <c r="N1125" s="965"/>
      <c r="O1125" s="965"/>
      <c r="P1125" s="429" t="s">
        <v>25</v>
      </c>
      <c r="Q1125" s="429"/>
      <c r="R1125" s="429"/>
      <c r="S1125" s="429"/>
      <c r="T1125" s="429"/>
      <c r="U1125" s="429"/>
      <c r="V1125" s="429"/>
      <c r="W1125" s="429"/>
      <c r="X1125" s="429"/>
      <c r="Y1125" s="863" t="s">
        <v>188</v>
      </c>
      <c r="Z1125" s="864"/>
      <c r="AA1125" s="864"/>
      <c r="AB1125" s="864"/>
      <c r="AC1125" s="963" t="s">
        <v>217</v>
      </c>
      <c r="AD1125" s="963"/>
      <c r="AE1125" s="963"/>
      <c r="AF1125" s="963"/>
      <c r="AG1125" s="963"/>
      <c r="AH1125" s="863" t="s">
        <v>180</v>
      </c>
      <c r="AI1125" s="861"/>
      <c r="AJ1125" s="861"/>
      <c r="AK1125" s="861"/>
      <c r="AL1125" s="861" t="s">
        <v>19</v>
      </c>
      <c r="AM1125" s="861"/>
      <c r="AN1125" s="861"/>
      <c r="AO1125" s="865"/>
      <c r="AP1125" s="964" t="s">
        <v>190</v>
      </c>
      <c r="AQ1125" s="964"/>
      <c r="AR1125" s="964"/>
      <c r="AS1125" s="964"/>
      <c r="AT1125" s="964"/>
      <c r="AU1125" s="964"/>
      <c r="AV1125" s="964"/>
      <c r="AW1125" s="964"/>
      <c r="AX1125" s="964"/>
      <c r="AY1125">
        <f>$AY$1123</f>
        <v>0</v>
      </c>
    </row>
    <row r="1126" spans="1:51" ht="26.25" hidden="1" customHeight="1" x14ac:dyDescent="0.15">
      <c r="A1126" s="961">
        <v>1</v>
      </c>
      <c r="B1126" s="961">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62"/>
      <c r="AD1126" s="962"/>
      <c r="AE1126" s="962"/>
      <c r="AF1126" s="962"/>
      <c r="AG1126" s="962"/>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hidden="1" customHeight="1" x14ac:dyDescent="0.15">
      <c r="A1127" s="961">
        <v>2</v>
      </c>
      <c r="B1127" s="961">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62"/>
      <c r="AD1127" s="962"/>
      <c r="AE1127" s="962"/>
      <c r="AF1127" s="962"/>
      <c r="AG1127" s="962"/>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hidden="1" customHeight="1" x14ac:dyDescent="0.15">
      <c r="A1128" s="961">
        <v>3</v>
      </c>
      <c r="B1128" s="961">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62"/>
      <c r="AD1128" s="962"/>
      <c r="AE1128" s="962"/>
      <c r="AF1128" s="962"/>
      <c r="AG1128" s="962"/>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hidden="1" customHeight="1" x14ac:dyDescent="0.15">
      <c r="A1129" s="961">
        <v>4</v>
      </c>
      <c r="B1129" s="961">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62"/>
      <c r="AD1129" s="962"/>
      <c r="AE1129" s="962"/>
      <c r="AF1129" s="962"/>
      <c r="AG1129" s="962"/>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hidden="1" customHeight="1" x14ac:dyDescent="0.15">
      <c r="A1130" s="961">
        <v>5</v>
      </c>
      <c r="B1130" s="961">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62"/>
      <c r="AD1130" s="962"/>
      <c r="AE1130" s="962"/>
      <c r="AF1130" s="962"/>
      <c r="AG1130" s="962"/>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hidden="1" customHeight="1" x14ac:dyDescent="0.15">
      <c r="A1131" s="961">
        <v>6</v>
      </c>
      <c r="B1131" s="961">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62"/>
      <c r="AD1131" s="962"/>
      <c r="AE1131" s="962"/>
      <c r="AF1131" s="962"/>
      <c r="AG1131" s="962"/>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hidden="1" customHeight="1" x14ac:dyDescent="0.15">
      <c r="A1132" s="961">
        <v>7</v>
      </c>
      <c r="B1132" s="961">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62"/>
      <c r="AD1132" s="962"/>
      <c r="AE1132" s="962"/>
      <c r="AF1132" s="962"/>
      <c r="AG1132" s="962"/>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hidden="1" customHeight="1" x14ac:dyDescent="0.15">
      <c r="A1133" s="961">
        <v>8</v>
      </c>
      <c r="B1133" s="961">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62"/>
      <c r="AD1133" s="962"/>
      <c r="AE1133" s="962"/>
      <c r="AF1133" s="962"/>
      <c r="AG1133" s="962"/>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hidden="1" customHeight="1" x14ac:dyDescent="0.15">
      <c r="A1134" s="961">
        <v>9</v>
      </c>
      <c r="B1134" s="961">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62"/>
      <c r="AD1134" s="962"/>
      <c r="AE1134" s="962"/>
      <c r="AF1134" s="962"/>
      <c r="AG1134" s="962"/>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hidden="1" customHeight="1" x14ac:dyDescent="0.15">
      <c r="A1135" s="961">
        <v>10</v>
      </c>
      <c r="B1135" s="961">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62"/>
      <c r="AD1135" s="962"/>
      <c r="AE1135" s="962"/>
      <c r="AF1135" s="962"/>
      <c r="AG1135" s="962"/>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hidden="1" customHeight="1" x14ac:dyDescent="0.15">
      <c r="A1136" s="961">
        <v>11</v>
      </c>
      <c r="B1136" s="961">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62"/>
      <c r="AD1136" s="962"/>
      <c r="AE1136" s="962"/>
      <c r="AF1136" s="962"/>
      <c r="AG1136" s="962"/>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hidden="1" customHeight="1" x14ac:dyDescent="0.15">
      <c r="A1137" s="961">
        <v>12</v>
      </c>
      <c r="B1137" s="961">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62"/>
      <c r="AD1137" s="962"/>
      <c r="AE1137" s="962"/>
      <c r="AF1137" s="962"/>
      <c r="AG1137" s="962"/>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hidden="1" customHeight="1" x14ac:dyDescent="0.15">
      <c r="A1138" s="961">
        <v>13</v>
      </c>
      <c r="B1138" s="961">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62"/>
      <c r="AD1138" s="962"/>
      <c r="AE1138" s="962"/>
      <c r="AF1138" s="962"/>
      <c r="AG1138" s="962"/>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hidden="1" customHeight="1" x14ac:dyDescent="0.15">
      <c r="A1139" s="961">
        <v>14</v>
      </c>
      <c r="B1139" s="961">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62"/>
      <c r="AD1139" s="962"/>
      <c r="AE1139" s="962"/>
      <c r="AF1139" s="962"/>
      <c r="AG1139" s="962"/>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hidden="1" customHeight="1" x14ac:dyDescent="0.15">
      <c r="A1140" s="961">
        <v>15</v>
      </c>
      <c r="B1140" s="961">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62"/>
      <c r="AD1140" s="962"/>
      <c r="AE1140" s="962"/>
      <c r="AF1140" s="962"/>
      <c r="AG1140" s="962"/>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hidden="1" customHeight="1" x14ac:dyDescent="0.15">
      <c r="A1141" s="961">
        <v>16</v>
      </c>
      <c r="B1141" s="961">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62"/>
      <c r="AD1141" s="962"/>
      <c r="AE1141" s="962"/>
      <c r="AF1141" s="962"/>
      <c r="AG1141" s="962"/>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hidden="1" customHeight="1" x14ac:dyDescent="0.15">
      <c r="A1142" s="961">
        <v>17</v>
      </c>
      <c r="B1142" s="961">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62"/>
      <c r="AD1142" s="962"/>
      <c r="AE1142" s="962"/>
      <c r="AF1142" s="962"/>
      <c r="AG1142" s="962"/>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hidden="1" customHeight="1" x14ac:dyDescent="0.15">
      <c r="A1143" s="961">
        <v>18</v>
      </c>
      <c r="B1143" s="961">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62"/>
      <c r="AD1143" s="962"/>
      <c r="AE1143" s="962"/>
      <c r="AF1143" s="962"/>
      <c r="AG1143" s="962"/>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hidden="1" customHeight="1" x14ac:dyDescent="0.15">
      <c r="A1144" s="961">
        <v>19</v>
      </c>
      <c r="B1144" s="961">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62"/>
      <c r="AD1144" s="962"/>
      <c r="AE1144" s="962"/>
      <c r="AF1144" s="962"/>
      <c r="AG1144" s="962"/>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hidden="1" customHeight="1" x14ac:dyDescent="0.15">
      <c r="A1145" s="961">
        <v>20</v>
      </c>
      <c r="B1145" s="961">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62"/>
      <c r="AD1145" s="962"/>
      <c r="AE1145" s="962"/>
      <c r="AF1145" s="962"/>
      <c r="AG1145" s="962"/>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hidden="1" customHeight="1" x14ac:dyDescent="0.15">
      <c r="A1146" s="961">
        <v>21</v>
      </c>
      <c r="B1146" s="961">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62"/>
      <c r="AD1146" s="962"/>
      <c r="AE1146" s="962"/>
      <c r="AF1146" s="962"/>
      <c r="AG1146" s="962"/>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hidden="1" customHeight="1" x14ac:dyDescent="0.15">
      <c r="A1147" s="961">
        <v>22</v>
      </c>
      <c r="B1147" s="961">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62"/>
      <c r="AD1147" s="962"/>
      <c r="AE1147" s="962"/>
      <c r="AF1147" s="962"/>
      <c r="AG1147" s="962"/>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hidden="1" customHeight="1" x14ac:dyDescent="0.15">
      <c r="A1148" s="961">
        <v>23</v>
      </c>
      <c r="B1148" s="961">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62"/>
      <c r="AD1148" s="962"/>
      <c r="AE1148" s="962"/>
      <c r="AF1148" s="962"/>
      <c r="AG1148" s="962"/>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hidden="1" customHeight="1" x14ac:dyDescent="0.15">
      <c r="A1149" s="961">
        <v>24</v>
      </c>
      <c r="B1149" s="961">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62"/>
      <c r="AD1149" s="962"/>
      <c r="AE1149" s="962"/>
      <c r="AF1149" s="962"/>
      <c r="AG1149" s="962"/>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hidden="1" customHeight="1" x14ac:dyDescent="0.15">
      <c r="A1150" s="961">
        <v>25</v>
      </c>
      <c r="B1150" s="961">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62"/>
      <c r="AD1150" s="962"/>
      <c r="AE1150" s="962"/>
      <c r="AF1150" s="962"/>
      <c r="AG1150" s="962"/>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hidden="1" customHeight="1" x14ac:dyDescent="0.15">
      <c r="A1151" s="961">
        <v>26</v>
      </c>
      <c r="B1151" s="961">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62"/>
      <c r="AD1151" s="962"/>
      <c r="AE1151" s="962"/>
      <c r="AF1151" s="962"/>
      <c r="AG1151" s="962"/>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hidden="1" customHeight="1" x14ac:dyDescent="0.15">
      <c r="A1152" s="961">
        <v>27</v>
      </c>
      <c r="B1152" s="961">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62"/>
      <c r="AD1152" s="962"/>
      <c r="AE1152" s="962"/>
      <c r="AF1152" s="962"/>
      <c r="AG1152" s="962"/>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hidden="1" customHeight="1" x14ac:dyDescent="0.15">
      <c r="A1153" s="961">
        <v>28</v>
      </c>
      <c r="B1153" s="961">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62"/>
      <c r="AD1153" s="962"/>
      <c r="AE1153" s="962"/>
      <c r="AF1153" s="962"/>
      <c r="AG1153" s="962"/>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hidden="1" customHeight="1" x14ac:dyDescent="0.15">
      <c r="A1154" s="961">
        <v>29</v>
      </c>
      <c r="B1154" s="961">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62"/>
      <c r="AD1154" s="962"/>
      <c r="AE1154" s="962"/>
      <c r="AF1154" s="962"/>
      <c r="AG1154" s="962"/>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hidden="1" customHeight="1" x14ac:dyDescent="0.15">
      <c r="A1155" s="961">
        <v>30</v>
      </c>
      <c r="B1155" s="961">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62"/>
      <c r="AD1155" s="962"/>
      <c r="AE1155" s="962"/>
      <c r="AF1155" s="962"/>
      <c r="AG1155" s="962"/>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hidden="1" x14ac:dyDescent="0.15">
      <c r="P1156" s="91"/>
      <c r="Q1156" s="91"/>
      <c r="R1156" s="91"/>
      <c r="S1156" s="91"/>
      <c r="T1156" s="91"/>
      <c r="U1156" s="91"/>
      <c r="V1156" s="91"/>
      <c r="W1156" s="91"/>
      <c r="X1156" s="91"/>
      <c r="Y1156" s="93"/>
      <c r="Z1156" s="93"/>
      <c r="AA1156" s="93"/>
      <c r="AB1156" s="93"/>
      <c r="AC1156" s="93"/>
      <c r="AD1156" s="93"/>
      <c r="AE1156" s="93"/>
      <c r="AF1156" s="93"/>
      <c r="AG1156" s="93"/>
      <c r="AH1156" s="93"/>
      <c r="AI1156" s="93"/>
      <c r="AJ1156" s="93"/>
      <c r="AK1156" s="93"/>
      <c r="AL1156" s="93"/>
      <c r="AM1156" s="93"/>
      <c r="AN1156" s="93"/>
      <c r="AO1156" s="93"/>
      <c r="AY1156">
        <f>COUNTA($C$1159)</f>
        <v>0</v>
      </c>
    </row>
    <row r="1157" spans="1:51" hidden="1" x14ac:dyDescent="0.15">
      <c r="A1157" s="9"/>
      <c r="B1157" s="41" t="s">
        <v>749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861"/>
      <c r="B1158" s="861"/>
      <c r="C1158" s="861" t="s">
        <v>24</v>
      </c>
      <c r="D1158" s="861"/>
      <c r="E1158" s="861"/>
      <c r="F1158" s="861"/>
      <c r="G1158" s="861"/>
      <c r="H1158" s="861"/>
      <c r="I1158" s="861"/>
      <c r="J1158" s="963" t="s">
        <v>189</v>
      </c>
      <c r="K1158" s="965"/>
      <c r="L1158" s="965"/>
      <c r="M1158" s="965"/>
      <c r="N1158" s="965"/>
      <c r="O1158" s="965"/>
      <c r="P1158" s="429" t="s">
        <v>25</v>
      </c>
      <c r="Q1158" s="429"/>
      <c r="R1158" s="429"/>
      <c r="S1158" s="429"/>
      <c r="T1158" s="429"/>
      <c r="U1158" s="429"/>
      <c r="V1158" s="429"/>
      <c r="W1158" s="429"/>
      <c r="X1158" s="429"/>
      <c r="Y1158" s="863" t="s">
        <v>188</v>
      </c>
      <c r="Z1158" s="864"/>
      <c r="AA1158" s="864"/>
      <c r="AB1158" s="864"/>
      <c r="AC1158" s="963" t="s">
        <v>217</v>
      </c>
      <c r="AD1158" s="963"/>
      <c r="AE1158" s="963"/>
      <c r="AF1158" s="963"/>
      <c r="AG1158" s="963"/>
      <c r="AH1158" s="863" t="s">
        <v>180</v>
      </c>
      <c r="AI1158" s="861"/>
      <c r="AJ1158" s="861"/>
      <c r="AK1158" s="861"/>
      <c r="AL1158" s="861" t="s">
        <v>19</v>
      </c>
      <c r="AM1158" s="861"/>
      <c r="AN1158" s="861"/>
      <c r="AO1158" s="865"/>
      <c r="AP1158" s="964" t="s">
        <v>190</v>
      </c>
      <c r="AQ1158" s="964"/>
      <c r="AR1158" s="964"/>
      <c r="AS1158" s="964"/>
      <c r="AT1158" s="964"/>
      <c r="AU1158" s="964"/>
      <c r="AV1158" s="964"/>
      <c r="AW1158" s="964"/>
      <c r="AX1158" s="964"/>
      <c r="AY1158">
        <f>$AY$1156</f>
        <v>0</v>
      </c>
    </row>
    <row r="1159" spans="1:51" ht="26.25" hidden="1" customHeight="1" x14ac:dyDescent="0.15">
      <c r="A1159" s="961">
        <v>1</v>
      </c>
      <c r="B1159" s="961">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62"/>
      <c r="AD1159" s="962"/>
      <c r="AE1159" s="962"/>
      <c r="AF1159" s="962"/>
      <c r="AG1159" s="962"/>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hidden="1" customHeight="1" x14ac:dyDescent="0.15">
      <c r="A1160" s="961">
        <v>2</v>
      </c>
      <c r="B1160" s="961">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62"/>
      <c r="AD1160" s="962"/>
      <c r="AE1160" s="962"/>
      <c r="AF1160" s="962"/>
      <c r="AG1160" s="962"/>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hidden="1" customHeight="1" x14ac:dyDescent="0.15">
      <c r="A1161" s="961">
        <v>3</v>
      </c>
      <c r="B1161" s="961">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62"/>
      <c r="AD1161" s="962"/>
      <c r="AE1161" s="962"/>
      <c r="AF1161" s="962"/>
      <c r="AG1161" s="962"/>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hidden="1" customHeight="1" x14ac:dyDescent="0.15">
      <c r="A1162" s="961">
        <v>4</v>
      </c>
      <c r="B1162" s="961">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62"/>
      <c r="AD1162" s="962"/>
      <c r="AE1162" s="962"/>
      <c r="AF1162" s="962"/>
      <c r="AG1162" s="962"/>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hidden="1" customHeight="1" x14ac:dyDescent="0.15">
      <c r="A1163" s="961">
        <v>5</v>
      </c>
      <c r="B1163" s="961">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62"/>
      <c r="AD1163" s="962"/>
      <c r="AE1163" s="962"/>
      <c r="AF1163" s="962"/>
      <c r="AG1163" s="962"/>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hidden="1" customHeight="1" x14ac:dyDescent="0.15">
      <c r="A1164" s="961">
        <v>6</v>
      </c>
      <c r="B1164" s="961">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62"/>
      <c r="AD1164" s="962"/>
      <c r="AE1164" s="962"/>
      <c r="AF1164" s="962"/>
      <c r="AG1164" s="962"/>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hidden="1" customHeight="1" x14ac:dyDescent="0.15">
      <c r="A1165" s="961">
        <v>7</v>
      </c>
      <c r="B1165" s="961">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62"/>
      <c r="AD1165" s="962"/>
      <c r="AE1165" s="962"/>
      <c r="AF1165" s="962"/>
      <c r="AG1165" s="962"/>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hidden="1" customHeight="1" x14ac:dyDescent="0.15">
      <c r="A1166" s="961">
        <v>8</v>
      </c>
      <c r="B1166" s="961">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62"/>
      <c r="AD1166" s="962"/>
      <c r="AE1166" s="962"/>
      <c r="AF1166" s="962"/>
      <c r="AG1166" s="962"/>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hidden="1" customHeight="1" x14ac:dyDescent="0.15">
      <c r="A1167" s="961">
        <v>9</v>
      </c>
      <c r="B1167" s="961">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62"/>
      <c r="AD1167" s="962"/>
      <c r="AE1167" s="962"/>
      <c r="AF1167" s="962"/>
      <c r="AG1167" s="962"/>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hidden="1" customHeight="1" x14ac:dyDescent="0.15">
      <c r="A1168" s="961">
        <v>10</v>
      </c>
      <c r="B1168" s="961">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62"/>
      <c r="AD1168" s="962"/>
      <c r="AE1168" s="962"/>
      <c r="AF1168" s="962"/>
      <c r="AG1168" s="962"/>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hidden="1" customHeight="1" x14ac:dyDescent="0.15">
      <c r="A1169" s="961">
        <v>11</v>
      </c>
      <c r="B1169" s="961">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62"/>
      <c r="AD1169" s="962"/>
      <c r="AE1169" s="962"/>
      <c r="AF1169" s="962"/>
      <c r="AG1169" s="962"/>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hidden="1" customHeight="1" x14ac:dyDescent="0.15">
      <c r="A1170" s="961">
        <v>12</v>
      </c>
      <c r="B1170" s="961">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62"/>
      <c r="AD1170" s="962"/>
      <c r="AE1170" s="962"/>
      <c r="AF1170" s="962"/>
      <c r="AG1170" s="962"/>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hidden="1" customHeight="1" x14ac:dyDescent="0.15">
      <c r="A1171" s="961">
        <v>13</v>
      </c>
      <c r="B1171" s="961">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62"/>
      <c r="AD1171" s="962"/>
      <c r="AE1171" s="962"/>
      <c r="AF1171" s="962"/>
      <c r="AG1171" s="962"/>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hidden="1" customHeight="1" x14ac:dyDescent="0.15">
      <c r="A1172" s="961">
        <v>14</v>
      </c>
      <c r="B1172" s="961">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62"/>
      <c r="AD1172" s="962"/>
      <c r="AE1172" s="962"/>
      <c r="AF1172" s="962"/>
      <c r="AG1172" s="962"/>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hidden="1" customHeight="1" x14ac:dyDescent="0.15">
      <c r="A1173" s="961">
        <v>15</v>
      </c>
      <c r="B1173" s="961">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62"/>
      <c r="AD1173" s="962"/>
      <c r="AE1173" s="962"/>
      <c r="AF1173" s="962"/>
      <c r="AG1173" s="962"/>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hidden="1" customHeight="1" x14ac:dyDescent="0.15">
      <c r="A1174" s="961">
        <v>16</v>
      </c>
      <c r="B1174" s="961">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62"/>
      <c r="AD1174" s="962"/>
      <c r="AE1174" s="962"/>
      <c r="AF1174" s="962"/>
      <c r="AG1174" s="962"/>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hidden="1" customHeight="1" x14ac:dyDescent="0.15">
      <c r="A1175" s="961">
        <v>17</v>
      </c>
      <c r="B1175" s="961">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62"/>
      <c r="AD1175" s="962"/>
      <c r="AE1175" s="962"/>
      <c r="AF1175" s="962"/>
      <c r="AG1175" s="962"/>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hidden="1" customHeight="1" x14ac:dyDescent="0.15">
      <c r="A1176" s="961">
        <v>18</v>
      </c>
      <c r="B1176" s="961">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62"/>
      <c r="AD1176" s="962"/>
      <c r="AE1176" s="962"/>
      <c r="AF1176" s="962"/>
      <c r="AG1176" s="962"/>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hidden="1" customHeight="1" x14ac:dyDescent="0.15">
      <c r="A1177" s="961">
        <v>19</v>
      </c>
      <c r="B1177" s="961">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62"/>
      <c r="AD1177" s="962"/>
      <c r="AE1177" s="962"/>
      <c r="AF1177" s="962"/>
      <c r="AG1177" s="962"/>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hidden="1" customHeight="1" x14ac:dyDescent="0.15">
      <c r="A1178" s="961">
        <v>20</v>
      </c>
      <c r="B1178" s="961">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62"/>
      <c r="AD1178" s="962"/>
      <c r="AE1178" s="962"/>
      <c r="AF1178" s="962"/>
      <c r="AG1178" s="962"/>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hidden="1" customHeight="1" x14ac:dyDescent="0.15">
      <c r="A1179" s="961">
        <v>21</v>
      </c>
      <c r="B1179" s="961">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62"/>
      <c r="AD1179" s="962"/>
      <c r="AE1179" s="962"/>
      <c r="AF1179" s="962"/>
      <c r="AG1179" s="962"/>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hidden="1" customHeight="1" x14ac:dyDescent="0.15">
      <c r="A1180" s="961">
        <v>22</v>
      </c>
      <c r="B1180" s="961">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62"/>
      <c r="AD1180" s="962"/>
      <c r="AE1180" s="962"/>
      <c r="AF1180" s="962"/>
      <c r="AG1180" s="962"/>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hidden="1" customHeight="1" x14ac:dyDescent="0.15">
      <c r="A1181" s="961">
        <v>23</v>
      </c>
      <c r="B1181" s="961">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62"/>
      <c r="AD1181" s="962"/>
      <c r="AE1181" s="962"/>
      <c r="AF1181" s="962"/>
      <c r="AG1181" s="962"/>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hidden="1" customHeight="1" x14ac:dyDescent="0.15">
      <c r="A1182" s="961">
        <v>24</v>
      </c>
      <c r="B1182" s="961">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62"/>
      <c r="AD1182" s="962"/>
      <c r="AE1182" s="962"/>
      <c r="AF1182" s="962"/>
      <c r="AG1182" s="962"/>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hidden="1" customHeight="1" x14ac:dyDescent="0.15">
      <c r="A1183" s="961">
        <v>25</v>
      </c>
      <c r="B1183" s="961">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62"/>
      <c r="AD1183" s="962"/>
      <c r="AE1183" s="962"/>
      <c r="AF1183" s="962"/>
      <c r="AG1183" s="962"/>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hidden="1" customHeight="1" x14ac:dyDescent="0.15">
      <c r="A1184" s="961">
        <v>26</v>
      </c>
      <c r="B1184" s="961">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62"/>
      <c r="AD1184" s="962"/>
      <c r="AE1184" s="962"/>
      <c r="AF1184" s="962"/>
      <c r="AG1184" s="962"/>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hidden="1" customHeight="1" x14ac:dyDescent="0.15">
      <c r="A1185" s="961">
        <v>27</v>
      </c>
      <c r="B1185" s="961">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62"/>
      <c r="AD1185" s="962"/>
      <c r="AE1185" s="962"/>
      <c r="AF1185" s="962"/>
      <c r="AG1185" s="962"/>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hidden="1" customHeight="1" x14ac:dyDescent="0.15">
      <c r="A1186" s="961">
        <v>28</v>
      </c>
      <c r="B1186" s="961">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62"/>
      <c r="AD1186" s="962"/>
      <c r="AE1186" s="962"/>
      <c r="AF1186" s="962"/>
      <c r="AG1186" s="962"/>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hidden="1" customHeight="1" x14ac:dyDescent="0.15">
      <c r="A1187" s="961">
        <v>29</v>
      </c>
      <c r="B1187" s="961">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62"/>
      <c r="AD1187" s="962"/>
      <c r="AE1187" s="962"/>
      <c r="AF1187" s="962"/>
      <c r="AG1187" s="962"/>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hidden="1" customHeight="1" x14ac:dyDescent="0.15">
      <c r="A1188" s="961">
        <v>30</v>
      </c>
      <c r="B1188" s="961">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62"/>
      <c r="AD1188" s="962"/>
      <c r="AE1188" s="962"/>
      <c r="AF1188" s="962"/>
      <c r="AG1188" s="962"/>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hidden="1" x14ac:dyDescent="0.15">
      <c r="P1189" s="91"/>
      <c r="Q1189" s="91"/>
      <c r="R1189" s="91"/>
      <c r="S1189" s="91"/>
      <c r="T1189" s="91"/>
      <c r="U1189" s="91"/>
      <c r="V1189" s="91"/>
      <c r="W1189" s="91"/>
      <c r="X1189" s="91"/>
      <c r="Y1189" s="93"/>
      <c r="Z1189" s="93"/>
      <c r="AA1189" s="93"/>
      <c r="AB1189" s="93"/>
      <c r="AC1189" s="93"/>
      <c r="AD1189" s="93"/>
      <c r="AE1189" s="93"/>
      <c r="AF1189" s="93"/>
      <c r="AG1189" s="93"/>
      <c r="AH1189" s="93"/>
      <c r="AI1189" s="93"/>
      <c r="AJ1189" s="93"/>
      <c r="AK1189" s="93"/>
      <c r="AL1189" s="93"/>
      <c r="AM1189" s="93"/>
      <c r="AN1189" s="93"/>
      <c r="AO1189" s="93"/>
      <c r="AY1189">
        <f>COUNTA($C$1192)</f>
        <v>0</v>
      </c>
    </row>
    <row r="1190" spans="1:51" hidden="1" x14ac:dyDescent="0.15">
      <c r="A1190" s="9"/>
      <c r="B1190" s="41" t="s">
        <v>748</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861"/>
      <c r="B1191" s="861"/>
      <c r="C1191" s="861" t="s">
        <v>24</v>
      </c>
      <c r="D1191" s="861"/>
      <c r="E1191" s="861"/>
      <c r="F1191" s="861"/>
      <c r="G1191" s="861"/>
      <c r="H1191" s="861"/>
      <c r="I1191" s="861"/>
      <c r="J1191" s="963" t="s">
        <v>189</v>
      </c>
      <c r="K1191" s="965"/>
      <c r="L1191" s="965"/>
      <c r="M1191" s="965"/>
      <c r="N1191" s="965"/>
      <c r="O1191" s="965"/>
      <c r="P1191" s="429" t="s">
        <v>25</v>
      </c>
      <c r="Q1191" s="429"/>
      <c r="R1191" s="429"/>
      <c r="S1191" s="429"/>
      <c r="T1191" s="429"/>
      <c r="U1191" s="429"/>
      <c r="V1191" s="429"/>
      <c r="W1191" s="429"/>
      <c r="X1191" s="429"/>
      <c r="Y1191" s="863" t="s">
        <v>188</v>
      </c>
      <c r="Z1191" s="864"/>
      <c r="AA1191" s="864"/>
      <c r="AB1191" s="864"/>
      <c r="AC1191" s="963" t="s">
        <v>217</v>
      </c>
      <c r="AD1191" s="963"/>
      <c r="AE1191" s="963"/>
      <c r="AF1191" s="963"/>
      <c r="AG1191" s="963"/>
      <c r="AH1191" s="863" t="s">
        <v>180</v>
      </c>
      <c r="AI1191" s="861"/>
      <c r="AJ1191" s="861"/>
      <c r="AK1191" s="861"/>
      <c r="AL1191" s="861" t="s">
        <v>19</v>
      </c>
      <c r="AM1191" s="861"/>
      <c r="AN1191" s="861"/>
      <c r="AO1191" s="865"/>
      <c r="AP1191" s="964" t="s">
        <v>190</v>
      </c>
      <c r="AQ1191" s="964"/>
      <c r="AR1191" s="964"/>
      <c r="AS1191" s="964"/>
      <c r="AT1191" s="964"/>
      <c r="AU1191" s="964"/>
      <c r="AV1191" s="964"/>
      <c r="AW1191" s="964"/>
      <c r="AX1191" s="964"/>
      <c r="AY1191">
        <f>$AY$1189</f>
        <v>0</v>
      </c>
    </row>
    <row r="1192" spans="1:51" ht="26.25" hidden="1" customHeight="1" x14ac:dyDescent="0.15">
      <c r="A1192" s="961">
        <v>1</v>
      </c>
      <c r="B1192" s="961">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62"/>
      <c r="AD1192" s="962"/>
      <c r="AE1192" s="962"/>
      <c r="AF1192" s="962"/>
      <c r="AG1192" s="962"/>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hidden="1" customHeight="1" x14ac:dyDescent="0.15">
      <c r="A1193" s="961">
        <v>2</v>
      </c>
      <c r="B1193" s="961">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62"/>
      <c r="AD1193" s="962"/>
      <c r="AE1193" s="962"/>
      <c r="AF1193" s="962"/>
      <c r="AG1193" s="962"/>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hidden="1" customHeight="1" x14ac:dyDescent="0.15">
      <c r="A1194" s="961">
        <v>3</v>
      </c>
      <c r="B1194" s="961">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62"/>
      <c r="AD1194" s="962"/>
      <c r="AE1194" s="962"/>
      <c r="AF1194" s="962"/>
      <c r="AG1194" s="962"/>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hidden="1" customHeight="1" x14ac:dyDescent="0.15">
      <c r="A1195" s="961">
        <v>4</v>
      </c>
      <c r="B1195" s="961">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62"/>
      <c r="AD1195" s="962"/>
      <c r="AE1195" s="962"/>
      <c r="AF1195" s="962"/>
      <c r="AG1195" s="962"/>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hidden="1" customHeight="1" x14ac:dyDescent="0.15">
      <c r="A1196" s="961">
        <v>5</v>
      </c>
      <c r="B1196" s="961">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62"/>
      <c r="AD1196" s="962"/>
      <c r="AE1196" s="962"/>
      <c r="AF1196" s="962"/>
      <c r="AG1196" s="962"/>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hidden="1" customHeight="1" x14ac:dyDescent="0.15">
      <c r="A1197" s="961">
        <v>6</v>
      </c>
      <c r="B1197" s="961">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62"/>
      <c r="AD1197" s="962"/>
      <c r="AE1197" s="962"/>
      <c r="AF1197" s="962"/>
      <c r="AG1197" s="962"/>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hidden="1" customHeight="1" x14ac:dyDescent="0.15">
      <c r="A1198" s="961">
        <v>7</v>
      </c>
      <c r="B1198" s="961">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62"/>
      <c r="AD1198" s="962"/>
      <c r="AE1198" s="962"/>
      <c r="AF1198" s="962"/>
      <c r="AG1198" s="962"/>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hidden="1" customHeight="1" x14ac:dyDescent="0.15">
      <c r="A1199" s="961">
        <v>8</v>
      </c>
      <c r="B1199" s="961">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62"/>
      <c r="AD1199" s="962"/>
      <c r="AE1199" s="962"/>
      <c r="AF1199" s="962"/>
      <c r="AG1199" s="962"/>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hidden="1" customHeight="1" x14ac:dyDescent="0.15">
      <c r="A1200" s="961">
        <v>9</v>
      </c>
      <c r="B1200" s="961">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62"/>
      <c r="AD1200" s="962"/>
      <c r="AE1200" s="962"/>
      <c r="AF1200" s="962"/>
      <c r="AG1200" s="962"/>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hidden="1" customHeight="1" x14ac:dyDescent="0.15">
      <c r="A1201" s="961">
        <v>10</v>
      </c>
      <c r="B1201" s="961">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62"/>
      <c r="AD1201" s="962"/>
      <c r="AE1201" s="962"/>
      <c r="AF1201" s="962"/>
      <c r="AG1201" s="962"/>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hidden="1" customHeight="1" x14ac:dyDescent="0.15">
      <c r="A1202" s="961">
        <v>11</v>
      </c>
      <c r="B1202" s="961">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62"/>
      <c r="AD1202" s="962"/>
      <c r="AE1202" s="962"/>
      <c r="AF1202" s="962"/>
      <c r="AG1202" s="962"/>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hidden="1" customHeight="1" x14ac:dyDescent="0.15">
      <c r="A1203" s="961">
        <v>12</v>
      </c>
      <c r="B1203" s="961">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62"/>
      <c r="AD1203" s="962"/>
      <c r="AE1203" s="962"/>
      <c r="AF1203" s="962"/>
      <c r="AG1203" s="962"/>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hidden="1" customHeight="1" x14ac:dyDescent="0.15">
      <c r="A1204" s="961">
        <v>13</v>
      </c>
      <c r="B1204" s="961">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62"/>
      <c r="AD1204" s="962"/>
      <c r="AE1204" s="962"/>
      <c r="AF1204" s="962"/>
      <c r="AG1204" s="962"/>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hidden="1" customHeight="1" x14ac:dyDescent="0.15">
      <c r="A1205" s="961">
        <v>14</v>
      </c>
      <c r="B1205" s="961">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62"/>
      <c r="AD1205" s="962"/>
      <c r="AE1205" s="962"/>
      <c r="AF1205" s="962"/>
      <c r="AG1205" s="962"/>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hidden="1" customHeight="1" x14ac:dyDescent="0.15">
      <c r="A1206" s="961">
        <v>15</v>
      </c>
      <c r="B1206" s="961">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62"/>
      <c r="AD1206" s="962"/>
      <c r="AE1206" s="962"/>
      <c r="AF1206" s="962"/>
      <c r="AG1206" s="962"/>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hidden="1" customHeight="1" x14ac:dyDescent="0.15">
      <c r="A1207" s="961">
        <v>16</v>
      </c>
      <c r="B1207" s="961">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62"/>
      <c r="AD1207" s="962"/>
      <c r="AE1207" s="962"/>
      <c r="AF1207" s="962"/>
      <c r="AG1207" s="962"/>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hidden="1" customHeight="1" x14ac:dyDescent="0.15">
      <c r="A1208" s="961">
        <v>17</v>
      </c>
      <c r="B1208" s="961">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62"/>
      <c r="AD1208" s="962"/>
      <c r="AE1208" s="962"/>
      <c r="AF1208" s="962"/>
      <c r="AG1208" s="962"/>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hidden="1" customHeight="1" x14ac:dyDescent="0.15">
      <c r="A1209" s="961">
        <v>18</v>
      </c>
      <c r="B1209" s="961">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62"/>
      <c r="AD1209" s="962"/>
      <c r="AE1209" s="962"/>
      <c r="AF1209" s="962"/>
      <c r="AG1209" s="962"/>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hidden="1" customHeight="1" x14ac:dyDescent="0.15">
      <c r="A1210" s="961">
        <v>19</v>
      </c>
      <c r="B1210" s="961">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62"/>
      <c r="AD1210" s="962"/>
      <c r="AE1210" s="962"/>
      <c r="AF1210" s="962"/>
      <c r="AG1210" s="962"/>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hidden="1" customHeight="1" x14ac:dyDescent="0.15">
      <c r="A1211" s="961">
        <v>20</v>
      </c>
      <c r="B1211" s="961">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62"/>
      <c r="AD1211" s="962"/>
      <c r="AE1211" s="962"/>
      <c r="AF1211" s="962"/>
      <c r="AG1211" s="962"/>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hidden="1" customHeight="1" x14ac:dyDescent="0.15">
      <c r="A1212" s="961">
        <v>21</v>
      </c>
      <c r="B1212" s="961">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62"/>
      <c r="AD1212" s="962"/>
      <c r="AE1212" s="962"/>
      <c r="AF1212" s="962"/>
      <c r="AG1212" s="962"/>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hidden="1" customHeight="1" x14ac:dyDescent="0.15">
      <c r="A1213" s="961">
        <v>22</v>
      </c>
      <c r="B1213" s="961">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62"/>
      <c r="AD1213" s="962"/>
      <c r="AE1213" s="962"/>
      <c r="AF1213" s="962"/>
      <c r="AG1213" s="962"/>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hidden="1" customHeight="1" x14ac:dyDescent="0.15">
      <c r="A1214" s="961">
        <v>23</v>
      </c>
      <c r="B1214" s="961">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62"/>
      <c r="AD1214" s="962"/>
      <c r="AE1214" s="962"/>
      <c r="AF1214" s="962"/>
      <c r="AG1214" s="962"/>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hidden="1" customHeight="1" x14ac:dyDescent="0.15">
      <c r="A1215" s="961">
        <v>24</v>
      </c>
      <c r="B1215" s="961">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62"/>
      <c r="AD1215" s="962"/>
      <c r="AE1215" s="962"/>
      <c r="AF1215" s="962"/>
      <c r="AG1215" s="962"/>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hidden="1" customHeight="1" x14ac:dyDescent="0.15">
      <c r="A1216" s="961">
        <v>25</v>
      </c>
      <c r="B1216" s="961">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62"/>
      <c r="AD1216" s="962"/>
      <c r="AE1216" s="962"/>
      <c r="AF1216" s="962"/>
      <c r="AG1216" s="962"/>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hidden="1" customHeight="1" x14ac:dyDescent="0.15">
      <c r="A1217" s="961">
        <v>26</v>
      </c>
      <c r="B1217" s="961">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62"/>
      <c r="AD1217" s="962"/>
      <c r="AE1217" s="962"/>
      <c r="AF1217" s="962"/>
      <c r="AG1217" s="962"/>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hidden="1" customHeight="1" x14ac:dyDescent="0.15">
      <c r="A1218" s="961">
        <v>27</v>
      </c>
      <c r="B1218" s="961">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62"/>
      <c r="AD1218" s="962"/>
      <c r="AE1218" s="962"/>
      <c r="AF1218" s="962"/>
      <c r="AG1218" s="962"/>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hidden="1" customHeight="1" x14ac:dyDescent="0.15">
      <c r="A1219" s="961">
        <v>28</v>
      </c>
      <c r="B1219" s="961">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62"/>
      <c r="AD1219" s="962"/>
      <c r="AE1219" s="962"/>
      <c r="AF1219" s="962"/>
      <c r="AG1219" s="962"/>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hidden="1" customHeight="1" x14ac:dyDescent="0.15">
      <c r="A1220" s="961">
        <v>29</v>
      </c>
      <c r="B1220" s="961">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62"/>
      <c r="AD1220" s="962"/>
      <c r="AE1220" s="962"/>
      <c r="AF1220" s="962"/>
      <c r="AG1220" s="962"/>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hidden="1" customHeight="1" x14ac:dyDescent="0.15">
      <c r="A1221" s="961">
        <v>30</v>
      </c>
      <c r="B1221" s="961">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62"/>
      <c r="AD1221" s="962"/>
      <c r="AE1221" s="962"/>
      <c r="AF1221" s="962"/>
      <c r="AG1221" s="962"/>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hidden="1" x14ac:dyDescent="0.15">
      <c r="P1222" s="91"/>
      <c r="Q1222" s="91"/>
      <c r="R1222" s="91"/>
      <c r="S1222" s="91"/>
      <c r="T1222" s="91"/>
      <c r="U1222" s="91"/>
      <c r="V1222" s="91"/>
      <c r="W1222" s="91"/>
      <c r="X1222" s="91"/>
      <c r="Y1222" s="93"/>
      <c r="Z1222" s="93"/>
      <c r="AA1222" s="93"/>
      <c r="AB1222" s="93"/>
      <c r="AC1222" s="93"/>
      <c r="AD1222" s="93"/>
      <c r="AE1222" s="93"/>
      <c r="AF1222" s="93"/>
      <c r="AG1222" s="93"/>
      <c r="AH1222" s="93"/>
      <c r="AI1222" s="93"/>
      <c r="AJ1222" s="93"/>
      <c r="AK1222" s="93"/>
      <c r="AL1222" s="93"/>
      <c r="AM1222" s="93"/>
      <c r="AN1222" s="93"/>
      <c r="AO1222" s="93"/>
      <c r="AY1222">
        <f>COUNTA($C$1225)</f>
        <v>0</v>
      </c>
    </row>
    <row r="1223" spans="1:51" hidden="1" x14ac:dyDescent="0.15">
      <c r="A1223" s="9"/>
      <c r="B1223" s="41" t="s">
        <v>747</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861"/>
      <c r="B1224" s="861"/>
      <c r="C1224" s="861" t="s">
        <v>24</v>
      </c>
      <c r="D1224" s="861"/>
      <c r="E1224" s="861"/>
      <c r="F1224" s="861"/>
      <c r="G1224" s="861"/>
      <c r="H1224" s="861"/>
      <c r="I1224" s="861"/>
      <c r="J1224" s="963" t="s">
        <v>189</v>
      </c>
      <c r="K1224" s="965"/>
      <c r="L1224" s="965"/>
      <c r="M1224" s="965"/>
      <c r="N1224" s="965"/>
      <c r="O1224" s="965"/>
      <c r="P1224" s="429" t="s">
        <v>25</v>
      </c>
      <c r="Q1224" s="429"/>
      <c r="R1224" s="429"/>
      <c r="S1224" s="429"/>
      <c r="T1224" s="429"/>
      <c r="U1224" s="429"/>
      <c r="V1224" s="429"/>
      <c r="W1224" s="429"/>
      <c r="X1224" s="429"/>
      <c r="Y1224" s="863" t="s">
        <v>188</v>
      </c>
      <c r="Z1224" s="864"/>
      <c r="AA1224" s="864"/>
      <c r="AB1224" s="864"/>
      <c r="AC1224" s="963" t="s">
        <v>217</v>
      </c>
      <c r="AD1224" s="963"/>
      <c r="AE1224" s="963"/>
      <c r="AF1224" s="963"/>
      <c r="AG1224" s="963"/>
      <c r="AH1224" s="863" t="s">
        <v>180</v>
      </c>
      <c r="AI1224" s="861"/>
      <c r="AJ1224" s="861"/>
      <c r="AK1224" s="861"/>
      <c r="AL1224" s="861" t="s">
        <v>19</v>
      </c>
      <c r="AM1224" s="861"/>
      <c r="AN1224" s="861"/>
      <c r="AO1224" s="865"/>
      <c r="AP1224" s="964" t="s">
        <v>190</v>
      </c>
      <c r="AQ1224" s="964"/>
      <c r="AR1224" s="964"/>
      <c r="AS1224" s="964"/>
      <c r="AT1224" s="964"/>
      <c r="AU1224" s="964"/>
      <c r="AV1224" s="964"/>
      <c r="AW1224" s="964"/>
      <c r="AX1224" s="964"/>
      <c r="AY1224">
        <f>$AY$1222</f>
        <v>0</v>
      </c>
    </row>
    <row r="1225" spans="1:51" ht="26.25" hidden="1" customHeight="1" x14ac:dyDescent="0.15">
      <c r="A1225" s="961">
        <v>1</v>
      </c>
      <c r="B1225" s="961">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62"/>
      <c r="AD1225" s="962"/>
      <c r="AE1225" s="962"/>
      <c r="AF1225" s="962"/>
      <c r="AG1225" s="962"/>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hidden="1" customHeight="1" x14ac:dyDescent="0.15">
      <c r="A1226" s="961">
        <v>2</v>
      </c>
      <c r="B1226" s="961">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62"/>
      <c r="AD1226" s="962"/>
      <c r="AE1226" s="962"/>
      <c r="AF1226" s="962"/>
      <c r="AG1226" s="962"/>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hidden="1" customHeight="1" x14ac:dyDescent="0.15">
      <c r="A1227" s="961">
        <v>3</v>
      </c>
      <c r="B1227" s="961">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62"/>
      <c r="AD1227" s="962"/>
      <c r="AE1227" s="962"/>
      <c r="AF1227" s="962"/>
      <c r="AG1227" s="962"/>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hidden="1" customHeight="1" x14ac:dyDescent="0.15">
      <c r="A1228" s="961">
        <v>4</v>
      </c>
      <c r="B1228" s="961">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62"/>
      <c r="AD1228" s="962"/>
      <c r="AE1228" s="962"/>
      <c r="AF1228" s="962"/>
      <c r="AG1228" s="962"/>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hidden="1" customHeight="1" x14ac:dyDescent="0.15">
      <c r="A1229" s="961">
        <v>5</v>
      </c>
      <c r="B1229" s="961">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62"/>
      <c r="AD1229" s="962"/>
      <c r="AE1229" s="962"/>
      <c r="AF1229" s="962"/>
      <c r="AG1229" s="962"/>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hidden="1" customHeight="1" x14ac:dyDescent="0.15">
      <c r="A1230" s="961">
        <v>6</v>
      </c>
      <c r="B1230" s="961">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62"/>
      <c r="AD1230" s="962"/>
      <c r="AE1230" s="962"/>
      <c r="AF1230" s="962"/>
      <c r="AG1230" s="962"/>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hidden="1" customHeight="1" x14ac:dyDescent="0.15">
      <c r="A1231" s="961">
        <v>7</v>
      </c>
      <c r="B1231" s="961">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62"/>
      <c r="AD1231" s="962"/>
      <c r="AE1231" s="962"/>
      <c r="AF1231" s="962"/>
      <c r="AG1231" s="962"/>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hidden="1" customHeight="1" x14ac:dyDescent="0.15">
      <c r="A1232" s="961">
        <v>8</v>
      </c>
      <c r="B1232" s="961">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62"/>
      <c r="AD1232" s="962"/>
      <c r="AE1232" s="962"/>
      <c r="AF1232" s="962"/>
      <c r="AG1232" s="962"/>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hidden="1" customHeight="1" x14ac:dyDescent="0.15">
      <c r="A1233" s="961">
        <v>9</v>
      </c>
      <c r="B1233" s="961">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62"/>
      <c r="AD1233" s="962"/>
      <c r="AE1233" s="962"/>
      <c r="AF1233" s="962"/>
      <c r="AG1233" s="962"/>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hidden="1" customHeight="1" x14ac:dyDescent="0.15">
      <c r="A1234" s="961">
        <v>10</v>
      </c>
      <c r="B1234" s="961">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62"/>
      <c r="AD1234" s="962"/>
      <c r="AE1234" s="962"/>
      <c r="AF1234" s="962"/>
      <c r="AG1234" s="962"/>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hidden="1" customHeight="1" x14ac:dyDescent="0.15">
      <c r="A1235" s="961">
        <v>11</v>
      </c>
      <c r="B1235" s="961">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62"/>
      <c r="AD1235" s="962"/>
      <c r="AE1235" s="962"/>
      <c r="AF1235" s="962"/>
      <c r="AG1235" s="962"/>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hidden="1" customHeight="1" x14ac:dyDescent="0.15">
      <c r="A1236" s="961">
        <v>12</v>
      </c>
      <c r="B1236" s="961">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62"/>
      <c r="AD1236" s="962"/>
      <c r="AE1236" s="962"/>
      <c r="AF1236" s="962"/>
      <c r="AG1236" s="962"/>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hidden="1" customHeight="1" x14ac:dyDescent="0.15">
      <c r="A1237" s="961">
        <v>13</v>
      </c>
      <c r="B1237" s="961">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62"/>
      <c r="AD1237" s="962"/>
      <c r="AE1237" s="962"/>
      <c r="AF1237" s="962"/>
      <c r="AG1237" s="962"/>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hidden="1" customHeight="1" x14ac:dyDescent="0.15">
      <c r="A1238" s="961">
        <v>14</v>
      </c>
      <c r="B1238" s="961">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62"/>
      <c r="AD1238" s="962"/>
      <c r="AE1238" s="962"/>
      <c r="AF1238" s="962"/>
      <c r="AG1238" s="962"/>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hidden="1" customHeight="1" x14ac:dyDescent="0.15">
      <c r="A1239" s="961">
        <v>15</v>
      </c>
      <c r="B1239" s="961">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62"/>
      <c r="AD1239" s="962"/>
      <c r="AE1239" s="962"/>
      <c r="AF1239" s="962"/>
      <c r="AG1239" s="962"/>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hidden="1" customHeight="1" x14ac:dyDescent="0.15">
      <c r="A1240" s="961">
        <v>16</v>
      </c>
      <c r="B1240" s="961">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62"/>
      <c r="AD1240" s="962"/>
      <c r="AE1240" s="962"/>
      <c r="AF1240" s="962"/>
      <c r="AG1240" s="962"/>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hidden="1" customHeight="1" x14ac:dyDescent="0.15">
      <c r="A1241" s="961">
        <v>17</v>
      </c>
      <c r="B1241" s="961">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62"/>
      <c r="AD1241" s="962"/>
      <c r="AE1241" s="962"/>
      <c r="AF1241" s="962"/>
      <c r="AG1241" s="962"/>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hidden="1" customHeight="1" x14ac:dyDescent="0.15">
      <c r="A1242" s="961">
        <v>18</v>
      </c>
      <c r="B1242" s="961">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62"/>
      <c r="AD1242" s="962"/>
      <c r="AE1242" s="962"/>
      <c r="AF1242" s="962"/>
      <c r="AG1242" s="962"/>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hidden="1" customHeight="1" x14ac:dyDescent="0.15">
      <c r="A1243" s="961">
        <v>19</v>
      </c>
      <c r="B1243" s="961">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62"/>
      <c r="AD1243" s="962"/>
      <c r="AE1243" s="962"/>
      <c r="AF1243" s="962"/>
      <c r="AG1243" s="962"/>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hidden="1" customHeight="1" x14ac:dyDescent="0.15">
      <c r="A1244" s="961">
        <v>20</v>
      </c>
      <c r="B1244" s="961">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62"/>
      <c r="AD1244" s="962"/>
      <c r="AE1244" s="962"/>
      <c r="AF1244" s="962"/>
      <c r="AG1244" s="962"/>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hidden="1" customHeight="1" x14ac:dyDescent="0.15">
      <c r="A1245" s="961">
        <v>21</v>
      </c>
      <c r="B1245" s="961">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62"/>
      <c r="AD1245" s="962"/>
      <c r="AE1245" s="962"/>
      <c r="AF1245" s="962"/>
      <c r="AG1245" s="962"/>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hidden="1" customHeight="1" x14ac:dyDescent="0.15">
      <c r="A1246" s="961">
        <v>22</v>
      </c>
      <c r="B1246" s="961">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62"/>
      <c r="AD1246" s="962"/>
      <c r="AE1246" s="962"/>
      <c r="AF1246" s="962"/>
      <c r="AG1246" s="962"/>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hidden="1" customHeight="1" x14ac:dyDescent="0.15">
      <c r="A1247" s="961">
        <v>23</v>
      </c>
      <c r="B1247" s="961">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62"/>
      <c r="AD1247" s="962"/>
      <c r="AE1247" s="962"/>
      <c r="AF1247" s="962"/>
      <c r="AG1247" s="962"/>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hidden="1" customHeight="1" x14ac:dyDescent="0.15">
      <c r="A1248" s="961">
        <v>24</v>
      </c>
      <c r="B1248" s="961">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62"/>
      <c r="AD1248" s="962"/>
      <c r="AE1248" s="962"/>
      <c r="AF1248" s="962"/>
      <c r="AG1248" s="962"/>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hidden="1" customHeight="1" x14ac:dyDescent="0.15">
      <c r="A1249" s="961">
        <v>25</v>
      </c>
      <c r="B1249" s="961">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62"/>
      <c r="AD1249" s="962"/>
      <c r="AE1249" s="962"/>
      <c r="AF1249" s="962"/>
      <c r="AG1249" s="962"/>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hidden="1" customHeight="1" x14ac:dyDescent="0.15">
      <c r="A1250" s="961">
        <v>26</v>
      </c>
      <c r="B1250" s="961">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62"/>
      <c r="AD1250" s="962"/>
      <c r="AE1250" s="962"/>
      <c r="AF1250" s="962"/>
      <c r="AG1250" s="962"/>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hidden="1" customHeight="1" x14ac:dyDescent="0.15">
      <c r="A1251" s="961">
        <v>27</v>
      </c>
      <c r="B1251" s="961">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62"/>
      <c r="AD1251" s="962"/>
      <c r="AE1251" s="962"/>
      <c r="AF1251" s="962"/>
      <c r="AG1251" s="962"/>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hidden="1" customHeight="1" x14ac:dyDescent="0.15">
      <c r="A1252" s="961">
        <v>28</v>
      </c>
      <c r="B1252" s="961">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62"/>
      <c r="AD1252" s="962"/>
      <c r="AE1252" s="962"/>
      <c r="AF1252" s="962"/>
      <c r="AG1252" s="962"/>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hidden="1" customHeight="1" x14ac:dyDescent="0.15">
      <c r="A1253" s="961">
        <v>29</v>
      </c>
      <c r="B1253" s="961">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62"/>
      <c r="AD1253" s="962"/>
      <c r="AE1253" s="962"/>
      <c r="AF1253" s="962"/>
      <c r="AG1253" s="962"/>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hidden="1" customHeight="1" x14ac:dyDescent="0.15">
      <c r="A1254" s="961">
        <v>30</v>
      </c>
      <c r="B1254" s="961">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62"/>
      <c r="AD1254" s="962"/>
      <c r="AE1254" s="962"/>
      <c r="AF1254" s="962"/>
      <c r="AG1254" s="962"/>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hidden="1" x14ac:dyDescent="0.15">
      <c r="P1255" s="91"/>
      <c r="Q1255" s="91"/>
      <c r="R1255" s="91"/>
      <c r="S1255" s="91"/>
      <c r="T1255" s="91"/>
      <c r="U1255" s="91"/>
      <c r="V1255" s="91"/>
      <c r="W1255" s="91"/>
      <c r="X1255" s="91"/>
      <c r="Y1255" s="93"/>
      <c r="Z1255" s="93"/>
      <c r="AA1255" s="93"/>
      <c r="AB1255" s="93"/>
      <c r="AC1255" s="93"/>
      <c r="AD1255" s="93"/>
      <c r="AE1255" s="93"/>
      <c r="AF1255" s="93"/>
      <c r="AG1255" s="93"/>
      <c r="AH1255" s="93"/>
      <c r="AI1255" s="93"/>
      <c r="AJ1255" s="93"/>
      <c r="AK1255" s="93"/>
      <c r="AL1255" s="93"/>
      <c r="AM1255" s="93"/>
      <c r="AN1255" s="93"/>
      <c r="AO1255" s="93"/>
      <c r="AY1255">
        <f>COUNTA($C$1258)</f>
        <v>0</v>
      </c>
    </row>
    <row r="1256" spans="1:51" hidden="1" x14ac:dyDescent="0.15">
      <c r="A1256" s="9"/>
      <c r="B1256" s="41" t="s">
        <v>746</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861"/>
      <c r="B1257" s="861"/>
      <c r="C1257" s="861" t="s">
        <v>24</v>
      </c>
      <c r="D1257" s="861"/>
      <c r="E1257" s="861"/>
      <c r="F1257" s="861"/>
      <c r="G1257" s="861"/>
      <c r="H1257" s="861"/>
      <c r="I1257" s="861"/>
      <c r="J1257" s="963" t="s">
        <v>189</v>
      </c>
      <c r="K1257" s="965"/>
      <c r="L1257" s="965"/>
      <c r="M1257" s="965"/>
      <c r="N1257" s="965"/>
      <c r="O1257" s="965"/>
      <c r="P1257" s="429" t="s">
        <v>25</v>
      </c>
      <c r="Q1257" s="429"/>
      <c r="R1257" s="429"/>
      <c r="S1257" s="429"/>
      <c r="T1257" s="429"/>
      <c r="U1257" s="429"/>
      <c r="V1257" s="429"/>
      <c r="W1257" s="429"/>
      <c r="X1257" s="429"/>
      <c r="Y1257" s="863" t="s">
        <v>188</v>
      </c>
      <c r="Z1257" s="864"/>
      <c r="AA1257" s="864"/>
      <c r="AB1257" s="864"/>
      <c r="AC1257" s="963" t="s">
        <v>217</v>
      </c>
      <c r="AD1257" s="963"/>
      <c r="AE1257" s="963"/>
      <c r="AF1257" s="963"/>
      <c r="AG1257" s="963"/>
      <c r="AH1257" s="863" t="s">
        <v>180</v>
      </c>
      <c r="AI1257" s="861"/>
      <c r="AJ1257" s="861"/>
      <c r="AK1257" s="861"/>
      <c r="AL1257" s="861" t="s">
        <v>19</v>
      </c>
      <c r="AM1257" s="861"/>
      <c r="AN1257" s="861"/>
      <c r="AO1257" s="865"/>
      <c r="AP1257" s="964" t="s">
        <v>190</v>
      </c>
      <c r="AQ1257" s="964"/>
      <c r="AR1257" s="964"/>
      <c r="AS1257" s="964"/>
      <c r="AT1257" s="964"/>
      <c r="AU1257" s="964"/>
      <c r="AV1257" s="964"/>
      <c r="AW1257" s="964"/>
      <c r="AX1257" s="964"/>
      <c r="AY1257">
        <f>$AY$1255</f>
        <v>0</v>
      </c>
    </row>
    <row r="1258" spans="1:51" ht="26.25" hidden="1" customHeight="1" x14ac:dyDescent="0.15">
      <c r="A1258" s="961">
        <v>1</v>
      </c>
      <c r="B1258" s="961">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62"/>
      <c r="AD1258" s="962"/>
      <c r="AE1258" s="962"/>
      <c r="AF1258" s="962"/>
      <c r="AG1258" s="962"/>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hidden="1" customHeight="1" x14ac:dyDescent="0.15">
      <c r="A1259" s="961">
        <v>2</v>
      </c>
      <c r="B1259" s="961">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62"/>
      <c r="AD1259" s="962"/>
      <c r="AE1259" s="962"/>
      <c r="AF1259" s="962"/>
      <c r="AG1259" s="962"/>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hidden="1" customHeight="1" x14ac:dyDescent="0.15">
      <c r="A1260" s="961">
        <v>3</v>
      </c>
      <c r="B1260" s="961">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62"/>
      <c r="AD1260" s="962"/>
      <c r="AE1260" s="962"/>
      <c r="AF1260" s="962"/>
      <c r="AG1260" s="962"/>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hidden="1" customHeight="1" x14ac:dyDescent="0.15">
      <c r="A1261" s="961">
        <v>4</v>
      </c>
      <c r="B1261" s="961">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62"/>
      <c r="AD1261" s="962"/>
      <c r="AE1261" s="962"/>
      <c r="AF1261" s="962"/>
      <c r="AG1261" s="962"/>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hidden="1" customHeight="1" x14ac:dyDescent="0.15">
      <c r="A1262" s="961">
        <v>5</v>
      </c>
      <c r="B1262" s="961">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62"/>
      <c r="AD1262" s="962"/>
      <c r="AE1262" s="962"/>
      <c r="AF1262" s="962"/>
      <c r="AG1262" s="962"/>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hidden="1" customHeight="1" x14ac:dyDescent="0.15">
      <c r="A1263" s="961">
        <v>6</v>
      </c>
      <c r="B1263" s="961">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62"/>
      <c r="AD1263" s="962"/>
      <c r="AE1263" s="962"/>
      <c r="AF1263" s="962"/>
      <c r="AG1263" s="962"/>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hidden="1" customHeight="1" x14ac:dyDescent="0.15">
      <c r="A1264" s="961">
        <v>7</v>
      </c>
      <c r="B1264" s="961">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62"/>
      <c r="AD1264" s="962"/>
      <c r="AE1264" s="962"/>
      <c r="AF1264" s="962"/>
      <c r="AG1264" s="962"/>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hidden="1" customHeight="1" x14ac:dyDescent="0.15">
      <c r="A1265" s="961">
        <v>8</v>
      </c>
      <c r="B1265" s="961">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62"/>
      <c r="AD1265" s="962"/>
      <c r="AE1265" s="962"/>
      <c r="AF1265" s="962"/>
      <c r="AG1265" s="962"/>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hidden="1" customHeight="1" x14ac:dyDescent="0.15">
      <c r="A1266" s="961">
        <v>9</v>
      </c>
      <c r="B1266" s="961">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62"/>
      <c r="AD1266" s="962"/>
      <c r="AE1266" s="962"/>
      <c r="AF1266" s="962"/>
      <c r="AG1266" s="962"/>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hidden="1" customHeight="1" x14ac:dyDescent="0.15">
      <c r="A1267" s="961">
        <v>10</v>
      </c>
      <c r="B1267" s="961">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62"/>
      <c r="AD1267" s="962"/>
      <c r="AE1267" s="962"/>
      <c r="AF1267" s="962"/>
      <c r="AG1267" s="962"/>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hidden="1" customHeight="1" x14ac:dyDescent="0.15">
      <c r="A1268" s="961">
        <v>11</v>
      </c>
      <c r="B1268" s="961">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62"/>
      <c r="AD1268" s="962"/>
      <c r="AE1268" s="962"/>
      <c r="AF1268" s="962"/>
      <c r="AG1268" s="962"/>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hidden="1" customHeight="1" x14ac:dyDescent="0.15">
      <c r="A1269" s="961">
        <v>12</v>
      </c>
      <c r="B1269" s="961">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62"/>
      <c r="AD1269" s="962"/>
      <c r="AE1269" s="962"/>
      <c r="AF1269" s="962"/>
      <c r="AG1269" s="962"/>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hidden="1" customHeight="1" x14ac:dyDescent="0.15">
      <c r="A1270" s="961">
        <v>13</v>
      </c>
      <c r="B1270" s="961">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62"/>
      <c r="AD1270" s="962"/>
      <c r="AE1270" s="962"/>
      <c r="AF1270" s="962"/>
      <c r="AG1270" s="962"/>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hidden="1" customHeight="1" x14ac:dyDescent="0.15">
      <c r="A1271" s="961">
        <v>14</v>
      </c>
      <c r="B1271" s="961">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62"/>
      <c r="AD1271" s="962"/>
      <c r="AE1271" s="962"/>
      <c r="AF1271" s="962"/>
      <c r="AG1271" s="962"/>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hidden="1" customHeight="1" x14ac:dyDescent="0.15">
      <c r="A1272" s="961">
        <v>15</v>
      </c>
      <c r="B1272" s="961">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62"/>
      <c r="AD1272" s="962"/>
      <c r="AE1272" s="962"/>
      <c r="AF1272" s="962"/>
      <c r="AG1272" s="962"/>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hidden="1" customHeight="1" x14ac:dyDescent="0.15">
      <c r="A1273" s="961">
        <v>16</v>
      </c>
      <c r="B1273" s="961">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62"/>
      <c r="AD1273" s="962"/>
      <c r="AE1273" s="962"/>
      <c r="AF1273" s="962"/>
      <c r="AG1273" s="962"/>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hidden="1" customHeight="1" x14ac:dyDescent="0.15">
      <c r="A1274" s="961">
        <v>17</v>
      </c>
      <c r="B1274" s="961">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62"/>
      <c r="AD1274" s="962"/>
      <c r="AE1274" s="962"/>
      <c r="AF1274" s="962"/>
      <c r="AG1274" s="962"/>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hidden="1" customHeight="1" x14ac:dyDescent="0.15">
      <c r="A1275" s="961">
        <v>18</v>
      </c>
      <c r="B1275" s="961">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62"/>
      <c r="AD1275" s="962"/>
      <c r="AE1275" s="962"/>
      <c r="AF1275" s="962"/>
      <c r="AG1275" s="962"/>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hidden="1" customHeight="1" x14ac:dyDescent="0.15">
      <c r="A1276" s="961">
        <v>19</v>
      </c>
      <c r="B1276" s="961">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62"/>
      <c r="AD1276" s="962"/>
      <c r="AE1276" s="962"/>
      <c r="AF1276" s="962"/>
      <c r="AG1276" s="962"/>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hidden="1" customHeight="1" x14ac:dyDescent="0.15">
      <c r="A1277" s="961">
        <v>20</v>
      </c>
      <c r="B1277" s="961">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62"/>
      <c r="AD1277" s="962"/>
      <c r="AE1277" s="962"/>
      <c r="AF1277" s="962"/>
      <c r="AG1277" s="962"/>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hidden="1" customHeight="1" x14ac:dyDescent="0.15">
      <c r="A1278" s="961">
        <v>21</v>
      </c>
      <c r="B1278" s="961">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62"/>
      <c r="AD1278" s="962"/>
      <c r="AE1278" s="962"/>
      <c r="AF1278" s="962"/>
      <c r="AG1278" s="962"/>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hidden="1" customHeight="1" x14ac:dyDescent="0.15">
      <c r="A1279" s="961">
        <v>22</v>
      </c>
      <c r="B1279" s="961">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62"/>
      <c r="AD1279" s="962"/>
      <c r="AE1279" s="962"/>
      <c r="AF1279" s="962"/>
      <c r="AG1279" s="962"/>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hidden="1" customHeight="1" x14ac:dyDescent="0.15">
      <c r="A1280" s="961">
        <v>23</v>
      </c>
      <c r="B1280" s="961">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62"/>
      <c r="AD1280" s="962"/>
      <c r="AE1280" s="962"/>
      <c r="AF1280" s="962"/>
      <c r="AG1280" s="962"/>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hidden="1" customHeight="1" x14ac:dyDescent="0.15">
      <c r="A1281" s="961">
        <v>24</v>
      </c>
      <c r="B1281" s="961">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62"/>
      <c r="AD1281" s="962"/>
      <c r="AE1281" s="962"/>
      <c r="AF1281" s="962"/>
      <c r="AG1281" s="962"/>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hidden="1" customHeight="1" x14ac:dyDescent="0.15">
      <c r="A1282" s="961">
        <v>25</v>
      </c>
      <c r="B1282" s="961">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62"/>
      <c r="AD1282" s="962"/>
      <c r="AE1282" s="962"/>
      <c r="AF1282" s="962"/>
      <c r="AG1282" s="962"/>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hidden="1" customHeight="1" x14ac:dyDescent="0.15">
      <c r="A1283" s="961">
        <v>26</v>
      </c>
      <c r="B1283" s="961">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62"/>
      <c r="AD1283" s="962"/>
      <c r="AE1283" s="962"/>
      <c r="AF1283" s="962"/>
      <c r="AG1283" s="962"/>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hidden="1" customHeight="1" x14ac:dyDescent="0.15">
      <c r="A1284" s="961">
        <v>27</v>
      </c>
      <c r="B1284" s="961">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62"/>
      <c r="AD1284" s="962"/>
      <c r="AE1284" s="962"/>
      <c r="AF1284" s="962"/>
      <c r="AG1284" s="962"/>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hidden="1" customHeight="1" x14ac:dyDescent="0.15">
      <c r="A1285" s="961">
        <v>28</v>
      </c>
      <c r="B1285" s="961">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62"/>
      <c r="AD1285" s="962"/>
      <c r="AE1285" s="962"/>
      <c r="AF1285" s="962"/>
      <c r="AG1285" s="962"/>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hidden="1" customHeight="1" x14ac:dyDescent="0.15">
      <c r="A1286" s="961">
        <v>29</v>
      </c>
      <c r="B1286" s="961">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62"/>
      <c r="AD1286" s="962"/>
      <c r="AE1286" s="962"/>
      <c r="AF1286" s="962"/>
      <c r="AG1286" s="962"/>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hidden="1" customHeight="1" x14ac:dyDescent="0.15">
      <c r="A1287" s="961">
        <v>30</v>
      </c>
      <c r="B1287" s="961">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62"/>
      <c r="AD1287" s="962"/>
      <c r="AE1287" s="962"/>
      <c r="AF1287" s="962"/>
      <c r="AG1287" s="962"/>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hidden="1" x14ac:dyDescent="0.15">
      <c r="P1288" s="91"/>
      <c r="Q1288" s="91"/>
      <c r="R1288" s="91"/>
      <c r="S1288" s="91"/>
      <c r="T1288" s="91"/>
      <c r="U1288" s="91"/>
      <c r="V1288" s="91"/>
      <c r="W1288" s="91"/>
      <c r="X1288" s="91"/>
      <c r="Y1288" s="93"/>
      <c r="Z1288" s="93"/>
      <c r="AA1288" s="93"/>
      <c r="AB1288" s="93"/>
      <c r="AC1288" s="93"/>
      <c r="AD1288" s="93"/>
      <c r="AE1288" s="93"/>
      <c r="AF1288" s="93"/>
      <c r="AG1288" s="93"/>
      <c r="AH1288" s="93"/>
      <c r="AI1288" s="93"/>
      <c r="AJ1288" s="93"/>
      <c r="AK1288" s="93"/>
      <c r="AL1288" s="93"/>
      <c r="AM1288" s="93"/>
      <c r="AN1288" s="93"/>
      <c r="AO1288" s="93"/>
      <c r="AY1288">
        <f>COUNTA($C$1291)</f>
        <v>0</v>
      </c>
    </row>
    <row r="1289" spans="1:51" hidden="1" x14ac:dyDescent="0.15">
      <c r="A1289" s="9"/>
      <c r="B1289" s="41" t="s">
        <v>745</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861"/>
      <c r="B1290" s="861"/>
      <c r="C1290" s="861" t="s">
        <v>24</v>
      </c>
      <c r="D1290" s="861"/>
      <c r="E1290" s="861"/>
      <c r="F1290" s="861"/>
      <c r="G1290" s="861"/>
      <c r="H1290" s="861"/>
      <c r="I1290" s="861"/>
      <c r="J1290" s="963" t="s">
        <v>189</v>
      </c>
      <c r="K1290" s="965"/>
      <c r="L1290" s="965"/>
      <c r="M1290" s="965"/>
      <c r="N1290" s="965"/>
      <c r="O1290" s="965"/>
      <c r="P1290" s="429" t="s">
        <v>25</v>
      </c>
      <c r="Q1290" s="429"/>
      <c r="R1290" s="429"/>
      <c r="S1290" s="429"/>
      <c r="T1290" s="429"/>
      <c r="U1290" s="429"/>
      <c r="V1290" s="429"/>
      <c r="W1290" s="429"/>
      <c r="X1290" s="429"/>
      <c r="Y1290" s="863" t="s">
        <v>188</v>
      </c>
      <c r="Z1290" s="864"/>
      <c r="AA1290" s="864"/>
      <c r="AB1290" s="864"/>
      <c r="AC1290" s="963" t="s">
        <v>217</v>
      </c>
      <c r="AD1290" s="963"/>
      <c r="AE1290" s="963"/>
      <c r="AF1290" s="963"/>
      <c r="AG1290" s="963"/>
      <c r="AH1290" s="863" t="s">
        <v>180</v>
      </c>
      <c r="AI1290" s="861"/>
      <c r="AJ1290" s="861"/>
      <c r="AK1290" s="861"/>
      <c r="AL1290" s="861" t="s">
        <v>19</v>
      </c>
      <c r="AM1290" s="861"/>
      <c r="AN1290" s="861"/>
      <c r="AO1290" s="865"/>
      <c r="AP1290" s="964" t="s">
        <v>190</v>
      </c>
      <c r="AQ1290" s="964"/>
      <c r="AR1290" s="964"/>
      <c r="AS1290" s="964"/>
      <c r="AT1290" s="964"/>
      <c r="AU1290" s="964"/>
      <c r="AV1290" s="964"/>
      <c r="AW1290" s="964"/>
      <c r="AX1290" s="964"/>
      <c r="AY1290">
        <f>$AY$1288</f>
        <v>0</v>
      </c>
    </row>
    <row r="1291" spans="1:51" ht="26.25" hidden="1" customHeight="1" x14ac:dyDescent="0.15">
      <c r="A1291" s="961">
        <v>1</v>
      </c>
      <c r="B1291" s="961">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62"/>
      <c r="AD1291" s="962"/>
      <c r="AE1291" s="962"/>
      <c r="AF1291" s="962"/>
      <c r="AG1291" s="962"/>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hidden="1" customHeight="1" x14ac:dyDescent="0.15">
      <c r="A1292" s="961">
        <v>2</v>
      </c>
      <c r="B1292" s="961">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62"/>
      <c r="AD1292" s="962"/>
      <c r="AE1292" s="962"/>
      <c r="AF1292" s="962"/>
      <c r="AG1292" s="962"/>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hidden="1" customHeight="1" x14ac:dyDescent="0.15">
      <c r="A1293" s="961">
        <v>3</v>
      </c>
      <c r="B1293" s="961">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62"/>
      <c r="AD1293" s="962"/>
      <c r="AE1293" s="962"/>
      <c r="AF1293" s="962"/>
      <c r="AG1293" s="962"/>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hidden="1" customHeight="1" x14ac:dyDescent="0.15">
      <c r="A1294" s="961">
        <v>4</v>
      </c>
      <c r="B1294" s="961">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62"/>
      <c r="AD1294" s="962"/>
      <c r="AE1294" s="962"/>
      <c r="AF1294" s="962"/>
      <c r="AG1294" s="962"/>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hidden="1" customHeight="1" x14ac:dyDescent="0.15">
      <c r="A1295" s="961">
        <v>5</v>
      </c>
      <c r="B1295" s="961">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62"/>
      <c r="AD1295" s="962"/>
      <c r="AE1295" s="962"/>
      <c r="AF1295" s="962"/>
      <c r="AG1295" s="962"/>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hidden="1" customHeight="1" x14ac:dyDescent="0.15">
      <c r="A1296" s="961">
        <v>6</v>
      </c>
      <c r="B1296" s="961">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62"/>
      <c r="AD1296" s="962"/>
      <c r="AE1296" s="962"/>
      <c r="AF1296" s="962"/>
      <c r="AG1296" s="962"/>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hidden="1" customHeight="1" x14ac:dyDescent="0.15">
      <c r="A1297" s="961">
        <v>7</v>
      </c>
      <c r="B1297" s="961">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62"/>
      <c r="AD1297" s="962"/>
      <c r="AE1297" s="962"/>
      <c r="AF1297" s="962"/>
      <c r="AG1297" s="962"/>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hidden="1" customHeight="1" x14ac:dyDescent="0.15">
      <c r="A1298" s="961">
        <v>8</v>
      </c>
      <c r="B1298" s="961">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62"/>
      <c r="AD1298" s="962"/>
      <c r="AE1298" s="962"/>
      <c r="AF1298" s="962"/>
      <c r="AG1298" s="962"/>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hidden="1" customHeight="1" x14ac:dyDescent="0.15">
      <c r="A1299" s="961">
        <v>9</v>
      </c>
      <c r="B1299" s="961">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62"/>
      <c r="AD1299" s="962"/>
      <c r="AE1299" s="962"/>
      <c r="AF1299" s="962"/>
      <c r="AG1299" s="962"/>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hidden="1" customHeight="1" x14ac:dyDescent="0.15">
      <c r="A1300" s="961">
        <v>10</v>
      </c>
      <c r="B1300" s="961">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62"/>
      <c r="AD1300" s="962"/>
      <c r="AE1300" s="962"/>
      <c r="AF1300" s="962"/>
      <c r="AG1300" s="962"/>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hidden="1" customHeight="1" x14ac:dyDescent="0.15">
      <c r="A1301" s="961">
        <v>11</v>
      </c>
      <c r="B1301" s="961">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62"/>
      <c r="AD1301" s="962"/>
      <c r="AE1301" s="962"/>
      <c r="AF1301" s="962"/>
      <c r="AG1301" s="962"/>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hidden="1" customHeight="1" x14ac:dyDescent="0.15">
      <c r="A1302" s="961">
        <v>12</v>
      </c>
      <c r="B1302" s="961">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62"/>
      <c r="AD1302" s="962"/>
      <c r="AE1302" s="962"/>
      <c r="AF1302" s="962"/>
      <c r="AG1302" s="962"/>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hidden="1" customHeight="1" x14ac:dyDescent="0.15">
      <c r="A1303" s="961">
        <v>13</v>
      </c>
      <c r="B1303" s="961">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62"/>
      <c r="AD1303" s="962"/>
      <c r="AE1303" s="962"/>
      <c r="AF1303" s="962"/>
      <c r="AG1303" s="962"/>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hidden="1" customHeight="1" x14ac:dyDescent="0.15">
      <c r="A1304" s="961">
        <v>14</v>
      </c>
      <c r="B1304" s="961">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62"/>
      <c r="AD1304" s="962"/>
      <c r="AE1304" s="962"/>
      <c r="AF1304" s="962"/>
      <c r="AG1304" s="962"/>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hidden="1" customHeight="1" x14ac:dyDescent="0.15">
      <c r="A1305" s="961">
        <v>15</v>
      </c>
      <c r="B1305" s="961">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62"/>
      <c r="AD1305" s="962"/>
      <c r="AE1305" s="962"/>
      <c r="AF1305" s="962"/>
      <c r="AG1305" s="962"/>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hidden="1" customHeight="1" x14ac:dyDescent="0.15">
      <c r="A1306" s="961">
        <v>16</v>
      </c>
      <c r="B1306" s="961">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62"/>
      <c r="AD1306" s="962"/>
      <c r="AE1306" s="962"/>
      <c r="AF1306" s="962"/>
      <c r="AG1306" s="962"/>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hidden="1" customHeight="1" x14ac:dyDescent="0.15">
      <c r="A1307" s="961">
        <v>17</v>
      </c>
      <c r="B1307" s="961">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62"/>
      <c r="AD1307" s="962"/>
      <c r="AE1307" s="962"/>
      <c r="AF1307" s="962"/>
      <c r="AG1307" s="962"/>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hidden="1" customHeight="1" x14ac:dyDescent="0.15">
      <c r="A1308" s="961">
        <v>18</v>
      </c>
      <c r="B1308" s="961">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62"/>
      <c r="AD1308" s="962"/>
      <c r="AE1308" s="962"/>
      <c r="AF1308" s="962"/>
      <c r="AG1308" s="962"/>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hidden="1" customHeight="1" x14ac:dyDescent="0.15">
      <c r="A1309" s="961">
        <v>19</v>
      </c>
      <c r="B1309" s="961">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62"/>
      <c r="AD1309" s="962"/>
      <c r="AE1309" s="962"/>
      <c r="AF1309" s="962"/>
      <c r="AG1309" s="962"/>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hidden="1" customHeight="1" x14ac:dyDescent="0.15">
      <c r="A1310" s="961">
        <v>20</v>
      </c>
      <c r="B1310" s="961">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62"/>
      <c r="AD1310" s="962"/>
      <c r="AE1310" s="962"/>
      <c r="AF1310" s="962"/>
      <c r="AG1310" s="962"/>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hidden="1" customHeight="1" x14ac:dyDescent="0.15">
      <c r="A1311" s="961">
        <v>21</v>
      </c>
      <c r="B1311" s="961">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62"/>
      <c r="AD1311" s="962"/>
      <c r="AE1311" s="962"/>
      <c r="AF1311" s="962"/>
      <c r="AG1311" s="962"/>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hidden="1" customHeight="1" x14ac:dyDescent="0.15">
      <c r="A1312" s="961">
        <v>22</v>
      </c>
      <c r="B1312" s="961">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62"/>
      <c r="AD1312" s="962"/>
      <c r="AE1312" s="962"/>
      <c r="AF1312" s="962"/>
      <c r="AG1312" s="962"/>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hidden="1" customHeight="1" x14ac:dyDescent="0.15">
      <c r="A1313" s="961">
        <v>23</v>
      </c>
      <c r="B1313" s="961">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62"/>
      <c r="AD1313" s="962"/>
      <c r="AE1313" s="962"/>
      <c r="AF1313" s="962"/>
      <c r="AG1313" s="962"/>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hidden="1" customHeight="1" x14ac:dyDescent="0.15">
      <c r="A1314" s="961">
        <v>24</v>
      </c>
      <c r="B1314" s="961">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62"/>
      <c r="AD1314" s="962"/>
      <c r="AE1314" s="962"/>
      <c r="AF1314" s="962"/>
      <c r="AG1314" s="962"/>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hidden="1" customHeight="1" x14ac:dyDescent="0.15">
      <c r="A1315" s="961">
        <v>25</v>
      </c>
      <c r="B1315" s="961">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62"/>
      <c r="AD1315" s="962"/>
      <c r="AE1315" s="962"/>
      <c r="AF1315" s="962"/>
      <c r="AG1315" s="962"/>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hidden="1" customHeight="1" x14ac:dyDescent="0.15">
      <c r="A1316" s="961">
        <v>26</v>
      </c>
      <c r="B1316" s="961">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62"/>
      <c r="AD1316" s="962"/>
      <c r="AE1316" s="962"/>
      <c r="AF1316" s="962"/>
      <c r="AG1316" s="962"/>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hidden="1" customHeight="1" x14ac:dyDescent="0.15">
      <c r="A1317" s="961">
        <v>27</v>
      </c>
      <c r="B1317" s="961">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62"/>
      <c r="AD1317" s="962"/>
      <c r="AE1317" s="962"/>
      <c r="AF1317" s="962"/>
      <c r="AG1317" s="962"/>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hidden="1" customHeight="1" x14ac:dyDescent="0.15">
      <c r="A1318" s="961">
        <v>28</v>
      </c>
      <c r="B1318" s="961">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62"/>
      <c r="AD1318" s="962"/>
      <c r="AE1318" s="962"/>
      <c r="AF1318" s="962"/>
      <c r="AG1318" s="962"/>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hidden="1" customHeight="1" x14ac:dyDescent="0.15">
      <c r="A1319" s="961">
        <v>29</v>
      </c>
      <c r="B1319" s="961">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62"/>
      <c r="AD1319" s="962"/>
      <c r="AE1319" s="962"/>
      <c r="AF1319" s="962"/>
      <c r="AG1319" s="962"/>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hidden="1" customHeight="1" x14ac:dyDescent="0.15">
      <c r="A1320" s="961">
        <v>30</v>
      </c>
      <c r="B1320" s="961">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62"/>
      <c r="AD1320" s="962"/>
      <c r="AE1320" s="962"/>
      <c r="AF1320" s="962"/>
      <c r="AG1320" s="962"/>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AL1301:AO1301"/>
    <mergeCell ref="AP1301:AX1301"/>
    <mergeCell ref="C1302:I1302"/>
    <mergeCell ref="J1302:O1302"/>
    <mergeCell ref="P1302:X1302"/>
    <mergeCell ref="Y1302:AB1302"/>
    <mergeCell ref="AC1302:AG1302"/>
    <mergeCell ref="AH1302:AK1302"/>
    <mergeCell ref="C1307:I1307"/>
    <mergeCell ref="J1307:O1307"/>
    <mergeCell ref="P1307:X1307"/>
    <mergeCell ref="Y1307:AB1307"/>
    <mergeCell ref="AC1307:AG1307"/>
    <mergeCell ref="AH1307:AK1307"/>
    <mergeCell ref="AL1320:AO1320"/>
    <mergeCell ref="AP1320:AX1320"/>
    <mergeCell ref="AL1314:AO1314"/>
    <mergeCell ref="AP1314:AX1314"/>
    <mergeCell ref="C1315:I1315"/>
    <mergeCell ref="J1315:O1315"/>
    <mergeCell ref="P1315:X1315"/>
    <mergeCell ref="Y1315:AB1315"/>
    <mergeCell ref="AC1315:AG1315"/>
    <mergeCell ref="AH1315:AK1315"/>
    <mergeCell ref="AL1306:AO1306"/>
    <mergeCell ref="AP1306:AX1306"/>
    <mergeCell ref="AL1319:AO1319"/>
    <mergeCell ref="AP1319:AX1319"/>
    <mergeCell ref="C1320:I1320"/>
    <mergeCell ref="J1320:O1320"/>
    <mergeCell ref="P1320:X1320"/>
    <mergeCell ref="Y1320:AB1320"/>
    <mergeCell ref="AC1320:AG1320"/>
    <mergeCell ref="AH1320:AK1320"/>
    <mergeCell ref="C1306:I1306"/>
    <mergeCell ref="J1306:O1306"/>
    <mergeCell ref="P1306:X1306"/>
    <mergeCell ref="Y1306:AB1306"/>
    <mergeCell ref="AC1306:AG1306"/>
    <mergeCell ref="AH1306:AK1306"/>
    <mergeCell ref="AL1302:AO1302"/>
    <mergeCell ref="AP1302:AX1302"/>
    <mergeCell ref="C1303:I1303"/>
    <mergeCell ref="J1303:O1303"/>
    <mergeCell ref="P1303:X1303"/>
    <mergeCell ref="Y1303:AB1303"/>
    <mergeCell ref="AC1303:AG1303"/>
    <mergeCell ref="AH1303:AK1303"/>
    <mergeCell ref="AL1303:AO1303"/>
    <mergeCell ref="AP1303:AX1303"/>
    <mergeCell ref="AL1307:AO1307"/>
    <mergeCell ref="AP1307:AX1307"/>
    <mergeCell ref="AC1313:AG1313"/>
    <mergeCell ref="AP1277:AX1277"/>
    <mergeCell ref="C1278:I1278"/>
    <mergeCell ref="J1278:O1278"/>
    <mergeCell ref="P1278:X1278"/>
    <mergeCell ref="Y1278:AB1278"/>
    <mergeCell ref="AC1278:AG1278"/>
    <mergeCell ref="AH1278:AK1278"/>
    <mergeCell ref="AL1278:AO1278"/>
    <mergeCell ref="AP1278:AX1278"/>
    <mergeCell ref="AP1265:AX1265"/>
    <mergeCell ref="AL1276:AO1276"/>
    <mergeCell ref="AP1276:AX1276"/>
    <mergeCell ref="C1277:I1277"/>
    <mergeCell ref="J1277:O1277"/>
    <mergeCell ref="P1277:X1277"/>
    <mergeCell ref="Y1277:AB1277"/>
    <mergeCell ref="AC1277:AG1277"/>
    <mergeCell ref="AH1277:AK1277"/>
    <mergeCell ref="AL1277:AO1277"/>
    <mergeCell ref="AP1293:AX1293"/>
    <mergeCell ref="C1294:I1294"/>
    <mergeCell ref="J1294:O1294"/>
    <mergeCell ref="P1294:X1294"/>
    <mergeCell ref="Y1294:AB1294"/>
    <mergeCell ref="AC1294:AG1294"/>
    <mergeCell ref="AH1294:AK1294"/>
    <mergeCell ref="AL1294:AO1294"/>
    <mergeCell ref="AP1294:AX1294"/>
    <mergeCell ref="AP1298:AX1298"/>
    <mergeCell ref="AL1292:AO1292"/>
    <mergeCell ref="AP1292:AX1292"/>
    <mergeCell ref="C1293:I1293"/>
    <mergeCell ref="J1293:O1293"/>
    <mergeCell ref="P1293:X1293"/>
    <mergeCell ref="Y1293:AB1293"/>
    <mergeCell ref="AC1293:AG1293"/>
    <mergeCell ref="AH1293:AK1293"/>
    <mergeCell ref="AL1293:AO1293"/>
    <mergeCell ref="AH1297:AK1297"/>
    <mergeCell ref="AL1297:AO1297"/>
    <mergeCell ref="AP1297:AX1297"/>
    <mergeCell ref="C1298:I1298"/>
    <mergeCell ref="J1298:O1298"/>
    <mergeCell ref="P1298:X1298"/>
    <mergeCell ref="Y1298:AB1298"/>
    <mergeCell ref="AC1298:AG1298"/>
    <mergeCell ref="AH1298:AK1298"/>
    <mergeCell ref="AL1298:AO1298"/>
    <mergeCell ref="AP1283:AX1283"/>
    <mergeCell ref="AL1296:AO1296"/>
    <mergeCell ref="AP1296:AX1296"/>
    <mergeCell ref="C1297:I1297"/>
    <mergeCell ref="J1297:O1297"/>
    <mergeCell ref="P1297:X1297"/>
    <mergeCell ref="Y1297:AB1297"/>
    <mergeCell ref="AC1297:AG1297"/>
    <mergeCell ref="AH1271:AK1271"/>
    <mergeCell ref="AL1271:AO1271"/>
    <mergeCell ref="AP1271:AX1271"/>
    <mergeCell ref="Y1270:AB1270"/>
    <mergeCell ref="AC1270:AG1270"/>
    <mergeCell ref="AH1270:AK1270"/>
    <mergeCell ref="AL1270:AO1270"/>
    <mergeCell ref="AP1270:AX1270"/>
    <mergeCell ref="C1254:I1254"/>
    <mergeCell ref="J1254:O1254"/>
    <mergeCell ref="P1254:X1254"/>
    <mergeCell ref="Y1254:AB1254"/>
    <mergeCell ref="AC1254:AG1254"/>
    <mergeCell ref="AH1254:AK1254"/>
    <mergeCell ref="AL1254:AO1254"/>
    <mergeCell ref="AP1254:AX1254"/>
    <mergeCell ref="AP1260:AX1260"/>
    <mergeCell ref="AL1252:AO1252"/>
    <mergeCell ref="AP1252:AX1252"/>
    <mergeCell ref="C1253:I1253"/>
    <mergeCell ref="J1253:O1253"/>
    <mergeCell ref="P1253:X1253"/>
    <mergeCell ref="Y1253:AB1253"/>
    <mergeCell ref="AC1253:AG1253"/>
    <mergeCell ref="AH1253:AK1253"/>
    <mergeCell ref="AL1253:AO1253"/>
    <mergeCell ref="AH1259:AK1259"/>
    <mergeCell ref="AL1259:AO1259"/>
    <mergeCell ref="AP1259:AX1259"/>
    <mergeCell ref="C1260:I1260"/>
    <mergeCell ref="J1260:O1260"/>
    <mergeCell ref="P1260:X1260"/>
    <mergeCell ref="Y1260:AB1260"/>
    <mergeCell ref="AC1260:AG1260"/>
    <mergeCell ref="AH1260:AK1260"/>
    <mergeCell ref="AL1260:AO1260"/>
    <mergeCell ref="AL1274:AO1274"/>
    <mergeCell ref="AP1274:AX1274"/>
    <mergeCell ref="AP1245:AX1245"/>
    <mergeCell ref="AL1258:AO1258"/>
    <mergeCell ref="AP1258:AX1258"/>
    <mergeCell ref="C1259:I1259"/>
    <mergeCell ref="J1259:O1259"/>
    <mergeCell ref="P1259:X1259"/>
    <mergeCell ref="Y1259:AB1259"/>
    <mergeCell ref="AC1259:AG1259"/>
    <mergeCell ref="C1274:I1274"/>
    <mergeCell ref="J1274:O1274"/>
    <mergeCell ref="P1274:X1274"/>
    <mergeCell ref="Y1274:AB1274"/>
    <mergeCell ref="AC1274:AG1274"/>
    <mergeCell ref="AH1274:AK1274"/>
    <mergeCell ref="AL1272:AO1272"/>
    <mergeCell ref="AP1272:AX1272"/>
    <mergeCell ref="C1273:I1273"/>
    <mergeCell ref="J1273:O1273"/>
    <mergeCell ref="P1273:X1273"/>
    <mergeCell ref="Y1273:AB1273"/>
    <mergeCell ref="AC1273:AG1273"/>
    <mergeCell ref="AH1273:AK1273"/>
    <mergeCell ref="AL1273:AO1273"/>
    <mergeCell ref="AP1273:AX1273"/>
    <mergeCell ref="AH1251:AK1251"/>
    <mergeCell ref="AL1251:AO1251"/>
    <mergeCell ref="AP1251:AX1251"/>
    <mergeCell ref="Y1250:AB1250"/>
    <mergeCell ref="AC1250:AG1250"/>
    <mergeCell ref="AH1250:AK1250"/>
    <mergeCell ref="AL1250:AO1250"/>
    <mergeCell ref="AP1250:AX1250"/>
    <mergeCell ref="P1262:X1262"/>
    <mergeCell ref="Y1262:AB1262"/>
    <mergeCell ref="AL1236:AO1236"/>
    <mergeCell ref="AP1236:AX1236"/>
    <mergeCell ref="AP1207:AX1207"/>
    <mergeCell ref="AL1218:AO1218"/>
    <mergeCell ref="AP1218:AX1218"/>
    <mergeCell ref="C1219:I1219"/>
    <mergeCell ref="J1219:O1219"/>
    <mergeCell ref="P1219:X1219"/>
    <mergeCell ref="Y1219:AB1219"/>
    <mergeCell ref="AC1219:AG1219"/>
    <mergeCell ref="C1236:I1236"/>
    <mergeCell ref="J1236:O1236"/>
    <mergeCell ref="P1236:X1236"/>
    <mergeCell ref="Y1236:AB1236"/>
    <mergeCell ref="AC1236:AG1236"/>
    <mergeCell ref="AH1236:AK1236"/>
    <mergeCell ref="AL1234:AO1234"/>
    <mergeCell ref="AP1234:AX1234"/>
    <mergeCell ref="C1235:I1235"/>
    <mergeCell ref="J1235:O1235"/>
    <mergeCell ref="P1235:X1235"/>
    <mergeCell ref="Y1235:AB1235"/>
    <mergeCell ref="AC1235:AG1235"/>
    <mergeCell ref="AH1235:AK1235"/>
    <mergeCell ref="AL1235:AO1235"/>
    <mergeCell ref="AP1235:AX1235"/>
    <mergeCell ref="AP1239:AX1239"/>
    <mergeCell ref="C1240:I1240"/>
    <mergeCell ref="J1240:O1240"/>
    <mergeCell ref="P1240:X1240"/>
    <mergeCell ref="Y1240:AB1240"/>
    <mergeCell ref="AC1240:AG1240"/>
    <mergeCell ref="AH1240:AK1240"/>
    <mergeCell ref="AL1240:AO1240"/>
    <mergeCell ref="AP1240:AX1240"/>
    <mergeCell ref="AP1227:AX1227"/>
    <mergeCell ref="AL1238:AO1238"/>
    <mergeCell ref="AP1238:AX1238"/>
    <mergeCell ref="C1239:I1239"/>
    <mergeCell ref="J1239:O1239"/>
    <mergeCell ref="P1239:X1239"/>
    <mergeCell ref="Y1239:AB1239"/>
    <mergeCell ref="AC1239:AG1239"/>
    <mergeCell ref="AH1239:AK1239"/>
    <mergeCell ref="AL1239:AO1239"/>
    <mergeCell ref="AH1213:AK1213"/>
    <mergeCell ref="AL1213:AO1213"/>
    <mergeCell ref="AP1213:AX1213"/>
    <mergeCell ref="Y1212:AB1212"/>
    <mergeCell ref="AC1212:AG1212"/>
    <mergeCell ref="AH1212:AK1212"/>
    <mergeCell ref="AL1212:AO1212"/>
    <mergeCell ref="AP1212:AX1212"/>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P1201:AX1201"/>
    <mergeCell ref="C1202:I1202"/>
    <mergeCell ref="J1202:O1202"/>
    <mergeCell ref="P1202:X1202"/>
    <mergeCell ref="Y1202:AB1202"/>
    <mergeCell ref="AC1202:AG1202"/>
    <mergeCell ref="AH1202:AK1202"/>
    <mergeCell ref="AL1202:AO1202"/>
    <mergeCell ref="AP1202:AX1202"/>
    <mergeCell ref="AP1187:AX1187"/>
    <mergeCell ref="AL1200:AO1200"/>
    <mergeCell ref="AP1200:AX1200"/>
    <mergeCell ref="C1201:I1201"/>
    <mergeCell ref="J1201:O1201"/>
    <mergeCell ref="P1201:X1201"/>
    <mergeCell ref="Y1201:AB1201"/>
    <mergeCell ref="AC1201:AG1201"/>
    <mergeCell ref="AH1201:AK1201"/>
    <mergeCell ref="AL1201:AO1201"/>
    <mergeCell ref="AP1215:AX1215"/>
    <mergeCell ref="C1216:I1216"/>
    <mergeCell ref="J1216:O1216"/>
    <mergeCell ref="P1216:X1216"/>
    <mergeCell ref="Y1216:AB1216"/>
    <mergeCell ref="AC1216:AG1216"/>
    <mergeCell ref="AH1216:AK1216"/>
    <mergeCell ref="AL1216:AO1216"/>
    <mergeCell ref="AP1216:AX1216"/>
    <mergeCell ref="AP1220:AX1220"/>
    <mergeCell ref="AL1214:AO1214"/>
    <mergeCell ref="AP1214:AX1214"/>
    <mergeCell ref="C1215:I1215"/>
    <mergeCell ref="J1215:O1215"/>
    <mergeCell ref="P1215:X1215"/>
    <mergeCell ref="Y1215:AB1215"/>
    <mergeCell ref="AC1215:AG1215"/>
    <mergeCell ref="AH1215:AK1215"/>
    <mergeCell ref="AL1215:AO1215"/>
    <mergeCell ref="AH1219:AK1219"/>
    <mergeCell ref="AL1219:AO1219"/>
    <mergeCell ref="AP1219:AX1219"/>
    <mergeCell ref="C1220:I1220"/>
    <mergeCell ref="J1220:O1220"/>
    <mergeCell ref="P1220:X1220"/>
    <mergeCell ref="Y1220:AB1220"/>
    <mergeCell ref="AC1220:AG1220"/>
    <mergeCell ref="AH1220:AK1220"/>
    <mergeCell ref="AL1220:AO1220"/>
    <mergeCell ref="AH1195:AK1195"/>
    <mergeCell ref="AL1195:AO1195"/>
    <mergeCell ref="AP1195:AX1195"/>
    <mergeCell ref="Y1194:AB1194"/>
    <mergeCell ref="AC1194:AG1194"/>
    <mergeCell ref="AH1194:AK1194"/>
    <mergeCell ref="AL1194:AO1194"/>
    <mergeCell ref="AP1194:AX1194"/>
    <mergeCell ref="P1204:X1204"/>
    <mergeCell ref="Y1204:AB1204"/>
    <mergeCell ref="AC1204:AG1204"/>
    <mergeCell ref="AH1204:AK1204"/>
    <mergeCell ref="AL1204:AO1204"/>
    <mergeCell ref="AP1204:AX1204"/>
    <mergeCell ref="Y1203:AB1203"/>
    <mergeCell ref="AC1203:AG1203"/>
    <mergeCell ref="AL1176:AO1176"/>
    <mergeCell ref="AP1176:AX1176"/>
    <mergeCell ref="C1177:I1177"/>
    <mergeCell ref="J1177:O1177"/>
    <mergeCell ref="P1177:X1177"/>
    <mergeCell ref="Y1177:AB1177"/>
    <mergeCell ref="AC1177:AG1177"/>
    <mergeCell ref="AH1177:AK1177"/>
    <mergeCell ref="AL1177:AO1177"/>
    <mergeCell ref="AH1181:AK1181"/>
    <mergeCell ref="AL1181:AO1181"/>
    <mergeCell ref="AP1181:AX1181"/>
    <mergeCell ref="C1182:I1182"/>
    <mergeCell ref="J1182:O1182"/>
    <mergeCell ref="P1182:X1182"/>
    <mergeCell ref="Y1182:AB1182"/>
    <mergeCell ref="AC1182:AG1182"/>
    <mergeCell ref="AH1182:AK1182"/>
    <mergeCell ref="AL1182:AO1182"/>
    <mergeCell ref="AL1198:AO1198"/>
    <mergeCell ref="AP1198:AX1198"/>
    <mergeCell ref="AP1169:AX1169"/>
    <mergeCell ref="AL1180:AO1180"/>
    <mergeCell ref="AP1180:AX1180"/>
    <mergeCell ref="C1181:I1181"/>
    <mergeCell ref="J1181:O1181"/>
    <mergeCell ref="P1181:X1181"/>
    <mergeCell ref="Y1181:AB1181"/>
    <mergeCell ref="AC1181:AG1181"/>
    <mergeCell ref="C1198:I1198"/>
    <mergeCell ref="J1198:O1198"/>
    <mergeCell ref="P1198:X1198"/>
    <mergeCell ref="Y1198:AB1198"/>
    <mergeCell ref="AC1198:AG1198"/>
    <mergeCell ref="AH1198:AK1198"/>
    <mergeCell ref="AL1196:AO1196"/>
    <mergeCell ref="AP1196:AX1196"/>
    <mergeCell ref="C1197:I1197"/>
    <mergeCell ref="J1197:O1197"/>
    <mergeCell ref="P1197:X1197"/>
    <mergeCell ref="Y1197:AB1197"/>
    <mergeCell ref="AC1197:AG1197"/>
    <mergeCell ref="AH1197:AK1197"/>
    <mergeCell ref="AL1197:AO1197"/>
    <mergeCell ref="AP1197:AX1197"/>
    <mergeCell ref="AH1175:AK1175"/>
    <mergeCell ref="AL1175:AO1175"/>
    <mergeCell ref="AP1175:AX1175"/>
    <mergeCell ref="Y1174:AB1174"/>
    <mergeCell ref="AC1174:AG1174"/>
    <mergeCell ref="AH1174:AK1174"/>
    <mergeCell ref="AL1174:AO1174"/>
    <mergeCell ref="AP1174:AX1174"/>
    <mergeCell ref="P1184:X1184"/>
    <mergeCell ref="Y1184:AB1184"/>
    <mergeCell ref="P1179:X1179"/>
    <mergeCell ref="AH1169:AK1169"/>
    <mergeCell ref="AL1169:AO1169"/>
    <mergeCell ref="AH1171:AK1171"/>
    <mergeCell ref="AL1171:AO1171"/>
    <mergeCell ref="AP1171:AX1171"/>
    <mergeCell ref="C1178:I1178"/>
    <mergeCell ref="J1178:O1178"/>
    <mergeCell ref="P1178:X1178"/>
    <mergeCell ref="AL1160:AO1160"/>
    <mergeCell ref="AP1160:AX1160"/>
    <mergeCell ref="AP1131:AX1131"/>
    <mergeCell ref="AL1142:AO1142"/>
    <mergeCell ref="AP1142:AX1142"/>
    <mergeCell ref="C1143:I1143"/>
    <mergeCell ref="J1143:O1143"/>
    <mergeCell ref="P1143:X1143"/>
    <mergeCell ref="Y1143:AB1143"/>
    <mergeCell ref="AC1143:AG1143"/>
    <mergeCell ref="C1160:I1160"/>
    <mergeCell ref="J1160:O1160"/>
    <mergeCell ref="P1160:X1160"/>
    <mergeCell ref="Y1160:AB1160"/>
    <mergeCell ref="AC1160:AG1160"/>
    <mergeCell ref="AH1160:AK1160"/>
    <mergeCell ref="AL1158:AO1158"/>
    <mergeCell ref="AP1158:AX1158"/>
    <mergeCell ref="C1159:I1159"/>
    <mergeCell ref="J1159:O1159"/>
    <mergeCell ref="P1159:X1159"/>
    <mergeCell ref="Y1159:AB1159"/>
    <mergeCell ref="AC1159:AG1159"/>
    <mergeCell ref="AH1159:AK1159"/>
    <mergeCell ref="AL1159:AO1159"/>
    <mergeCell ref="AP1159:AX1159"/>
    <mergeCell ref="AP1163:AX1163"/>
    <mergeCell ref="C1164:I1164"/>
    <mergeCell ref="J1164:O1164"/>
    <mergeCell ref="P1164:X1164"/>
    <mergeCell ref="Y1164:AB1164"/>
    <mergeCell ref="AC1164:AG1164"/>
    <mergeCell ref="AH1164:AK1164"/>
    <mergeCell ref="AL1164:AO1164"/>
    <mergeCell ref="AP1164:AX1164"/>
    <mergeCell ref="AP1149:AX1149"/>
    <mergeCell ref="AL1162:AO1162"/>
    <mergeCell ref="AP1162:AX1162"/>
    <mergeCell ref="C1163:I1163"/>
    <mergeCell ref="J1163:O1163"/>
    <mergeCell ref="P1163:X1163"/>
    <mergeCell ref="Y1163:AB1163"/>
    <mergeCell ref="AC1163:AG1163"/>
    <mergeCell ref="AH1163:AK1163"/>
    <mergeCell ref="AL1163:AO1163"/>
    <mergeCell ref="AH1137:AK1137"/>
    <mergeCell ref="AL1137:AO1137"/>
    <mergeCell ref="AP1137:AX1137"/>
    <mergeCell ref="Y1136:AB1136"/>
    <mergeCell ref="AC1136:AG1136"/>
    <mergeCell ref="AH1136:AK1136"/>
    <mergeCell ref="AL1136:AO1136"/>
    <mergeCell ref="AP1136:AX1136"/>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P1125:AX1125"/>
    <mergeCell ref="C1126:I1126"/>
    <mergeCell ref="J1126:O1126"/>
    <mergeCell ref="P1126:X1126"/>
    <mergeCell ref="Y1126:AB1126"/>
    <mergeCell ref="AC1126:AG1126"/>
    <mergeCell ref="AH1126:AK1126"/>
    <mergeCell ref="AL1126:AO1126"/>
    <mergeCell ref="AP1126:AX1126"/>
    <mergeCell ref="AP1111:AX1111"/>
    <mergeCell ref="AL1122:AO1122"/>
    <mergeCell ref="AP1122:AX1122"/>
    <mergeCell ref="C1125:I1125"/>
    <mergeCell ref="J1125:O1125"/>
    <mergeCell ref="P1125:X1125"/>
    <mergeCell ref="Y1125:AB1125"/>
    <mergeCell ref="AC1125:AG1125"/>
    <mergeCell ref="AH1125:AK1125"/>
    <mergeCell ref="AL1125:AO1125"/>
    <mergeCell ref="AP1139:AX1139"/>
    <mergeCell ref="C1140:I1140"/>
    <mergeCell ref="J1140:O1140"/>
    <mergeCell ref="P1140:X1140"/>
    <mergeCell ref="Y1140:AB1140"/>
    <mergeCell ref="AC1140:AG1140"/>
    <mergeCell ref="AH1140:AK1140"/>
    <mergeCell ref="AL1140:AO1140"/>
    <mergeCell ref="AP1140:AX1140"/>
    <mergeCell ref="AP1144:AX1144"/>
    <mergeCell ref="AL1138:AO1138"/>
    <mergeCell ref="AP1138:AX1138"/>
    <mergeCell ref="C1139:I1139"/>
    <mergeCell ref="J1139:O1139"/>
    <mergeCell ref="P1139:X1139"/>
    <mergeCell ref="Y1139:AB1139"/>
    <mergeCell ref="AC1139:AG1139"/>
    <mergeCell ref="AH1139:AK1139"/>
    <mergeCell ref="AL1139:AO1139"/>
    <mergeCell ref="AH1143:AK1143"/>
    <mergeCell ref="AL1143:AO1143"/>
    <mergeCell ref="AP1143:AX1143"/>
    <mergeCell ref="C1144:I1144"/>
    <mergeCell ref="J1144:O1144"/>
    <mergeCell ref="P1144:X1144"/>
    <mergeCell ref="Y1144:AB1144"/>
    <mergeCell ref="AC1144:AG1144"/>
    <mergeCell ref="AH1144:AK1144"/>
    <mergeCell ref="AL1144:AO1144"/>
    <mergeCell ref="AH1117:AK1117"/>
    <mergeCell ref="AL1117:AO1117"/>
    <mergeCell ref="AP1117:AX1117"/>
    <mergeCell ref="Y1116:AB1116"/>
    <mergeCell ref="AC1116:AG1116"/>
    <mergeCell ref="AH1116:AK1116"/>
    <mergeCell ref="AL1116:AO1116"/>
    <mergeCell ref="AP1116:AX1116"/>
    <mergeCell ref="P1128:X1128"/>
    <mergeCell ref="Y1128:AB1128"/>
    <mergeCell ref="AC1128:AG1128"/>
    <mergeCell ref="AH1128:AK1128"/>
    <mergeCell ref="AL1128:AO1128"/>
    <mergeCell ref="AP1128:AX1128"/>
    <mergeCell ref="Y1127:AB1127"/>
    <mergeCell ref="AC1127:AG1127"/>
    <mergeCell ref="AL1100:AO1100"/>
    <mergeCell ref="AP1100:AX1100"/>
    <mergeCell ref="C1101:I1101"/>
    <mergeCell ref="J1101:O1101"/>
    <mergeCell ref="P1101:X1101"/>
    <mergeCell ref="Y1101:AB1101"/>
    <mergeCell ref="AC1101:AG1101"/>
    <mergeCell ref="AH1101:AK1101"/>
    <mergeCell ref="AL1101:AO1101"/>
    <mergeCell ref="AH1105:AK1105"/>
    <mergeCell ref="AL1105:AO1105"/>
    <mergeCell ref="AP1105:AX1105"/>
    <mergeCell ref="C1106:I1106"/>
    <mergeCell ref="J1106:O1106"/>
    <mergeCell ref="P1106:X1106"/>
    <mergeCell ref="Y1106:AB1106"/>
    <mergeCell ref="AC1106:AG1106"/>
    <mergeCell ref="AH1106:AK1106"/>
    <mergeCell ref="AL1106:AO1106"/>
    <mergeCell ref="AL1120:AO1120"/>
    <mergeCell ref="AP1120:AX1120"/>
    <mergeCell ref="AP1093:AX1093"/>
    <mergeCell ref="AL1104:AO1104"/>
    <mergeCell ref="AP1104:AX1104"/>
    <mergeCell ref="C1105:I1105"/>
    <mergeCell ref="J1105:O1105"/>
    <mergeCell ref="P1105:X1105"/>
    <mergeCell ref="Y1105:AB1105"/>
    <mergeCell ref="AC1105:AG1105"/>
    <mergeCell ref="C1120:I1120"/>
    <mergeCell ref="J1120:O1120"/>
    <mergeCell ref="P1120:X1120"/>
    <mergeCell ref="Y1120:AB1120"/>
    <mergeCell ref="AC1120:AG1120"/>
    <mergeCell ref="AH1120:AK1120"/>
    <mergeCell ref="AL1118:AO1118"/>
    <mergeCell ref="AP1118:AX1118"/>
    <mergeCell ref="C1119:I1119"/>
    <mergeCell ref="J1119:O1119"/>
    <mergeCell ref="P1119:X1119"/>
    <mergeCell ref="Y1119:AB1119"/>
    <mergeCell ref="AC1119:AG1119"/>
    <mergeCell ref="AH1119:AK1119"/>
    <mergeCell ref="AL1119:AO1119"/>
    <mergeCell ref="AP1119:AX1119"/>
    <mergeCell ref="AH1099:AK1099"/>
    <mergeCell ref="AL1099:AO1099"/>
    <mergeCell ref="AP1099:AX1099"/>
    <mergeCell ref="Y1098:AB1098"/>
    <mergeCell ref="AC1098:AG1098"/>
    <mergeCell ref="AH1098:AK1098"/>
    <mergeCell ref="AL1098:AO1098"/>
    <mergeCell ref="AP1098:AX1098"/>
    <mergeCell ref="P1108:X1108"/>
    <mergeCell ref="Y1108:AB1108"/>
    <mergeCell ref="P1103:X1103"/>
    <mergeCell ref="AH1093:AK1093"/>
    <mergeCell ref="AL1093:AO1093"/>
    <mergeCell ref="AH1095:AK1095"/>
    <mergeCell ref="AL1095:AO1095"/>
    <mergeCell ref="AP1095:AX1095"/>
    <mergeCell ref="C1102:I1102"/>
    <mergeCell ref="J1102:O1102"/>
    <mergeCell ref="P1102:X1102"/>
    <mergeCell ref="AL1082:AO1082"/>
    <mergeCell ref="AP1082:AX1082"/>
    <mergeCell ref="AP1053:AX1053"/>
    <mergeCell ref="AL1066:AO1066"/>
    <mergeCell ref="AP1066:AX1066"/>
    <mergeCell ref="C1067:I1067"/>
    <mergeCell ref="J1067:O1067"/>
    <mergeCell ref="P1067:X1067"/>
    <mergeCell ref="Y1067:AB1067"/>
    <mergeCell ref="AC1067:AG1067"/>
    <mergeCell ref="C1082:I1082"/>
    <mergeCell ref="J1082:O1082"/>
    <mergeCell ref="P1082:X1082"/>
    <mergeCell ref="Y1082:AB1082"/>
    <mergeCell ref="AC1082:AG1082"/>
    <mergeCell ref="AH1082:AK1082"/>
    <mergeCell ref="AL1080:AO1080"/>
    <mergeCell ref="AP1080:AX1080"/>
    <mergeCell ref="C1081:I1081"/>
    <mergeCell ref="J1081:O1081"/>
    <mergeCell ref="P1081:X1081"/>
    <mergeCell ref="Y1081:AB1081"/>
    <mergeCell ref="AC1081:AG1081"/>
    <mergeCell ref="AH1081:AK1081"/>
    <mergeCell ref="AL1081:AO1081"/>
    <mergeCell ref="AP1081:AX1081"/>
    <mergeCell ref="AP1085:AX1085"/>
    <mergeCell ref="C1086:I1086"/>
    <mergeCell ref="J1086:O1086"/>
    <mergeCell ref="P1086:X1086"/>
    <mergeCell ref="Y1086:AB1086"/>
    <mergeCell ref="AC1086:AG1086"/>
    <mergeCell ref="AH1086:AK1086"/>
    <mergeCell ref="AL1086:AO1086"/>
    <mergeCell ref="AP1086:AX1086"/>
    <mergeCell ref="AP1073:AX1073"/>
    <mergeCell ref="AL1084:AO1084"/>
    <mergeCell ref="AP1084:AX1084"/>
    <mergeCell ref="C1085:I1085"/>
    <mergeCell ref="J1085:O1085"/>
    <mergeCell ref="P1085:X1085"/>
    <mergeCell ref="Y1085:AB1085"/>
    <mergeCell ref="AC1085:AG1085"/>
    <mergeCell ref="AH1085:AK1085"/>
    <mergeCell ref="AL1085:AO1085"/>
    <mergeCell ref="AH1061:AK1061"/>
    <mergeCell ref="AL1061:AO1061"/>
    <mergeCell ref="AP1061:AX1061"/>
    <mergeCell ref="Y1060:AB1060"/>
    <mergeCell ref="AC1060:AG1060"/>
    <mergeCell ref="AH1060:AK1060"/>
    <mergeCell ref="AL1060:AO1060"/>
    <mergeCell ref="AP1060:AX1060"/>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P1047:AX1047"/>
    <mergeCell ref="C1048:I1048"/>
    <mergeCell ref="J1048:O1048"/>
    <mergeCell ref="P1048:X1048"/>
    <mergeCell ref="Y1048:AB1048"/>
    <mergeCell ref="AC1048:AG1048"/>
    <mergeCell ref="AH1048:AK1048"/>
    <mergeCell ref="AL1048:AO1048"/>
    <mergeCell ref="AP1048:AX1048"/>
    <mergeCell ref="AP1035:AX1035"/>
    <mergeCell ref="AL1046:AO1046"/>
    <mergeCell ref="AP1046:AX1046"/>
    <mergeCell ref="C1047:I1047"/>
    <mergeCell ref="J1047:O1047"/>
    <mergeCell ref="P1047:X1047"/>
    <mergeCell ref="Y1047:AB1047"/>
    <mergeCell ref="AC1047:AG1047"/>
    <mergeCell ref="AH1047:AK1047"/>
    <mergeCell ref="AL1047:AO1047"/>
    <mergeCell ref="AP1063:AX1063"/>
    <mergeCell ref="C1064:I1064"/>
    <mergeCell ref="J1064:O1064"/>
    <mergeCell ref="P1064:X1064"/>
    <mergeCell ref="Y1064:AB1064"/>
    <mergeCell ref="AC1064:AG1064"/>
    <mergeCell ref="AH1064:AK1064"/>
    <mergeCell ref="AL1064:AO1064"/>
    <mergeCell ref="AP1064:AX1064"/>
    <mergeCell ref="AP1068:AX1068"/>
    <mergeCell ref="AL1062:AO1062"/>
    <mergeCell ref="AP1062:AX1062"/>
    <mergeCell ref="C1063:I1063"/>
    <mergeCell ref="J1063:O1063"/>
    <mergeCell ref="P1063:X1063"/>
    <mergeCell ref="Y1063:AB1063"/>
    <mergeCell ref="AC1063:AG1063"/>
    <mergeCell ref="AH1063:AK1063"/>
    <mergeCell ref="AL1063:AO1063"/>
    <mergeCell ref="AH1067:AK1067"/>
    <mergeCell ref="AL1067:AO1067"/>
    <mergeCell ref="AP1067:AX1067"/>
    <mergeCell ref="C1068:I1068"/>
    <mergeCell ref="J1068:O1068"/>
    <mergeCell ref="P1068:X1068"/>
    <mergeCell ref="Y1068:AB1068"/>
    <mergeCell ref="AC1068:AG1068"/>
    <mergeCell ref="AH1068:AK1068"/>
    <mergeCell ref="AL1068:AO1068"/>
    <mergeCell ref="AH1041:AK1041"/>
    <mergeCell ref="AL1041:AO1041"/>
    <mergeCell ref="AP1041:AX1041"/>
    <mergeCell ref="Y1040:AB1040"/>
    <mergeCell ref="AC1040:AG1040"/>
    <mergeCell ref="AH1040:AK1040"/>
    <mergeCell ref="AL1040:AO1040"/>
    <mergeCell ref="AP1040:AX1040"/>
    <mergeCell ref="P1050:X1050"/>
    <mergeCell ref="Y1050:AB1050"/>
    <mergeCell ref="AC1050:AG1050"/>
    <mergeCell ref="AH1050:AK1050"/>
    <mergeCell ref="AL1050:AO1050"/>
    <mergeCell ref="AP1050:AX1050"/>
    <mergeCell ref="Y1049:AB1049"/>
    <mergeCell ref="AC1049:AG1049"/>
    <mergeCell ref="AL1022:AO1022"/>
    <mergeCell ref="AP1022:AX1022"/>
    <mergeCell ref="C1023:I1023"/>
    <mergeCell ref="J1023:O1023"/>
    <mergeCell ref="P1023:X1023"/>
    <mergeCell ref="Y1023:AB1023"/>
    <mergeCell ref="AC1023:AG1023"/>
    <mergeCell ref="AH1023:AK1023"/>
    <mergeCell ref="AL1023:AO1023"/>
    <mergeCell ref="AH1029:AK1029"/>
    <mergeCell ref="AL1029:AO1029"/>
    <mergeCell ref="AP1029:AX1029"/>
    <mergeCell ref="C1030:I1030"/>
    <mergeCell ref="J1030:O1030"/>
    <mergeCell ref="P1030:X1030"/>
    <mergeCell ref="Y1030:AB1030"/>
    <mergeCell ref="AC1030:AG1030"/>
    <mergeCell ref="AH1030:AK1030"/>
    <mergeCell ref="AL1030:AO1030"/>
    <mergeCell ref="AL1044:AO1044"/>
    <mergeCell ref="AP1044:AX1044"/>
    <mergeCell ref="AP1015:AX1015"/>
    <mergeCell ref="AL1028:AO1028"/>
    <mergeCell ref="AP1028:AX1028"/>
    <mergeCell ref="C1029:I1029"/>
    <mergeCell ref="J1029:O1029"/>
    <mergeCell ref="P1029:X1029"/>
    <mergeCell ref="Y1029:AB1029"/>
    <mergeCell ref="AC1029:AG1029"/>
    <mergeCell ref="C1044:I1044"/>
    <mergeCell ref="J1044:O1044"/>
    <mergeCell ref="P1044:X1044"/>
    <mergeCell ref="Y1044:AB1044"/>
    <mergeCell ref="AC1044:AG1044"/>
    <mergeCell ref="AH1044:AK1044"/>
    <mergeCell ref="AL1042:AO1042"/>
    <mergeCell ref="AP1042:AX1042"/>
    <mergeCell ref="C1043:I1043"/>
    <mergeCell ref="J1043:O1043"/>
    <mergeCell ref="P1043:X1043"/>
    <mergeCell ref="Y1043:AB1043"/>
    <mergeCell ref="AC1043:AG1043"/>
    <mergeCell ref="AH1043:AK1043"/>
    <mergeCell ref="AL1043:AO1043"/>
    <mergeCell ref="AP1043:AX1043"/>
    <mergeCell ref="AH1021:AK1021"/>
    <mergeCell ref="AL1021:AO1021"/>
    <mergeCell ref="AP1021:AX1021"/>
    <mergeCell ref="Y1020:AB1020"/>
    <mergeCell ref="AC1020:AG1020"/>
    <mergeCell ref="AH1020:AK1020"/>
    <mergeCell ref="AL1020:AO1020"/>
    <mergeCell ref="AP1020:AX1020"/>
    <mergeCell ref="P1032:X1032"/>
    <mergeCell ref="Y1032:AB1032"/>
    <mergeCell ref="P1027:X1027"/>
    <mergeCell ref="AH1015:AK1015"/>
    <mergeCell ref="AL1015:AO1015"/>
    <mergeCell ref="AH1017:AK1017"/>
    <mergeCell ref="AL1017:AO1017"/>
    <mergeCell ref="AP1017:AX1017"/>
    <mergeCell ref="C1026:I1026"/>
    <mergeCell ref="J1026:O1026"/>
    <mergeCell ref="P1026:X1026"/>
    <mergeCell ref="AL1006:AO1006"/>
    <mergeCell ref="AP1006:AX1006"/>
    <mergeCell ref="AP977:AX977"/>
    <mergeCell ref="AL988:AO988"/>
    <mergeCell ref="AP988:AX988"/>
    <mergeCell ref="C989:I989"/>
    <mergeCell ref="J989:O989"/>
    <mergeCell ref="P989:X989"/>
    <mergeCell ref="Y989:AB989"/>
    <mergeCell ref="AC989:AG989"/>
    <mergeCell ref="C1006:I1006"/>
    <mergeCell ref="J1006:O1006"/>
    <mergeCell ref="P1006:X1006"/>
    <mergeCell ref="Y1006:AB1006"/>
    <mergeCell ref="AC1006:AG1006"/>
    <mergeCell ref="AH1006:AK1006"/>
    <mergeCell ref="AL1004:AO1004"/>
    <mergeCell ref="AP1004:AX1004"/>
    <mergeCell ref="C1005:I1005"/>
    <mergeCell ref="J1005:O1005"/>
    <mergeCell ref="P1005:X1005"/>
    <mergeCell ref="Y1005:AB1005"/>
    <mergeCell ref="AC1005:AG1005"/>
    <mergeCell ref="AH1005:AK1005"/>
    <mergeCell ref="AL1005:AO1005"/>
    <mergeCell ref="AP1005:AX1005"/>
    <mergeCell ref="AP1009:AX1009"/>
    <mergeCell ref="C1010:I1010"/>
    <mergeCell ref="J1010:O1010"/>
    <mergeCell ref="P1010:X1010"/>
    <mergeCell ref="Y1010:AB1010"/>
    <mergeCell ref="AC1010:AG1010"/>
    <mergeCell ref="AH1010:AK1010"/>
    <mergeCell ref="AL1010:AO1010"/>
    <mergeCell ref="AP1010:AX1010"/>
    <mergeCell ref="AP997:AX997"/>
    <mergeCell ref="AL1008:AO1008"/>
    <mergeCell ref="AP1008:AX1008"/>
    <mergeCell ref="C1009:I1009"/>
    <mergeCell ref="J1009:O1009"/>
    <mergeCell ref="P1009:X1009"/>
    <mergeCell ref="Y1009:AB1009"/>
    <mergeCell ref="AC1009:AG1009"/>
    <mergeCell ref="AH1009:AK1009"/>
    <mergeCell ref="AL1009:AO1009"/>
    <mergeCell ref="AH983:AK983"/>
    <mergeCell ref="AL983:AO983"/>
    <mergeCell ref="AP983:AX983"/>
    <mergeCell ref="Y982:AB982"/>
    <mergeCell ref="AC982:AG982"/>
    <mergeCell ref="AH982:AK982"/>
    <mergeCell ref="AL982:AO982"/>
    <mergeCell ref="AP982:AX982"/>
    <mergeCell ref="P994:X994"/>
    <mergeCell ref="Y994:AB994"/>
    <mergeCell ref="AC994:AG994"/>
    <mergeCell ref="AH994:AK994"/>
    <mergeCell ref="AL994:AO994"/>
    <mergeCell ref="AP994:AX994"/>
    <mergeCell ref="Y993:AB993"/>
    <mergeCell ref="AC993:AG993"/>
    <mergeCell ref="AH993:AK993"/>
    <mergeCell ref="AL993:AO993"/>
    <mergeCell ref="AP993:AX993"/>
    <mergeCell ref="AP971:AX971"/>
    <mergeCell ref="C972:I972"/>
    <mergeCell ref="J972:O972"/>
    <mergeCell ref="P972:X972"/>
    <mergeCell ref="Y972:AB972"/>
    <mergeCell ref="AC972:AG972"/>
    <mergeCell ref="AH972:AK972"/>
    <mergeCell ref="AL972:AO972"/>
    <mergeCell ref="AP972:AX972"/>
    <mergeCell ref="AP957:AX957"/>
    <mergeCell ref="AL970:AO970"/>
    <mergeCell ref="AP970:AX970"/>
    <mergeCell ref="C971:I971"/>
    <mergeCell ref="J971:O971"/>
    <mergeCell ref="P971:X971"/>
    <mergeCell ref="Y971:AB971"/>
    <mergeCell ref="AC971:AG971"/>
    <mergeCell ref="AH971:AK971"/>
    <mergeCell ref="AL971:AO971"/>
    <mergeCell ref="AP985:AX985"/>
    <mergeCell ref="C986:I986"/>
    <mergeCell ref="J986:O986"/>
    <mergeCell ref="P986:X986"/>
    <mergeCell ref="Y986:AB986"/>
    <mergeCell ref="AC986:AG986"/>
    <mergeCell ref="AH986:AK986"/>
    <mergeCell ref="AL986:AO986"/>
    <mergeCell ref="AP986:AX986"/>
    <mergeCell ref="AP990:AX990"/>
    <mergeCell ref="AL984:AO984"/>
    <mergeCell ref="AP984:AX984"/>
    <mergeCell ref="C985:I985"/>
    <mergeCell ref="J985:O985"/>
    <mergeCell ref="P985:X985"/>
    <mergeCell ref="Y985:AB985"/>
    <mergeCell ref="AC985:AG985"/>
    <mergeCell ref="AH985:AK985"/>
    <mergeCell ref="AL985:AO985"/>
    <mergeCell ref="AH989:AK989"/>
    <mergeCell ref="AL989:AO989"/>
    <mergeCell ref="AP989:AX989"/>
    <mergeCell ref="C990:I990"/>
    <mergeCell ref="J990:O990"/>
    <mergeCell ref="P990:X990"/>
    <mergeCell ref="Y990:AB990"/>
    <mergeCell ref="AC990:AG990"/>
    <mergeCell ref="AH990:AK990"/>
    <mergeCell ref="AL990:AO990"/>
    <mergeCell ref="AH965:AK965"/>
    <mergeCell ref="AL965:AO965"/>
    <mergeCell ref="AP965:AX965"/>
    <mergeCell ref="Y964:AB964"/>
    <mergeCell ref="AC964:AG964"/>
    <mergeCell ref="AH964:AK964"/>
    <mergeCell ref="AL964:AO964"/>
    <mergeCell ref="AP964:AX964"/>
    <mergeCell ref="P974:X974"/>
    <mergeCell ref="Y974:AB974"/>
    <mergeCell ref="AC974:AG974"/>
    <mergeCell ref="AH974:AK974"/>
    <mergeCell ref="AL974:AO974"/>
    <mergeCell ref="AP974:AX974"/>
    <mergeCell ref="Y973:AB973"/>
    <mergeCell ref="AC973:AG973"/>
    <mergeCell ref="AL946:AO946"/>
    <mergeCell ref="AP946:AX946"/>
    <mergeCell ref="C947:I947"/>
    <mergeCell ref="J947:O947"/>
    <mergeCell ref="P947:X947"/>
    <mergeCell ref="Y947:AB947"/>
    <mergeCell ref="AC947:AG947"/>
    <mergeCell ref="AH947:AK947"/>
    <mergeCell ref="AL947:AO947"/>
    <mergeCell ref="AH951:AK951"/>
    <mergeCell ref="AL951:AO951"/>
    <mergeCell ref="AP951:AX951"/>
    <mergeCell ref="C952:I952"/>
    <mergeCell ref="J952:O952"/>
    <mergeCell ref="P952:X952"/>
    <mergeCell ref="Y952:AB952"/>
    <mergeCell ref="AC952:AG952"/>
    <mergeCell ref="AH952:AK952"/>
    <mergeCell ref="AL952:AO952"/>
    <mergeCell ref="AL968:AO968"/>
    <mergeCell ref="AP968:AX968"/>
    <mergeCell ref="AP939:AX939"/>
    <mergeCell ref="AL950:AO950"/>
    <mergeCell ref="AP950:AX950"/>
    <mergeCell ref="C951:I951"/>
    <mergeCell ref="J951:O951"/>
    <mergeCell ref="P951:X951"/>
    <mergeCell ref="Y951:AB951"/>
    <mergeCell ref="AC951:AG951"/>
    <mergeCell ref="C968:I968"/>
    <mergeCell ref="J968:O968"/>
    <mergeCell ref="P968:X968"/>
    <mergeCell ref="Y968:AB968"/>
    <mergeCell ref="AC968:AG968"/>
    <mergeCell ref="AH968:AK968"/>
    <mergeCell ref="AL966:AO966"/>
    <mergeCell ref="AP966:AX966"/>
    <mergeCell ref="C967:I967"/>
    <mergeCell ref="J967:O967"/>
    <mergeCell ref="P967:X967"/>
    <mergeCell ref="Y967:AB967"/>
    <mergeCell ref="AC967:AG967"/>
    <mergeCell ref="AH967:AK967"/>
    <mergeCell ref="AL967:AO967"/>
    <mergeCell ref="AP967:AX967"/>
    <mergeCell ref="AH945:AK945"/>
    <mergeCell ref="AL945:AO945"/>
    <mergeCell ref="AP945:AX945"/>
    <mergeCell ref="Y944:AB944"/>
    <mergeCell ref="AC944:AG944"/>
    <mergeCell ref="AH944:AK944"/>
    <mergeCell ref="AL944:AO944"/>
    <mergeCell ref="AP944:AX944"/>
    <mergeCell ref="P954:X954"/>
    <mergeCell ref="Y954:AB954"/>
    <mergeCell ref="P949:X949"/>
    <mergeCell ref="AH939:AK939"/>
    <mergeCell ref="AL939:AO939"/>
    <mergeCell ref="AH941:AK941"/>
    <mergeCell ref="AL941:AO941"/>
    <mergeCell ref="AP941:AX941"/>
    <mergeCell ref="C948:I948"/>
    <mergeCell ref="J948:O948"/>
    <mergeCell ref="P948:X948"/>
    <mergeCell ref="AL930:AO930"/>
    <mergeCell ref="AP930:AX930"/>
    <mergeCell ref="AP901:AX901"/>
    <mergeCell ref="AL912:AO912"/>
    <mergeCell ref="AP912:AX912"/>
    <mergeCell ref="C913:I913"/>
    <mergeCell ref="J913:O913"/>
    <mergeCell ref="P913:X913"/>
    <mergeCell ref="Y913:AB913"/>
    <mergeCell ref="AC913:AG913"/>
    <mergeCell ref="C930:I930"/>
    <mergeCell ref="J930:O930"/>
    <mergeCell ref="P930:X930"/>
    <mergeCell ref="Y930:AB930"/>
    <mergeCell ref="AC930:AG930"/>
    <mergeCell ref="AH930:AK930"/>
    <mergeCell ref="AL928:AO928"/>
    <mergeCell ref="AP928:AX928"/>
    <mergeCell ref="C929:I929"/>
    <mergeCell ref="J929:O929"/>
    <mergeCell ref="P929:X929"/>
    <mergeCell ref="Y929:AB929"/>
    <mergeCell ref="AC929:AG929"/>
    <mergeCell ref="AH929:AK929"/>
    <mergeCell ref="AL929:AO929"/>
    <mergeCell ref="AP929:AX929"/>
    <mergeCell ref="AP933:AX933"/>
    <mergeCell ref="C934:I934"/>
    <mergeCell ref="J934:O934"/>
    <mergeCell ref="P934:X934"/>
    <mergeCell ref="Y934:AB934"/>
    <mergeCell ref="AC934:AG934"/>
    <mergeCell ref="AH934:AK934"/>
    <mergeCell ref="AL934:AO934"/>
    <mergeCell ref="AP934:AX934"/>
    <mergeCell ref="AP919:AX919"/>
    <mergeCell ref="AL932:AO932"/>
    <mergeCell ref="AP932:AX932"/>
    <mergeCell ref="C933:I933"/>
    <mergeCell ref="J933:O933"/>
    <mergeCell ref="P933:X933"/>
    <mergeCell ref="Y933:AB933"/>
    <mergeCell ref="AC933:AG933"/>
    <mergeCell ref="AH933:AK933"/>
    <mergeCell ref="AL933:AO933"/>
    <mergeCell ref="AH907:AK907"/>
    <mergeCell ref="AL907:AO907"/>
    <mergeCell ref="AP907:AX907"/>
    <mergeCell ref="Y906:AB906"/>
    <mergeCell ref="AC906:AG906"/>
    <mergeCell ref="AH906:AK906"/>
    <mergeCell ref="AL906:AO906"/>
    <mergeCell ref="AP906:AX906"/>
    <mergeCell ref="P916:X916"/>
    <mergeCell ref="Y916:AB916"/>
    <mergeCell ref="AC916:AG916"/>
    <mergeCell ref="AH916:AK916"/>
    <mergeCell ref="AL916:AO916"/>
    <mergeCell ref="AP916:AX916"/>
    <mergeCell ref="Y915:AB915"/>
    <mergeCell ref="AC915:AG915"/>
    <mergeCell ref="AH915:AK915"/>
    <mergeCell ref="AL915:AO915"/>
    <mergeCell ref="AP915:AX915"/>
    <mergeCell ref="AP895:AX895"/>
    <mergeCell ref="C896:I896"/>
    <mergeCell ref="J896:O896"/>
    <mergeCell ref="P896:X896"/>
    <mergeCell ref="Y896:AB896"/>
    <mergeCell ref="AC896:AG896"/>
    <mergeCell ref="AH896:AK896"/>
    <mergeCell ref="AL896:AO896"/>
    <mergeCell ref="AP896:AX896"/>
    <mergeCell ref="AP881:AX881"/>
    <mergeCell ref="AL894:AO894"/>
    <mergeCell ref="AP894:AX894"/>
    <mergeCell ref="C895:I895"/>
    <mergeCell ref="J895:O895"/>
    <mergeCell ref="P895:X895"/>
    <mergeCell ref="Y895:AB895"/>
    <mergeCell ref="AC895:AG895"/>
    <mergeCell ref="AH895:AK895"/>
    <mergeCell ref="AL895:AO895"/>
    <mergeCell ref="AP909:AX909"/>
    <mergeCell ref="C910:I910"/>
    <mergeCell ref="J910:O910"/>
    <mergeCell ref="P910:X910"/>
    <mergeCell ref="Y910:AB910"/>
    <mergeCell ref="AC910:AG910"/>
    <mergeCell ref="AH910:AK910"/>
    <mergeCell ref="AL910:AO910"/>
    <mergeCell ref="AP910:AX910"/>
    <mergeCell ref="AP914:AX914"/>
    <mergeCell ref="AL908:AO908"/>
    <mergeCell ref="AP908:AX908"/>
    <mergeCell ref="C909:I909"/>
    <mergeCell ref="J909:O909"/>
    <mergeCell ref="P909:X909"/>
    <mergeCell ref="Y909:AB909"/>
    <mergeCell ref="AC909:AG909"/>
    <mergeCell ref="AH909:AK909"/>
    <mergeCell ref="AL909:AO909"/>
    <mergeCell ref="AH913:AK913"/>
    <mergeCell ref="AL913:AO913"/>
    <mergeCell ref="AP913:AX913"/>
    <mergeCell ref="C914:I914"/>
    <mergeCell ref="J914:O914"/>
    <mergeCell ref="P914:X914"/>
    <mergeCell ref="Y914:AB914"/>
    <mergeCell ref="AC914:AG914"/>
    <mergeCell ref="AH914:AK914"/>
    <mergeCell ref="AL914:AO914"/>
    <mergeCell ref="AH887:AK887"/>
    <mergeCell ref="AL887:AO887"/>
    <mergeCell ref="AP887:AX887"/>
    <mergeCell ref="Y886:AB886"/>
    <mergeCell ref="AC886:AG886"/>
    <mergeCell ref="AH886:AK886"/>
    <mergeCell ref="AL886:AO886"/>
    <mergeCell ref="AP886:AX886"/>
    <mergeCell ref="P898:X898"/>
    <mergeCell ref="Y898:AB898"/>
    <mergeCell ref="AC898:AG898"/>
    <mergeCell ref="AH898:AK898"/>
    <mergeCell ref="AL898:AO898"/>
    <mergeCell ref="AP898:AX898"/>
    <mergeCell ref="Y897:AB897"/>
    <mergeCell ref="AC897:AG897"/>
    <mergeCell ref="AL870:AO870"/>
    <mergeCell ref="AP870:AX870"/>
    <mergeCell ref="C871:I871"/>
    <mergeCell ref="J871:O871"/>
    <mergeCell ref="P871:X871"/>
    <mergeCell ref="Y871:AB871"/>
    <mergeCell ref="AC871:AG871"/>
    <mergeCell ref="AH871:AK871"/>
    <mergeCell ref="AL871:AO871"/>
    <mergeCell ref="AH875:AK875"/>
    <mergeCell ref="AL875:AO875"/>
    <mergeCell ref="AP875:AX875"/>
    <mergeCell ref="C876:I876"/>
    <mergeCell ref="J876:O876"/>
    <mergeCell ref="P876:X876"/>
    <mergeCell ref="Y876:AB876"/>
    <mergeCell ref="AC876:AG876"/>
    <mergeCell ref="AH876:AK876"/>
    <mergeCell ref="AL876:AO876"/>
    <mergeCell ref="AL890:AO890"/>
    <mergeCell ref="AP890:AX890"/>
    <mergeCell ref="AP863:AX863"/>
    <mergeCell ref="AL874:AO874"/>
    <mergeCell ref="AP874:AX874"/>
    <mergeCell ref="C875:I875"/>
    <mergeCell ref="J875:O875"/>
    <mergeCell ref="P875:X875"/>
    <mergeCell ref="Y875:AB875"/>
    <mergeCell ref="AC875:AG875"/>
    <mergeCell ref="C890:I890"/>
    <mergeCell ref="J890:O890"/>
    <mergeCell ref="P890:X890"/>
    <mergeCell ref="Y890:AB890"/>
    <mergeCell ref="AC890:AG890"/>
    <mergeCell ref="AH890:AK890"/>
    <mergeCell ref="AL888:AO888"/>
    <mergeCell ref="AP888:AX888"/>
    <mergeCell ref="C889:I889"/>
    <mergeCell ref="J889:O889"/>
    <mergeCell ref="P889:X889"/>
    <mergeCell ref="Y889:AB889"/>
    <mergeCell ref="AC889:AG889"/>
    <mergeCell ref="AH889:AK889"/>
    <mergeCell ref="AL889:AO889"/>
    <mergeCell ref="AP889:AX889"/>
    <mergeCell ref="AH869:AK869"/>
    <mergeCell ref="AL869:AO869"/>
    <mergeCell ref="AP869:AX869"/>
    <mergeCell ref="Y868:AB868"/>
    <mergeCell ref="AC868:AG868"/>
    <mergeCell ref="AH868:AK868"/>
    <mergeCell ref="AL868:AO868"/>
    <mergeCell ref="AP868:AX868"/>
    <mergeCell ref="P878:X878"/>
    <mergeCell ref="Y878:AB878"/>
    <mergeCell ref="P873:X873"/>
    <mergeCell ref="AH863:AK863"/>
    <mergeCell ref="AL863:AO863"/>
    <mergeCell ref="AH865:AK865"/>
    <mergeCell ref="AL865:AO865"/>
    <mergeCell ref="AP865:AX865"/>
    <mergeCell ref="C872:I872"/>
    <mergeCell ref="J872:O872"/>
    <mergeCell ref="P872:X872"/>
    <mergeCell ref="AL852:AO852"/>
    <mergeCell ref="AP852:AX852"/>
    <mergeCell ref="AP823:AX823"/>
    <mergeCell ref="AL836:AO836"/>
    <mergeCell ref="AP836:AX836"/>
    <mergeCell ref="C837:I837"/>
    <mergeCell ref="J837:O837"/>
    <mergeCell ref="P837:X837"/>
    <mergeCell ref="Y837:AB837"/>
    <mergeCell ref="AC837:AG837"/>
    <mergeCell ref="C852:I852"/>
    <mergeCell ref="J852:O852"/>
    <mergeCell ref="P852:X852"/>
    <mergeCell ref="Y852:AB852"/>
    <mergeCell ref="AC852:AG852"/>
    <mergeCell ref="AH852:AK852"/>
    <mergeCell ref="AL850:AO850"/>
    <mergeCell ref="AP850:AX850"/>
    <mergeCell ref="C851:I851"/>
    <mergeCell ref="J851:O851"/>
    <mergeCell ref="P851:X851"/>
    <mergeCell ref="Y851:AB851"/>
    <mergeCell ref="AC851:AG851"/>
    <mergeCell ref="AH851:AK851"/>
    <mergeCell ref="AL851:AO851"/>
    <mergeCell ref="AP851:AX851"/>
    <mergeCell ref="AP855:AX855"/>
    <mergeCell ref="C856:I856"/>
    <mergeCell ref="J856:O856"/>
    <mergeCell ref="P856:X856"/>
    <mergeCell ref="Y856:AB856"/>
    <mergeCell ref="AC856:AG856"/>
    <mergeCell ref="AH856:AK856"/>
    <mergeCell ref="AL856:AO856"/>
    <mergeCell ref="AP856:AX856"/>
    <mergeCell ref="AP843:AX843"/>
    <mergeCell ref="AL854:AO854"/>
    <mergeCell ref="AP854:AX854"/>
    <mergeCell ref="C855:I855"/>
    <mergeCell ref="J855:O855"/>
    <mergeCell ref="P855:X855"/>
    <mergeCell ref="Y855:AB855"/>
    <mergeCell ref="AC855:AG855"/>
    <mergeCell ref="AH855:AK855"/>
    <mergeCell ref="AL855:AO855"/>
    <mergeCell ref="AH831:AK831"/>
    <mergeCell ref="AL831:AO831"/>
    <mergeCell ref="AP831:AX831"/>
    <mergeCell ref="Y830:AB830"/>
    <mergeCell ref="AC830:AG830"/>
    <mergeCell ref="AH830:AK830"/>
    <mergeCell ref="AL830:AO830"/>
    <mergeCell ref="AP830:AX830"/>
    <mergeCell ref="P840:X840"/>
    <mergeCell ref="Y840:AB840"/>
    <mergeCell ref="AC840:AG840"/>
    <mergeCell ref="AH840:AK840"/>
    <mergeCell ref="AL840:AO840"/>
    <mergeCell ref="AP840:AX840"/>
    <mergeCell ref="Y839:AB839"/>
    <mergeCell ref="AC839:AG839"/>
    <mergeCell ref="AH839:AK839"/>
    <mergeCell ref="AL839:AO839"/>
    <mergeCell ref="AP839:AX839"/>
    <mergeCell ref="AP817:AX817"/>
    <mergeCell ref="C818:I818"/>
    <mergeCell ref="J818:O818"/>
    <mergeCell ref="P818:X818"/>
    <mergeCell ref="Y818:AB818"/>
    <mergeCell ref="AC818:AG818"/>
    <mergeCell ref="AH818:AK818"/>
    <mergeCell ref="AL818:AO818"/>
    <mergeCell ref="AP818:AX818"/>
    <mergeCell ref="AP805:AX805"/>
    <mergeCell ref="AL816:AO816"/>
    <mergeCell ref="AP816:AX816"/>
    <mergeCell ref="C817:I817"/>
    <mergeCell ref="J817:O817"/>
    <mergeCell ref="P817:X817"/>
    <mergeCell ref="Y817:AB817"/>
    <mergeCell ref="AC817:AG817"/>
    <mergeCell ref="AH817:AK817"/>
    <mergeCell ref="AL817:AO817"/>
    <mergeCell ref="AP833:AX833"/>
    <mergeCell ref="C834:I834"/>
    <mergeCell ref="J834:O834"/>
    <mergeCell ref="P834:X834"/>
    <mergeCell ref="Y834:AB834"/>
    <mergeCell ref="AC834:AG834"/>
    <mergeCell ref="AH834:AK834"/>
    <mergeCell ref="AL834:AO834"/>
    <mergeCell ref="AP834:AX834"/>
    <mergeCell ref="AP838:AX838"/>
    <mergeCell ref="AL832:AO832"/>
    <mergeCell ref="AP832:AX832"/>
    <mergeCell ref="C833:I833"/>
    <mergeCell ref="J833:O833"/>
    <mergeCell ref="P833:X833"/>
    <mergeCell ref="Y833:AB833"/>
    <mergeCell ref="AC833:AG833"/>
    <mergeCell ref="AH833:AK833"/>
    <mergeCell ref="AL833:AO833"/>
    <mergeCell ref="AH837:AK837"/>
    <mergeCell ref="AL837:AO837"/>
    <mergeCell ref="AP837:AX837"/>
    <mergeCell ref="C838:I838"/>
    <mergeCell ref="J838:O838"/>
    <mergeCell ref="P838:X838"/>
    <mergeCell ref="Y838:AB838"/>
    <mergeCell ref="AC838:AG838"/>
    <mergeCell ref="AH838:AK838"/>
    <mergeCell ref="AL838:AO838"/>
    <mergeCell ref="AH811:AK811"/>
    <mergeCell ref="AL811:AO811"/>
    <mergeCell ref="AP811:AX811"/>
    <mergeCell ref="Y810:AB810"/>
    <mergeCell ref="AC810:AG810"/>
    <mergeCell ref="AH810:AK810"/>
    <mergeCell ref="AL810:AO810"/>
    <mergeCell ref="AP810:AX810"/>
    <mergeCell ref="P820:X820"/>
    <mergeCell ref="Y820:AB820"/>
    <mergeCell ref="AC820:AG820"/>
    <mergeCell ref="AH820:AK820"/>
    <mergeCell ref="AL820:AO820"/>
    <mergeCell ref="AP820:AX820"/>
    <mergeCell ref="Y819:AB819"/>
    <mergeCell ref="AC819:AG819"/>
    <mergeCell ref="AL792:AO792"/>
    <mergeCell ref="AP792:AX792"/>
    <mergeCell ref="C795:I795"/>
    <mergeCell ref="J795:O795"/>
    <mergeCell ref="P795:X795"/>
    <mergeCell ref="Y795:AB795"/>
    <mergeCell ref="AC795:AG795"/>
    <mergeCell ref="AH795:AK795"/>
    <mergeCell ref="AL795:AO795"/>
    <mergeCell ref="AH799:AK799"/>
    <mergeCell ref="AL799:AO799"/>
    <mergeCell ref="AP799:AX799"/>
    <mergeCell ref="C800:I800"/>
    <mergeCell ref="J800:O800"/>
    <mergeCell ref="P800:X800"/>
    <mergeCell ref="Y800:AB800"/>
    <mergeCell ref="AC800:AG800"/>
    <mergeCell ref="AH800:AK800"/>
    <mergeCell ref="AL800:AO800"/>
    <mergeCell ref="AL814:AO814"/>
    <mergeCell ref="AP814:AX814"/>
    <mergeCell ref="AP785:AX785"/>
    <mergeCell ref="AL798:AO798"/>
    <mergeCell ref="AP798:AX798"/>
    <mergeCell ref="C799:I799"/>
    <mergeCell ref="J799:O799"/>
    <mergeCell ref="P799:X799"/>
    <mergeCell ref="Y799:AB799"/>
    <mergeCell ref="AC799:AG799"/>
    <mergeCell ref="C814:I814"/>
    <mergeCell ref="J814:O814"/>
    <mergeCell ref="P814:X814"/>
    <mergeCell ref="Y814:AB814"/>
    <mergeCell ref="AC814:AG814"/>
    <mergeCell ref="AH814:AK814"/>
    <mergeCell ref="AL812:AO812"/>
    <mergeCell ref="AP812:AX812"/>
    <mergeCell ref="C813:I813"/>
    <mergeCell ref="J813:O813"/>
    <mergeCell ref="P813:X813"/>
    <mergeCell ref="Y813:AB813"/>
    <mergeCell ref="AC813:AG813"/>
    <mergeCell ref="AH813:AK813"/>
    <mergeCell ref="AL813:AO813"/>
    <mergeCell ref="AP813:AX813"/>
    <mergeCell ref="AH791:AK791"/>
    <mergeCell ref="AL791:AO791"/>
    <mergeCell ref="AP791:AX791"/>
    <mergeCell ref="Y790:AB790"/>
    <mergeCell ref="AC790:AG790"/>
    <mergeCell ref="AH790:AK790"/>
    <mergeCell ref="AL790:AO790"/>
    <mergeCell ref="AP790:AX790"/>
    <mergeCell ref="P802:X802"/>
    <mergeCell ref="Y802:AB802"/>
    <mergeCell ref="P797:X797"/>
    <mergeCell ref="AH785:AK785"/>
    <mergeCell ref="AL785:AO785"/>
    <mergeCell ref="AH787:AK787"/>
    <mergeCell ref="AL787:AO787"/>
    <mergeCell ref="AP787:AX787"/>
    <mergeCell ref="C796:I796"/>
    <mergeCell ref="J796:O796"/>
    <mergeCell ref="P796:X796"/>
    <mergeCell ref="AL776:AO776"/>
    <mergeCell ref="AP776:AX776"/>
    <mergeCell ref="AP747:AX747"/>
    <mergeCell ref="AL758:AO758"/>
    <mergeCell ref="AP758:AX758"/>
    <mergeCell ref="C759:I759"/>
    <mergeCell ref="J759:O759"/>
    <mergeCell ref="P759:X759"/>
    <mergeCell ref="Y759:AB759"/>
    <mergeCell ref="AC759:AG759"/>
    <mergeCell ref="C776:I776"/>
    <mergeCell ref="J776:O776"/>
    <mergeCell ref="P776:X776"/>
    <mergeCell ref="Y776:AB776"/>
    <mergeCell ref="AC776:AG776"/>
    <mergeCell ref="AH776:AK776"/>
    <mergeCell ref="AL774:AO774"/>
    <mergeCell ref="AP774:AX774"/>
    <mergeCell ref="C775:I775"/>
    <mergeCell ref="J775:O775"/>
    <mergeCell ref="P775:X775"/>
    <mergeCell ref="Y775:AB775"/>
    <mergeCell ref="AC775:AG775"/>
    <mergeCell ref="AH775:AK775"/>
    <mergeCell ref="AL775:AO775"/>
    <mergeCell ref="AP775:AX775"/>
    <mergeCell ref="AP779:AX779"/>
    <mergeCell ref="C780:I780"/>
    <mergeCell ref="J780:O780"/>
    <mergeCell ref="P780:X780"/>
    <mergeCell ref="Y780:AB780"/>
    <mergeCell ref="AC780:AG780"/>
    <mergeCell ref="AH780:AK780"/>
    <mergeCell ref="AL780:AO780"/>
    <mergeCell ref="AP780:AX780"/>
    <mergeCell ref="AP767:AX767"/>
    <mergeCell ref="AL778:AO778"/>
    <mergeCell ref="AP778:AX778"/>
    <mergeCell ref="C779:I779"/>
    <mergeCell ref="J779:O779"/>
    <mergeCell ref="P779:X779"/>
    <mergeCell ref="Y779:AB779"/>
    <mergeCell ref="AC779:AG779"/>
    <mergeCell ref="AH779:AK779"/>
    <mergeCell ref="AL779:AO779"/>
    <mergeCell ref="AH753:AK753"/>
    <mergeCell ref="AL753:AO753"/>
    <mergeCell ref="AP753:AX753"/>
    <mergeCell ref="Y752:AB752"/>
    <mergeCell ref="AC752:AG752"/>
    <mergeCell ref="AH752:AK752"/>
    <mergeCell ref="AL752:AO752"/>
    <mergeCell ref="AP752:AX752"/>
    <mergeCell ref="P764:X764"/>
    <mergeCell ref="Y764:AB764"/>
    <mergeCell ref="AC764:AG764"/>
    <mergeCell ref="AH764:AK764"/>
    <mergeCell ref="AL764:AO764"/>
    <mergeCell ref="AP764:AX764"/>
    <mergeCell ref="Y763:AB763"/>
    <mergeCell ref="AC763:AG763"/>
    <mergeCell ref="AH763:AK763"/>
    <mergeCell ref="AL763:AO763"/>
    <mergeCell ref="AP763:AX763"/>
    <mergeCell ref="AP741:AX741"/>
    <mergeCell ref="C742:I742"/>
    <mergeCell ref="J742:O742"/>
    <mergeCell ref="P742:X742"/>
    <mergeCell ref="Y742:AB742"/>
    <mergeCell ref="AC742:AG742"/>
    <mergeCell ref="AH742:AK742"/>
    <mergeCell ref="AL742:AO742"/>
    <mergeCell ref="AP742:AX742"/>
    <mergeCell ref="AP729:AX729"/>
    <mergeCell ref="AL740:AO740"/>
    <mergeCell ref="AP740:AX740"/>
    <mergeCell ref="C741:I741"/>
    <mergeCell ref="J741:O741"/>
    <mergeCell ref="P741:X741"/>
    <mergeCell ref="Y741:AB741"/>
    <mergeCell ref="AC741:AG741"/>
    <mergeCell ref="AH741:AK741"/>
    <mergeCell ref="AL741:AO741"/>
    <mergeCell ref="AP755:AX755"/>
    <mergeCell ref="C756:I756"/>
    <mergeCell ref="J756:O756"/>
    <mergeCell ref="P756:X756"/>
    <mergeCell ref="Y756:AB756"/>
    <mergeCell ref="AC756:AG756"/>
    <mergeCell ref="AH756:AK756"/>
    <mergeCell ref="AL756:AO756"/>
    <mergeCell ref="AP756:AX756"/>
    <mergeCell ref="AP762:AX762"/>
    <mergeCell ref="AL754:AO754"/>
    <mergeCell ref="AP754:AX754"/>
    <mergeCell ref="C755:I755"/>
    <mergeCell ref="J755:O755"/>
    <mergeCell ref="P755:X755"/>
    <mergeCell ref="Y755:AB755"/>
    <mergeCell ref="AC755:AG755"/>
    <mergeCell ref="AH755:AK755"/>
    <mergeCell ref="AL755:AO755"/>
    <mergeCell ref="AH759:AK759"/>
    <mergeCell ref="AL759:AO759"/>
    <mergeCell ref="AP759:AX759"/>
    <mergeCell ref="C762:I762"/>
    <mergeCell ref="J762:O762"/>
    <mergeCell ref="P762:X762"/>
    <mergeCell ref="Y762:AB762"/>
    <mergeCell ref="AC762:AG762"/>
    <mergeCell ref="AH762:AK762"/>
    <mergeCell ref="AL762:AO762"/>
    <mergeCell ref="AH735:AK735"/>
    <mergeCell ref="AL735:AO735"/>
    <mergeCell ref="AP735:AX735"/>
    <mergeCell ref="Y734:AB734"/>
    <mergeCell ref="AC734:AG734"/>
    <mergeCell ref="AH734:AK734"/>
    <mergeCell ref="AL734:AO734"/>
    <mergeCell ref="AP734:AX734"/>
    <mergeCell ref="P744:X744"/>
    <mergeCell ref="Y744:AB744"/>
    <mergeCell ref="AC744:AG744"/>
    <mergeCell ref="AH744:AK744"/>
    <mergeCell ref="AL744:AO744"/>
    <mergeCell ref="AP744:AX744"/>
    <mergeCell ref="Y743:AB743"/>
    <mergeCell ref="AC743:AG743"/>
    <mergeCell ref="AL716:AO716"/>
    <mergeCell ref="AP716:AX716"/>
    <mergeCell ref="C717:I717"/>
    <mergeCell ref="J717:O717"/>
    <mergeCell ref="P717:X717"/>
    <mergeCell ref="Y717:AB717"/>
    <mergeCell ref="AC717:AG717"/>
    <mergeCell ref="AH717:AK717"/>
    <mergeCell ref="AL717:AO717"/>
    <mergeCell ref="AH721:AK721"/>
    <mergeCell ref="AL721:AO721"/>
    <mergeCell ref="AP721:AX721"/>
    <mergeCell ref="C722:I722"/>
    <mergeCell ref="J722:O722"/>
    <mergeCell ref="P722:X722"/>
    <mergeCell ref="Y722:AB722"/>
    <mergeCell ref="AC722:AG722"/>
    <mergeCell ref="AH722:AK722"/>
    <mergeCell ref="AL722:AO722"/>
    <mergeCell ref="AL738:AO738"/>
    <mergeCell ref="AP738:AX738"/>
    <mergeCell ref="AP709:AX709"/>
    <mergeCell ref="AL720:AO720"/>
    <mergeCell ref="AP720:AX720"/>
    <mergeCell ref="C721:I721"/>
    <mergeCell ref="J721:O721"/>
    <mergeCell ref="P721:X721"/>
    <mergeCell ref="Y721:AB721"/>
    <mergeCell ref="AC721:AG721"/>
    <mergeCell ref="C738:I738"/>
    <mergeCell ref="J738:O738"/>
    <mergeCell ref="P738:X738"/>
    <mergeCell ref="Y738:AB738"/>
    <mergeCell ref="AC738:AG738"/>
    <mergeCell ref="AH738:AK738"/>
    <mergeCell ref="AL736:AO736"/>
    <mergeCell ref="AP736:AX736"/>
    <mergeCell ref="C737:I737"/>
    <mergeCell ref="J737:O737"/>
    <mergeCell ref="P737:X737"/>
    <mergeCell ref="Y737:AB737"/>
    <mergeCell ref="AC737:AG737"/>
    <mergeCell ref="AH737:AK737"/>
    <mergeCell ref="AL737:AO737"/>
    <mergeCell ref="AP737:AX737"/>
    <mergeCell ref="AH715:AK715"/>
    <mergeCell ref="AL715:AO715"/>
    <mergeCell ref="AP715:AX715"/>
    <mergeCell ref="Y714:AB714"/>
    <mergeCell ref="AC714:AG714"/>
    <mergeCell ref="AH714:AK714"/>
    <mergeCell ref="AL714:AO714"/>
    <mergeCell ref="AP714:AX714"/>
    <mergeCell ref="P724:X724"/>
    <mergeCell ref="Y724:AB724"/>
    <mergeCell ref="P719:X719"/>
    <mergeCell ref="AH709:AK709"/>
    <mergeCell ref="AL709:AO709"/>
    <mergeCell ref="AH711:AK711"/>
    <mergeCell ref="AL711:AO711"/>
    <mergeCell ref="AP711:AX711"/>
    <mergeCell ref="C718:I718"/>
    <mergeCell ref="J718:O718"/>
    <mergeCell ref="P718:X718"/>
    <mergeCell ref="AL700:AO700"/>
    <mergeCell ref="AP700:AX700"/>
    <mergeCell ref="AP671:AX671"/>
    <mergeCell ref="AL682:AO682"/>
    <mergeCell ref="AP682:AX682"/>
    <mergeCell ref="C683:I683"/>
    <mergeCell ref="J683:O683"/>
    <mergeCell ref="P683:X683"/>
    <mergeCell ref="Y683:AB683"/>
    <mergeCell ref="AC683:AG683"/>
    <mergeCell ref="C700:I700"/>
    <mergeCell ref="J700:O700"/>
    <mergeCell ref="P700:X700"/>
    <mergeCell ref="Y700:AB700"/>
    <mergeCell ref="AC700:AG700"/>
    <mergeCell ref="AH700:AK700"/>
    <mergeCell ref="AL698:AO698"/>
    <mergeCell ref="AP698:AX698"/>
    <mergeCell ref="C699:I699"/>
    <mergeCell ref="J699:O699"/>
    <mergeCell ref="P699:X699"/>
    <mergeCell ref="Y699:AB699"/>
    <mergeCell ref="AC699:AG699"/>
    <mergeCell ref="AH699:AK699"/>
    <mergeCell ref="AL699:AO699"/>
    <mergeCell ref="AP699:AX699"/>
    <mergeCell ref="AP703:AX703"/>
    <mergeCell ref="C704:I704"/>
    <mergeCell ref="J704:O704"/>
    <mergeCell ref="P704:X704"/>
    <mergeCell ref="Y704:AB704"/>
    <mergeCell ref="AC704:AG704"/>
    <mergeCell ref="AH704:AK704"/>
    <mergeCell ref="AL704:AO704"/>
    <mergeCell ref="AP704:AX704"/>
    <mergeCell ref="AP689:AX689"/>
    <mergeCell ref="AL702:AO702"/>
    <mergeCell ref="AP702:AX702"/>
    <mergeCell ref="C703:I703"/>
    <mergeCell ref="J703:O703"/>
    <mergeCell ref="P703:X703"/>
    <mergeCell ref="Y703:AB703"/>
    <mergeCell ref="AC703:AG703"/>
    <mergeCell ref="AH703:AK703"/>
    <mergeCell ref="AL703:AO703"/>
    <mergeCell ref="AH677:AK677"/>
    <mergeCell ref="AL677:AO677"/>
    <mergeCell ref="AP677:AX677"/>
    <mergeCell ref="Y676:AB676"/>
    <mergeCell ref="AC676:AG676"/>
    <mergeCell ref="AH676:AK676"/>
    <mergeCell ref="AL676:AO676"/>
    <mergeCell ref="AP676:AX676"/>
    <mergeCell ref="P686:X686"/>
    <mergeCell ref="Y686:AB686"/>
    <mergeCell ref="AC686:AG686"/>
    <mergeCell ref="AH686:AK686"/>
    <mergeCell ref="AL686:AO686"/>
    <mergeCell ref="AP686:AX686"/>
    <mergeCell ref="Y685:AB685"/>
    <mergeCell ref="AC685:AG685"/>
    <mergeCell ref="AH685:AK685"/>
    <mergeCell ref="AL685:AO685"/>
    <mergeCell ref="AP685:AX685"/>
    <mergeCell ref="AP665:AX665"/>
    <mergeCell ref="C666:I666"/>
    <mergeCell ref="J666:O666"/>
    <mergeCell ref="P666:X666"/>
    <mergeCell ref="Y666:AB666"/>
    <mergeCell ref="AC666:AG666"/>
    <mergeCell ref="AH666:AK666"/>
    <mergeCell ref="AL666:AO666"/>
    <mergeCell ref="AP666:AX666"/>
    <mergeCell ref="AP651:AX651"/>
    <mergeCell ref="AL664:AO664"/>
    <mergeCell ref="AP664:AX664"/>
    <mergeCell ref="C665:I665"/>
    <mergeCell ref="J665:O665"/>
    <mergeCell ref="P665:X665"/>
    <mergeCell ref="Y665:AB665"/>
    <mergeCell ref="AC665:AG665"/>
    <mergeCell ref="AH665:AK665"/>
    <mergeCell ref="AL665:AO665"/>
    <mergeCell ref="AP679:AX679"/>
    <mergeCell ref="C680:I680"/>
    <mergeCell ref="J680:O680"/>
    <mergeCell ref="P680:X680"/>
    <mergeCell ref="Y680:AB680"/>
    <mergeCell ref="AC680:AG680"/>
    <mergeCell ref="AH680:AK680"/>
    <mergeCell ref="AL680:AO680"/>
    <mergeCell ref="AP680:AX680"/>
    <mergeCell ref="AP684:AX684"/>
    <mergeCell ref="AL678:AO678"/>
    <mergeCell ref="AP678:AX678"/>
    <mergeCell ref="C679:I679"/>
    <mergeCell ref="J679:O679"/>
    <mergeCell ref="P679:X679"/>
    <mergeCell ref="Y679:AB679"/>
    <mergeCell ref="AC679:AG679"/>
    <mergeCell ref="AH679:AK679"/>
    <mergeCell ref="AL679:AO679"/>
    <mergeCell ref="AH683:AK683"/>
    <mergeCell ref="AL683:AO683"/>
    <mergeCell ref="AP683:AX683"/>
    <mergeCell ref="C684:I684"/>
    <mergeCell ref="J684:O684"/>
    <mergeCell ref="P684:X684"/>
    <mergeCell ref="Y684:AB684"/>
    <mergeCell ref="AC684:AG684"/>
    <mergeCell ref="AH684:AK684"/>
    <mergeCell ref="AL684:AO684"/>
    <mergeCell ref="AH657:AK657"/>
    <mergeCell ref="AL657:AO657"/>
    <mergeCell ref="AP657:AX657"/>
    <mergeCell ref="Y656:AB656"/>
    <mergeCell ref="AC656:AG656"/>
    <mergeCell ref="AH656:AK656"/>
    <mergeCell ref="AL656:AO656"/>
    <mergeCell ref="AP656:AX656"/>
    <mergeCell ref="P668:X668"/>
    <mergeCell ref="Y668:AB668"/>
    <mergeCell ref="AC668:AG668"/>
    <mergeCell ref="AH668:AK668"/>
    <mergeCell ref="AL668:AO668"/>
    <mergeCell ref="AP668:AX668"/>
    <mergeCell ref="Y667:AB667"/>
    <mergeCell ref="AC667:AG667"/>
    <mergeCell ref="AL640:AO640"/>
    <mergeCell ref="AP640:AX640"/>
    <mergeCell ref="C641:I641"/>
    <mergeCell ref="J641:O641"/>
    <mergeCell ref="P641:X641"/>
    <mergeCell ref="Y641:AB641"/>
    <mergeCell ref="AC641:AG641"/>
    <mergeCell ref="AH641:AK641"/>
    <mergeCell ref="AL641:AO641"/>
    <mergeCell ref="AH645:AK645"/>
    <mergeCell ref="AL645:AO645"/>
    <mergeCell ref="AP645:AX645"/>
    <mergeCell ref="C646:I646"/>
    <mergeCell ref="J646:O646"/>
    <mergeCell ref="P646:X646"/>
    <mergeCell ref="Y646:AB646"/>
    <mergeCell ref="AC646:AG646"/>
    <mergeCell ref="AH646:AK646"/>
    <mergeCell ref="AL646:AO646"/>
    <mergeCell ref="AL660:AO660"/>
    <mergeCell ref="AP660:AX660"/>
    <mergeCell ref="AP633:AX633"/>
    <mergeCell ref="AL644:AO644"/>
    <mergeCell ref="AP644:AX644"/>
    <mergeCell ref="C645:I645"/>
    <mergeCell ref="J645:O645"/>
    <mergeCell ref="P645:X645"/>
    <mergeCell ref="Y645:AB645"/>
    <mergeCell ref="AC645:AG645"/>
    <mergeCell ref="C660:I660"/>
    <mergeCell ref="J660:O660"/>
    <mergeCell ref="P660:X660"/>
    <mergeCell ref="Y660:AB660"/>
    <mergeCell ref="AC660:AG660"/>
    <mergeCell ref="AH660:AK660"/>
    <mergeCell ref="AL658:AO658"/>
    <mergeCell ref="AP658:AX658"/>
    <mergeCell ref="C659:I659"/>
    <mergeCell ref="J659:O659"/>
    <mergeCell ref="P659:X659"/>
    <mergeCell ref="Y659:AB659"/>
    <mergeCell ref="AC659:AG659"/>
    <mergeCell ref="AH659:AK659"/>
    <mergeCell ref="AL659:AO659"/>
    <mergeCell ref="AP659:AX659"/>
    <mergeCell ref="AH639:AK639"/>
    <mergeCell ref="AL639:AO639"/>
    <mergeCell ref="AP639:AX639"/>
    <mergeCell ref="Y638:AB638"/>
    <mergeCell ref="AC638:AG638"/>
    <mergeCell ref="AH638:AK638"/>
    <mergeCell ref="AL638:AO638"/>
    <mergeCell ref="AP638:AX638"/>
    <mergeCell ref="P648:X648"/>
    <mergeCell ref="Y648:AB648"/>
    <mergeCell ref="P643:X643"/>
    <mergeCell ref="AH633:AK633"/>
    <mergeCell ref="AL633:AO633"/>
    <mergeCell ref="AH635:AK635"/>
    <mergeCell ref="AL635:AO635"/>
    <mergeCell ref="AP635:AX635"/>
    <mergeCell ref="C642:I642"/>
    <mergeCell ref="J642:O642"/>
    <mergeCell ref="P642:X642"/>
    <mergeCell ref="AL622:AO622"/>
    <mergeCell ref="AP622:AX622"/>
    <mergeCell ref="AP593:AX593"/>
    <mergeCell ref="AL606:AO606"/>
    <mergeCell ref="AP606:AX606"/>
    <mergeCell ref="C607:I607"/>
    <mergeCell ref="J607:O607"/>
    <mergeCell ref="P607:X607"/>
    <mergeCell ref="Y607:AB607"/>
    <mergeCell ref="AC607:AG607"/>
    <mergeCell ref="C622:I622"/>
    <mergeCell ref="J622:O622"/>
    <mergeCell ref="P622:X622"/>
    <mergeCell ref="Y622:AB622"/>
    <mergeCell ref="AC622:AG622"/>
    <mergeCell ref="AH622:AK622"/>
    <mergeCell ref="AL620:AO620"/>
    <mergeCell ref="AP620:AX620"/>
    <mergeCell ref="C621:I621"/>
    <mergeCell ref="J621:O621"/>
    <mergeCell ref="P621:X621"/>
    <mergeCell ref="Y621:AB621"/>
    <mergeCell ref="AC621:AG621"/>
    <mergeCell ref="AH621:AK621"/>
    <mergeCell ref="AL621:AO621"/>
    <mergeCell ref="AP621:AX621"/>
    <mergeCell ref="AP625:AX625"/>
    <mergeCell ref="C626:I626"/>
    <mergeCell ref="J626:O626"/>
    <mergeCell ref="P626:X626"/>
    <mergeCell ref="Y626:AB626"/>
    <mergeCell ref="AC626:AG626"/>
    <mergeCell ref="AH626:AK626"/>
    <mergeCell ref="AL626:AO626"/>
    <mergeCell ref="AP626:AX626"/>
    <mergeCell ref="AP613:AX613"/>
    <mergeCell ref="AL624:AO624"/>
    <mergeCell ref="AP624:AX624"/>
    <mergeCell ref="C625:I625"/>
    <mergeCell ref="J625:O625"/>
    <mergeCell ref="P625:X625"/>
    <mergeCell ref="Y625:AB625"/>
    <mergeCell ref="AC625:AG625"/>
    <mergeCell ref="AH625:AK625"/>
    <mergeCell ref="AL625:AO625"/>
    <mergeCell ref="AH601:AK601"/>
    <mergeCell ref="AL601:AO601"/>
    <mergeCell ref="AP601:AX601"/>
    <mergeCell ref="Y600:AB600"/>
    <mergeCell ref="AC600:AG600"/>
    <mergeCell ref="AH600:AK600"/>
    <mergeCell ref="AL600:AO600"/>
    <mergeCell ref="AP600:AX600"/>
    <mergeCell ref="P610:X610"/>
    <mergeCell ref="Y610:AB610"/>
    <mergeCell ref="AC610:AG610"/>
    <mergeCell ref="AH610:AK610"/>
    <mergeCell ref="AL610:AO610"/>
    <mergeCell ref="AP610:AX610"/>
    <mergeCell ref="Y609:AB609"/>
    <mergeCell ref="AC609:AG609"/>
    <mergeCell ref="AH609:AK609"/>
    <mergeCell ref="AL609:AO609"/>
    <mergeCell ref="AP609:AX609"/>
    <mergeCell ref="AP587:AX587"/>
    <mergeCell ref="C588:I588"/>
    <mergeCell ref="J588:O588"/>
    <mergeCell ref="P588:X588"/>
    <mergeCell ref="Y588:AB588"/>
    <mergeCell ref="AC588:AG588"/>
    <mergeCell ref="AH588:AK588"/>
    <mergeCell ref="AL588:AO588"/>
    <mergeCell ref="AP588:AX588"/>
    <mergeCell ref="AP575:AX575"/>
    <mergeCell ref="AL586:AO586"/>
    <mergeCell ref="AP586:AX586"/>
    <mergeCell ref="C587:I587"/>
    <mergeCell ref="J587:O587"/>
    <mergeCell ref="P587:X587"/>
    <mergeCell ref="Y587:AB587"/>
    <mergeCell ref="AC587:AG587"/>
    <mergeCell ref="AH587:AK587"/>
    <mergeCell ref="AL587:AO587"/>
    <mergeCell ref="AP603:AX603"/>
    <mergeCell ref="C604:I604"/>
    <mergeCell ref="J604:O604"/>
    <mergeCell ref="P604:X604"/>
    <mergeCell ref="Y604:AB604"/>
    <mergeCell ref="AC604:AG604"/>
    <mergeCell ref="AH604:AK604"/>
    <mergeCell ref="AL604:AO604"/>
    <mergeCell ref="AP604:AX604"/>
    <mergeCell ref="AP608:AX608"/>
    <mergeCell ref="AL602:AO602"/>
    <mergeCell ref="AP602:AX602"/>
    <mergeCell ref="C603:I603"/>
    <mergeCell ref="J603:O603"/>
    <mergeCell ref="P603:X603"/>
    <mergeCell ref="Y603:AB603"/>
    <mergeCell ref="AC603:AG603"/>
    <mergeCell ref="AH603:AK603"/>
    <mergeCell ref="AL603:AO603"/>
    <mergeCell ref="AH607:AK607"/>
    <mergeCell ref="AL607:AO607"/>
    <mergeCell ref="AP607:AX607"/>
    <mergeCell ref="C608:I608"/>
    <mergeCell ref="J608:O608"/>
    <mergeCell ref="P608:X608"/>
    <mergeCell ref="Y608:AB608"/>
    <mergeCell ref="AC608:AG608"/>
    <mergeCell ref="AH608:AK608"/>
    <mergeCell ref="AL608:AO608"/>
    <mergeCell ref="AH581:AK581"/>
    <mergeCell ref="AL581:AO581"/>
    <mergeCell ref="AP581:AX581"/>
    <mergeCell ref="Y580:AB580"/>
    <mergeCell ref="AC580:AG580"/>
    <mergeCell ref="AH580:AK580"/>
    <mergeCell ref="AL580:AO580"/>
    <mergeCell ref="AP580:AX580"/>
    <mergeCell ref="P590:X590"/>
    <mergeCell ref="Y590:AB590"/>
    <mergeCell ref="AC590:AG590"/>
    <mergeCell ref="AH590:AK590"/>
    <mergeCell ref="AL590:AO590"/>
    <mergeCell ref="AP590:AX590"/>
    <mergeCell ref="Y589:AB589"/>
    <mergeCell ref="AC589:AG589"/>
    <mergeCell ref="AL564:AO564"/>
    <mergeCell ref="AP564:AX564"/>
    <mergeCell ref="C565:I565"/>
    <mergeCell ref="J565:O565"/>
    <mergeCell ref="P565:X565"/>
    <mergeCell ref="Y565:AB565"/>
    <mergeCell ref="AC565:AG565"/>
    <mergeCell ref="AH565:AK565"/>
    <mergeCell ref="AL565:AO565"/>
    <mergeCell ref="AH569:AK569"/>
    <mergeCell ref="AL569:AO569"/>
    <mergeCell ref="AP569:AX569"/>
    <mergeCell ref="C570:I570"/>
    <mergeCell ref="J570:O570"/>
    <mergeCell ref="P570:X570"/>
    <mergeCell ref="Y570:AB570"/>
    <mergeCell ref="AC570:AG570"/>
    <mergeCell ref="AH570:AK570"/>
    <mergeCell ref="AL570:AO570"/>
    <mergeCell ref="AL584:AO584"/>
    <mergeCell ref="AP584:AX584"/>
    <mergeCell ref="AP555:AX555"/>
    <mergeCell ref="AL568:AO568"/>
    <mergeCell ref="AP568:AX568"/>
    <mergeCell ref="C569:I569"/>
    <mergeCell ref="J569:O569"/>
    <mergeCell ref="P569:X569"/>
    <mergeCell ref="Y569:AB569"/>
    <mergeCell ref="AC569:AG569"/>
    <mergeCell ref="C584:I584"/>
    <mergeCell ref="J584:O584"/>
    <mergeCell ref="P584:X584"/>
    <mergeCell ref="Y584:AB584"/>
    <mergeCell ref="AC584:AG584"/>
    <mergeCell ref="AH584:AK584"/>
    <mergeCell ref="AL582:AO582"/>
    <mergeCell ref="AP582:AX582"/>
    <mergeCell ref="C583:I583"/>
    <mergeCell ref="J583:O583"/>
    <mergeCell ref="P583:X583"/>
    <mergeCell ref="Y583:AB583"/>
    <mergeCell ref="AC583:AG583"/>
    <mergeCell ref="AH583:AK583"/>
    <mergeCell ref="AL583:AO583"/>
    <mergeCell ref="AP583:AX583"/>
    <mergeCell ref="AH561:AK561"/>
    <mergeCell ref="AL561:AO561"/>
    <mergeCell ref="AP561:AX561"/>
    <mergeCell ref="Y560:AB560"/>
    <mergeCell ref="AC560:AG560"/>
    <mergeCell ref="AH560:AK560"/>
    <mergeCell ref="AL560:AO560"/>
    <mergeCell ref="AP560:AX560"/>
    <mergeCell ref="P572:X572"/>
    <mergeCell ref="Y572:AB572"/>
    <mergeCell ref="P567:X567"/>
    <mergeCell ref="AH555:AK555"/>
    <mergeCell ref="AL555:AO555"/>
    <mergeCell ref="AH557:AK557"/>
    <mergeCell ref="AL557:AO557"/>
    <mergeCell ref="AP557:AX557"/>
    <mergeCell ref="C566:I566"/>
    <mergeCell ref="J566:O566"/>
    <mergeCell ref="P566:X566"/>
    <mergeCell ref="AL546:AO546"/>
    <mergeCell ref="AP546:AX546"/>
    <mergeCell ref="AP517:AX517"/>
    <mergeCell ref="AL528:AO528"/>
    <mergeCell ref="AP528:AX528"/>
    <mergeCell ref="C531:I531"/>
    <mergeCell ref="J531:O531"/>
    <mergeCell ref="P531:X531"/>
    <mergeCell ref="Y531:AB531"/>
    <mergeCell ref="AC531:AG531"/>
    <mergeCell ref="C546:I546"/>
    <mergeCell ref="J546:O546"/>
    <mergeCell ref="P546:X546"/>
    <mergeCell ref="Y546:AB546"/>
    <mergeCell ref="AC546:AG546"/>
    <mergeCell ref="AH546:AK546"/>
    <mergeCell ref="AL544:AO544"/>
    <mergeCell ref="AP544:AX544"/>
    <mergeCell ref="C545:I545"/>
    <mergeCell ref="J545:O545"/>
    <mergeCell ref="P545:X545"/>
    <mergeCell ref="Y545:AB545"/>
    <mergeCell ref="AC545:AG545"/>
    <mergeCell ref="AH545:AK545"/>
    <mergeCell ref="AL545:AO545"/>
    <mergeCell ref="AP545:AX545"/>
    <mergeCell ref="AP549:AX549"/>
    <mergeCell ref="C550:I550"/>
    <mergeCell ref="J550:O550"/>
    <mergeCell ref="P550:X550"/>
    <mergeCell ref="Y550:AB550"/>
    <mergeCell ref="AC550:AG550"/>
    <mergeCell ref="AH550:AK550"/>
    <mergeCell ref="AL550:AO550"/>
    <mergeCell ref="AP550:AX550"/>
    <mergeCell ref="AP537:AX537"/>
    <mergeCell ref="AL548:AO548"/>
    <mergeCell ref="AP548:AX548"/>
    <mergeCell ref="C549:I549"/>
    <mergeCell ref="J549:O549"/>
    <mergeCell ref="P549:X549"/>
    <mergeCell ref="Y549:AB549"/>
    <mergeCell ref="AC549:AG549"/>
    <mergeCell ref="AH549:AK549"/>
    <mergeCell ref="AL549:AO549"/>
    <mergeCell ref="AH523:AK523"/>
    <mergeCell ref="AL523:AO523"/>
    <mergeCell ref="AP523:AX523"/>
    <mergeCell ref="Y522:AB522"/>
    <mergeCell ref="AC522:AG522"/>
    <mergeCell ref="AH522:AK522"/>
    <mergeCell ref="AL522:AO522"/>
    <mergeCell ref="AP522:AX522"/>
    <mergeCell ref="P534:X534"/>
    <mergeCell ref="Y534:AB534"/>
    <mergeCell ref="AC534:AG534"/>
    <mergeCell ref="AH534:AK534"/>
    <mergeCell ref="AL534:AO534"/>
    <mergeCell ref="AP534:AX534"/>
    <mergeCell ref="Y533:AB533"/>
    <mergeCell ref="AC533:AG533"/>
    <mergeCell ref="AH533:AK533"/>
    <mergeCell ref="AL533:AO533"/>
    <mergeCell ref="AP533:AX533"/>
    <mergeCell ref="AP511:AX511"/>
    <mergeCell ref="C512:I512"/>
    <mergeCell ref="J512:O512"/>
    <mergeCell ref="P512:X512"/>
    <mergeCell ref="Y512:AB512"/>
    <mergeCell ref="AC512:AG512"/>
    <mergeCell ref="AH512:AK512"/>
    <mergeCell ref="AL512:AO512"/>
    <mergeCell ref="AP512:AX512"/>
    <mergeCell ref="AP499:AX499"/>
    <mergeCell ref="AL510:AO510"/>
    <mergeCell ref="AP510:AX510"/>
    <mergeCell ref="C511:I511"/>
    <mergeCell ref="J511:O511"/>
    <mergeCell ref="P511:X511"/>
    <mergeCell ref="Y511:AB511"/>
    <mergeCell ref="AC511:AG511"/>
    <mergeCell ref="AH511:AK511"/>
    <mergeCell ref="AL511:AO511"/>
    <mergeCell ref="AP525:AX525"/>
    <mergeCell ref="C526:I526"/>
    <mergeCell ref="J526:O526"/>
    <mergeCell ref="P526:X526"/>
    <mergeCell ref="Y526:AB526"/>
    <mergeCell ref="AC526:AG526"/>
    <mergeCell ref="AH526:AK526"/>
    <mergeCell ref="AL526:AO526"/>
    <mergeCell ref="AP526:AX526"/>
    <mergeCell ref="AP532:AX532"/>
    <mergeCell ref="AL524:AO524"/>
    <mergeCell ref="AP524:AX524"/>
    <mergeCell ref="C525:I525"/>
    <mergeCell ref="J525:O525"/>
    <mergeCell ref="P525:X525"/>
    <mergeCell ref="Y525:AB525"/>
    <mergeCell ref="AC525:AG525"/>
    <mergeCell ref="AH525:AK525"/>
    <mergeCell ref="AL525:AO525"/>
    <mergeCell ref="AH531:AK531"/>
    <mergeCell ref="AL531:AO531"/>
    <mergeCell ref="AP531:AX531"/>
    <mergeCell ref="C532:I532"/>
    <mergeCell ref="J532:O532"/>
    <mergeCell ref="P532:X532"/>
    <mergeCell ref="Y532:AB532"/>
    <mergeCell ref="AC532:AG532"/>
    <mergeCell ref="AH532:AK532"/>
    <mergeCell ref="AL532:AO532"/>
    <mergeCell ref="AH505:AK505"/>
    <mergeCell ref="AL505:AO505"/>
    <mergeCell ref="AP505:AX505"/>
    <mergeCell ref="Y504:AB504"/>
    <mergeCell ref="AC504:AG504"/>
    <mergeCell ref="AH504:AK504"/>
    <mergeCell ref="AL504:AO504"/>
    <mergeCell ref="AP504:AX504"/>
    <mergeCell ref="P514:X514"/>
    <mergeCell ref="Y514:AB514"/>
    <mergeCell ref="AC514:AG514"/>
    <mergeCell ref="AH514:AK514"/>
    <mergeCell ref="AL514:AO514"/>
    <mergeCell ref="AP514:AX514"/>
    <mergeCell ref="Y513:AB513"/>
    <mergeCell ref="AC513:AG513"/>
    <mergeCell ref="AL486:AO486"/>
    <mergeCell ref="AP486:AX486"/>
    <mergeCell ref="C487:I487"/>
    <mergeCell ref="J487:O487"/>
    <mergeCell ref="P487:X487"/>
    <mergeCell ref="Y487:AB487"/>
    <mergeCell ref="AC487:AG487"/>
    <mergeCell ref="AH487:AK487"/>
    <mergeCell ref="AL487:AO487"/>
    <mergeCell ref="AH491:AK491"/>
    <mergeCell ref="AL491:AO491"/>
    <mergeCell ref="AP491:AX491"/>
    <mergeCell ref="C492:I492"/>
    <mergeCell ref="J492:O492"/>
    <mergeCell ref="P492:X492"/>
    <mergeCell ref="Y492:AB492"/>
    <mergeCell ref="AC492:AG492"/>
    <mergeCell ref="AH492:AK492"/>
    <mergeCell ref="AL492:AO492"/>
    <mergeCell ref="AL508:AO508"/>
    <mergeCell ref="AP508:AX508"/>
    <mergeCell ref="AP479:AX479"/>
    <mergeCell ref="AL490:AO490"/>
    <mergeCell ref="AP490:AX490"/>
    <mergeCell ref="C491:I491"/>
    <mergeCell ref="J491:O491"/>
    <mergeCell ref="P491:X491"/>
    <mergeCell ref="Y491:AB491"/>
    <mergeCell ref="AC491:AG491"/>
    <mergeCell ref="C508:I508"/>
    <mergeCell ref="J508:O508"/>
    <mergeCell ref="P508:X508"/>
    <mergeCell ref="Y508:AB508"/>
    <mergeCell ref="AC508:AG508"/>
    <mergeCell ref="AH508:AK508"/>
    <mergeCell ref="AL506:AO506"/>
    <mergeCell ref="AP506:AX506"/>
    <mergeCell ref="C507:I507"/>
    <mergeCell ref="J507:O507"/>
    <mergeCell ref="P507:X507"/>
    <mergeCell ref="Y507:AB507"/>
    <mergeCell ref="AC507:AG507"/>
    <mergeCell ref="AH507:AK507"/>
    <mergeCell ref="AL507:AO507"/>
    <mergeCell ref="AP507:AX507"/>
    <mergeCell ref="AH485:AK485"/>
    <mergeCell ref="AL485:AO485"/>
    <mergeCell ref="AP485:AX485"/>
    <mergeCell ref="Y484:AB484"/>
    <mergeCell ref="AC484:AG484"/>
    <mergeCell ref="AH484:AK484"/>
    <mergeCell ref="AL484:AO484"/>
    <mergeCell ref="AP484:AX484"/>
    <mergeCell ref="P494:X494"/>
    <mergeCell ref="Y494:AB494"/>
    <mergeCell ref="P489:X489"/>
    <mergeCell ref="AH479:AK479"/>
    <mergeCell ref="AL479:AO479"/>
    <mergeCell ref="AH481:AK481"/>
    <mergeCell ref="AL481:AO481"/>
    <mergeCell ref="AP481:AX481"/>
    <mergeCell ref="C488:I488"/>
    <mergeCell ref="J488:O488"/>
    <mergeCell ref="P488:X488"/>
    <mergeCell ref="AL470:AO470"/>
    <mergeCell ref="AP470:AX470"/>
    <mergeCell ref="AP441:AX441"/>
    <mergeCell ref="AL452:AO452"/>
    <mergeCell ref="AP452:AX452"/>
    <mergeCell ref="C453:I453"/>
    <mergeCell ref="J453:O453"/>
    <mergeCell ref="P453:X453"/>
    <mergeCell ref="Y453:AB453"/>
    <mergeCell ref="AC453:AG453"/>
    <mergeCell ref="C470:I470"/>
    <mergeCell ref="J470:O470"/>
    <mergeCell ref="P470:X470"/>
    <mergeCell ref="Y470:AB470"/>
    <mergeCell ref="AC470:AG470"/>
    <mergeCell ref="AH470:AK470"/>
    <mergeCell ref="AL468:AO468"/>
    <mergeCell ref="AP468:AX468"/>
    <mergeCell ref="C469:I469"/>
    <mergeCell ref="J469:O469"/>
    <mergeCell ref="P469:X469"/>
    <mergeCell ref="Y469:AB469"/>
    <mergeCell ref="AC469:AG469"/>
    <mergeCell ref="AH469:AK469"/>
    <mergeCell ref="AL469:AO469"/>
    <mergeCell ref="AP469:AX469"/>
    <mergeCell ref="AP473:AX473"/>
    <mergeCell ref="C474:I474"/>
    <mergeCell ref="J474:O474"/>
    <mergeCell ref="P474:X474"/>
    <mergeCell ref="Y474:AB474"/>
    <mergeCell ref="AC474:AG474"/>
    <mergeCell ref="AH474:AK474"/>
    <mergeCell ref="AL474:AO474"/>
    <mergeCell ref="AP474:AX474"/>
    <mergeCell ref="AP459:AX459"/>
    <mergeCell ref="AL472:AO472"/>
    <mergeCell ref="AP472:AX472"/>
    <mergeCell ref="C473:I473"/>
    <mergeCell ref="J473:O473"/>
    <mergeCell ref="P473:X473"/>
    <mergeCell ref="Y473:AB473"/>
    <mergeCell ref="AC473:AG473"/>
    <mergeCell ref="AH473:AK473"/>
    <mergeCell ref="AL473:AO473"/>
    <mergeCell ref="AH447:AK447"/>
    <mergeCell ref="AL447:AO447"/>
    <mergeCell ref="AP447:AX447"/>
    <mergeCell ref="Y446:AB446"/>
    <mergeCell ref="AC446:AG446"/>
    <mergeCell ref="AH446:AK446"/>
    <mergeCell ref="AL446:AO446"/>
    <mergeCell ref="AP446:AX446"/>
    <mergeCell ref="P456:X456"/>
    <mergeCell ref="Y456:AB456"/>
    <mergeCell ref="AC456:AG456"/>
    <mergeCell ref="AH456:AK456"/>
    <mergeCell ref="AL456:AO456"/>
    <mergeCell ref="AP456:AX456"/>
    <mergeCell ref="Y455:AB455"/>
    <mergeCell ref="AC455:AG455"/>
    <mergeCell ref="AH455:AK455"/>
    <mergeCell ref="AL455:AO455"/>
    <mergeCell ref="AP455:AX455"/>
    <mergeCell ref="AP435:AX435"/>
    <mergeCell ref="C436:I436"/>
    <mergeCell ref="J436:O436"/>
    <mergeCell ref="P436:X436"/>
    <mergeCell ref="Y436:AB436"/>
    <mergeCell ref="AC436:AG436"/>
    <mergeCell ref="AH436:AK436"/>
    <mergeCell ref="AL436:AO436"/>
    <mergeCell ref="AP436:AX436"/>
    <mergeCell ref="AP421:AX421"/>
    <mergeCell ref="AL434:AO434"/>
    <mergeCell ref="AP434:AX434"/>
    <mergeCell ref="C435:I435"/>
    <mergeCell ref="J435:O435"/>
    <mergeCell ref="P435:X435"/>
    <mergeCell ref="Y435:AB435"/>
    <mergeCell ref="AC435:AG435"/>
    <mergeCell ref="AH435:AK435"/>
    <mergeCell ref="AL435:AO435"/>
    <mergeCell ref="AP449:AX449"/>
    <mergeCell ref="C450:I450"/>
    <mergeCell ref="J450:O450"/>
    <mergeCell ref="P450:X450"/>
    <mergeCell ref="Y450:AB450"/>
    <mergeCell ref="AC450:AG450"/>
    <mergeCell ref="AH450:AK450"/>
    <mergeCell ref="AL450:AO450"/>
    <mergeCell ref="AP450:AX450"/>
    <mergeCell ref="AP454:AX454"/>
    <mergeCell ref="AL448:AO448"/>
    <mergeCell ref="AP448:AX448"/>
    <mergeCell ref="C449:I449"/>
    <mergeCell ref="J449:O449"/>
    <mergeCell ref="P449:X449"/>
    <mergeCell ref="Y449:AB449"/>
    <mergeCell ref="AC449:AG449"/>
    <mergeCell ref="AH449:AK449"/>
    <mergeCell ref="AL449:AO449"/>
    <mergeCell ref="AH453:AK453"/>
    <mergeCell ref="AL453:AO453"/>
    <mergeCell ref="AP453:AX453"/>
    <mergeCell ref="C454:I454"/>
    <mergeCell ref="J454:O454"/>
    <mergeCell ref="P454:X454"/>
    <mergeCell ref="Y454:AB454"/>
    <mergeCell ref="AC454:AG454"/>
    <mergeCell ref="AH454:AK454"/>
    <mergeCell ref="AL454:AO454"/>
    <mergeCell ref="AH427:AK427"/>
    <mergeCell ref="AL427:AO427"/>
    <mergeCell ref="AP427:AX427"/>
    <mergeCell ref="Y426:AB426"/>
    <mergeCell ref="AC426:AG426"/>
    <mergeCell ref="AH426:AK426"/>
    <mergeCell ref="AL426:AO426"/>
    <mergeCell ref="AP426:AX426"/>
    <mergeCell ref="P438:X438"/>
    <mergeCell ref="Y438:AB438"/>
    <mergeCell ref="AC438:AG438"/>
    <mergeCell ref="AH438:AK438"/>
    <mergeCell ref="AL438:AO438"/>
    <mergeCell ref="AP438:AX438"/>
    <mergeCell ref="Y437:AB437"/>
    <mergeCell ref="AC437:AG437"/>
    <mergeCell ref="AL410:AO410"/>
    <mergeCell ref="AP410:AX410"/>
    <mergeCell ref="C411:I411"/>
    <mergeCell ref="J411:O411"/>
    <mergeCell ref="P411:X411"/>
    <mergeCell ref="Y411:AB411"/>
    <mergeCell ref="AC411:AG411"/>
    <mergeCell ref="AH411:AK411"/>
    <mergeCell ref="AL411:AO411"/>
    <mergeCell ref="AH415:AK415"/>
    <mergeCell ref="AL415:AO415"/>
    <mergeCell ref="AP415:AX415"/>
    <mergeCell ref="C416:I416"/>
    <mergeCell ref="J416:O416"/>
    <mergeCell ref="P416:X416"/>
    <mergeCell ref="Y416:AB416"/>
    <mergeCell ref="AC416:AG416"/>
    <mergeCell ref="AH416:AK416"/>
    <mergeCell ref="AL416:AO416"/>
    <mergeCell ref="AL432:AO432"/>
    <mergeCell ref="AP432:AX432"/>
    <mergeCell ref="AP403:AX403"/>
    <mergeCell ref="AL414:AO414"/>
    <mergeCell ref="AP414:AX414"/>
    <mergeCell ref="C415:I415"/>
    <mergeCell ref="J415:O415"/>
    <mergeCell ref="P415:X415"/>
    <mergeCell ref="Y415:AB415"/>
    <mergeCell ref="AC415:AG415"/>
    <mergeCell ref="C432:I432"/>
    <mergeCell ref="J432:O432"/>
    <mergeCell ref="P432:X432"/>
    <mergeCell ref="Y432:AB432"/>
    <mergeCell ref="AC432:AG432"/>
    <mergeCell ref="AH432:AK432"/>
    <mergeCell ref="AL428:AO428"/>
    <mergeCell ref="AP428:AX428"/>
    <mergeCell ref="C429:I429"/>
    <mergeCell ref="J429:O429"/>
    <mergeCell ref="P429:X429"/>
    <mergeCell ref="Y429:AB429"/>
    <mergeCell ref="AC429:AG429"/>
    <mergeCell ref="AH429:AK429"/>
    <mergeCell ref="AL429:AO429"/>
    <mergeCell ref="AP429:AX429"/>
    <mergeCell ref="AH409:AK409"/>
    <mergeCell ref="AL409:AO409"/>
    <mergeCell ref="AP409:AX409"/>
    <mergeCell ref="Y408:AB408"/>
    <mergeCell ref="AC408:AG408"/>
    <mergeCell ref="AH408:AK408"/>
    <mergeCell ref="AL408:AO408"/>
    <mergeCell ref="AP408:AX408"/>
    <mergeCell ref="P418:X418"/>
    <mergeCell ref="Y418:AB418"/>
    <mergeCell ref="P413:X413"/>
    <mergeCell ref="AH403:AK403"/>
    <mergeCell ref="AL403:AO403"/>
    <mergeCell ref="AH405:AK405"/>
    <mergeCell ref="AL405:AO405"/>
    <mergeCell ref="AP405:AX405"/>
    <mergeCell ref="C412:I412"/>
    <mergeCell ref="J412:O412"/>
    <mergeCell ref="P412:X412"/>
    <mergeCell ref="AL392:AO392"/>
    <mergeCell ref="AP392:AX392"/>
    <mergeCell ref="AP363:AX363"/>
    <mergeCell ref="AL376:AO376"/>
    <mergeCell ref="AP376:AX376"/>
    <mergeCell ref="C377:I377"/>
    <mergeCell ref="J377:O377"/>
    <mergeCell ref="P377:X377"/>
    <mergeCell ref="Y377:AB377"/>
    <mergeCell ref="AC377:AG377"/>
    <mergeCell ref="C392:I392"/>
    <mergeCell ref="J392:O392"/>
    <mergeCell ref="P392:X392"/>
    <mergeCell ref="Y392:AB392"/>
    <mergeCell ref="AC392:AG392"/>
    <mergeCell ref="AH392:AK392"/>
    <mergeCell ref="AL390:AO390"/>
    <mergeCell ref="AP390:AX390"/>
    <mergeCell ref="C391:I391"/>
    <mergeCell ref="J391:O391"/>
    <mergeCell ref="P391:X391"/>
    <mergeCell ref="Y391:AB391"/>
    <mergeCell ref="AC391:AG391"/>
    <mergeCell ref="AH391:AK391"/>
    <mergeCell ref="AL391:AO391"/>
    <mergeCell ref="AP391:AX391"/>
    <mergeCell ref="AP395:AX395"/>
    <mergeCell ref="C396:I396"/>
    <mergeCell ref="J396:O396"/>
    <mergeCell ref="P396:X396"/>
    <mergeCell ref="Y396:AB396"/>
    <mergeCell ref="AC396:AG396"/>
    <mergeCell ref="AH396:AK396"/>
    <mergeCell ref="AL396:AO396"/>
    <mergeCell ref="AP396:AX396"/>
    <mergeCell ref="AP383:AX383"/>
    <mergeCell ref="AL394:AO394"/>
    <mergeCell ref="AP394:AX394"/>
    <mergeCell ref="C395:I395"/>
    <mergeCell ref="J395:O395"/>
    <mergeCell ref="P395:X395"/>
    <mergeCell ref="Y395:AB395"/>
    <mergeCell ref="AC395:AG395"/>
    <mergeCell ref="AH395:AK395"/>
    <mergeCell ref="AL395:AO395"/>
    <mergeCell ref="AH371:AK371"/>
    <mergeCell ref="AL371:AO371"/>
    <mergeCell ref="AP371:AX371"/>
    <mergeCell ref="Y370:AB370"/>
    <mergeCell ref="AC370:AG370"/>
    <mergeCell ref="AH370:AK370"/>
    <mergeCell ref="AL370:AO370"/>
    <mergeCell ref="AP370:AX370"/>
    <mergeCell ref="P380:X380"/>
    <mergeCell ref="Y380:AB380"/>
    <mergeCell ref="AC380:AG380"/>
    <mergeCell ref="AH380:AK380"/>
    <mergeCell ref="AL380:AO380"/>
    <mergeCell ref="AP380:AX380"/>
    <mergeCell ref="Y379:AB379"/>
    <mergeCell ref="AC379:AG379"/>
    <mergeCell ref="AH379:AK379"/>
    <mergeCell ref="AL379:AO379"/>
    <mergeCell ref="AP379:AX379"/>
    <mergeCell ref="AP357:AX357"/>
    <mergeCell ref="C358:I358"/>
    <mergeCell ref="J358:O358"/>
    <mergeCell ref="P358:X358"/>
    <mergeCell ref="Y358:AB358"/>
    <mergeCell ref="AC358:AG358"/>
    <mergeCell ref="AH358:AK358"/>
    <mergeCell ref="AL358:AO358"/>
    <mergeCell ref="AP358:AX358"/>
    <mergeCell ref="AP345:AX345"/>
    <mergeCell ref="AL356:AO356"/>
    <mergeCell ref="AP356:AX356"/>
    <mergeCell ref="C357:I357"/>
    <mergeCell ref="J357:O357"/>
    <mergeCell ref="P357:X357"/>
    <mergeCell ref="Y357:AB357"/>
    <mergeCell ref="AC357:AG357"/>
    <mergeCell ref="AH357:AK357"/>
    <mergeCell ref="AL357:AO357"/>
    <mergeCell ref="AP373:AX373"/>
    <mergeCell ref="C374:I374"/>
    <mergeCell ref="J374:O374"/>
    <mergeCell ref="P374:X374"/>
    <mergeCell ref="Y374:AB374"/>
    <mergeCell ref="AC374:AG374"/>
    <mergeCell ref="AH374:AK374"/>
    <mergeCell ref="AL374:AO374"/>
    <mergeCell ref="AP374:AX374"/>
    <mergeCell ref="AP378:AX378"/>
    <mergeCell ref="AL372:AO372"/>
    <mergeCell ref="AP372:AX372"/>
    <mergeCell ref="C373:I373"/>
    <mergeCell ref="J373:O373"/>
    <mergeCell ref="P373:X373"/>
    <mergeCell ref="Y373:AB373"/>
    <mergeCell ref="AC373:AG373"/>
    <mergeCell ref="AH373:AK373"/>
    <mergeCell ref="AL373:AO373"/>
    <mergeCell ref="AH377:AK377"/>
    <mergeCell ref="AL377:AO377"/>
    <mergeCell ref="AP377:AX377"/>
    <mergeCell ref="C378:I378"/>
    <mergeCell ref="J378:O378"/>
    <mergeCell ref="P378:X378"/>
    <mergeCell ref="Y378:AB378"/>
    <mergeCell ref="AC378:AG378"/>
    <mergeCell ref="AH378:AK378"/>
    <mergeCell ref="AL378:AO378"/>
    <mergeCell ref="AH351:AK351"/>
    <mergeCell ref="AL351:AO351"/>
    <mergeCell ref="AP351:AX351"/>
    <mergeCell ref="Y350:AB350"/>
    <mergeCell ref="AC350:AG350"/>
    <mergeCell ref="AH350:AK350"/>
    <mergeCell ref="AL350:AO350"/>
    <mergeCell ref="AP350:AX350"/>
    <mergeCell ref="P360:X360"/>
    <mergeCell ref="Y360:AB360"/>
    <mergeCell ref="AC360:AG360"/>
    <mergeCell ref="AH360:AK360"/>
    <mergeCell ref="AL360:AO360"/>
    <mergeCell ref="AP360:AX360"/>
    <mergeCell ref="Y359:AB359"/>
    <mergeCell ref="AC359:AG359"/>
    <mergeCell ref="AL334:AO334"/>
    <mergeCell ref="AP334:AX334"/>
    <mergeCell ref="C335:I335"/>
    <mergeCell ref="J335:O335"/>
    <mergeCell ref="P335:X335"/>
    <mergeCell ref="Y335:AB335"/>
    <mergeCell ref="AC335:AG335"/>
    <mergeCell ref="AH335:AK335"/>
    <mergeCell ref="AL335:AO335"/>
    <mergeCell ref="AH339:AK339"/>
    <mergeCell ref="AL339:AO339"/>
    <mergeCell ref="AP339:AX339"/>
    <mergeCell ref="C340:I340"/>
    <mergeCell ref="J340:O340"/>
    <mergeCell ref="P340:X340"/>
    <mergeCell ref="Y340:AB340"/>
    <mergeCell ref="AC340:AG340"/>
    <mergeCell ref="AH340:AK340"/>
    <mergeCell ref="AL340:AO340"/>
    <mergeCell ref="AL354:AO354"/>
    <mergeCell ref="AP354:AX354"/>
    <mergeCell ref="AP325:AX325"/>
    <mergeCell ref="AL338:AO338"/>
    <mergeCell ref="AP338:AX338"/>
    <mergeCell ref="C339:I339"/>
    <mergeCell ref="J339:O339"/>
    <mergeCell ref="P339:X339"/>
    <mergeCell ref="Y339:AB339"/>
    <mergeCell ref="AC339:AG339"/>
    <mergeCell ref="C354:I354"/>
    <mergeCell ref="J354:O354"/>
    <mergeCell ref="P354:X354"/>
    <mergeCell ref="Y354:AB354"/>
    <mergeCell ref="AC354:AG354"/>
    <mergeCell ref="AH354:AK354"/>
    <mergeCell ref="AL352:AO352"/>
    <mergeCell ref="AP352:AX352"/>
    <mergeCell ref="C353:I353"/>
    <mergeCell ref="J353:O353"/>
    <mergeCell ref="P353:X353"/>
    <mergeCell ref="Y353:AB353"/>
    <mergeCell ref="AC353:AG353"/>
    <mergeCell ref="AH353:AK353"/>
    <mergeCell ref="AL353:AO353"/>
    <mergeCell ref="AP353:AX353"/>
    <mergeCell ref="AH333:AK333"/>
    <mergeCell ref="AL333:AO333"/>
    <mergeCell ref="AP333:AX333"/>
    <mergeCell ref="Y330:AB330"/>
    <mergeCell ref="AC330:AG330"/>
    <mergeCell ref="AH330:AK330"/>
    <mergeCell ref="AL330:AO330"/>
    <mergeCell ref="AP330:AX330"/>
    <mergeCell ref="P342:X342"/>
    <mergeCell ref="Y342:AB342"/>
    <mergeCell ref="P337:X337"/>
    <mergeCell ref="AH325:AK325"/>
    <mergeCell ref="AL325:AO325"/>
    <mergeCell ref="AH327:AK327"/>
    <mergeCell ref="AL327:AO327"/>
    <mergeCell ref="AP327:AX327"/>
    <mergeCell ref="C336:I336"/>
    <mergeCell ref="J336:O336"/>
    <mergeCell ref="P336:X336"/>
    <mergeCell ref="AL316:AO316"/>
    <mergeCell ref="AP316:AX316"/>
    <mergeCell ref="AP287:AX287"/>
    <mergeCell ref="AL300:AO300"/>
    <mergeCell ref="AP300:AX300"/>
    <mergeCell ref="C301:I301"/>
    <mergeCell ref="J301:O301"/>
    <mergeCell ref="P301:X301"/>
    <mergeCell ref="Y301:AB301"/>
    <mergeCell ref="AC301:AG301"/>
    <mergeCell ref="C316:I316"/>
    <mergeCell ref="J316:O316"/>
    <mergeCell ref="P316:X316"/>
    <mergeCell ref="Y316:AB316"/>
    <mergeCell ref="AC316:AG316"/>
    <mergeCell ref="AH316:AK316"/>
    <mergeCell ref="AL314:AO314"/>
    <mergeCell ref="AP314:AX314"/>
    <mergeCell ref="C315:I315"/>
    <mergeCell ref="J315:O315"/>
    <mergeCell ref="P315:X315"/>
    <mergeCell ref="Y315:AB315"/>
    <mergeCell ref="AC315:AG315"/>
    <mergeCell ref="AH315:AK315"/>
    <mergeCell ref="AL315:AO315"/>
    <mergeCell ref="AP315:AX315"/>
    <mergeCell ref="AP319:AX319"/>
    <mergeCell ref="C320:I320"/>
    <mergeCell ref="J320:O320"/>
    <mergeCell ref="P320:X320"/>
    <mergeCell ref="Y320:AB320"/>
    <mergeCell ref="AC320:AG320"/>
    <mergeCell ref="AH320:AK320"/>
    <mergeCell ref="AL320:AO320"/>
    <mergeCell ref="AP320:AX320"/>
    <mergeCell ref="AP307:AX307"/>
    <mergeCell ref="AL318:AO318"/>
    <mergeCell ref="AP318:AX318"/>
    <mergeCell ref="C319:I319"/>
    <mergeCell ref="J319:O319"/>
    <mergeCell ref="P319:X319"/>
    <mergeCell ref="Y319:AB319"/>
    <mergeCell ref="AC319:AG319"/>
    <mergeCell ref="AH319:AK319"/>
    <mergeCell ref="AL319:AO319"/>
    <mergeCell ref="AH293:AK293"/>
    <mergeCell ref="AL293:AO293"/>
    <mergeCell ref="AP293:AX293"/>
    <mergeCell ref="Y292:AB292"/>
    <mergeCell ref="AC292:AG292"/>
    <mergeCell ref="AH292:AK292"/>
    <mergeCell ref="AL292:AO292"/>
    <mergeCell ref="AP292:AX292"/>
    <mergeCell ref="P304:X304"/>
    <mergeCell ref="Y304:AB304"/>
    <mergeCell ref="AC304:AG304"/>
    <mergeCell ref="AH304:AK304"/>
    <mergeCell ref="AL304:AO304"/>
    <mergeCell ref="AP304:AX304"/>
    <mergeCell ref="Y303:AB303"/>
    <mergeCell ref="AC303:AG303"/>
    <mergeCell ref="AH303:AK303"/>
    <mergeCell ref="AL303:AO303"/>
    <mergeCell ref="AP303:AX303"/>
    <mergeCell ref="AP281:AX281"/>
    <mergeCell ref="C282:I282"/>
    <mergeCell ref="J282:O282"/>
    <mergeCell ref="P282:X282"/>
    <mergeCell ref="Y282:AB282"/>
    <mergeCell ref="AC282:AG282"/>
    <mergeCell ref="AH282:AK282"/>
    <mergeCell ref="AL282:AO282"/>
    <mergeCell ref="AP282:AX282"/>
    <mergeCell ref="AP269:AX269"/>
    <mergeCell ref="AL280:AO280"/>
    <mergeCell ref="AP280:AX280"/>
    <mergeCell ref="C281:I281"/>
    <mergeCell ref="J281:O281"/>
    <mergeCell ref="P281:X281"/>
    <mergeCell ref="Y281:AB281"/>
    <mergeCell ref="AC281:AG281"/>
    <mergeCell ref="AH281:AK281"/>
    <mergeCell ref="AL281:AO281"/>
    <mergeCell ref="AP295:AX295"/>
    <mergeCell ref="C296:I296"/>
    <mergeCell ref="J296:O296"/>
    <mergeCell ref="P296:X296"/>
    <mergeCell ref="Y296:AB296"/>
    <mergeCell ref="AC296:AG296"/>
    <mergeCell ref="AH296:AK296"/>
    <mergeCell ref="AL296:AO296"/>
    <mergeCell ref="AP296:AX296"/>
    <mergeCell ref="AP302:AX302"/>
    <mergeCell ref="AL294:AO294"/>
    <mergeCell ref="AP294:AX294"/>
    <mergeCell ref="C295:I295"/>
    <mergeCell ref="J295:O295"/>
    <mergeCell ref="P295:X295"/>
    <mergeCell ref="Y295:AB295"/>
    <mergeCell ref="AC295:AG295"/>
    <mergeCell ref="AH295:AK295"/>
    <mergeCell ref="AL295:AO295"/>
    <mergeCell ref="AH301:AK301"/>
    <mergeCell ref="AL301:AO301"/>
    <mergeCell ref="AP301:AX301"/>
    <mergeCell ref="C302:I302"/>
    <mergeCell ref="J302:O302"/>
    <mergeCell ref="P302:X302"/>
    <mergeCell ref="Y302:AB302"/>
    <mergeCell ref="AC302:AG302"/>
    <mergeCell ref="AH302:AK302"/>
    <mergeCell ref="AL302:AO302"/>
    <mergeCell ref="AH275:AK275"/>
    <mergeCell ref="AL275:AO275"/>
    <mergeCell ref="AP275:AX275"/>
    <mergeCell ref="Y274:AB274"/>
    <mergeCell ref="AC274:AG274"/>
    <mergeCell ref="AH274:AK274"/>
    <mergeCell ref="AL274:AO274"/>
    <mergeCell ref="AP274:AX274"/>
    <mergeCell ref="P284:X284"/>
    <mergeCell ref="Y284:AB284"/>
    <mergeCell ref="AC284:AG284"/>
    <mergeCell ref="AH284:AK284"/>
    <mergeCell ref="AL284:AO284"/>
    <mergeCell ref="AP284:AX284"/>
    <mergeCell ref="Y283:AB283"/>
    <mergeCell ref="AC283:AG283"/>
    <mergeCell ref="AL256:AO256"/>
    <mergeCell ref="AP256:AX256"/>
    <mergeCell ref="C257:I257"/>
    <mergeCell ref="J257:O257"/>
    <mergeCell ref="P257:X257"/>
    <mergeCell ref="Y257:AB257"/>
    <mergeCell ref="AC257:AG257"/>
    <mergeCell ref="AH257:AK257"/>
    <mergeCell ref="AL257:AO257"/>
    <mergeCell ref="AH261:AK261"/>
    <mergeCell ref="AL261:AO261"/>
    <mergeCell ref="AP261:AX261"/>
    <mergeCell ref="C262:I262"/>
    <mergeCell ref="J262:O262"/>
    <mergeCell ref="P262:X262"/>
    <mergeCell ref="Y262:AB262"/>
    <mergeCell ref="AC262:AG262"/>
    <mergeCell ref="AH262:AK262"/>
    <mergeCell ref="AL262:AO262"/>
    <mergeCell ref="AL278:AO278"/>
    <mergeCell ref="AP278:AX278"/>
    <mergeCell ref="AP249:AX249"/>
    <mergeCell ref="AL260:AO260"/>
    <mergeCell ref="AP260:AX260"/>
    <mergeCell ref="C261:I261"/>
    <mergeCell ref="J261:O261"/>
    <mergeCell ref="P261:X261"/>
    <mergeCell ref="Y261:AB261"/>
    <mergeCell ref="AC261:AG261"/>
    <mergeCell ref="C278:I278"/>
    <mergeCell ref="J278:O278"/>
    <mergeCell ref="P278:X278"/>
    <mergeCell ref="Y278:AB278"/>
    <mergeCell ref="AC278:AG278"/>
    <mergeCell ref="AH278:AK278"/>
    <mergeCell ref="AL276:AO276"/>
    <mergeCell ref="AP276:AX276"/>
    <mergeCell ref="C277:I277"/>
    <mergeCell ref="J277:O277"/>
    <mergeCell ref="P277:X277"/>
    <mergeCell ref="Y277:AB277"/>
    <mergeCell ref="AC277:AG277"/>
    <mergeCell ref="AH277:AK277"/>
    <mergeCell ref="AL277:AO277"/>
    <mergeCell ref="AP277:AX277"/>
    <mergeCell ref="AH255:AK255"/>
    <mergeCell ref="AL255:AO255"/>
    <mergeCell ref="AP255:AX255"/>
    <mergeCell ref="Y254:AB254"/>
    <mergeCell ref="AC254:AG254"/>
    <mergeCell ref="AH254:AK254"/>
    <mergeCell ref="AL254:AO254"/>
    <mergeCell ref="AP254:AX254"/>
    <mergeCell ref="P264:X264"/>
    <mergeCell ref="Y264:AB264"/>
    <mergeCell ref="P259:X259"/>
    <mergeCell ref="AH249:AK249"/>
    <mergeCell ref="AL249:AO249"/>
    <mergeCell ref="AH251:AK251"/>
    <mergeCell ref="AL251:AO251"/>
    <mergeCell ref="AP251:AX251"/>
    <mergeCell ref="C258:I258"/>
    <mergeCell ref="J258:O258"/>
    <mergeCell ref="P258:X258"/>
    <mergeCell ref="AL240:AO240"/>
    <mergeCell ref="AP240:AX240"/>
    <mergeCell ref="AP211:AX211"/>
    <mergeCell ref="AL222:AO222"/>
    <mergeCell ref="AP222:AX222"/>
    <mergeCell ref="C223:I223"/>
    <mergeCell ref="J223:O223"/>
    <mergeCell ref="P223:X223"/>
    <mergeCell ref="Y223:AB223"/>
    <mergeCell ref="AC223:AG223"/>
    <mergeCell ref="C240:I240"/>
    <mergeCell ref="J240:O240"/>
    <mergeCell ref="P240:X240"/>
    <mergeCell ref="Y240:AB240"/>
    <mergeCell ref="AC240:AG240"/>
    <mergeCell ref="AH240:AK240"/>
    <mergeCell ref="AL238:AO238"/>
    <mergeCell ref="AP238:AX238"/>
    <mergeCell ref="C239:I239"/>
    <mergeCell ref="J239:O239"/>
    <mergeCell ref="P239:X239"/>
    <mergeCell ref="Y239:AB239"/>
    <mergeCell ref="AC239:AG239"/>
    <mergeCell ref="AH239:AK239"/>
    <mergeCell ref="AL239:AO239"/>
    <mergeCell ref="AP239:AX239"/>
    <mergeCell ref="AP243:AX243"/>
    <mergeCell ref="C244:I244"/>
    <mergeCell ref="J244:O244"/>
    <mergeCell ref="P244:X244"/>
    <mergeCell ref="Y244:AB244"/>
    <mergeCell ref="AC244:AG244"/>
    <mergeCell ref="AH244:AK244"/>
    <mergeCell ref="AL244:AO244"/>
    <mergeCell ref="AP244:AX244"/>
    <mergeCell ref="AP229:AX229"/>
    <mergeCell ref="AL242:AO242"/>
    <mergeCell ref="AP242:AX242"/>
    <mergeCell ref="C243:I243"/>
    <mergeCell ref="J243:O243"/>
    <mergeCell ref="P243:X243"/>
    <mergeCell ref="Y243:AB243"/>
    <mergeCell ref="AC243:AG243"/>
    <mergeCell ref="AH243:AK243"/>
    <mergeCell ref="AL243:AO243"/>
    <mergeCell ref="AH217:AK217"/>
    <mergeCell ref="AL217:AO217"/>
    <mergeCell ref="AP217:AX217"/>
    <mergeCell ref="Y216:AB216"/>
    <mergeCell ref="AC216:AG216"/>
    <mergeCell ref="AH216:AK216"/>
    <mergeCell ref="AL216:AO216"/>
    <mergeCell ref="AP216:AX216"/>
    <mergeCell ref="P226:X226"/>
    <mergeCell ref="Y226:AB226"/>
    <mergeCell ref="AC226:AG226"/>
    <mergeCell ref="AH226:AK226"/>
    <mergeCell ref="AL226:AO226"/>
    <mergeCell ref="AP226:AX226"/>
    <mergeCell ref="Y225:AB225"/>
    <mergeCell ref="AC225:AG225"/>
    <mergeCell ref="AH225:AK225"/>
    <mergeCell ref="AL225:AO225"/>
    <mergeCell ref="AP225:AX225"/>
    <mergeCell ref="AP205:AX205"/>
    <mergeCell ref="C206:I206"/>
    <mergeCell ref="J206:O206"/>
    <mergeCell ref="P206:X206"/>
    <mergeCell ref="Y206:AB206"/>
    <mergeCell ref="AC206:AG206"/>
    <mergeCell ref="AH206:AK206"/>
    <mergeCell ref="AL206:AO206"/>
    <mergeCell ref="AP206:AX206"/>
    <mergeCell ref="AP191:AX191"/>
    <mergeCell ref="AL204:AO204"/>
    <mergeCell ref="AP204:AX204"/>
    <mergeCell ref="C205:I205"/>
    <mergeCell ref="J205:O205"/>
    <mergeCell ref="P205:X205"/>
    <mergeCell ref="Y205:AB205"/>
    <mergeCell ref="AC205:AG205"/>
    <mergeCell ref="AH205:AK205"/>
    <mergeCell ref="AL205:AO205"/>
    <mergeCell ref="AP219:AX219"/>
    <mergeCell ref="C220:I220"/>
    <mergeCell ref="J220:O220"/>
    <mergeCell ref="P220:X220"/>
    <mergeCell ref="Y220:AB220"/>
    <mergeCell ref="AC220:AG220"/>
    <mergeCell ref="AH220:AK220"/>
    <mergeCell ref="AL220:AO220"/>
    <mergeCell ref="AP220:AX220"/>
    <mergeCell ref="AP224:AX224"/>
    <mergeCell ref="AL218:AO218"/>
    <mergeCell ref="AP218:AX218"/>
    <mergeCell ref="C219:I219"/>
    <mergeCell ref="J219:O219"/>
    <mergeCell ref="P219:X219"/>
    <mergeCell ref="Y219:AB219"/>
    <mergeCell ref="AC219:AG219"/>
    <mergeCell ref="AH219:AK219"/>
    <mergeCell ref="AL219:AO219"/>
    <mergeCell ref="AH223:AK223"/>
    <mergeCell ref="AL223:AO223"/>
    <mergeCell ref="AP223:AX223"/>
    <mergeCell ref="C224:I224"/>
    <mergeCell ref="J224:O224"/>
    <mergeCell ref="P224:X224"/>
    <mergeCell ref="Y224:AB224"/>
    <mergeCell ref="AC224:AG224"/>
    <mergeCell ref="AH224:AK224"/>
    <mergeCell ref="AL224:AO224"/>
    <mergeCell ref="AH197:AK197"/>
    <mergeCell ref="AL197:AO197"/>
    <mergeCell ref="AP197:AX197"/>
    <mergeCell ref="Y196:AB196"/>
    <mergeCell ref="AC196:AG196"/>
    <mergeCell ref="AH196:AK196"/>
    <mergeCell ref="AL196:AO196"/>
    <mergeCell ref="AP196:AX196"/>
    <mergeCell ref="P208:X208"/>
    <mergeCell ref="Y208:AB208"/>
    <mergeCell ref="AC208:AG208"/>
    <mergeCell ref="AH208:AK208"/>
    <mergeCell ref="AL208:AO208"/>
    <mergeCell ref="AP208:AX208"/>
    <mergeCell ref="Y207:AB207"/>
    <mergeCell ref="AC207:AG207"/>
    <mergeCell ref="AL180:AO180"/>
    <mergeCell ref="AP180:AX180"/>
    <mergeCell ref="C181:I181"/>
    <mergeCell ref="J181:O181"/>
    <mergeCell ref="P181:X181"/>
    <mergeCell ref="Y181:AB181"/>
    <mergeCell ref="AC181:AG181"/>
    <mergeCell ref="AH181:AK181"/>
    <mergeCell ref="AL181:AO181"/>
    <mergeCell ref="AH185:AK185"/>
    <mergeCell ref="AL185:AO185"/>
    <mergeCell ref="AP185:AX185"/>
    <mergeCell ref="C186:I186"/>
    <mergeCell ref="J186:O186"/>
    <mergeCell ref="P186:X186"/>
    <mergeCell ref="Y186:AB186"/>
    <mergeCell ref="AC186:AG186"/>
    <mergeCell ref="AH186:AK186"/>
    <mergeCell ref="AL186:AO186"/>
    <mergeCell ref="AL202:AO202"/>
    <mergeCell ref="AP202:AX202"/>
    <mergeCell ref="AP173:AX173"/>
    <mergeCell ref="AL184:AO184"/>
    <mergeCell ref="AP184:AX184"/>
    <mergeCell ref="C185:I185"/>
    <mergeCell ref="J185:O185"/>
    <mergeCell ref="P185:X185"/>
    <mergeCell ref="Y185:AB185"/>
    <mergeCell ref="AC185:AG185"/>
    <mergeCell ref="C202:I202"/>
    <mergeCell ref="J202:O202"/>
    <mergeCell ref="P202:X202"/>
    <mergeCell ref="Y202:AB202"/>
    <mergeCell ref="AC202:AG202"/>
    <mergeCell ref="AH202:AK202"/>
    <mergeCell ref="AL198:AO198"/>
    <mergeCell ref="AP198:AX198"/>
    <mergeCell ref="C201:I201"/>
    <mergeCell ref="J201:O201"/>
    <mergeCell ref="P201:X201"/>
    <mergeCell ref="Y201:AB201"/>
    <mergeCell ref="AC201:AG201"/>
    <mergeCell ref="AH201:AK201"/>
    <mergeCell ref="AL201:AO201"/>
    <mergeCell ref="AP201:AX201"/>
    <mergeCell ref="AH179:AK179"/>
    <mergeCell ref="AL179:AO179"/>
    <mergeCell ref="AP179:AX179"/>
    <mergeCell ref="Y178:AB178"/>
    <mergeCell ref="AC178:AG178"/>
    <mergeCell ref="AH178:AK178"/>
    <mergeCell ref="AL178:AO178"/>
    <mergeCell ref="AP178:AX178"/>
    <mergeCell ref="P188:X188"/>
    <mergeCell ref="Y188:AB188"/>
    <mergeCell ref="P183:X183"/>
    <mergeCell ref="AH173:AK173"/>
    <mergeCell ref="AL173:AO173"/>
    <mergeCell ref="AH175:AK175"/>
    <mergeCell ref="AL175:AO175"/>
    <mergeCell ref="AP175:AX175"/>
    <mergeCell ref="C182:I182"/>
    <mergeCell ref="J182:O182"/>
    <mergeCell ref="P182:X182"/>
    <mergeCell ref="AL162:AO162"/>
    <mergeCell ref="AP162:AX162"/>
    <mergeCell ref="AP135:AX135"/>
    <mergeCell ref="AL146:AO146"/>
    <mergeCell ref="AP146:AX146"/>
    <mergeCell ref="C147:I147"/>
    <mergeCell ref="J147:O147"/>
    <mergeCell ref="P147:X147"/>
    <mergeCell ref="Y147:AB147"/>
    <mergeCell ref="AC147:AG147"/>
    <mergeCell ref="C162:I162"/>
    <mergeCell ref="J162:O162"/>
    <mergeCell ref="P162:X162"/>
    <mergeCell ref="Y162:AB162"/>
    <mergeCell ref="AC162:AG162"/>
    <mergeCell ref="AH162:AK162"/>
    <mergeCell ref="AL160:AO160"/>
    <mergeCell ref="AP160:AX160"/>
    <mergeCell ref="C161:I161"/>
    <mergeCell ref="J161:O161"/>
    <mergeCell ref="P161:X161"/>
    <mergeCell ref="Y161:AB161"/>
    <mergeCell ref="AC161:AG161"/>
    <mergeCell ref="AH161:AK161"/>
    <mergeCell ref="AL161:AO161"/>
    <mergeCell ref="AP161:AX161"/>
    <mergeCell ref="AP165:AX165"/>
    <mergeCell ref="C168:I168"/>
    <mergeCell ref="J168:O168"/>
    <mergeCell ref="P168:X168"/>
    <mergeCell ref="Y168:AB168"/>
    <mergeCell ref="AC168:AG168"/>
    <mergeCell ref="AH168:AK168"/>
    <mergeCell ref="AL168:AO168"/>
    <mergeCell ref="AP168:AX168"/>
    <mergeCell ref="AP153:AX153"/>
    <mergeCell ref="AL164:AO164"/>
    <mergeCell ref="AP164:AX164"/>
    <mergeCell ref="C165:I165"/>
    <mergeCell ref="J165:O165"/>
    <mergeCell ref="P165:X165"/>
    <mergeCell ref="Y165:AB165"/>
    <mergeCell ref="AC165:AG165"/>
    <mergeCell ref="AH165:AK165"/>
    <mergeCell ref="AL165:AO165"/>
    <mergeCell ref="AH141:AK141"/>
    <mergeCell ref="AL141:AO141"/>
    <mergeCell ref="AP141:AX141"/>
    <mergeCell ref="Y140:AB140"/>
    <mergeCell ref="AC140:AG140"/>
    <mergeCell ref="AH140:AK140"/>
    <mergeCell ref="AL140:AO140"/>
    <mergeCell ref="AP140:AX140"/>
    <mergeCell ref="P150:X150"/>
    <mergeCell ref="Y150:AB150"/>
    <mergeCell ref="AC150:AG150"/>
    <mergeCell ref="AH150:AK150"/>
    <mergeCell ref="AL150:AO150"/>
    <mergeCell ref="AP150:AX150"/>
    <mergeCell ref="Y149:AB149"/>
    <mergeCell ref="AC149:AG149"/>
    <mergeCell ref="AH149:AK149"/>
    <mergeCell ref="AL149:AO149"/>
    <mergeCell ref="AP149:AX149"/>
    <mergeCell ref="AP127:AX127"/>
    <mergeCell ref="C128:I128"/>
    <mergeCell ref="J128:O128"/>
    <mergeCell ref="P128:X128"/>
    <mergeCell ref="Y128:AB128"/>
    <mergeCell ref="AC128:AG128"/>
    <mergeCell ref="AH128:AK128"/>
    <mergeCell ref="AL128:AO128"/>
    <mergeCell ref="AP128:AX128"/>
    <mergeCell ref="AP115:AX115"/>
    <mergeCell ref="AL126:AO126"/>
    <mergeCell ref="AP126:AX126"/>
    <mergeCell ref="C127:I127"/>
    <mergeCell ref="J127:O127"/>
    <mergeCell ref="P127:X127"/>
    <mergeCell ref="Y127:AB127"/>
    <mergeCell ref="AC127:AG127"/>
    <mergeCell ref="AH127:AK127"/>
    <mergeCell ref="AL127:AO127"/>
    <mergeCell ref="AP143:AX143"/>
    <mergeCell ref="C144:I144"/>
    <mergeCell ref="J144:O144"/>
    <mergeCell ref="P144:X144"/>
    <mergeCell ref="Y144:AB144"/>
    <mergeCell ref="AC144:AG144"/>
    <mergeCell ref="AH144:AK144"/>
    <mergeCell ref="AL144:AO144"/>
    <mergeCell ref="AP144:AX144"/>
    <mergeCell ref="AP148:AX148"/>
    <mergeCell ref="AL142:AO142"/>
    <mergeCell ref="AP142:AX142"/>
    <mergeCell ref="C143:I143"/>
    <mergeCell ref="J143:O143"/>
    <mergeCell ref="P143:X143"/>
    <mergeCell ref="Y143:AB143"/>
    <mergeCell ref="AC143:AG143"/>
    <mergeCell ref="AH143:AK143"/>
    <mergeCell ref="AL143:AO143"/>
    <mergeCell ref="AH147:AK147"/>
    <mergeCell ref="AL147:AO147"/>
    <mergeCell ref="AP147:AX147"/>
    <mergeCell ref="C148:I148"/>
    <mergeCell ref="J148:O148"/>
    <mergeCell ref="P148:X148"/>
    <mergeCell ref="Y148:AB148"/>
    <mergeCell ref="AC148:AG148"/>
    <mergeCell ref="AH148:AK148"/>
    <mergeCell ref="AL148:AO148"/>
    <mergeCell ref="AH121:AK121"/>
    <mergeCell ref="AL121:AO121"/>
    <mergeCell ref="AP121:AX121"/>
    <mergeCell ref="Y120:AB120"/>
    <mergeCell ref="AC120:AG120"/>
    <mergeCell ref="AH120:AK120"/>
    <mergeCell ref="AL120:AO120"/>
    <mergeCell ref="AP120:AX120"/>
    <mergeCell ref="P130:X130"/>
    <mergeCell ref="Y130:AB130"/>
    <mergeCell ref="AC130:AG130"/>
    <mergeCell ref="AH130:AK130"/>
    <mergeCell ref="AL130:AO130"/>
    <mergeCell ref="AP130:AX130"/>
    <mergeCell ref="Y129:AB129"/>
    <mergeCell ref="AC129:AG129"/>
    <mergeCell ref="AL104:AO104"/>
    <mergeCell ref="AP104:AX104"/>
    <mergeCell ref="C105:I105"/>
    <mergeCell ref="J105:O105"/>
    <mergeCell ref="P105:X105"/>
    <mergeCell ref="Y105:AB105"/>
    <mergeCell ref="AC105:AG105"/>
    <mergeCell ref="AH105:AK105"/>
    <mergeCell ref="AL105:AO105"/>
    <mergeCell ref="AH109:AK109"/>
    <mergeCell ref="AL109:AO109"/>
    <mergeCell ref="AP109:AX109"/>
    <mergeCell ref="C110:I110"/>
    <mergeCell ref="J110:O110"/>
    <mergeCell ref="P110:X110"/>
    <mergeCell ref="Y110:AB110"/>
    <mergeCell ref="AC110:AG110"/>
    <mergeCell ref="AH110:AK110"/>
    <mergeCell ref="AL110:AO110"/>
    <mergeCell ref="AL124:AO124"/>
    <mergeCell ref="AP124:AX124"/>
    <mergeCell ref="AP95:AX95"/>
    <mergeCell ref="AL108:AO108"/>
    <mergeCell ref="AP108:AX108"/>
    <mergeCell ref="C109:I109"/>
    <mergeCell ref="J109:O109"/>
    <mergeCell ref="P109:X109"/>
    <mergeCell ref="Y109:AB109"/>
    <mergeCell ref="AC109:AG109"/>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H103:AK103"/>
    <mergeCell ref="AL103:AO103"/>
    <mergeCell ref="AP103:AX103"/>
    <mergeCell ref="Y102:AB102"/>
    <mergeCell ref="AC102:AG102"/>
    <mergeCell ref="AH102:AK102"/>
    <mergeCell ref="AL102:AO102"/>
    <mergeCell ref="AP102:AX102"/>
    <mergeCell ref="P112:X112"/>
    <mergeCell ref="Y112:AB112"/>
    <mergeCell ref="P107:X107"/>
    <mergeCell ref="AH95:AK95"/>
    <mergeCell ref="AL95:AO95"/>
    <mergeCell ref="AH97:AK97"/>
    <mergeCell ref="AL97:AO97"/>
    <mergeCell ref="AP97:AX97"/>
    <mergeCell ref="C106:I106"/>
    <mergeCell ref="J106:O106"/>
    <mergeCell ref="P106:X106"/>
    <mergeCell ref="AL86:AO86"/>
    <mergeCell ref="AP86:AX86"/>
    <mergeCell ref="AP57:AX57"/>
    <mergeCell ref="AL70:AO70"/>
    <mergeCell ref="AP70:AX70"/>
    <mergeCell ref="C71:I71"/>
    <mergeCell ref="J71:O71"/>
    <mergeCell ref="P71:X71"/>
    <mergeCell ref="Y71:AB71"/>
    <mergeCell ref="AC71:AG71"/>
    <mergeCell ref="C86:I86"/>
    <mergeCell ref="J86:O86"/>
    <mergeCell ref="P86:X86"/>
    <mergeCell ref="Y86:AB86"/>
    <mergeCell ref="AC86:AG86"/>
    <mergeCell ref="AH86:AK86"/>
    <mergeCell ref="AL84:AO84"/>
    <mergeCell ref="AP84:AX84"/>
    <mergeCell ref="C85:I85"/>
    <mergeCell ref="J85:O85"/>
    <mergeCell ref="P85:X85"/>
    <mergeCell ref="Y85:AB85"/>
    <mergeCell ref="AC85:AG85"/>
    <mergeCell ref="AH85:AK85"/>
    <mergeCell ref="AL85:AO85"/>
    <mergeCell ref="AP85:AX85"/>
    <mergeCell ref="AP89:AX89"/>
    <mergeCell ref="C90:I90"/>
    <mergeCell ref="J90:O90"/>
    <mergeCell ref="P90:X90"/>
    <mergeCell ref="Y90:AB90"/>
    <mergeCell ref="AC90:AG90"/>
    <mergeCell ref="AH90:AK90"/>
    <mergeCell ref="AL90:AO90"/>
    <mergeCell ref="AP90:AX90"/>
    <mergeCell ref="AP77:AX77"/>
    <mergeCell ref="AL88:AO88"/>
    <mergeCell ref="AP88:AX88"/>
    <mergeCell ref="C89:I89"/>
    <mergeCell ref="J89:O89"/>
    <mergeCell ref="P89:X89"/>
    <mergeCell ref="Y89:AB89"/>
    <mergeCell ref="AC89:AG89"/>
    <mergeCell ref="AH89:AK89"/>
    <mergeCell ref="AL89:AO89"/>
    <mergeCell ref="AH62:AK62"/>
    <mergeCell ref="AL62:AO62"/>
    <mergeCell ref="AP62:AX62"/>
    <mergeCell ref="P74:X74"/>
    <mergeCell ref="Y74:AB74"/>
    <mergeCell ref="AC74:AG74"/>
    <mergeCell ref="AH74:AK74"/>
    <mergeCell ref="AL74:AO74"/>
    <mergeCell ref="AP74:AX74"/>
    <mergeCell ref="Y73:AB73"/>
    <mergeCell ref="AC73:AG73"/>
    <mergeCell ref="AH73:AK73"/>
    <mergeCell ref="AL73:AO73"/>
    <mergeCell ref="AP73:AX73"/>
    <mergeCell ref="AH83:AK83"/>
    <mergeCell ref="AL83:AO83"/>
    <mergeCell ref="AP83:AX83"/>
    <mergeCell ref="Y82:AB82"/>
    <mergeCell ref="AC82:AG82"/>
    <mergeCell ref="P51:X51"/>
    <mergeCell ref="Y51:AB51"/>
    <mergeCell ref="AC51:AG51"/>
    <mergeCell ref="AH51:AK51"/>
    <mergeCell ref="AL51:AO51"/>
    <mergeCell ref="AP65:AX65"/>
    <mergeCell ref="C66:I66"/>
    <mergeCell ref="J66:O66"/>
    <mergeCell ref="P66:X66"/>
    <mergeCell ref="Y66:AB66"/>
    <mergeCell ref="AC66:AG66"/>
    <mergeCell ref="AH66:AK66"/>
    <mergeCell ref="AL66:AO66"/>
    <mergeCell ref="AP66:AX66"/>
    <mergeCell ref="AP72:AX72"/>
    <mergeCell ref="AL64:AO64"/>
    <mergeCell ref="AP64:AX64"/>
    <mergeCell ref="C65:I65"/>
    <mergeCell ref="J65:O65"/>
    <mergeCell ref="P65:X65"/>
    <mergeCell ref="Y65:AB65"/>
    <mergeCell ref="AC65:AG65"/>
    <mergeCell ref="AH65:AK65"/>
    <mergeCell ref="AL65:AO65"/>
    <mergeCell ref="AH71:AK71"/>
    <mergeCell ref="AL71:AO71"/>
    <mergeCell ref="AP71:AX71"/>
    <mergeCell ref="C72:I72"/>
    <mergeCell ref="J72:O72"/>
    <mergeCell ref="P72:X72"/>
    <mergeCell ref="Y72:AB72"/>
    <mergeCell ref="AC72:AG72"/>
    <mergeCell ref="AH72:AK72"/>
    <mergeCell ref="AL72:AO72"/>
    <mergeCell ref="P54:X54"/>
    <mergeCell ref="Y54:AB54"/>
    <mergeCell ref="AC54:AG54"/>
    <mergeCell ref="AH54:AK54"/>
    <mergeCell ref="AL54:AO54"/>
    <mergeCell ref="AP54:AX54"/>
    <mergeCell ref="Y53:AB53"/>
    <mergeCell ref="AC53:AG53"/>
    <mergeCell ref="AH53:AK53"/>
    <mergeCell ref="AL53:AO53"/>
    <mergeCell ref="AP53:AX53"/>
    <mergeCell ref="AH63:AK63"/>
    <mergeCell ref="AL63:AO63"/>
    <mergeCell ref="AP63:AX63"/>
    <mergeCell ref="Y62:AB62"/>
    <mergeCell ref="AC62:AG62"/>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P19:X19"/>
    <mergeCell ref="Y19:AB19"/>
    <mergeCell ref="AC19:AG19"/>
    <mergeCell ref="AH19:AK19"/>
    <mergeCell ref="AL19:AO19"/>
    <mergeCell ref="AP19:AX19"/>
    <mergeCell ref="AL48:AO48"/>
    <mergeCell ref="AP48:AX48"/>
    <mergeCell ref="AP17:AX17"/>
    <mergeCell ref="C18:I18"/>
    <mergeCell ref="J18:O18"/>
    <mergeCell ref="P18:X18"/>
    <mergeCell ref="Y18:AB18"/>
    <mergeCell ref="AC18:AG18"/>
    <mergeCell ref="AH18:AK18"/>
    <mergeCell ref="AL18:AO18"/>
    <mergeCell ref="C48:I48"/>
    <mergeCell ref="J48:O48"/>
    <mergeCell ref="P48:X48"/>
    <mergeCell ref="Y48:AB48"/>
    <mergeCell ref="AC48:AG48"/>
    <mergeCell ref="AH48:AK48"/>
    <mergeCell ref="AL46:AO46"/>
    <mergeCell ref="AP46:AX46"/>
    <mergeCell ref="C47:I47"/>
    <mergeCell ref="J47:O47"/>
    <mergeCell ref="P47:X47"/>
    <mergeCell ref="Y47:AB47"/>
    <mergeCell ref="AC47:AG47"/>
    <mergeCell ref="AH47:AK47"/>
    <mergeCell ref="AL47:AO47"/>
    <mergeCell ref="AP47:AX47"/>
    <mergeCell ref="AL27:AO27"/>
    <mergeCell ref="AP27:AX27"/>
    <mergeCell ref="C28:I28"/>
    <mergeCell ref="J28:O28"/>
    <mergeCell ref="P28:X28"/>
    <mergeCell ref="Y28:AB28"/>
    <mergeCell ref="AC28:AG28"/>
    <mergeCell ref="AH28:AK28"/>
    <mergeCell ref="AL28:AO28"/>
    <mergeCell ref="AP28:AX28"/>
    <mergeCell ref="AL32:AO32"/>
    <mergeCell ref="AP32:AX32"/>
    <mergeCell ref="AL26:AO26"/>
    <mergeCell ref="AP26:AX26"/>
    <mergeCell ref="C27:I27"/>
    <mergeCell ref="J27:O27"/>
    <mergeCell ref="P27:X27"/>
    <mergeCell ref="Y27:AB27"/>
    <mergeCell ref="AC27:AG27"/>
    <mergeCell ref="AH27:AK27"/>
    <mergeCell ref="C32:I32"/>
    <mergeCell ref="J32:O32"/>
    <mergeCell ref="P32:X32"/>
    <mergeCell ref="Y32:AB32"/>
    <mergeCell ref="AC32:AG32"/>
    <mergeCell ref="AH32:AK32"/>
    <mergeCell ref="AL30:AO30"/>
    <mergeCell ref="AP30:AX30"/>
    <mergeCell ref="C31:I31"/>
    <mergeCell ref="J31:O31"/>
    <mergeCell ref="AP39:AX39"/>
    <mergeCell ref="AC31:AG31"/>
    <mergeCell ref="AH31:AK31"/>
    <mergeCell ref="AL31:AO31"/>
    <mergeCell ref="AP31:AX31"/>
    <mergeCell ref="Y7:AB7"/>
    <mergeCell ref="AC7:AG7"/>
    <mergeCell ref="AH7:AK7"/>
    <mergeCell ref="AL7:AO7"/>
    <mergeCell ref="AP7:AX7"/>
    <mergeCell ref="C8:I8"/>
    <mergeCell ref="J8:O8"/>
    <mergeCell ref="P8:X8"/>
    <mergeCell ref="Y8:AB8"/>
    <mergeCell ref="AC8:AG8"/>
    <mergeCell ref="AC3:AG3"/>
    <mergeCell ref="AH3:AK3"/>
    <mergeCell ref="AL3:AO3"/>
    <mergeCell ref="AP3:AX3"/>
    <mergeCell ref="A9:B9"/>
    <mergeCell ref="A8:B8"/>
    <mergeCell ref="A7:B7"/>
    <mergeCell ref="C7:I7"/>
    <mergeCell ref="J7:O7"/>
    <mergeCell ref="P7:X7"/>
    <mergeCell ref="AL6:AO6"/>
    <mergeCell ref="AP6:AX6"/>
    <mergeCell ref="A3:B3"/>
    <mergeCell ref="A6:B6"/>
    <mergeCell ref="A5:B5"/>
    <mergeCell ref="A4:B4"/>
    <mergeCell ref="C3:I3"/>
    <mergeCell ref="J3:O3"/>
    <mergeCell ref="P3:X3"/>
    <mergeCell ref="Y3:AB3"/>
    <mergeCell ref="C6:I6"/>
    <mergeCell ref="J6:O6"/>
    <mergeCell ref="P6:X6"/>
    <mergeCell ref="Y6:AB6"/>
    <mergeCell ref="AC6:AG6"/>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H4:AK4"/>
    <mergeCell ref="AH17:AK17"/>
    <mergeCell ref="AH15:AK15"/>
    <mergeCell ref="AL15:AO15"/>
    <mergeCell ref="AP15:AX15"/>
    <mergeCell ref="A18:B18"/>
    <mergeCell ref="A17:B17"/>
    <mergeCell ref="C19:I19"/>
    <mergeCell ref="J19:O19"/>
    <mergeCell ref="A16:B16"/>
    <mergeCell ref="C16:I16"/>
    <mergeCell ref="J16:O16"/>
    <mergeCell ref="P16:X16"/>
    <mergeCell ref="Y16:AB16"/>
    <mergeCell ref="AL10:AO10"/>
    <mergeCell ref="AP10:AX10"/>
    <mergeCell ref="A15:B15"/>
    <mergeCell ref="A14:B14"/>
    <mergeCell ref="A13:B13"/>
    <mergeCell ref="C15:I15"/>
    <mergeCell ref="J15:O15"/>
    <mergeCell ref="P15:X15"/>
    <mergeCell ref="Y15:AB15"/>
    <mergeCell ref="AC15:AG15"/>
    <mergeCell ref="C10:I10"/>
    <mergeCell ref="J10:O10"/>
    <mergeCell ref="P10:X10"/>
    <mergeCell ref="Y10:AB10"/>
    <mergeCell ref="AC10:AG10"/>
    <mergeCell ref="AH10:AK10"/>
    <mergeCell ref="AL8:AO8"/>
    <mergeCell ref="AP8:AX8"/>
    <mergeCell ref="C9:I9"/>
    <mergeCell ref="J9:O9"/>
    <mergeCell ref="P9:X9"/>
    <mergeCell ref="Y9:AB9"/>
    <mergeCell ref="AC9:AG9"/>
    <mergeCell ref="AH9:AK9"/>
    <mergeCell ref="AL9:AO9"/>
    <mergeCell ref="AP9:AX9"/>
    <mergeCell ref="AL11:AO11"/>
    <mergeCell ref="AP11:AX11"/>
    <mergeCell ref="C12:I12"/>
    <mergeCell ref="J12:O12"/>
    <mergeCell ref="P12:X12"/>
    <mergeCell ref="Y12:AB12"/>
    <mergeCell ref="AC12:AG12"/>
    <mergeCell ref="AH12:AK12"/>
    <mergeCell ref="AL12:AO12"/>
    <mergeCell ref="AP12:AX12"/>
    <mergeCell ref="AH8:AK8"/>
    <mergeCell ref="A12:B12"/>
    <mergeCell ref="A11:B11"/>
    <mergeCell ref="A10:B10"/>
    <mergeCell ref="C11:I11"/>
    <mergeCell ref="J11:O11"/>
    <mergeCell ref="P11:X11"/>
    <mergeCell ref="Y11:AB11"/>
    <mergeCell ref="AC11:AG11"/>
    <mergeCell ref="AH11:AK11"/>
    <mergeCell ref="AP18:AX18"/>
    <mergeCell ref="Y26:AB26"/>
    <mergeCell ref="AC26:AG26"/>
    <mergeCell ref="AC24:AG24"/>
    <mergeCell ref="AH24:AK24"/>
    <mergeCell ref="AL24:AO24"/>
    <mergeCell ref="AP24:AX24"/>
    <mergeCell ref="A27:B27"/>
    <mergeCell ref="A26:B26"/>
    <mergeCell ref="A25:B25"/>
    <mergeCell ref="C25:I25"/>
    <mergeCell ref="J25:O25"/>
    <mergeCell ref="P25:X25"/>
    <mergeCell ref="AL21:AO21"/>
    <mergeCell ref="AP21:AX21"/>
    <mergeCell ref="AL17:AO17"/>
    <mergeCell ref="A24:B24"/>
    <mergeCell ref="A23:B23"/>
    <mergeCell ref="A22:B22"/>
    <mergeCell ref="C24:I24"/>
    <mergeCell ref="J24:O24"/>
    <mergeCell ref="P24:X24"/>
    <mergeCell ref="Y24:AB24"/>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AC16:AG16"/>
    <mergeCell ref="AH16:AK16"/>
    <mergeCell ref="AL16:AO16"/>
    <mergeCell ref="AP16:AX16"/>
    <mergeCell ref="C17:I17"/>
    <mergeCell ref="J17:O17"/>
    <mergeCell ref="P17:X17"/>
    <mergeCell ref="Y17:AB17"/>
    <mergeCell ref="AC17:AG1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AL22:AO22"/>
    <mergeCell ref="AP22:AX22"/>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9:AO29"/>
    <mergeCell ref="AP29:AX29"/>
    <mergeCell ref="C30:I30"/>
    <mergeCell ref="J30:O30"/>
    <mergeCell ref="P30:X30"/>
    <mergeCell ref="Y30:AB30"/>
    <mergeCell ref="AC30:AG30"/>
    <mergeCell ref="AH30:AK30"/>
    <mergeCell ref="AH26:AK26"/>
    <mergeCell ref="A30:B30"/>
    <mergeCell ref="A29:B29"/>
    <mergeCell ref="A28:B28"/>
    <mergeCell ref="C29:I29"/>
    <mergeCell ref="J29:O29"/>
    <mergeCell ref="P29:X29"/>
    <mergeCell ref="Y29:AB29"/>
    <mergeCell ref="AC29:AG29"/>
    <mergeCell ref="AH29:AK29"/>
    <mergeCell ref="Y25:AB25"/>
    <mergeCell ref="AC25:AG25"/>
    <mergeCell ref="AH25:AK25"/>
    <mergeCell ref="AL25:AO25"/>
    <mergeCell ref="AP25:AX25"/>
    <mergeCell ref="C26:I26"/>
    <mergeCell ref="J26:O26"/>
    <mergeCell ref="P26:X26"/>
    <mergeCell ref="AH45:AK45"/>
    <mergeCell ref="AL45:AO45"/>
    <mergeCell ref="AP45:AX45"/>
    <mergeCell ref="Y44:AB44"/>
    <mergeCell ref="AC44:AG44"/>
    <mergeCell ref="AH44:AK44"/>
    <mergeCell ref="AL44:AO44"/>
    <mergeCell ref="AP44:AX44"/>
    <mergeCell ref="A47:B47"/>
    <mergeCell ref="A46:B46"/>
    <mergeCell ref="A45:B45"/>
    <mergeCell ref="C45:I45"/>
    <mergeCell ref="J45:O45"/>
    <mergeCell ref="A44:B44"/>
    <mergeCell ref="A43:B43"/>
    <mergeCell ref="A42:B42"/>
    <mergeCell ref="C44:I44"/>
    <mergeCell ref="J44:O44"/>
    <mergeCell ref="P44:X4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1:X31"/>
    <mergeCell ref="Y31:AB31"/>
    <mergeCell ref="A54:B54"/>
    <mergeCell ref="C54:I54"/>
    <mergeCell ref="J54:O54"/>
    <mergeCell ref="A53:B53"/>
    <mergeCell ref="A52:B52"/>
    <mergeCell ref="A51:B51"/>
    <mergeCell ref="C53:I53"/>
    <mergeCell ref="J53:O53"/>
    <mergeCell ref="P53:X53"/>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P51:AX51"/>
    <mergeCell ref="C52:I52"/>
    <mergeCell ref="J52:O52"/>
    <mergeCell ref="P52:X52"/>
    <mergeCell ref="Y52:AB52"/>
    <mergeCell ref="AC52:AG52"/>
    <mergeCell ref="AH52:AK52"/>
    <mergeCell ref="AL52:AO52"/>
    <mergeCell ref="AP52:AX52"/>
    <mergeCell ref="AL50:AO50"/>
    <mergeCell ref="AP50:AX50"/>
    <mergeCell ref="C51:I51"/>
    <mergeCell ref="J51:O51"/>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A56:B56"/>
    <mergeCell ref="A55:B55"/>
    <mergeCell ref="A74:B74"/>
    <mergeCell ref="C74:I74"/>
    <mergeCell ref="J74:O74"/>
    <mergeCell ref="A73:B73"/>
    <mergeCell ref="A72:B72"/>
    <mergeCell ref="A71:B71"/>
    <mergeCell ref="C73:I73"/>
    <mergeCell ref="J73:O73"/>
    <mergeCell ref="P73:X73"/>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65:B65"/>
    <mergeCell ref="A64:B64"/>
    <mergeCell ref="A63:B63"/>
    <mergeCell ref="C63:I63"/>
    <mergeCell ref="J63:O63"/>
    <mergeCell ref="A62:B62"/>
    <mergeCell ref="A61:B61"/>
    <mergeCell ref="A60:B60"/>
    <mergeCell ref="C62:I62"/>
    <mergeCell ref="J62:O62"/>
    <mergeCell ref="P62:X62"/>
    <mergeCell ref="C83:I83"/>
    <mergeCell ref="J83:O83"/>
    <mergeCell ref="A82:B82"/>
    <mergeCell ref="A81:B81"/>
    <mergeCell ref="A80:B80"/>
    <mergeCell ref="C82:I82"/>
    <mergeCell ref="J82:O82"/>
    <mergeCell ref="P82:X8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A76:B76"/>
    <mergeCell ref="A75:B75"/>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2:AK82"/>
    <mergeCell ref="AL82:AO82"/>
    <mergeCell ref="AP82:AX82"/>
    <mergeCell ref="A85:B85"/>
    <mergeCell ref="A84:B84"/>
    <mergeCell ref="A83:B83"/>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AP105:AX105"/>
    <mergeCell ref="P92:X92"/>
    <mergeCell ref="Y92:AB92"/>
    <mergeCell ref="AC92:AG92"/>
    <mergeCell ref="AH92:AK92"/>
    <mergeCell ref="AL92:AO92"/>
    <mergeCell ref="AP92:AX92"/>
    <mergeCell ref="C104:I104"/>
    <mergeCell ref="J104:O104"/>
    <mergeCell ref="P104:X104"/>
    <mergeCell ref="Y104:AB104"/>
    <mergeCell ref="AC104:AG104"/>
    <mergeCell ref="AH104:AK104"/>
    <mergeCell ref="P103:X103"/>
    <mergeCell ref="Y103:AB103"/>
    <mergeCell ref="AC103:AG103"/>
    <mergeCell ref="A105:B105"/>
    <mergeCell ref="A104:B104"/>
    <mergeCell ref="A103:B103"/>
    <mergeCell ref="C103:I103"/>
    <mergeCell ref="J103:O103"/>
    <mergeCell ref="A102:B102"/>
    <mergeCell ref="A99:B99"/>
    <mergeCell ref="A98:B98"/>
    <mergeCell ref="C102:I102"/>
    <mergeCell ref="J102:O102"/>
    <mergeCell ref="P102:X102"/>
    <mergeCell ref="AH94:AK94"/>
    <mergeCell ref="AL94:AO94"/>
    <mergeCell ref="AP94:AX94"/>
    <mergeCell ref="C95:I95"/>
    <mergeCell ref="J95:O95"/>
    <mergeCell ref="P95:X95"/>
    <mergeCell ref="Y95:AB95"/>
    <mergeCell ref="AC95:AG95"/>
    <mergeCell ref="Y106:AB106"/>
    <mergeCell ref="AC106:AG106"/>
    <mergeCell ref="AH106:AK106"/>
    <mergeCell ref="AL106:AO106"/>
    <mergeCell ref="AP106:AX106"/>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C117:AG117"/>
    <mergeCell ref="AP110:AX11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C120:I120"/>
    <mergeCell ref="J120:O120"/>
    <mergeCell ref="P120:X120"/>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123:B123"/>
    <mergeCell ref="A122:B122"/>
    <mergeCell ref="A121:B121"/>
    <mergeCell ref="C121:I121"/>
    <mergeCell ref="J121:O121"/>
    <mergeCell ref="A120:B120"/>
    <mergeCell ref="A119:B119"/>
    <mergeCell ref="A118:B118"/>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A150:B150"/>
    <mergeCell ref="C150:I150"/>
    <mergeCell ref="J150:O150"/>
    <mergeCell ref="A149:B149"/>
    <mergeCell ref="A148:B148"/>
    <mergeCell ref="A147:B147"/>
    <mergeCell ref="C149:I149"/>
    <mergeCell ref="J149:O149"/>
    <mergeCell ref="P149:X149"/>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143:B143"/>
    <mergeCell ref="A142:B142"/>
    <mergeCell ref="A141:B141"/>
    <mergeCell ref="C141:I141"/>
    <mergeCell ref="J141:O141"/>
    <mergeCell ref="A140:B140"/>
    <mergeCell ref="A139:B139"/>
    <mergeCell ref="A138:B138"/>
    <mergeCell ref="C140:I140"/>
    <mergeCell ref="J140:O140"/>
    <mergeCell ref="P140:X140"/>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A152:B152"/>
    <mergeCell ref="A151:B151"/>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AP181:AX181"/>
    <mergeCell ref="P170:X170"/>
    <mergeCell ref="Y170:AB170"/>
    <mergeCell ref="AC170:AG170"/>
    <mergeCell ref="AH170:AK170"/>
    <mergeCell ref="AL170:AO170"/>
    <mergeCell ref="AP170:AX170"/>
    <mergeCell ref="C180:I180"/>
    <mergeCell ref="J180:O180"/>
    <mergeCell ref="P180:X180"/>
    <mergeCell ref="Y180:AB180"/>
    <mergeCell ref="AC180:AG180"/>
    <mergeCell ref="AH180:AK180"/>
    <mergeCell ref="P179:X179"/>
    <mergeCell ref="Y179:AB179"/>
    <mergeCell ref="AC179:AG179"/>
    <mergeCell ref="A181:B181"/>
    <mergeCell ref="A180:B180"/>
    <mergeCell ref="A179:B179"/>
    <mergeCell ref="C179:I179"/>
    <mergeCell ref="J179:O179"/>
    <mergeCell ref="A178:B178"/>
    <mergeCell ref="A177:B177"/>
    <mergeCell ref="A176:B176"/>
    <mergeCell ref="C178:I178"/>
    <mergeCell ref="J178:O178"/>
    <mergeCell ref="P178:X178"/>
    <mergeCell ref="AH172:AK172"/>
    <mergeCell ref="AL172:AO172"/>
    <mergeCell ref="AP172:AX172"/>
    <mergeCell ref="C173:I173"/>
    <mergeCell ref="J173:O173"/>
    <mergeCell ref="P173:X173"/>
    <mergeCell ref="Y173:AB173"/>
    <mergeCell ref="AC173:AG173"/>
    <mergeCell ref="Y182:AB182"/>
    <mergeCell ref="AC182:AG182"/>
    <mergeCell ref="AH182:AK182"/>
    <mergeCell ref="AL182:AO182"/>
    <mergeCell ref="AP182:AX182"/>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C193:AG193"/>
    <mergeCell ref="AP186:AX186"/>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C196:I196"/>
    <mergeCell ref="J196:O196"/>
    <mergeCell ref="P196:X196"/>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201:B201"/>
    <mergeCell ref="A198:B198"/>
    <mergeCell ref="A197:B197"/>
    <mergeCell ref="C197:I197"/>
    <mergeCell ref="J197:O197"/>
    <mergeCell ref="A196:B196"/>
    <mergeCell ref="A195:B195"/>
    <mergeCell ref="A194:B194"/>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A226:B226"/>
    <mergeCell ref="C226:I226"/>
    <mergeCell ref="J226:O226"/>
    <mergeCell ref="A225:B225"/>
    <mergeCell ref="A224:B224"/>
    <mergeCell ref="A223:B223"/>
    <mergeCell ref="C225:I225"/>
    <mergeCell ref="J225:O225"/>
    <mergeCell ref="P225:X225"/>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219:B219"/>
    <mergeCell ref="A218:B218"/>
    <mergeCell ref="A217:B217"/>
    <mergeCell ref="C217:I217"/>
    <mergeCell ref="J217:O217"/>
    <mergeCell ref="A216:B216"/>
    <mergeCell ref="A215:B215"/>
    <mergeCell ref="A214:B214"/>
    <mergeCell ref="C216:I216"/>
    <mergeCell ref="J216:O216"/>
    <mergeCell ref="P216:X21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A228:B228"/>
    <mergeCell ref="A227:B227"/>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AP257:AX257"/>
    <mergeCell ref="P246:X246"/>
    <mergeCell ref="Y246:AB246"/>
    <mergeCell ref="AC246:AG246"/>
    <mergeCell ref="AH246:AK246"/>
    <mergeCell ref="AL246:AO246"/>
    <mergeCell ref="AP246:AX246"/>
    <mergeCell ref="C256:I256"/>
    <mergeCell ref="J256:O256"/>
    <mergeCell ref="P256:X256"/>
    <mergeCell ref="Y256:AB256"/>
    <mergeCell ref="AC256:AG256"/>
    <mergeCell ref="AH256:AK256"/>
    <mergeCell ref="P255:X255"/>
    <mergeCell ref="Y255:AB255"/>
    <mergeCell ref="AC255:AG255"/>
    <mergeCell ref="A257:B257"/>
    <mergeCell ref="A256:B256"/>
    <mergeCell ref="A255:B255"/>
    <mergeCell ref="C255:I255"/>
    <mergeCell ref="J255:O255"/>
    <mergeCell ref="A254:B254"/>
    <mergeCell ref="A253:B253"/>
    <mergeCell ref="A252:B252"/>
    <mergeCell ref="C254:I254"/>
    <mergeCell ref="J254:O254"/>
    <mergeCell ref="P254:X254"/>
    <mergeCell ref="AH248:AK248"/>
    <mergeCell ref="AL248:AO248"/>
    <mergeCell ref="AP248:AX248"/>
    <mergeCell ref="C249:I249"/>
    <mergeCell ref="J249:O249"/>
    <mergeCell ref="P249:X249"/>
    <mergeCell ref="Y249:AB249"/>
    <mergeCell ref="AC249:AG249"/>
    <mergeCell ref="Y258:AB258"/>
    <mergeCell ref="AC258:AG258"/>
    <mergeCell ref="AH258:AK258"/>
    <mergeCell ref="AL258:AO258"/>
    <mergeCell ref="AP258:AX258"/>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C271:AG271"/>
    <mergeCell ref="AP262:AX262"/>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C274:I274"/>
    <mergeCell ref="J274:O274"/>
    <mergeCell ref="P274:X27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277:B277"/>
    <mergeCell ref="A276:B276"/>
    <mergeCell ref="A275:B275"/>
    <mergeCell ref="C275:I275"/>
    <mergeCell ref="J275:O275"/>
    <mergeCell ref="A274:B274"/>
    <mergeCell ref="A273:B273"/>
    <mergeCell ref="A272:B272"/>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A304:B304"/>
    <mergeCell ref="C304:I304"/>
    <mergeCell ref="J304:O304"/>
    <mergeCell ref="A303:B303"/>
    <mergeCell ref="A302:B302"/>
    <mergeCell ref="A301:B301"/>
    <mergeCell ref="C303:I303"/>
    <mergeCell ref="J303:O303"/>
    <mergeCell ref="P303:X303"/>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295:B295"/>
    <mergeCell ref="A294:B294"/>
    <mergeCell ref="A293:B293"/>
    <mergeCell ref="C293:I293"/>
    <mergeCell ref="J293:O293"/>
    <mergeCell ref="A292:B292"/>
    <mergeCell ref="A291:B291"/>
    <mergeCell ref="A290:B290"/>
    <mergeCell ref="C292:I292"/>
    <mergeCell ref="J292:O292"/>
    <mergeCell ref="P292:X29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A306:B306"/>
    <mergeCell ref="A305:B305"/>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AP335:AX335"/>
    <mergeCell ref="P322:X322"/>
    <mergeCell ref="Y322:AB322"/>
    <mergeCell ref="AC322:AG322"/>
    <mergeCell ref="AH322:AK322"/>
    <mergeCell ref="AL322:AO322"/>
    <mergeCell ref="AP322:AX322"/>
    <mergeCell ref="C334:I334"/>
    <mergeCell ref="J334:O334"/>
    <mergeCell ref="P334:X334"/>
    <mergeCell ref="Y334:AB334"/>
    <mergeCell ref="AC334:AG334"/>
    <mergeCell ref="AH334:AK334"/>
    <mergeCell ref="P333:X333"/>
    <mergeCell ref="Y333:AB333"/>
    <mergeCell ref="AC333:AG333"/>
    <mergeCell ref="A335:B335"/>
    <mergeCell ref="A334:B334"/>
    <mergeCell ref="A333:B333"/>
    <mergeCell ref="C333:I333"/>
    <mergeCell ref="J333:O333"/>
    <mergeCell ref="A330:B330"/>
    <mergeCell ref="A329:B329"/>
    <mergeCell ref="A328:B328"/>
    <mergeCell ref="C330:I330"/>
    <mergeCell ref="J330:O330"/>
    <mergeCell ref="P330:X330"/>
    <mergeCell ref="AH324:AK324"/>
    <mergeCell ref="AL324:AO324"/>
    <mergeCell ref="AP324:AX324"/>
    <mergeCell ref="C325:I325"/>
    <mergeCell ref="J325:O325"/>
    <mergeCell ref="P325:X325"/>
    <mergeCell ref="Y325:AB325"/>
    <mergeCell ref="AC325:AG325"/>
    <mergeCell ref="Y336:AB336"/>
    <mergeCell ref="AC336:AG336"/>
    <mergeCell ref="AH336:AK336"/>
    <mergeCell ref="AL336:AO336"/>
    <mergeCell ref="AP336:AX336"/>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C347:AG347"/>
    <mergeCell ref="AP340:AX34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C350:I350"/>
    <mergeCell ref="J350:O350"/>
    <mergeCell ref="P350:X35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353:B353"/>
    <mergeCell ref="A352:B352"/>
    <mergeCell ref="A351:B351"/>
    <mergeCell ref="C351:I351"/>
    <mergeCell ref="J351:O351"/>
    <mergeCell ref="A350:B350"/>
    <mergeCell ref="A349:B349"/>
    <mergeCell ref="A348:B348"/>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A380:B380"/>
    <mergeCell ref="C380:I380"/>
    <mergeCell ref="J380:O380"/>
    <mergeCell ref="A379:B379"/>
    <mergeCell ref="A378:B378"/>
    <mergeCell ref="A377:B377"/>
    <mergeCell ref="C379:I379"/>
    <mergeCell ref="J379:O379"/>
    <mergeCell ref="P379:X379"/>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373:B373"/>
    <mergeCell ref="A372:B372"/>
    <mergeCell ref="A371:B371"/>
    <mergeCell ref="C371:I371"/>
    <mergeCell ref="J371:O371"/>
    <mergeCell ref="A370:B370"/>
    <mergeCell ref="A369:B369"/>
    <mergeCell ref="A368:B368"/>
    <mergeCell ref="C370:I370"/>
    <mergeCell ref="J370:O370"/>
    <mergeCell ref="P370:X370"/>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A382:B382"/>
    <mergeCell ref="A381:B381"/>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AP411:AX411"/>
    <mergeCell ref="P400:X400"/>
    <mergeCell ref="Y400:AB400"/>
    <mergeCell ref="AC400:AG400"/>
    <mergeCell ref="AH400:AK400"/>
    <mergeCell ref="AL400:AO400"/>
    <mergeCell ref="AP400:AX400"/>
    <mergeCell ref="C410:I410"/>
    <mergeCell ref="J410:O410"/>
    <mergeCell ref="P410:X410"/>
    <mergeCell ref="Y410:AB410"/>
    <mergeCell ref="AC410:AG410"/>
    <mergeCell ref="AH410:AK410"/>
    <mergeCell ref="P409:X409"/>
    <mergeCell ref="Y409:AB409"/>
    <mergeCell ref="AC409:AG409"/>
    <mergeCell ref="A411:B411"/>
    <mergeCell ref="A410:B410"/>
    <mergeCell ref="A409:B409"/>
    <mergeCell ref="C409:I409"/>
    <mergeCell ref="J409:O409"/>
    <mergeCell ref="A408:B408"/>
    <mergeCell ref="A407:B407"/>
    <mergeCell ref="A406:B406"/>
    <mergeCell ref="C408:I408"/>
    <mergeCell ref="J408:O408"/>
    <mergeCell ref="P408:X408"/>
    <mergeCell ref="AH402:AK402"/>
    <mergeCell ref="AL402:AO402"/>
    <mergeCell ref="AP402:AX402"/>
    <mergeCell ref="C403:I403"/>
    <mergeCell ref="J403:O403"/>
    <mergeCell ref="P403:X403"/>
    <mergeCell ref="Y403:AB403"/>
    <mergeCell ref="AC403:AG403"/>
    <mergeCell ref="Y412:AB412"/>
    <mergeCell ref="AC412:AG412"/>
    <mergeCell ref="AH412:AK412"/>
    <mergeCell ref="AL412:AO412"/>
    <mergeCell ref="AP412:AX412"/>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C423:AG423"/>
    <mergeCell ref="AP416:AX41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C426:I426"/>
    <mergeCell ref="J426:O426"/>
    <mergeCell ref="P426:X426"/>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429:B429"/>
    <mergeCell ref="A428:B428"/>
    <mergeCell ref="A427:B427"/>
    <mergeCell ref="C427:I427"/>
    <mergeCell ref="J427:O427"/>
    <mergeCell ref="A426:B426"/>
    <mergeCell ref="A425:B425"/>
    <mergeCell ref="A424:B424"/>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A456:B456"/>
    <mergeCell ref="C456:I456"/>
    <mergeCell ref="J456:O456"/>
    <mergeCell ref="A455:B455"/>
    <mergeCell ref="A454:B454"/>
    <mergeCell ref="A453:B453"/>
    <mergeCell ref="C455:I455"/>
    <mergeCell ref="J455:O455"/>
    <mergeCell ref="P455:X455"/>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449:B449"/>
    <mergeCell ref="A448:B448"/>
    <mergeCell ref="A447:B447"/>
    <mergeCell ref="C447:I447"/>
    <mergeCell ref="J447:O447"/>
    <mergeCell ref="A446:B446"/>
    <mergeCell ref="A445:B445"/>
    <mergeCell ref="A444:B444"/>
    <mergeCell ref="C446:I446"/>
    <mergeCell ref="J446:O446"/>
    <mergeCell ref="P446:X44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A458:B458"/>
    <mergeCell ref="A457:B457"/>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AP487:AX487"/>
    <mergeCell ref="P476:X476"/>
    <mergeCell ref="Y476:AB476"/>
    <mergeCell ref="AC476:AG476"/>
    <mergeCell ref="AH476:AK476"/>
    <mergeCell ref="AL476:AO476"/>
    <mergeCell ref="AP476:AX476"/>
    <mergeCell ref="C486:I486"/>
    <mergeCell ref="J486:O486"/>
    <mergeCell ref="P486:X486"/>
    <mergeCell ref="Y486:AB486"/>
    <mergeCell ref="AC486:AG486"/>
    <mergeCell ref="AH486:AK486"/>
    <mergeCell ref="P485:X485"/>
    <mergeCell ref="Y485:AB485"/>
    <mergeCell ref="AC485:AG485"/>
    <mergeCell ref="A487:B487"/>
    <mergeCell ref="A486:B486"/>
    <mergeCell ref="A485:B485"/>
    <mergeCell ref="C485:I485"/>
    <mergeCell ref="J485:O485"/>
    <mergeCell ref="A484:B484"/>
    <mergeCell ref="A483:B483"/>
    <mergeCell ref="A482:B482"/>
    <mergeCell ref="C484:I484"/>
    <mergeCell ref="J484:O484"/>
    <mergeCell ref="P484:X484"/>
    <mergeCell ref="AH478:AK478"/>
    <mergeCell ref="AL478:AO478"/>
    <mergeCell ref="AP478:AX478"/>
    <mergeCell ref="C479:I479"/>
    <mergeCell ref="J479:O479"/>
    <mergeCell ref="P479:X479"/>
    <mergeCell ref="Y479:AB479"/>
    <mergeCell ref="AC479:AG479"/>
    <mergeCell ref="Y488:AB488"/>
    <mergeCell ref="AC488:AG488"/>
    <mergeCell ref="AH488:AK488"/>
    <mergeCell ref="AL488:AO488"/>
    <mergeCell ref="AP488:AX488"/>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C501:AG501"/>
    <mergeCell ref="AP492:AX492"/>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C504:I504"/>
    <mergeCell ref="J504:O504"/>
    <mergeCell ref="P504:X50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507:B507"/>
    <mergeCell ref="A506:B506"/>
    <mergeCell ref="A505:B505"/>
    <mergeCell ref="C505:I505"/>
    <mergeCell ref="J505:O505"/>
    <mergeCell ref="A504:B504"/>
    <mergeCell ref="A503:B503"/>
    <mergeCell ref="A502:B502"/>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A534:B534"/>
    <mergeCell ref="C534:I534"/>
    <mergeCell ref="J534:O534"/>
    <mergeCell ref="A533:B533"/>
    <mergeCell ref="A532:B532"/>
    <mergeCell ref="A531:B531"/>
    <mergeCell ref="C533:I533"/>
    <mergeCell ref="J533:O533"/>
    <mergeCell ref="P533:X533"/>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525:B525"/>
    <mergeCell ref="A524:B524"/>
    <mergeCell ref="A523:B523"/>
    <mergeCell ref="C523:I523"/>
    <mergeCell ref="J523:O523"/>
    <mergeCell ref="A522:B522"/>
    <mergeCell ref="A521:B521"/>
    <mergeCell ref="A520:B520"/>
    <mergeCell ref="C522:I522"/>
    <mergeCell ref="J522:O522"/>
    <mergeCell ref="P522:X52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A536:B536"/>
    <mergeCell ref="A535:B535"/>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AP565:AX565"/>
    <mergeCell ref="P552:X552"/>
    <mergeCell ref="Y552:AB552"/>
    <mergeCell ref="AC552:AG552"/>
    <mergeCell ref="AH552:AK552"/>
    <mergeCell ref="AL552:AO552"/>
    <mergeCell ref="AP552:AX552"/>
    <mergeCell ref="C564:I564"/>
    <mergeCell ref="J564:O564"/>
    <mergeCell ref="P564:X564"/>
    <mergeCell ref="Y564:AB564"/>
    <mergeCell ref="AC564:AG564"/>
    <mergeCell ref="AH564:AK564"/>
    <mergeCell ref="P561:X561"/>
    <mergeCell ref="Y561:AB561"/>
    <mergeCell ref="AC561:AG561"/>
    <mergeCell ref="A565:B565"/>
    <mergeCell ref="A564:B564"/>
    <mergeCell ref="A561:B561"/>
    <mergeCell ref="C561:I561"/>
    <mergeCell ref="J561:O561"/>
    <mergeCell ref="A560:B560"/>
    <mergeCell ref="A559:B559"/>
    <mergeCell ref="A558:B558"/>
    <mergeCell ref="C560:I560"/>
    <mergeCell ref="J560:O560"/>
    <mergeCell ref="P560:X560"/>
    <mergeCell ref="AH554:AK554"/>
    <mergeCell ref="AL554:AO554"/>
    <mergeCell ref="AP554:AX554"/>
    <mergeCell ref="C555:I555"/>
    <mergeCell ref="J555:O555"/>
    <mergeCell ref="P555:X555"/>
    <mergeCell ref="Y555:AB555"/>
    <mergeCell ref="AC555:AG555"/>
    <mergeCell ref="Y566:AB566"/>
    <mergeCell ref="AC566:AG566"/>
    <mergeCell ref="AH566:AK566"/>
    <mergeCell ref="AL566:AO566"/>
    <mergeCell ref="AP566:AX566"/>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C577:AG577"/>
    <mergeCell ref="AP570:AX57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C580:I580"/>
    <mergeCell ref="J580:O580"/>
    <mergeCell ref="P580:X58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583:B583"/>
    <mergeCell ref="A582:B582"/>
    <mergeCell ref="A581:B581"/>
    <mergeCell ref="C581:I581"/>
    <mergeCell ref="J581:O581"/>
    <mergeCell ref="A580:B580"/>
    <mergeCell ref="A579:B579"/>
    <mergeCell ref="A578:B578"/>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A610:B610"/>
    <mergeCell ref="C610:I610"/>
    <mergeCell ref="J610:O610"/>
    <mergeCell ref="A609:B609"/>
    <mergeCell ref="A608:B608"/>
    <mergeCell ref="A607:B607"/>
    <mergeCell ref="C609:I609"/>
    <mergeCell ref="J609:O609"/>
    <mergeCell ref="P609:X609"/>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603:B603"/>
    <mergeCell ref="A602:B602"/>
    <mergeCell ref="A601:B601"/>
    <mergeCell ref="C601:I601"/>
    <mergeCell ref="J601:O601"/>
    <mergeCell ref="A600:B600"/>
    <mergeCell ref="A599:B599"/>
    <mergeCell ref="A598:B598"/>
    <mergeCell ref="C600:I600"/>
    <mergeCell ref="J600:O600"/>
    <mergeCell ref="P600:X600"/>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A612:B612"/>
    <mergeCell ref="A611:B611"/>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AP641:AX641"/>
    <mergeCell ref="P630:X630"/>
    <mergeCell ref="Y630:AB630"/>
    <mergeCell ref="AC630:AG630"/>
    <mergeCell ref="AH630:AK630"/>
    <mergeCell ref="AL630:AO630"/>
    <mergeCell ref="AP630:AX630"/>
    <mergeCell ref="C640:I640"/>
    <mergeCell ref="J640:O640"/>
    <mergeCell ref="P640:X640"/>
    <mergeCell ref="Y640:AB640"/>
    <mergeCell ref="AC640:AG640"/>
    <mergeCell ref="AH640:AK640"/>
    <mergeCell ref="P639:X639"/>
    <mergeCell ref="Y639:AB639"/>
    <mergeCell ref="AC639:AG639"/>
    <mergeCell ref="A641:B641"/>
    <mergeCell ref="A640:B640"/>
    <mergeCell ref="A639:B639"/>
    <mergeCell ref="C639:I639"/>
    <mergeCell ref="J639:O639"/>
    <mergeCell ref="A638:B638"/>
    <mergeCell ref="A637:B637"/>
    <mergeCell ref="A636:B636"/>
    <mergeCell ref="C638:I638"/>
    <mergeCell ref="J638:O638"/>
    <mergeCell ref="P638:X638"/>
    <mergeCell ref="AH632:AK632"/>
    <mergeCell ref="AL632:AO632"/>
    <mergeCell ref="AP632:AX632"/>
    <mergeCell ref="C633:I633"/>
    <mergeCell ref="J633:O633"/>
    <mergeCell ref="P633:X633"/>
    <mergeCell ref="Y633:AB633"/>
    <mergeCell ref="AC633:AG633"/>
    <mergeCell ref="Y642:AB642"/>
    <mergeCell ref="AC642:AG642"/>
    <mergeCell ref="AH642:AK642"/>
    <mergeCell ref="AL642:AO642"/>
    <mergeCell ref="AP642:AX642"/>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C653:AG653"/>
    <mergeCell ref="AP646:AX64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C656:I656"/>
    <mergeCell ref="J656:O656"/>
    <mergeCell ref="P656:X656"/>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659:B659"/>
    <mergeCell ref="A658:B658"/>
    <mergeCell ref="A657:B657"/>
    <mergeCell ref="C657:I657"/>
    <mergeCell ref="J657:O657"/>
    <mergeCell ref="A656:B656"/>
    <mergeCell ref="A655:B655"/>
    <mergeCell ref="A654:B654"/>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A686:B686"/>
    <mergeCell ref="C686:I686"/>
    <mergeCell ref="J686:O686"/>
    <mergeCell ref="A685:B685"/>
    <mergeCell ref="A684:B684"/>
    <mergeCell ref="A683:B683"/>
    <mergeCell ref="C685:I685"/>
    <mergeCell ref="J685:O685"/>
    <mergeCell ref="P685:X685"/>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679:B679"/>
    <mergeCell ref="A678:B678"/>
    <mergeCell ref="A677:B677"/>
    <mergeCell ref="C677:I677"/>
    <mergeCell ref="J677:O677"/>
    <mergeCell ref="A676:B676"/>
    <mergeCell ref="A675:B675"/>
    <mergeCell ref="A674:B674"/>
    <mergeCell ref="C676:I676"/>
    <mergeCell ref="J676:O676"/>
    <mergeCell ref="P676:X67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A688:B688"/>
    <mergeCell ref="A687:B687"/>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AP717:AX717"/>
    <mergeCell ref="P706:X706"/>
    <mergeCell ref="Y706:AB706"/>
    <mergeCell ref="AC706:AG706"/>
    <mergeCell ref="AH706:AK706"/>
    <mergeCell ref="AL706:AO706"/>
    <mergeCell ref="AP706:AX706"/>
    <mergeCell ref="C716:I716"/>
    <mergeCell ref="J716:O716"/>
    <mergeCell ref="P716:X716"/>
    <mergeCell ref="Y716:AB716"/>
    <mergeCell ref="AC716:AG716"/>
    <mergeCell ref="AH716:AK716"/>
    <mergeCell ref="P715:X715"/>
    <mergeCell ref="Y715:AB715"/>
    <mergeCell ref="AC715:AG715"/>
    <mergeCell ref="A717:B717"/>
    <mergeCell ref="A716:B716"/>
    <mergeCell ref="A715:B715"/>
    <mergeCell ref="C715:I715"/>
    <mergeCell ref="J715:O715"/>
    <mergeCell ref="A714:B714"/>
    <mergeCell ref="A713:B713"/>
    <mergeCell ref="A712:B712"/>
    <mergeCell ref="C714:I714"/>
    <mergeCell ref="J714:O714"/>
    <mergeCell ref="P714:X714"/>
    <mergeCell ref="AH708:AK708"/>
    <mergeCell ref="AL708:AO708"/>
    <mergeCell ref="AP708:AX708"/>
    <mergeCell ref="C709:I709"/>
    <mergeCell ref="J709:O709"/>
    <mergeCell ref="P709:X709"/>
    <mergeCell ref="Y709:AB709"/>
    <mergeCell ref="AC709:AG709"/>
    <mergeCell ref="Y718:AB718"/>
    <mergeCell ref="AC718:AG718"/>
    <mergeCell ref="AH718:AK718"/>
    <mergeCell ref="AL718:AO718"/>
    <mergeCell ref="AP718:AX718"/>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C731:AG731"/>
    <mergeCell ref="AP722:AX722"/>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C734:I734"/>
    <mergeCell ref="J734:O734"/>
    <mergeCell ref="P734:X73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737:B737"/>
    <mergeCell ref="A736:B736"/>
    <mergeCell ref="A735:B735"/>
    <mergeCell ref="C735:I735"/>
    <mergeCell ref="J735:O735"/>
    <mergeCell ref="A734:B734"/>
    <mergeCell ref="A733:B733"/>
    <mergeCell ref="A732:B732"/>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A764:B764"/>
    <mergeCell ref="C764:I764"/>
    <mergeCell ref="J764:O764"/>
    <mergeCell ref="A763:B763"/>
    <mergeCell ref="A762:B762"/>
    <mergeCell ref="A759:B759"/>
    <mergeCell ref="C763:I763"/>
    <mergeCell ref="J763:O763"/>
    <mergeCell ref="P763:X763"/>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755:B755"/>
    <mergeCell ref="A754:B754"/>
    <mergeCell ref="A753:B753"/>
    <mergeCell ref="C753:I753"/>
    <mergeCell ref="J753:O753"/>
    <mergeCell ref="A752:B752"/>
    <mergeCell ref="A751:B751"/>
    <mergeCell ref="A750:B750"/>
    <mergeCell ref="C752:I752"/>
    <mergeCell ref="J752:O752"/>
    <mergeCell ref="P752:X75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A766:B766"/>
    <mergeCell ref="A765:B765"/>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AP795:AX795"/>
    <mergeCell ref="P782:X782"/>
    <mergeCell ref="Y782:AB782"/>
    <mergeCell ref="AC782:AG782"/>
    <mergeCell ref="AH782:AK782"/>
    <mergeCell ref="AL782:AO782"/>
    <mergeCell ref="AP782:AX782"/>
    <mergeCell ref="C792:I792"/>
    <mergeCell ref="J792:O792"/>
    <mergeCell ref="P792:X792"/>
    <mergeCell ref="Y792:AB792"/>
    <mergeCell ref="AC792:AG792"/>
    <mergeCell ref="AH792:AK792"/>
    <mergeCell ref="P791:X791"/>
    <mergeCell ref="Y791:AB791"/>
    <mergeCell ref="AC791:AG791"/>
    <mergeCell ref="A795:B795"/>
    <mergeCell ref="A792:B792"/>
    <mergeCell ref="A791:B791"/>
    <mergeCell ref="C791:I791"/>
    <mergeCell ref="J791:O791"/>
    <mergeCell ref="A790:B790"/>
    <mergeCell ref="A789:B789"/>
    <mergeCell ref="A788:B788"/>
    <mergeCell ref="C790:I790"/>
    <mergeCell ref="J790:O790"/>
    <mergeCell ref="P790:X790"/>
    <mergeCell ref="AH784:AK784"/>
    <mergeCell ref="AL784:AO784"/>
    <mergeCell ref="AP784:AX784"/>
    <mergeCell ref="C785:I785"/>
    <mergeCell ref="J785:O785"/>
    <mergeCell ref="P785:X785"/>
    <mergeCell ref="Y785:AB785"/>
    <mergeCell ref="AC785:AG785"/>
    <mergeCell ref="Y796:AB796"/>
    <mergeCell ref="AC796:AG796"/>
    <mergeCell ref="AH796:AK796"/>
    <mergeCell ref="AL796:AO796"/>
    <mergeCell ref="AP796:AX796"/>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C807:AG807"/>
    <mergeCell ref="AP800:AX80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C810:I810"/>
    <mergeCell ref="J810:O810"/>
    <mergeCell ref="P810:X81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813:B813"/>
    <mergeCell ref="A812:B812"/>
    <mergeCell ref="A811:B811"/>
    <mergeCell ref="C811:I811"/>
    <mergeCell ref="J811:O811"/>
    <mergeCell ref="A810:B810"/>
    <mergeCell ref="A809:B809"/>
    <mergeCell ref="A808:B808"/>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A840:B840"/>
    <mergeCell ref="C840:I840"/>
    <mergeCell ref="J840:O840"/>
    <mergeCell ref="A839:B839"/>
    <mergeCell ref="A838:B838"/>
    <mergeCell ref="A837:B837"/>
    <mergeCell ref="C839:I839"/>
    <mergeCell ref="J839:O839"/>
    <mergeCell ref="P839:X839"/>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833:B833"/>
    <mergeCell ref="A832:B832"/>
    <mergeCell ref="A831:B831"/>
    <mergeCell ref="C831:I831"/>
    <mergeCell ref="J831:O831"/>
    <mergeCell ref="A830:B830"/>
    <mergeCell ref="A829:B829"/>
    <mergeCell ref="A828:B828"/>
    <mergeCell ref="C830:I830"/>
    <mergeCell ref="J830:O830"/>
    <mergeCell ref="P830:X830"/>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A842:B842"/>
    <mergeCell ref="A841:B841"/>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AP871:AX871"/>
    <mergeCell ref="P858:X858"/>
    <mergeCell ref="Y858:AB858"/>
    <mergeCell ref="AC858:AG858"/>
    <mergeCell ref="AH858:AK858"/>
    <mergeCell ref="AL858:AO858"/>
    <mergeCell ref="AP858:AX858"/>
    <mergeCell ref="C870:I870"/>
    <mergeCell ref="J870:O870"/>
    <mergeCell ref="P870:X870"/>
    <mergeCell ref="Y870:AB870"/>
    <mergeCell ref="AC870:AG870"/>
    <mergeCell ref="AH870:AK870"/>
    <mergeCell ref="P869:X869"/>
    <mergeCell ref="Y869:AB869"/>
    <mergeCell ref="AC869:AG869"/>
    <mergeCell ref="A871:B871"/>
    <mergeCell ref="A870:B870"/>
    <mergeCell ref="A869:B869"/>
    <mergeCell ref="C869:I869"/>
    <mergeCell ref="J869:O869"/>
    <mergeCell ref="A868:B868"/>
    <mergeCell ref="A867:B867"/>
    <mergeCell ref="A866:B866"/>
    <mergeCell ref="C868:I868"/>
    <mergeCell ref="J868:O868"/>
    <mergeCell ref="P868:X868"/>
    <mergeCell ref="AH862:AK862"/>
    <mergeCell ref="AL862:AO862"/>
    <mergeCell ref="AP862:AX862"/>
    <mergeCell ref="C863:I863"/>
    <mergeCell ref="J863:O863"/>
    <mergeCell ref="P863:X863"/>
    <mergeCell ref="Y863:AB863"/>
    <mergeCell ref="AC863:AG863"/>
    <mergeCell ref="Y872:AB872"/>
    <mergeCell ref="AC872:AG872"/>
    <mergeCell ref="AH872:AK872"/>
    <mergeCell ref="AL872:AO872"/>
    <mergeCell ref="AP872:AX872"/>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C883:AG883"/>
    <mergeCell ref="AP876:AX87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C886:I886"/>
    <mergeCell ref="J886:O886"/>
    <mergeCell ref="P886:X886"/>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889:B889"/>
    <mergeCell ref="A888:B888"/>
    <mergeCell ref="A887:B887"/>
    <mergeCell ref="C887:I887"/>
    <mergeCell ref="J887:O887"/>
    <mergeCell ref="A886:B886"/>
    <mergeCell ref="A885:B885"/>
    <mergeCell ref="A884:B884"/>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A916:B916"/>
    <mergeCell ref="C916:I916"/>
    <mergeCell ref="J916:O916"/>
    <mergeCell ref="A915:B915"/>
    <mergeCell ref="A914:B914"/>
    <mergeCell ref="A913:B913"/>
    <mergeCell ref="C915:I915"/>
    <mergeCell ref="J915:O915"/>
    <mergeCell ref="P915:X915"/>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909:B909"/>
    <mergeCell ref="A908:B908"/>
    <mergeCell ref="A907:B907"/>
    <mergeCell ref="C907:I907"/>
    <mergeCell ref="J907:O907"/>
    <mergeCell ref="A906:B906"/>
    <mergeCell ref="A905:B905"/>
    <mergeCell ref="A904:B904"/>
    <mergeCell ref="C906:I906"/>
    <mergeCell ref="J906:O906"/>
    <mergeCell ref="P906:X906"/>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A918:B918"/>
    <mergeCell ref="A917:B917"/>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AP947:AX947"/>
    <mergeCell ref="P936:X936"/>
    <mergeCell ref="Y936:AB936"/>
    <mergeCell ref="AC936:AG936"/>
    <mergeCell ref="AH936:AK936"/>
    <mergeCell ref="AL936:AO936"/>
    <mergeCell ref="AP936:AX936"/>
    <mergeCell ref="C946:I946"/>
    <mergeCell ref="J946:O946"/>
    <mergeCell ref="P946:X946"/>
    <mergeCell ref="Y946:AB946"/>
    <mergeCell ref="AC946:AG946"/>
    <mergeCell ref="AH946:AK946"/>
    <mergeCell ref="P945:X945"/>
    <mergeCell ref="Y945:AB945"/>
    <mergeCell ref="AC945:AG945"/>
    <mergeCell ref="A947:B947"/>
    <mergeCell ref="A946:B946"/>
    <mergeCell ref="A945:B945"/>
    <mergeCell ref="C945:I945"/>
    <mergeCell ref="J945:O945"/>
    <mergeCell ref="A944:B944"/>
    <mergeCell ref="A943:B943"/>
    <mergeCell ref="A942:B942"/>
    <mergeCell ref="C944:I944"/>
    <mergeCell ref="J944:O944"/>
    <mergeCell ref="P944:X944"/>
    <mergeCell ref="AH938:AK938"/>
    <mergeCell ref="AL938:AO938"/>
    <mergeCell ref="AP938:AX938"/>
    <mergeCell ref="C939:I939"/>
    <mergeCell ref="J939:O939"/>
    <mergeCell ref="P939:X939"/>
    <mergeCell ref="Y939:AB939"/>
    <mergeCell ref="AC939:AG939"/>
    <mergeCell ref="Y948:AB948"/>
    <mergeCell ref="AC948:AG948"/>
    <mergeCell ref="AH948:AK948"/>
    <mergeCell ref="AL948:AO948"/>
    <mergeCell ref="AP948:AX948"/>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C961:AG961"/>
    <mergeCell ref="AP952:AX952"/>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C964:I964"/>
    <mergeCell ref="J964:O964"/>
    <mergeCell ref="P964:X96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967:B967"/>
    <mergeCell ref="A966:B966"/>
    <mergeCell ref="A965:B965"/>
    <mergeCell ref="C965:I965"/>
    <mergeCell ref="J965:O965"/>
    <mergeCell ref="A964:B964"/>
    <mergeCell ref="A963:B963"/>
    <mergeCell ref="A962:B962"/>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A994:B994"/>
    <mergeCell ref="C994:I994"/>
    <mergeCell ref="J994:O994"/>
    <mergeCell ref="A993:B993"/>
    <mergeCell ref="A990:B990"/>
    <mergeCell ref="A989:B989"/>
    <mergeCell ref="C993:I993"/>
    <mergeCell ref="J993:O993"/>
    <mergeCell ref="P993:X993"/>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985:B985"/>
    <mergeCell ref="A984:B984"/>
    <mergeCell ref="A983:B983"/>
    <mergeCell ref="C983:I983"/>
    <mergeCell ref="J983:O983"/>
    <mergeCell ref="A982:B982"/>
    <mergeCell ref="A981:B981"/>
    <mergeCell ref="A980:B980"/>
    <mergeCell ref="C982:I982"/>
    <mergeCell ref="J982:O982"/>
    <mergeCell ref="P982:X98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A996:B996"/>
    <mergeCell ref="A995:B995"/>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AP1023:AX1023"/>
    <mergeCell ref="P1012:X1012"/>
    <mergeCell ref="Y1012:AB1012"/>
    <mergeCell ref="AC1012:AG1012"/>
    <mergeCell ref="AH1012:AK1012"/>
    <mergeCell ref="AL1012:AO1012"/>
    <mergeCell ref="AP1012:AX1012"/>
    <mergeCell ref="C1022:I1022"/>
    <mergeCell ref="J1022:O1022"/>
    <mergeCell ref="P1022:X1022"/>
    <mergeCell ref="Y1022:AB1022"/>
    <mergeCell ref="AC1022:AG1022"/>
    <mergeCell ref="AH1022:AK1022"/>
    <mergeCell ref="P1021:X1021"/>
    <mergeCell ref="Y1021:AB1021"/>
    <mergeCell ref="AC1021:AG1021"/>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14:AK1014"/>
    <mergeCell ref="AL1014:AO1014"/>
    <mergeCell ref="AP1014:AX1014"/>
    <mergeCell ref="C1015:I1015"/>
    <mergeCell ref="J1015:O1015"/>
    <mergeCell ref="P1015:X1015"/>
    <mergeCell ref="Y1015:AB1015"/>
    <mergeCell ref="AC1015:AG1015"/>
    <mergeCell ref="Y1026:AB1026"/>
    <mergeCell ref="AC1026:AG1026"/>
    <mergeCell ref="AH1026:AK1026"/>
    <mergeCell ref="AL1026:AO1026"/>
    <mergeCell ref="AP1026:AX1026"/>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C1037:AG1037"/>
    <mergeCell ref="AP1030:AX103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C1040:I1040"/>
    <mergeCell ref="J1040:O1040"/>
    <mergeCell ref="P1040:X104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1043:B1043"/>
    <mergeCell ref="A1042:B1042"/>
    <mergeCell ref="A1041:B1041"/>
    <mergeCell ref="C1041:I1041"/>
    <mergeCell ref="J1041:O1041"/>
    <mergeCell ref="A1040:B1040"/>
    <mergeCell ref="A1039:B1039"/>
    <mergeCell ref="A1038:B1038"/>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A1070:B1070"/>
    <mergeCell ref="C1070:I1070"/>
    <mergeCell ref="J1070:O1070"/>
    <mergeCell ref="A1069:B1069"/>
    <mergeCell ref="A1068:B1068"/>
    <mergeCell ref="A1067:B1067"/>
    <mergeCell ref="C1069:I1069"/>
    <mergeCell ref="J1069:O1069"/>
    <mergeCell ref="P1069:X1069"/>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1063:B1063"/>
    <mergeCell ref="A1062:B1062"/>
    <mergeCell ref="A1061:B1061"/>
    <mergeCell ref="C1061:I1061"/>
    <mergeCell ref="J1061:O1061"/>
    <mergeCell ref="A1060:B1060"/>
    <mergeCell ref="A1059:B1059"/>
    <mergeCell ref="A1056:B1056"/>
    <mergeCell ref="C1060:I1060"/>
    <mergeCell ref="J1060:O1060"/>
    <mergeCell ref="P1060:X1060"/>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A1072:B1072"/>
    <mergeCell ref="A1071:B1071"/>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AP1101:AX1101"/>
    <mergeCell ref="P1088:X1088"/>
    <mergeCell ref="Y1088:AB1088"/>
    <mergeCell ref="AC1088:AG1088"/>
    <mergeCell ref="AH1088:AK1088"/>
    <mergeCell ref="AL1088:AO1088"/>
    <mergeCell ref="AP1088:AX1088"/>
    <mergeCell ref="C1100:I1100"/>
    <mergeCell ref="J1100:O1100"/>
    <mergeCell ref="P1100:X1100"/>
    <mergeCell ref="Y1100:AB1100"/>
    <mergeCell ref="AC1100:AG1100"/>
    <mergeCell ref="AH1100:AK1100"/>
    <mergeCell ref="P1099:X1099"/>
    <mergeCell ref="Y1099:AB1099"/>
    <mergeCell ref="AC1099:AG1099"/>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092:AK1092"/>
    <mergeCell ref="AL1092:AO1092"/>
    <mergeCell ref="AP1092:AX1092"/>
    <mergeCell ref="C1093:I1093"/>
    <mergeCell ref="J1093:O1093"/>
    <mergeCell ref="P1093:X1093"/>
    <mergeCell ref="Y1093:AB1093"/>
    <mergeCell ref="AC1093:AG1093"/>
    <mergeCell ref="Y1102:AB1102"/>
    <mergeCell ref="AC1102:AG1102"/>
    <mergeCell ref="AH1102:AK1102"/>
    <mergeCell ref="AL1102:AO1102"/>
    <mergeCell ref="AP1102:AX1102"/>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C1113:AG1113"/>
    <mergeCell ref="AP1106:AX110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C1116:I1116"/>
    <mergeCell ref="J1116:O1116"/>
    <mergeCell ref="P1116:X1116"/>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1119:B1119"/>
    <mergeCell ref="A1118:B1118"/>
    <mergeCell ref="A1117:B1117"/>
    <mergeCell ref="C1117:I1117"/>
    <mergeCell ref="J1117:O1117"/>
    <mergeCell ref="A1116:B1116"/>
    <mergeCell ref="A1115:B1115"/>
    <mergeCell ref="A1114:B1114"/>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A1146:B1146"/>
    <mergeCell ref="C1146:I1146"/>
    <mergeCell ref="J1146:O1146"/>
    <mergeCell ref="A1145:B1145"/>
    <mergeCell ref="A1144:B1144"/>
    <mergeCell ref="A1143:B1143"/>
    <mergeCell ref="C1145:I1145"/>
    <mergeCell ref="J1145:O1145"/>
    <mergeCell ref="P1145:X1145"/>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1139:B1139"/>
    <mergeCell ref="A1138:B1138"/>
    <mergeCell ref="A1137:B1137"/>
    <mergeCell ref="C1137:I1137"/>
    <mergeCell ref="J1137:O1137"/>
    <mergeCell ref="A1136:B1136"/>
    <mergeCell ref="A1135:B1135"/>
    <mergeCell ref="A1134:B1134"/>
    <mergeCell ref="C1136:I1136"/>
    <mergeCell ref="J1136:O1136"/>
    <mergeCell ref="P1136:X1136"/>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A1148:B1148"/>
    <mergeCell ref="A1147:B1147"/>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AP1177:AX1177"/>
    <mergeCell ref="P1166:X1166"/>
    <mergeCell ref="Y1166:AB1166"/>
    <mergeCell ref="AC1166:AG1166"/>
    <mergeCell ref="AH1166:AK1166"/>
    <mergeCell ref="AL1166:AO1166"/>
    <mergeCell ref="AP1166:AX1166"/>
    <mergeCell ref="C1176:I1176"/>
    <mergeCell ref="J1176:O1176"/>
    <mergeCell ref="P1176:X1176"/>
    <mergeCell ref="Y1176:AB1176"/>
    <mergeCell ref="AC1176:AG1176"/>
    <mergeCell ref="AH1176:AK1176"/>
    <mergeCell ref="P1175:X1175"/>
    <mergeCell ref="Y1175:AB1175"/>
    <mergeCell ref="AC1175:AG1175"/>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68:AK1168"/>
    <mergeCell ref="AL1168:AO1168"/>
    <mergeCell ref="AP1168:AX1168"/>
    <mergeCell ref="C1169:I1169"/>
    <mergeCell ref="J1169:O1169"/>
    <mergeCell ref="P1169:X1169"/>
    <mergeCell ref="Y1169:AB1169"/>
    <mergeCell ref="AC1169:AG1169"/>
    <mergeCell ref="Y1178:AB1178"/>
    <mergeCell ref="AC1178:AG1178"/>
    <mergeCell ref="AH1178:AK1178"/>
    <mergeCell ref="AL1178:AO1178"/>
    <mergeCell ref="AP1178:AX1178"/>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C1191:AG1191"/>
    <mergeCell ref="AP1182:AX1182"/>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C1194:I1194"/>
    <mergeCell ref="J1194:O1194"/>
    <mergeCell ref="P1194:X119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1197:B1197"/>
    <mergeCell ref="A1196:B1196"/>
    <mergeCell ref="A1195:B1195"/>
    <mergeCell ref="C1195:I1195"/>
    <mergeCell ref="J1195:O1195"/>
    <mergeCell ref="A1194:B1194"/>
    <mergeCell ref="A1193:B1193"/>
    <mergeCell ref="A1192:B1192"/>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A1221:B1221"/>
    <mergeCell ref="A1220:B1220"/>
    <mergeCell ref="A1219:B1219"/>
    <mergeCell ref="C1221:I1221"/>
    <mergeCell ref="J1221:O1221"/>
    <mergeCell ref="P1221:X1221"/>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1215:B1215"/>
    <mergeCell ref="A1214:B1214"/>
    <mergeCell ref="A1213:B1213"/>
    <mergeCell ref="C1213:I1213"/>
    <mergeCell ref="J1213:O1213"/>
    <mergeCell ref="A1212:B1212"/>
    <mergeCell ref="A1211:B1211"/>
    <mergeCell ref="A1210:B1210"/>
    <mergeCell ref="C1212:I1212"/>
    <mergeCell ref="J1212:O1212"/>
    <mergeCell ref="P1212:X1212"/>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A1226:B1226"/>
    <mergeCell ref="A1225:B1225"/>
    <mergeCell ref="A1224:B1224"/>
    <mergeCell ref="C1224:I1224"/>
    <mergeCell ref="J1224:O1224"/>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P1253:AX125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1251:B1251"/>
    <mergeCell ref="C1251:I1251"/>
    <mergeCell ref="J1251:O1251"/>
    <mergeCell ref="A1250:B1250"/>
    <mergeCell ref="A1249:B1249"/>
    <mergeCell ref="A1248:B1248"/>
    <mergeCell ref="C1250:I1250"/>
    <mergeCell ref="J1250:O1250"/>
    <mergeCell ref="P1250:X1250"/>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1253:B1253"/>
    <mergeCell ref="A1252:B125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91:AK1291"/>
    <mergeCell ref="AL1291:AO1291"/>
    <mergeCell ref="AP1291:AX1291"/>
    <mergeCell ref="Y1290:AB1290"/>
    <mergeCell ref="AC1290:AG1290"/>
    <mergeCell ref="AH1290:AK1290"/>
    <mergeCell ref="AL1290:AO1290"/>
    <mergeCell ref="AP1290:AX1290"/>
    <mergeCell ref="A1293:B1293"/>
    <mergeCell ref="A1292:B1292"/>
    <mergeCell ref="A1291:B1291"/>
    <mergeCell ref="C1291:I1291"/>
    <mergeCell ref="J1291:O1291"/>
    <mergeCell ref="A1290:B1290"/>
    <mergeCell ref="A1287:B1287"/>
    <mergeCell ref="A1286:B1286"/>
    <mergeCell ref="C1290:I1290"/>
    <mergeCell ref="J1290:O1290"/>
    <mergeCell ref="P1290:X129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300:X1300"/>
    <mergeCell ref="Y1300:AB1300"/>
    <mergeCell ref="AC1300:AG1300"/>
    <mergeCell ref="AH1300:AK1300"/>
    <mergeCell ref="AL1300:AO1300"/>
    <mergeCell ref="AP1300:AX1300"/>
    <mergeCell ref="Y1299:AB1299"/>
    <mergeCell ref="AC1299:AG1299"/>
    <mergeCell ref="AH1299:AK1299"/>
    <mergeCell ref="AL1299:AO1299"/>
    <mergeCell ref="AP1299:AX1299"/>
    <mergeCell ref="A1302:B1302"/>
    <mergeCell ref="A1301:B1301"/>
    <mergeCell ref="A1300:B1300"/>
    <mergeCell ref="C1300:I1300"/>
    <mergeCell ref="J1300:O1300"/>
    <mergeCell ref="A1299:B1299"/>
    <mergeCell ref="A1298:B1298"/>
    <mergeCell ref="A1297:B1297"/>
    <mergeCell ref="C1299:I1299"/>
    <mergeCell ref="J1299:O1299"/>
    <mergeCell ref="P1299:X1299"/>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C1292:I1292"/>
    <mergeCell ref="J1292:O1292"/>
    <mergeCell ref="P1292:X1292"/>
    <mergeCell ref="Y1292:AB1292"/>
    <mergeCell ref="AC1292:AG1292"/>
    <mergeCell ref="AH1292:AK1292"/>
    <mergeCell ref="P1291:X1291"/>
    <mergeCell ref="Y1291:AB1291"/>
    <mergeCell ref="AC1291:AG1291"/>
    <mergeCell ref="A1320:B1320"/>
    <mergeCell ref="A1319:B1319"/>
    <mergeCell ref="A1318:B1318"/>
    <mergeCell ref="C1318:I1318"/>
    <mergeCell ref="J1318:O1318"/>
    <mergeCell ref="P1318:X1318"/>
    <mergeCell ref="AH1305:AK1305"/>
    <mergeCell ref="AL1305:AO1305"/>
    <mergeCell ref="AP1305:AX1305"/>
    <mergeCell ref="A1317:B1317"/>
    <mergeCell ref="A1316:B1316"/>
    <mergeCell ref="A1315:B1315"/>
    <mergeCell ref="C1317:I1317"/>
    <mergeCell ref="J1317:O1317"/>
    <mergeCell ref="P1317:X1317"/>
    <mergeCell ref="Y1317:AB1317"/>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C1301:I1301"/>
    <mergeCell ref="J1301:O1301"/>
    <mergeCell ref="P1301:X1301"/>
    <mergeCell ref="Y1301:AB1301"/>
    <mergeCell ref="AC1301:AG1301"/>
    <mergeCell ref="AH1301:AK1301"/>
    <mergeCell ref="AL1312:AO1312"/>
    <mergeCell ref="AP1312:AX1312"/>
    <mergeCell ref="C1312:I1312"/>
    <mergeCell ref="J1312:O1312"/>
    <mergeCell ref="P1312:X1312"/>
    <mergeCell ref="Y1312:AB1312"/>
    <mergeCell ref="AC1312:AG1312"/>
    <mergeCell ref="AH1312:AK1312"/>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A1314:B1314"/>
    <mergeCell ref="A1313:B1313"/>
    <mergeCell ref="A1312:B1312"/>
    <mergeCell ref="C1313:I1313"/>
    <mergeCell ref="J1313:O1313"/>
    <mergeCell ref="P1313:X1313"/>
    <mergeCell ref="AH1309:AK1309"/>
    <mergeCell ref="AL1309:AO1309"/>
    <mergeCell ref="AP1309:AX1309"/>
    <mergeCell ref="C1310:I1310"/>
    <mergeCell ref="J1310:O1310"/>
    <mergeCell ref="P1310:X1310"/>
    <mergeCell ref="Y1310:AB1310"/>
    <mergeCell ref="AC1310:AG1310"/>
    <mergeCell ref="AH1310:AK1310"/>
    <mergeCell ref="AL1308:AO1308"/>
    <mergeCell ref="AP1308:AX1308"/>
    <mergeCell ref="A1311:B1311"/>
    <mergeCell ref="A1310:B1310"/>
    <mergeCell ref="A1309:B1309"/>
    <mergeCell ref="C1309:I1309"/>
    <mergeCell ref="J1309:O1309"/>
    <mergeCell ref="P1309:X1309"/>
    <mergeCell ref="Y1309:AB1309"/>
    <mergeCell ref="AC1309:AG1309"/>
    <mergeCell ref="AH1319:AK1319"/>
    <mergeCell ref="A1308:B1308"/>
    <mergeCell ref="A1307:B1307"/>
    <mergeCell ref="A1306:B1306"/>
    <mergeCell ref="C1308:I1308"/>
    <mergeCell ref="J1308:O1308"/>
    <mergeCell ref="P1308:X1308"/>
    <mergeCell ref="Y1308:AB1308"/>
    <mergeCell ref="AC1308:AG1308"/>
    <mergeCell ref="AH1308:AK1308"/>
    <mergeCell ref="Y1318:AB1318"/>
    <mergeCell ref="AC1318:AG1318"/>
    <mergeCell ref="AH1318:AK1318"/>
    <mergeCell ref="AL1318:AO1318"/>
    <mergeCell ref="AP1318:AX1318"/>
    <mergeCell ref="C1319:I1319"/>
    <mergeCell ref="J1319:O1319"/>
    <mergeCell ref="P1319:X1319"/>
    <mergeCell ref="Y1319:AB1319"/>
    <mergeCell ref="AC1319:AG1319"/>
    <mergeCell ref="AC1317:AG1317"/>
    <mergeCell ref="AH1317:AK1317"/>
    <mergeCell ref="AL1317:AO1317"/>
    <mergeCell ref="AP1317:AX1317"/>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75 Y178: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177">
    <cfRule type="expression" dxfId="3" priority="3">
      <formula>IF(RIGHT(TEXT(Y177,"0.#"),1)=".",FALSE,TRUE)</formula>
    </cfRule>
    <cfRule type="expression" dxfId="2" priority="4">
      <formula>IF(RIGHT(TEXT(Y177,"0.#"),1)=".",TRUE,FALSE)</formula>
    </cfRule>
  </conditionalFormatting>
  <conditionalFormatting sqref="Y176">
    <cfRule type="expression" dxfId="1" priority="1">
      <formula>IF(RIGHT(TEXT(Y176,"0.#"),1)=".",FALSE,TRUE)</formula>
    </cfRule>
    <cfRule type="expression" dxfId="0" priority="2">
      <formula>IF(RIGHT(TEXT(Y176,"0.#"),1)=".",TRUE,FALSE)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'W:\01_公園緑地・景観課（保存期間１年以上）\010_予算係\15 予算及び決算に関する事項\2022年度\行政事業レビュー(2022年度)【10年】\04レビューシートの作成\正式依頼\[R4_レビューシート様式ファイル_r1.0.xlsx]入力規則等'!#REF!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AQ32" sqref="AQ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402</v>
      </c>
      <c r="AA1" s="29" t="s">
        <v>77</v>
      </c>
      <c r="AB1" s="29" t="s">
        <v>403</v>
      </c>
      <c r="AC1" s="29" t="s">
        <v>31</v>
      </c>
      <c r="AD1" s="28"/>
      <c r="AE1" s="29" t="s">
        <v>43</v>
      </c>
      <c r="AF1" s="30"/>
      <c r="AG1" s="42" t="s">
        <v>173</v>
      </c>
      <c r="AI1" s="42" t="s">
        <v>176</v>
      </c>
      <c r="AK1" s="42" t="s">
        <v>181</v>
      </c>
      <c r="AM1" s="62"/>
      <c r="AN1" s="62"/>
      <c r="AP1" s="28" t="s">
        <v>227</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t="s">
        <v>621</v>
      </c>
      <c r="R2" s="13" t="str">
        <f>IF(Q2="","",P2)</f>
        <v>直接実施</v>
      </c>
      <c r="S2" s="13" t="str">
        <f>IF(R2="","",IF(S1&lt;&gt;"",CONCATENATE(S1,"、",R2),R2))</f>
        <v>直接実施</v>
      </c>
      <c r="T2" s="13"/>
      <c r="U2" s="77">
        <v>21</v>
      </c>
      <c r="W2" s="32" t="s">
        <v>165</v>
      </c>
      <c r="Y2" s="32" t="s">
        <v>63</v>
      </c>
      <c r="Z2" s="32" t="s">
        <v>63</v>
      </c>
      <c r="AA2" s="70" t="s">
        <v>272</v>
      </c>
      <c r="AB2" s="70" t="s">
        <v>497</v>
      </c>
      <c r="AC2" s="71" t="s">
        <v>129</v>
      </c>
      <c r="AD2" s="28"/>
      <c r="AE2" s="34" t="s">
        <v>161</v>
      </c>
      <c r="AF2" s="30"/>
      <c r="AG2" s="44" t="s">
        <v>237</v>
      </c>
      <c r="AI2" s="42" t="s">
        <v>269</v>
      </c>
      <c r="AK2" s="42" t="s">
        <v>182</v>
      </c>
      <c r="AM2" s="62"/>
      <c r="AN2" s="62"/>
      <c r="AP2" s="44" t="s">
        <v>237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直接実施、委託・請負</v>
      </c>
      <c r="T3" s="13"/>
      <c r="U3" s="32" t="s">
        <v>528</v>
      </c>
      <c r="W3" s="32" t="s">
        <v>140</v>
      </c>
      <c r="Y3" s="32" t="s">
        <v>64</v>
      </c>
      <c r="Z3" s="32" t="s">
        <v>404</v>
      </c>
      <c r="AA3" s="70" t="s">
        <v>370</v>
      </c>
      <c r="AB3" s="70" t="s">
        <v>498</v>
      </c>
      <c r="AC3" s="71" t="s">
        <v>130</v>
      </c>
      <c r="AD3" s="28"/>
      <c r="AE3" s="34" t="s">
        <v>162</v>
      </c>
      <c r="AF3" s="30"/>
      <c r="AG3" s="44" t="s">
        <v>238</v>
      </c>
      <c r="AI3" s="42" t="s">
        <v>175</v>
      </c>
      <c r="AK3" s="42" t="str">
        <f>CHAR(CODE(AK2)+1)</f>
        <v>B</v>
      </c>
      <c r="AM3" s="62"/>
      <c r="AN3" s="62"/>
      <c r="AP3" s="44" t="s">
        <v>238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589</v>
      </c>
      <c r="W4" s="32" t="s">
        <v>141</v>
      </c>
      <c r="Y4" s="32" t="s">
        <v>277</v>
      </c>
      <c r="Z4" s="32" t="s">
        <v>405</v>
      </c>
      <c r="AA4" s="70" t="s">
        <v>371</v>
      </c>
      <c r="AB4" s="70" t="s">
        <v>499</v>
      </c>
      <c r="AC4" s="70" t="s">
        <v>131</v>
      </c>
      <c r="AD4" s="28"/>
      <c r="AE4" s="34" t="s">
        <v>163</v>
      </c>
      <c r="AF4" s="30"/>
      <c r="AG4" s="44" t="s">
        <v>239</v>
      </c>
      <c r="AI4" s="42" t="s">
        <v>177</v>
      </c>
      <c r="AK4" s="42" t="str">
        <f t="shared" ref="AK4:AK49" si="7">CHAR(CODE(AK3)+1)</f>
        <v>C</v>
      </c>
      <c r="AM4" s="62"/>
      <c r="AN4" s="62"/>
      <c r="AP4" s="44" t="s">
        <v>239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552</v>
      </c>
      <c r="Y5" s="32" t="s">
        <v>278</v>
      </c>
      <c r="Z5" s="32" t="s">
        <v>406</v>
      </c>
      <c r="AA5" s="70" t="s">
        <v>372</v>
      </c>
      <c r="AB5" s="70" t="s">
        <v>500</v>
      </c>
      <c r="AC5" s="70" t="s">
        <v>164</v>
      </c>
      <c r="AD5" s="31"/>
      <c r="AE5" s="34" t="s">
        <v>250</v>
      </c>
      <c r="AF5" s="30"/>
      <c r="AG5" s="44" t="s">
        <v>240</v>
      </c>
      <c r="AI5" s="42" t="s">
        <v>275</v>
      </c>
      <c r="AK5" s="42" t="str">
        <f t="shared" si="7"/>
        <v>D</v>
      </c>
      <c r="AP5" s="44" t="s">
        <v>240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621</v>
      </c>
      <c r="M6" s="13" t="str">
        <f t="shared" si="2"/>
        <v>公共事業</v>
      </c>
      <c r="N6" s="13" t="str">
        <f t="shared" si="6"/>
        <v>公共事業</v>
      </c>
      <c r="O6" s="13"/>
      <c r="P6" s="12" t="s">
        <v>73</v>
      </c>
      <c r="Q6" s="17"/>
      <c r="R6" s="13" t="str">
        <f t="shared" si="3"/>
        <v/>
      </c>
      <c r="S6" s="13" t="str">
        <f t="shared" si="4"/>
        <v>直接実施、委託・請負</v>
      </c>
      <c r="T6" s="13"/>
      <c r="U6" s="32" t="s">
        <v>252</v>
      </c>
      <c r="W6" s="32" t="s">
        <v>554</v>
      </c>
      <c r="Y6" s="32" t="s">
        <v>279</v>
      </c>
      <c r="Z6" s="32" t="s">
        <v>407</v>
      </c>
      <c r="AA6" s="70" t="s">
        <v>373</v>
      </c>
      <c r="AB6" s="70" t="s">
        <v>501</v>
      </c>
      <c r="AC6" s="70" t="s">
        <v>132</v>
      </c>
      <c r="AD6" s="31"/>
      <c r="AE6" s="34" t="s">
        <v>247</v>
      </c>
      <c r="AF6" s="30"/>
      <c r="AG6" s="44" t="s">
        <v>241</v>
      </c>
      <c r="AI6" s="42" t="s">
        <v>276</v>
      </c>
      <c r="AK6" s="42" t="str">
        <f>CHAR(CODE(AK5)+1)</f>
        <v>E</v>
      </c>
      <c r="AP6" s="44" t="s">
        <v>241</v>
      </c>
    </row>
    <row r="7" spans="1:42" ht="13.5" customHeight="1" x14ac:dyDescent="0.15">
      <c r="A7" s="14" t="s">
        <v>85</v>
      </c>
      <c r="B7" s="15" t="s">
        <v>621</v>
      </c>
      <c r="C7" s="13" t="str">
        <f t="shared" si="0"/>
        <v>観光立国</v>
      </c>
      <c r="D7" s="13" t="str">
        <f t="shared" si="8"/>
        <v>観光立国</v>
      </c>
      <c r="F7" s="18" t="s">
        <v>192</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280</v>
      </c>
      <c r="Z7" s="32" t="s">
        <v>408</v>
      </c>
      <c r="AA7" s="70" t="s">
        <v>374</v>
      </c>
      <c r="AB7" s="70" t="s">
        <v>502</v>
      </c>
      <c r="AC7" s="31"/>
      <c r="AD7" s="31"/>
      <c r="AE7" s="32" t="s">
        <v>132</v>
      </c>
      <c r="AF7" s="30"/>
      <c r="AG7" s="44" t="s">
        <v>242</v>
      </c>
      <c r="AH7" s="65"/>
      <c r="AI7" s="44" t="s">
        <v>265</v>
      </c>
      <c r="AK7" s="42" t="str">
        <f>CHAR(CODE(AK6)+1)</f>
        <v>F</v>
      </c>
      <c r="AP7" s="44" t="s">
        <v>242</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273</v>
      </c>
      <c r="W8" s="32" t="s">
        <v>143</v>
      </c>
      <c r="Y8" s="32" t="s">
        <v>281</v>
      </c>
      <c r="Z8" s="32" t="s">
        <v>409</v>
      </c>
      <c r="AA8" s="70" t="s">
        <v>375</v>
      </c>
      <c r="AB8" s="70" t="s">
        <v>503</v>
      </c>
      <c r="AC8" s="31"/>
      <c r="AD8" s="31"/>
      <c r="AE8" s="31"/>
      <c r="AF8" s="30"/>
      <c r="AG8" s="44" t="s">
        <v>243</v>
      </c>
      <c r="AI8" s="42" t="s">
        <v>266</v>
      </c>
      <c r="AK8" s="42" t="str">
        <f t="shared" si="7"/>
        <v>G</v>
      </c>
      <c r="AP8" s="44" t="s">
        <v>243</v>
      </c>
    </row>
    <row r="9" spans="1:42" ht="13.5" customHeight="1" x14ac:dyDescent="0.15">
      <c r="A9" s="14" t="s">
        <v>87</v>
      </c>
      <c r="B9" s="15"/>
      <c r="C9" s="13" t="str">
        <f t="shared" si="0"/>
        <v/>
      </c>
      <c r="D9" s="13" t="str">
        <f t="shared" si="8"/>
        <v>観光立国</v>
      </c>
      <c r="F9" s="18" t="s">
        <v>193</v>
      </c>
      <c r="G9" s="17"/>
      <c r="H9" s="13" t="str">
        <f t="shared" si="1"/>
        <v/>
      </c>
      <c r="I9" s="13" t="str">
        <f t="shared" si="5"/>
        <v>一般会計</v>
      </c>
      <c r="K9" s="14" t="s">
        <v>104</v>
      </c>
      <c r="L9" s="15"/>
      <c r="M9" s="13" t="str">
        <f t="shared" si="2"/>
        <v/>
      </c>
      <c r="N9" s="13" t="str">
        <f t="shared" si="6"/>
        <v>公共事業</v>
      </c>
      <c r="O9" s="13"/>
      <c r="P9" s="13"/>
      <c r="Q9" s="19"/>
      <c r="T9" s="13"/>
      <c r="U9" s="32" t="s">
        <v>274</v>
      </c>
      <c r="W9" s="32" t="s">
        <v>144</v>
      </c>
      <c r="Y9" s="32" t="s">
        <v>282</v>
      </c>
      <c r="Z9" s="32" t="s">
        <v>410</v>
      </c>
      <c r="AA9" s="70" t="s">
        <v>376</v>
      </c>
      <c r="AB9" s="70" t="s">
        <v>504</v>
      </c>
      <c r="AC9" s="31"/>
      <c r="AD9" s="31"/>
      <c r="AE9" s="31"/>
      <c r="AF9" s="30"/>
      <c r="AG9" s="44" t="s">
        <v>244</v>
      </c>
      <c r="AI9" s="61"/>
      <c r="AK9" s="42" t="str">
        <f t="shared" si="7"/>
        <v>H</v>
      </c>
      <c r="AP9" s="44" t="s">
        <v>244</v>
      </c>
    </row>
    <row r="10" spans="1:42" ht="13.5" customHeight="1" x14ac:dyDescent="0.15">
      <c r="A10" s="14" t="s">
        <v>211</v>
      </c>
      <c r="B10" s="15" t="s">
        <v>621</v>
      </c>
      <c r="C10" s="13" t="str">
        <f t="shared" si="0"/>
        <v>国土強靱化施策</v>
      </c>
      <c r="D10" s="13" t="str">
        <f t="shared" si="8"/>
        <v>観光立国、国土強靱化施策</v>
      </c>
      <c r="F10" s="18" t="s">
        <v>111</v>
      </c>
      <c r="G10" s="17"/>
      <c r="H10" s="13" t="str">
        <f t="shared" si="1"/>
        <v/>
      </c>
      <c r="I10" s="13" t="str">
        <f t="shared" si="5"/>
        <v>一般会計</v>
      </c>
      <c r="K10" s="14" t="s">
        <v>214</v>
      </c>
      <c r="L10" s="15"/>
      <c r="M10" s="13" t="str">
        <f t="shared" si="2"/>
        <v/>
      </c>
      <c r="N10" s="13" t="str">
        <f t="shared" si="6"/>
        <v>公共事業</v>
      </c>
      <c r="O10" s="13"/>
      <c r="P10" s="13" t="str">
        <f>S8</f>
        <v>直接実施、委託・請負</v>
      </c>
      <c r="Q10" s="19"/>
      <c r="T10" s="13"/>
      <c r="W10" s="32" t="s">
        <v>145</v>
      </c>
      <c r="Y10" s="32" t="s">
        <v>283</v>
      </c>
      <c r="Z10" s="32" t="s">
        <v>411</v>
      </c>
      <c r="AA10" s="70" t="s">
        <v>377</v>
      </c>
      <c r="AB10" s="70" t="s">
        <v>505</v>
      </c>
      <c r="AC10" s="31"/>
      <c r="AD10" s="31"/>
      <c r="AE10" s="31"/>
      <c r="AF10" s="30"/>
      <c r="AG10" s="44" t="s">
        <v>229</v>
      </c>
      <c r="AK10" s="42" t="str">
        <f t="shared" si="7"/>
        <v>I</v>
      </c>
      <c r="AP10" s="42" t="s">
        <v>228</v>
      </c>
    </row>
    <row r="11" spans="1:42" ht="13.5" customHeight="1" x14ac:dyDescent="0.15">
      <c r="A11" s="14" t="s">
        <v>88</v>
      </c>
      <c r="B11" s="15" t="s">
        <v>621</v>
      </c>
      <c r="C11" s="13" t="str">
        <f t="shared" si="0"/>
        <v>子ども・若者育成支援</v>
      </c>
      <c r="D11" s="13" t="str">
        <f t="shared" si="8"/>
        <v>観光立国、国土強靱化施策、子ども・若者育成支援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586</v>
      </c>
      <c r="Y11" s="32" t="s">
        <v>284</v>
      </c>
      <c r="Z11" s="32" t="s">
        <v>412</v>
      </c>
      <c r="AA11" s="70" t="s">
        <v>378</v>
      </c>
      <c r="AB11" s="70" t="s">
        <v>506</v>
      </c>
      <c r="AC11" s="31"/>
      <c r="AD11" s="31"/>
      <c r="AE11" s="31"/>
      <c r="AF11" s="30"/>
      <c r="AG11" s="42" t="s">
        <v>232</v>
      </c>
      <c r="AK11" s="42" t="str">
        <f t="shared" si="7"/>
        <v>J</v>
      </c>
    </row>
    <row r="12" spans="1:42" ht="13.5" customHeight="1" x14ac:dyDescent="0.15">
      <c r="A12" s="14" t="s">
        <v>89</v>
      </c>
      <c r="B12" s="15"/>
      <c r="C12" s="13" t="str">
        <f t="shared" ref="C12:C23" si="9">IF(B12="","",A12)</f>
        <v/>
      </c>
      <c r="D12" s="13" t="str">
        <f t="shared" si="8"/>
        <v>観光立国、国土強靱化施策、子ども・若者育成支援</v>
      </c>
      <c r="F12" s="18" t="s">
        <v>113</v>
      </c>
      <c r="G12" s="17"/>
      <c r="H12" s="13" t="str">
        <f t="shared" si="1"/>
        <v/>
      </c>
      <c r="I12" s="13" t="str">
        <f t="shared" si="5"/>
        <v>一般会計</v>
      </c>
      <c r="K12" s="13"/>
      <c r="L12" s="13"/>
      <c r="O12" s="13"/>
      <c r="P12" s="13"/>
      <c r="Q12" s="19"/>
      <c r="T12" s="13"/>
      <c r="U12" s="29" t="s">
        <v>529</v>
      </c>
      <c r="W12" s="32" t="s">
        <v>146</v>
      </c>
      <c r="Y12" s="32" t="s">
        <v>285</v>
      </c>
      <c r="Z12" s="32" t="s">
        <v>413</v>
      </c>
      <c r="AA12" s="70" t="s">
        <v>379</v>
      </c>
      <c r="AB12" s="70" t="s">
        <v>507</v>
      </c>
      <c r="AC12" s="31"/>
      <c r="AD12" s="31"/>
      <c r="AE12" s="31"/>
      <c r="AF12" s="30"/>
      <c r="AG12" s="42" t="s">
        <v>230</v>
      </c>
      <c r="AK12" s="42" t="str">
        <f t="shared" si="7"/>
        <v>K</v>
      </c>
    </row>
    <row r="13" spans="1:42" ht="13.5" customHeight="1" x14ac:dyDescent="0.15">
      <c r="A13" s="14" t="s">
        <v>90</v>
      </c>
      <c r="B13" s="15"/>
      <c r="C13" s="13" t="str">
        <f t="shared" si="9"/>
        <v/>
      </c>
      <c r="D13" s="13" t="str">
        <f t="shared" si="8"/>
        <v>観光立国、国土強靱化施策、子ども・若者育成支援</v>
      </c>
      <c r="F13" s="18" t="s">
        <v>114</v>
      </c>
      <c r="G13" s="17"/>
      <c r="H13" s="13" t="str">
        <f t="shared" si="1"/>
        <v/>
      </c>
      <c r="I13" s="13" t="str">
        <f t="shared" si="5"/>
        <v>一般会計</v>
      </c>
      <c r="K13" s="13" t="str">
        <f>N11</f>
        <v>公共事業</v>
      </c>
      <c r="L13" s="13"/>
      <c r="O13" s="13"/>
      <c r="P13" s="13"/>
      <c r="Q13" s="19"/>
      <c r="T13" s="13"/>
      <c r="U13" s="32" t="s">
        <v>165</v>
      </c>
      <c r="W13" s="32" t="s">
        <v>147</v>
      </c>
      <c r="Y13" s="32" t="s">
        <v>286</v>
      </c>
      <c r="Z13" s="32" t="s">
        <v>414</v>
      </c>
      <c r="AA13" s="70" t="s">
        <v>380</v>
      </c>
      <c r="AB13" s="70" t="s">
        <v>508</v>
      </c>
      <c r="AC13" s="31"/>
      <c r="AD13" s="31"/>
      <c r="AE13" s="31"/>
      <c r="AF13" s="30"/>
      <c r="AG13" s="42" t="s">
        <v>231</v>
      </c>
      <c r="AK13" s="42" t="str">
        <f t="shared" si="7"/>
        <v>L</v>
      </c>
    </row>
    <row r="14" spans="1:42" ht="13.5" customHeight="1" x14ac:dyDescent="0.15">
      <c r="A14" s="14" t="s">
        <v>91</v>
      </c>
      <c r="B14" s="15"/>
      <c r="C14" s="13" t="str">
        <f t="shared" si="9"/>
        <v/>
      </c>
      <c r="D14" s="13" t="str">
        <f t="shared" si="8"/>
        <v>観光立国、国土強靱化施策、子ども・若者育成支援</v>
      </c>
      <c r="F14" s="18" t="s">
        <v>115</v>
      </c>
      <c r="G14" s="17"/>
      <c r="H14" s="13" t="str">
        <f t="shared" si="1"/>
        <v/>
      </c>
      <c r="I14" s="13" t="str">
        <f t="shared" si="5"/>
        <v>一般会計</v>
      </c>
      <c r="K14" s="13"/>
      <c r="L14" s="13"/>
      <c r="O14" s="13"/>
      <c r="P14" s="13"/>
      <c r="Q14" s="19"/>
      <c r="T14" s="13"/>
      <c r="U14" s="32" t="s">
        <v>530</v>
      </c>
      <c r="W14" s="32" t="s">
        <v>148</v>
      </c>
      <c r="Y14" s="32" t="s">
        <v>287</v>
      </c>
      <c r="Z14" s="32" t="s">
        <v>415</v>
      </c>
      <c r="AA14" s="70" t="s">
        <v>381</v>
      </c>
      <c r="AB14" s="70" t="s">
        <v>509</v>
      </c>
      <c r="AC14" s="31"/>
      <c r="AD14" s="31"/>
      <c r="AE14" s="31"/>
      <c r="AF14" s="30"/>
      <c r="AG14" s="61"/>
      <c r="AK14" s="42" t="str">
        <f t="shared" si="7"/>
        <v>M</v>
      </c>
    </row>
    <row r="15" spans="1:42" ht="13.5" customHeight="1" x14ac:dyDescent="0.15">
      <c r="A15" s="14" t="s">
        <v>92</v>
      </c>
      <c r="B15" s="15"/>
      <c r="C15" s="13" t="str">
        <f t="shared" si="9"/>
        <v/>
      </c>
      <c r="D15" s="13" t="str">
        <f t="shared" si="8"/>
        <v>観光立国、国土強靱化施策、子ども・若者育成支援</v>
      </c>
      <c r="F15" s="18" t="s">
        <v>116</v>
      </c>
      <c r="G15" s="17"/>
      <c r="H15" s="13" t="str">
        <f t="shared" si="1"/>
        <v/>
      </c>
      <c r="I15" s="13" t="str">
        <f t="shared" si="5"/>
        <v>一般会計</v>
      </c>
      <c r="K15" s="13"/>
      <c r="L15" s="13"/>
      <c r="O15" s="13"/>
      <c r="P15" s="13"/>
      <c r="Q15" s="19"/>
      <c r="T15" s="13"/>
      <c r="U15" s="32" t="s">
        <v>531</v>
      </c>
      <c r="W15" s="32" t="s">
        <v>149</v>
      </c>
      <c r="Y15" s="32" t="s">
        <v>288</v>
      </c>
      <c r="Z15" s="32" t="s">
        <v>416</v>
      </c>
      <c r="AA15" s="70" t="s">
        <v>382</v>
      </c>
      <c r="AB15" s="70" t="s">
        <v>510</v>
      </c>
      <c r="AC15" s="31"/>
      <c r="AD15" s="31"/>
      <c r="AE15" s="31"/>
      <c r="AF15" s="30"/>
      <c r="AG15" s="62"/>
      <c r="AK15" s="42" t="str">
        <f t="shared" si="7"/>
        <v>N</v>
      </c>
    </row>
    <row r="16" spans="1:42" ht="13.5" customHeight="1" x14ac:dyDescent="0.15">
      <c r="A16" s="14" t="s">
        <v>93</v>
      </c>
      <c r="B16" s="15" t="s">
        <v>621</v>
      </c>
      <c r="C16" s="13" t="str">
        <f t="shared" si="9"/>
        <v>地球温暖化対策</v>
      </c>
      <c r="D16" s="13" t="str">
        <f t="shared" si="8"/>
        <v>観光立国、国土強靱化施策、子ども・若者育成支援、地球温暖化対策</v>
      </c>
      <c r="F16" s="18" t="s">
        <v>117</v>
      </c>
      <c r="G16" s="17"/>
      <c r="H16" s="13" t="str">
        <f t="shared" si="1"/>
        <v/>
      </c>
      <c r="I16" s="13" t="str">
        <f t="shared" si="5"/>
        <v>一般会計</v>
      </c>
      <c r="K16" s="13"/>
      <c r="L16" s="13"/>
      <c r="O16" s="13"/>
      <c r="P16" s="13"/>
      <c r="Q16" s="19"/>
      <c r="T16" s="13"/>
      <c r="U16" s="32" t="s">
        <v>532</v>
      </c>
      <c r="W16" s="32" t="s">
        <v>150</v>
      </c>
      <c r="Y16" s="32" t="s">
        <v>289</v>
      </c>
      <c r="Z16" s="32" t="s">
        <v>417</v>
      </c>
      <c r="AA16" s="70" t="s">
        <v>383</v>
      </c>
      <c r="AB16" s="70" t="s">
        <v>511</v>
      </c>
      <c r="AC16" s="31"/>
      <c r="AD16" s="31"/>
      <c r="AE16" s="31"/>
      <c r="AF16" s="30"/>
      <c r="AG16" s="62"/>
      <c r="AK16" s="42" t="str">
        <f t="shared" si="7"/>
        <v>O</v>
      </c>
    </row>
    <row r="17" spans="1:37" ht="13.5" customHeight="1" x14ac:dyDescent="0.15">
      <c r="A17" s="14" t="s">
        <v>94</v>
      </c>
      <c r="B17" s="15"/>
      <c r="C17" s="13" t="str">
        <f t="shared" si="9"/>
        <v/>
      </c>
      <c r="D17" s="13" t="str">
        <f t="shared" si="8"/>
        <v>観光立国、国土強靱化施策、子ども・若者育成支援、地球温暖化対策</v>
      </c>
      <c r="F17" s="18" t="s">
        <v>118</v>
      </c>
      <c r="G17" s="17"/>
      <c r="H17" s="13" t="str">
        <f t="shared" si="1"/>
        <v/>
      </c>
      <c r="I17" s="13" t="str">
        <f t="shared" si="5"/>
        <v>一般会計</v>
      </c>
      <c r="K17" s="13"/>
      <c r="L17" s="13"/>
      <c r="O17" s="13"/>
      <c r="P17" s="13"/>
      <c r="Q17" s="19"/>
      <c r="T17" s="13"/>
      <c r="U17" s="32" t="s">
        <v>550</v>
      </c>
      <c r="W17" s="32" t="s">
        <v>151</v>
      </c>
      <c r="Y17" s="32" t="s">
        <v>290</v>
      </c>
      <c r="Z17" s="32" t="s">
        <v>418</v>
      </c>
      <c r="AA17" s="70" t="s">
        <v>384</v>
      </c>
      <c r="AB17" s="70" t="s">
        <v>512</v>
      </c>
      <c r="AC17" s="31"/>
      <c r="AD17" s="31"/>
      <c r="AE17" s="31"/>
      <c r="AF17" s="30"/>
      <c r="AG17" s="62"/>
      <c r="AK17" s="42" t="str">
        <f t="shared" si="7"/>
        <v>P</v>
      </c>
    </row>
    <row r="18" spans="1:37" ht="13.5" customHeight="1" x14ac:dyDescent="0.15">
      <c r="A18" s="14" t="s">
        <v>95</v>
      </c>
      <c r="B18" s="15"/>
      <c r="C18" s="13" t="str">
        <f t="shared" si="9"/>
        <v/>
      </c>
      <c r="D18" s="13" t="str">
        <f t="shared" si="8"/>
        <v>観光立国、国土強靱化施策、子ども・若者育成支援、地球温暖化対策</v>
      </c>
      <c r="F18" s="18" t="s">
        <v>119</v>
      </c>
      <c r="G18" s="17"/>
      <c r="H18" s="13" t="str">
        <f t="shared" si="1"/>
        <v/>
      </c>
      <c r="I18" s="13" t="str">
        <f t="shared" si="5"/>
        <v>一般会計</v>
      </c>
      <c r="K18" s="13"/>
      <c r="L18" s="13"/>
      <c r="O18" s="13"/>
      <c r="P18" s="13"/>
      <c r="Q18" s="19"/>
      <c r="T18" s="13"/>
      <c r="U18" s="32" t="s">
        <v>533</v>
      </c>
      <c r="W18" s="32" t="s">
        <v>152</v>
      </c>
      <c r="Y18" s="32" t="s">
        <v>291</v>
      </c>
      <c r="Z18" s="32" t="s">
        <v>419</v>
      </c>
      <c r="AA18" s="70" t="s">
        <v>385</v>
      </c>
      <c r="AB18" s="70" t="s">
        <v>513</v>
      </c>
      <c r="AC18" s="31"/>
      <c r="AD18" s="31"/>
      <c r="AE18" s="31"/>
      <c r="AF18" s="30"/>
      <c r="AK18" s="42" t="str">
        <f t="shared" si="7"/>
        <v>Q</v>
      </c>
    </row>
    <row r="19" spans="1:37" ht="13.5" customHeight="1" x14ac:dyDescent="0.15">
      <c r="A19" s="14" t="s">
        <v>203</v>
      </c>
      <c r="B19" s="15"/>
      <c r="C19" s="13" t="str">
        <f t="shared" si="9"/>
        <v/>
      </c>
      <c r="D19" s="13" t="str">
        <f t="shared" si="8"/>
        <v>観光立国、国土強靱化施策、子ども・若者育成支援、地球温暖化対策</v>
      </c>
      <c r="F19" s="18" t="s">
        <v>120</v>
      </c>
      <c r="G19" s="17"/>
      <c r="H19" s="13" t="str">
        <f t="shared" si="1"/>
        <v/>
      </c>
      <c r="I19" s="13" t="str">
        <f t="shared" si="5"/>
        <v>一般会計</v>
      </c>
      <c r="K19" s="13"/>
      <c r="L19" s="13"/>
      <c r="O19" s="13"/>
      <c r="P19" s="13"/>
      <c r="Q19" s="19"/>
      <c r="T19" s="13"/>
      <c r="U19" s="32" t="s">
        <v>534</v>
      </c>
      <c r="W19" s="32" t="s">
        <v>153</v>
      </c>
      <c r="Y19" s="32" t="s">
        <v>292</v>
      </c>
      <c r="Z19" s="32" t="s">
        <v>420</v>
      </c>
      <c r="AA19" s="70" t="s">
        <v>386</v>
      </c>
      <c r="AB19" s="70" t="s">
        <v>514</v>
      </c>
      <c r="AC19" s="31"/>
      <c r="AD19" s="31"/>
      <c r="AE19" s="31"/>
      <c r="AF19" s="30"/>
      <c r="AK19" s="42" t="str">
        <f t="shared" si="7"/>
        <v>R</v>
      </c>
    </row>
    <row r="20" spans="1:37" ht="13.5" customHeight="1" x14ac:dyDescent="0.15">
      <c r="A20" s="14" t="s">
        <v>204</v>
      </c>
      <c r="B20" s="15"/>
      <c r="C20" s="13" t="str">
        <f t="shared" si="9"/>
        <v/>
      </c>
      <c r="D20" s="13" t="str">
        <f t="shared" si="8"/>
        <v>観光立国、国土強靱化施策、子ども・若者育成支援、地球温暖化対策</v>
      </c>
      <c r="F20" s="18" t="s">
        <v>202</v>
      </c>
      <c r="G20" s="17"/>
      <c r="H20" s="13" t="str">
        <f t="shared" si="1"/>
        <v/>
      </c>
      <c r="I20" s="13" t="str">
        <f t="shared" si="5"/>
        <v>一般会計</v>
      </c>
      <c r="K20" s="13"/>
      <c r="L20" s="13"/>
      <c r="O20" s="13"/>
      <c r="P20" s="13"/>
      <c r="Q20" s="19"/>
      <c r="T20" s="13"/>
      <c r="U20" s="32" t="s">
        <v>535</v>
      </c>
      <c r="W20" s="32" t="s">
        <v>154</v>
      </c>
      <c r="Y20" s="32" t="s">
        <v>293</v>
      </c>
      <c r="Z20" s="32" t="s">
        <v>421</v>
      </c>
      <c r="AA20" s="70" t="s">
        <v>387</v>
      </c>
      <c r="AB20" s="70" t="s">
        <v>515</v>
      </c>
      <c r="AC20" s="31"/>
      <c r="AD20" s="31"/>
      <c r="AE20" s="31"/>
      <c r="AF20" s="30"/>
      <c r="AK20" s="42" t="str">
        <f t="shared" si="7"/>
        <v>S</v>
      </c>
    </row>
    <row r="21" spans="1:37" ht="13.5" customHeight="1" x14ac:dyDescent="0.15">
      <c r="A21" s="14" t="s">
        <v>205</v>
      </c>
      <c r="B21" s="15"/>
      <c r="C21" s="13" t="str">
        <f t="shared" si="9"/>
        <v/>
      </c>
      <c r="D21" s="13" t="str">
        <f t="shared" si="8"/>
        <v>観光立国、国土強靱化施策、子ども・若者育成支援、地球温暖化対策</v>
      </c>
      <c r="F21" s="18" t="s">
        <v>121</v>
      </c>
      <c r="G21" s="17"/>
      <c r="H21" s="13" t="str">
        <f t="shared" si="1"/>
        <v/>
      </c>
      <c r="I21" s="13" t="str">
        <f t="shared" si="5"/>
        <v>一般会計</v>
      </c>
      <c r="K21" s="13"/>
      <c r="L21" s="13"/>
      <c r="O21" s="13"/>
      <c r="P21" s="13"/>
      <c r="Q21" s="19"/>
      <c r="T21" s="13"/>
      <c r="U21" s="32" t="s">
        <v>536</v>
      </c>
      <c r="W21" s="32" t="s">
        <v>155</v>
      </c>
      <c r="Y21" s="32" t="s">
        <v>294</v>
      </c>
      <c r="Z21" s="32" t="s">
        <v>422</v>
      </c>
      <c r="AA21" s="70" t="s">
        <v>388</v>
      </c>
      <c r="AB21" s="70" t="s">
        <v>516</v>
      </c>
      <c r="AC21" s="31"/>
      <c r="AD21" s="31"/>
      <c r="AE21" s="31"/>
      <c r="AF21" s="30"/>
      <c r="AK21" s="42" t="str">
        <f t="shared" si="7"/>
        <v>T</v>
      </c>
    </row>
    <row r="22" spans="1:37" ht="13.5" customHeight="1" x14ac:dyDescent="0.15">
      <c r="A22" s="14" t="s">
        <v>206</v>
      </c>
      <c r="B22" s="15"/>
      <c r="C22" s="13" t="str">
        <f t="shared" si="9"/>
        <v/>
      </c>
      <c r="D22" s="13" t="str">
        <f>IF(C22="",D21,IF(D21&lt;&gt;"",CONCATENATE(D21,"、",C22),C22))</f>
        <v>観光立国、国土強靱化施策、子ども・若者育成支援、地球温暖化対策</v>
      </c>
      <c r="F22" s="18" t="s">
        <v>122</v>
      </c>
      <c r="G22" s="17"/>
      <c r="H22" s="13" t="str">
        <f t="shared" si="1"/>
        <v/>
      </c>
      <c r="I22" s="13" t="str">
        <f t="shared" si="5"/>
        <v>一般会計</v>
      </c>
      <c r="K22" s="13"/>
      <c r="L22" s="13"/>
      <c r="O22" s="13"/>
      <c r="P22" s="13"/>
      <c r="Q22" s="19"/>
      <c r="T22" s="13"/>
      <c r="U22" s="32" t="s">
        <v>588</v>
      </c>
      <c r="W22" s="32" t="s">
        <v>156</v>
      </c>
      <c r="Y22" s="32" t="s">
        <v>295</v>
      </c>
      <c r="Z22" s="32" t="s">
        <v>423</v>
      </c>
      <c r="AA22" s="70" t="s">
        <v>389</v>
      </c>
      <c r="AB22" s="70" t="s">
        <v>517</v>
      </c>
      <c r="AC22" s="31"/>
      <c r="AD22" s="31"/>
      <c r="AE22" s="31"/>
      <c r="AF22" s="30"/>
      <c r="AK22" s="42" t="str">
        <f t="shared" si="7"/>
        <v>U</v>
      </c>
    </row>
    <row r="23" spans="1:37" ht="13.5" customHeight="1" x14ac:dyDescent="0.15">
      <c r="A23" s="68" t="s">
        <v>267</v>
      </c>
      <c r="B23" s="15"/>
      <c r="C23" s="13" t="str">
        <f t="shared" si="9"/>
        <v/>
      </c>
      <c r="D23" s="13" t="str">
        <f>IF(C23="",D22,IF(D22&lt;&gt;"",CONCATENATE(D22,"、",C23),C23))</f>
        <v>観光立国、国土強靱化施策、子ども・若者育成支援、地球温暖化対策</v>
      </c>
      <c r="F23" s="18" t="s">
        <v>123</v>
      </c>
      <c r="G23" s="17"/>
      <c r="H23" s="13" t="str">
        <f t="shared" si="1"/>
        <v/>
      </c>
      <c r="I23" s="13" t="str">
        <f t="shared" si="5"/>
        <v>一般会計</v>
      </c>
      <c r="K23" s="13"/>
      <c r="L23" s="13"/>
      <c r="O23" s="13"/>
      <c r="P23" s="13"/>
      <c r="Q23" s="19"/>
      <c r="T23" s="13"/>
      <c r="U23" s="32" t="s">
        <v>537</v>
      </c>
      <c r="W23" s="32" t="s">
        <v>157</v>
      </c>
      <c r="Y23" s="32" t="s">
        <v>296</v>
      </c>
      <c r="Z23" s="32" t="s">
        <v>424</v>
      </c>
      <c r="AA23" s="70" t="s">
        <v>390</v>
      </c>
      <c r="AB23" s="70" t="s">
        <v>518</v>
      </c>
      <c r="AC23" s="31"/>
      <c r="AD23" s="31"/>
      <c r="AE23" s="31"/>
      <c r="AF23" s="30"/>
      <c r="AK23" s="42" t="str">
        <f t="shared" si="7"/>
        <v>V</v>
      </c>
    </row>
    <row r="24" spans="1:37" ht="13.5" customHeight="1" x14ac:dyDescent="0.15">
      <c r="A24" s="82"/>
      <c r="B24" s="66"/>
      <c r="F24" s="18" t="s">
        <v>270</v>
      </c>
      <c r="G24" s="17"/>
      <c r="H24" s="13" t="str">
        <f t="shared" si="1"/>
        <v/>
      </c>
      <c r="I24" s="13" t="str">
        <f t="shared" si="5"/>
        <v>一般会計</v>
      </c>
      <c r="K24" s="13"/>
      <c r="L24" s="13"/>
      <c r="O24" s="13"/>
      <c r="P24" s="13"/>
      <c r="Q24" s="19"/>
      <c r="T24" s="13"/>
      <c r="U24" s="32" t="s">
        <v>538</v>
      </c>
      <c r="W24" s="32" t="s">
        <v>158</v>
      </c>
      <c r="Y24" s="32" t="s">
        <v>297</v>
      </c>
      <c r="Z24" s="32" t="s">
        <v>425</v>
      </c>
      <c r="AA24" s="70" t="s">
        <v>391</v>
      </c>
      <c r="AB24" s="70" t="s">
        <v>519</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539</v>
      </c>
      <c r="W25" s="59"/>
      <c r="Y25" s="32" t="s">
        <v>298</v>
      </c>
      <c r="Z25" s="32" t="s">
        <v>426</v>
      </c>
      <c r="AA25" s="70" t="s">
        <v>392</v>
      </c>
      <c r="AB25" s="70" t="s">
        <v>520</v>
      </c>
      <c r="AC25" s="31"/>
      <c r="AD25" s="31"/>
      <c r="AE25" s="31"/>
      <c r="AF25" s="30"/>
      <c r="AK25" s="42"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540</v>
      </c>
      <c r="Y26" s="32" t="s">
        <v>299</v>
      </c>
      <c r="Z26" s="32" t="s">
        <v>427</v>
      </c>
      <c r="AA26" s="70" t="s">
        <v>393</v>
      </c>
      <c r="AB26" s="70" t="s">
        <v>521</v>
      </c>
      <c r="AC26" s="31"/>
      <c r="AD26" s="31"/>
      <c r="AE26" s="31"/>
      <c r="AF26" s="30"/>
      <c r="AK26" s="42" t="str">
        <f t="shared" si="7"/>
        <v>Y</v>
      </c>
    </row>
    <row r="27" spans="1:37" ht="13.5" customHeight="1" x14ac:dyDescent="0.15">
      <c r="A27" s="13" t="str">
        <f>IF(D23="", "-", D23)</f>
        <v>観光立国、国土強靱化施策、子ども・若者育成支援、地球温暖化対策</v>
      </c>
      <c r="B27" s="13"/>
      <c r="F27" s="18" t="s">
        <v>126</v>
      </c>
      <c r="G27" s="17"/>
      <c r="H27" s="13" t="str">
        <f t="shared" si="1"/>
        <v/>
      </c>
      <c r="I27" s="13" t="str">
        <f t="shared" si="5"/>
        <v>一般会計</v>
      </c>
      <c r="K27" s="13"/>
      <c r="L27" s="13"/>
      <c r="O27" s="13"/>
      <c r="P27" s="13"/>
      <c r="Q27" s="19"/>
      <c r="T27" s="13"/>
      <c r="U27" s="32" t="s">
        <v>541</v>
      </c>
      <c r="Y27" s="32" t="s">
        <v>300</v>
      </c>
      <c r="Z27" s="32" t="s">
        <v>428</v>
      </c>
      <c r="AA27" s="70" t="s">
        <v>394</v>
      </c>
      <c r="AB27" s="70" t="s">
        <v>522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301</v>
      </c>
      <c r="Z28" s="32" t="s">
        <v>429</v>
      </c>
      <c r="AA28" s="70" t="s">
        <v>395</v>
      </c>
      <c r="AB28" s="70" t="s">
        <v>523</v>
      </c>
      <c r="AC28" s="31"/>
      <c r="AD28" s="31"/>
      <c r="AE28" s="31"/>
      <c r="AF28" s="30"/>
      <c r="AK28" s="42"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302</v>
      </c>
      <c r="Z29" s="32" t="s">
        <v>430</v>
      </c>
      <c r="AA29" s="70" t="s">
        <v>396</v>
      </c>
      <c r="AB29" s="70" t="s">
        <v>524</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303</v>
      </c>
      <c r="Z30" s="32" t="s">
        <v>431</v>
      </c>
      <c r="AA30" s="70" t="s">
        <v>397</v>
      </c>
      <c r="AB30" s="70" t="s">
        <v>525</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304</v>
      </c>
      <c r="Z31" s="32" t="s">
        <v>432</v>
      </c>
      <c r="AA31" s="70" t="s">
        <v>398</v>
      </c>
      <c r="AB31" s="70" t="s">
        <v>526</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305</v>
      </c>
      <c r="Z32" s="32" t="s">
        <v>433</v>
      </c>
      <c r="AA32" s="70" t="s">
        <v>65</v>
      </c>
      <c r="AB32" s="70" t="s">
        <v>65</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306</v>
      </c>
      <c r="Z33" s="32" t="s">
        <v>434</v>
      </c>
      <c r="AA33" s="59"/>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307</v>
      </c>
      <c r="Z34" s="32" t="s">
        <v>435</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2" t="s">
        <v>549</v>
      </c>
      <c r="Y35" s="32" t="s">
        <v>308</v>
      </c>
      <c r="Z35" s="32" t="s">
        <v>436</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2" t="s">
        <v>309</v>
      </c>
      <c r="Z36" s="32" t="s">
        <v>437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310</v>
      </c>
      <c r="Z37" s="32" t="s">
        <v>438</v>
      </c>
      <c r="AF37" s="30"/>
      <c r="AK37" s="42" t="str">
        <f t="shared" si="7"/>
        <v>j</v>
      </c>
    </row>
    <row r="38" spans="1:37" x14ac:dyDescent="0.15">
      <c r="A38" s="13"/>
      <c r="B38" s="13"/>
      <c r="F38" s="13"/>
      <c r="G38" s="19"/>
      <c r="K38" s="13"/>
      <c r="L38" s="13"/>
      <c r="O38" s="13"/>
      <c r="P38" s="13"/>
      <c r="Q38" s="19"/>
      <c r="T38" s="13"/>
      <c r="Y38" s="32" t="s">
        <v>311</v>
      </c>
      <c r="Z38" s="32" t="s">
        <v>439</v>
      </c>
      <c r="AF38" s="30"/>
      <c r="AK38" s="42" t="str">
        <f t="shared" si="7"/>
        <v>k</v>
      </c>
    </row>
    <row r="39" spans="1:37" x14ac:dyDescent="0.15">
      <c r="A39" s="13"/>
      <c r="B39" s="13"/>
      <c r="F39" s="13" t="str">
        <f>I37</f>
        <v>一般会計</v>
      </c>
      <c r="G39" s="19"/>
      <c r="K39" s="13"/>
      <c r="L39" s="13"/>
      <c r="O39" s="13"/>
      <c r="P39" s="13"/>
      <c r="Q39" s="19"/>
      <c r="T39" s="13"/>
      <c r="U39" s="32" t="s">
        <v>551</v>
      </c>
      <c r="Y39" s="32" t="s">
        <v>312</v>
      </c>
      <c r="Z39" s="32" t="s">
        <v>440</v>
      </c>
      <c r="AF39" s="30"/>
      <c r="AK39" s="42" t="str">
        <f t="shared" si="7"/>
        <v>l</v>
      </c>
    </row>
    <row r="40" spans="1:37" x14ac:dyDescent="0.15">
      <c r="A40" s="13"/>
      <c r="B40" s="13"/>
      <c r="F40" s="13"/>
      <c r="G40" s="19"/>
      <c r="K40" s="13"/>
      <c r="L40" s="13"/>
      <c r="O40" s="13"/>
      <c r="P40" s="13"/>
      <c r="Q40" s="19"/>
      <c r="T40" s="13"/>
      <c r="U40" s="32"/>
      <c r="Y40" s="32" t="s">
        <v>313</v>
      </c>
      <c r="Z40" s="32" t="s">
        <v>441</v>
      </c>
      <c r="AF40" s="30"/>
      <c r="AK40" s="42" t="str">
        <f t="shared" si="7"/>
        <v>m</v>
      </c>
    </row>
    <row r="41" spans="1:37" x14ac:dyDescent="0.15">
      <c r="A41" s="13"/>
      <c r="B41" s="13"/>
      <c r="F41" s="13"/>
      <c r="G41" s="19"/>
      <c r="K41" s="13"/>
      <c r="L41" s="13"/>
      <c r="O41" s="13"/>
      <c r="P41" s="13"/>
      <c r="Q41" s="19"/>
      <c r="T41" s="13"/>
      <c r="U41" s="32" t="s">
        <v>253</v>
      </c>
      <c r="Y41" s="32" t="s">
        <v>314</v>
      </c>
      <c r="Z41" s="32" t="s">
        <v>442</v>
      </c>
      <c r="AF41" s="30"/>
      <c r="AK41" s="42" t="str">
        <f t="shared" si="7"/>
        <v>n</v>
      </c>
    </row>
    <row r="42" spans="1:37" x14ac:dyDescent="0.15">
      <c r="A42" s="13"/>
      <c r="B42" s="13"/>
      <c r="F42" s="13"/>
      <c r="G42" s="19"/>
      <c r="K42" s="13"/>
      <c r="L42" s="13"/>
      <c r="O42" s="13"/>
      <c r="P42" s="13"/>
      <c r="Q42" s="19"/>
      <c r="T42" s="13"/>
      <c r="U42" s="32" t="s">
        <v>263</v>
      </c>
      <c r="Y42" s="32" t="s">
        <v>315</v>
      </c>
      <c r="Z42" s="32" t="s">
        <v>443</v>
      </c>
      <c r="AF42" s="30"/>
      <c r="AK42" s="42" t="str">
        <f t="shared" si="7"/>
        <v>o</v>
      </c>
    </row>
    <row r="43" spans="1:37" x14ac:dyDescent="0.15">
      <c r="A43" s="13"/>
      <c r="B43" s="13"/>
      <c r="F43" s="13"/>
      <c r="G43" s="19"/>
      <c r="K43" s="13"/>
      <c r="L43" s="13"/>
      <c r="O43" s="13"/>
      <c r="P43" s="13"/>
      <c r="Q43" s="19"/>
      <c r="T43" s="13"/>
      <c r="Y43" s="32" t="s">
        <v>316</v>
      </c>
      <c r="Z43" s="32" t="s">
        <v>444</v>
      </c>
      <c r="AF43" s="30"/>
      <c r="AK43" s="42" t="str">
        <f t="shared" si="7"/>
        <v>p</v>
      </c>
    </row>
    <row r="44" spans="1:37" x14ac:dyDescent="0.15">
      <c r="A44" s="13"/>
      <c r="B44" s="13"/>
      <c r="F44" s="13"/>
      <c r="G44" s="19"/>
      <c r="K44" s="13"/>
      <c r="L44" s="13"/>
      <c r="O44" s="13"/>
      <c r="P44" s="13"/>
      <c r="Q44" s="19"/>
      <c r="T44" s="13"/>
      <c r="Y44" s="32" t="s">
        <v>317</v>
      </c>
      <c r="Z44" s="32" t="s">
        <v>445</v>
      </c>
      <c r="AF44" s="30"/>
      <c r="AK44" s="42" t="str">
        <f t="shared" si="7"/>
        <v>q</v>
      </c>
    </row>
    <row r="45" spans="1:37" x14ac:dyDescent="0.15">
      <c r="A45" s="13"/>
      <c r="B45" s="13"/>
      <c r="F45" s="13"/>
      <c r="G45" s="19"/>
      <c r="K45" s="13"/>
      <c r="L45" s="13"/>
      <c r="O45" s="13"/>
      <c r="P45" s="13"/>
      <c r="Q45" s="19"/>
      <c r="T45" s="13"/>
      <c r="U45" s="29" t="s">
        <v>160</v>
      </c>
      <c r="Y45" s="32" t="s">
        <v>318</v>
      </c>
      <c r="Z45" s="32" t="s">
        <v>446</v>
      </c>
      <c r="AF45" s="30"/>
      <c r="AK45" s="42" t="str">
        <f t="shared" si="7"/>
        <v>r</v>
      </c>
    </row>
    <row r="46" spans="1:37" x14ac:dyDescent="0.15">
      <c r="A46" s="13"/>
      <c r="B46" s="13"/>
      <c r="F46" s="13"/>
      <c r="G46" s="19"/>
      <c r="K46" s="13"/>
      <c r="L46" s="13"/>
      <c r="O46" s="13"/>
      <c r="P46" s="13"/>
      <c r="Q46" s="19"/>
      <c r="T46" s="13"/>
      <c r="U46" s="77" t="s">
        <v>587</v>
      </c>
      <c r="Y46" s="32" t="s">
        <v>319</v>
      </c>
      <c r="Z46" s="32" t="s">
        <v>447</v>
      </c>
      <c r="AF46" s="30"/>
      <c r="AK46" s="42" t="str">
        <f t="shared" si="7"/>
        <v>s</v>
      </c>
    </row>
    <row r="47" spans="1:37" x14ac:dyDescent="0.15">
      <c r="A47" s="13"/>
      <c r="B47" s="13"/>
      <c r="F47" s="13"/>
      <c r="G47" s="19"/>
      <c r="K47" s="13"/>
      <c r="L47" s="13"/>
      <c r="O47" s="13"/>
      <c r="P47" s="13"/>
      <c r="Q47" s="19"/>
      <c r="T47" s="13"/>
      <c r="Y47" s="32" t="s">
        <v>320</v>
      </c>
      <c r="Z47" s="32" t="s">
        <v>448</v>
      </c>
      <c r="AF47" s="30"/>
      <c r="AK47" s="42" t="str">
        <f t="shared" si="7"/>
        <v>t</v>
      </c>
    </row>
    <row r="48" spans="1:37" x14ac:dyDescent="0.15">
      <c r="A48" s="13"/>
      <c r="B48" s="13"/>
      <c r="F48" s="13"/>
      <c r="G48" s="19"/>
      <c r="K48" s="13"/>
      <c r="L48" s="13"/>
      <c r="O48" s="13"/>
      <c r="P48" s="13"/>
      <c r="Q48" s="19"/>
      <c r="T48" s="13"/>
      <c r="U48" s="77">
        <v>2021</v>
      </c>
      <c r="Y48" s="32" t="s">
        <v>321</v>
      </c>
      <c r="Z48" s="32" t="s">
        <v>449</v>
      </c>
      <c r="AF48" s="30"/>
      <c r="AK48" s="42" t="str">
        <f t="shared" si="7"/>
        <v>u</v>
      </c>
    </row>
    <row r="49" spans="1:37" x14ac:dyDescent="0.15">
      <c r="A49" s="13"/>
      <c r="B49" s="13"/>
      <c r="F49" s="13"/>
      <c r="G49" s="19"/>
      <c r="K49" s="13"/>
      <c r="L49" s="13"/>
      <c r="O49" s="13"/>
      <c r="P49" s="13"/>
      <c r="Q49" s="19"/>
      <c r="T49" s="13"/>
      <c r="U49" s="77">
        <v>2022</v>
      </c>
      <c r="Y49" s="32" t="s">
        <v>322</v>
      </c>
      <c r="Z49" s="32" t="s">
        <v>450</v>
      </c>
      <c r="AF49" s="30"/>
      <c r="AK49" s="42" t="str">
        <f t="shared" si="7"/>
        <v>v</v>
      </c>
    </row>
    <row r="50" spans="1:37" x14ac:dyDescent="0.15">
      <c r="A50" s="13"/>
      <c r="B50" s="13"/>
      <c r="F50" s="13"/>
      <c r="G50" s="19"/>
      <c r="K50" s="13"/>
      <c r="L50" s="13"/>
      <c r="O50" s="13"/>
      <c r="P50" s="13"/>
      <c r="Q50" s="19"/>
      <c r="T50" s="13"/>
      <c r="U50" s="77">
        <v>2023</v>
      </c>
      <c r="Y50" s="32" t="s">
        <v>323</v>
      </c>
      <c r="Z50" s="32" t="s">
        <v>451</v>
      </c>
      <c r="AF50" s="30"/>
    </row>
    <row r="51" spans="1:37" x14ac:dyDescent="0.15">
      <c r="A51" s="13"/>
      <c r="B51" s="13"/>
      <c r="F51" s="13"/>
      <c r="G51" s="19"/>
      <c r="K51" s="13"/>
      <c r="L51" s="13"/>
      <c r="O51" s="13"/>
      <c r="P51" s="13"/>
      <c r="Q51" s="19"/>
      <c r="T51" s="13"/>
      <c r="U51" s="77">
        <v>2024</v>
      </c>
      <c r="Y51" s="32" t="s">
        <v>324</v>
      </c>
      <c r="Z51" s="32" t="s">
        <v>452</v>
      </c>
      <c r="AF51" s="30"/>
    </row>
    <row r="52" spans="1:37" x14ac:dyDescent="0.15">
      <c r="A52" s="13"/>
      <c r="B52" s="13"/>
      <c r="F52" s="13"/>
      <c r="G52" s="19"/>
      <c r="K52" s="13"/>
      <c r="L52" s="13"/>
      <c r="O52" s="13"/>
      <c r="P52" s="13"/>
      <c r="Q52" s="19"/>
      <c r="T52" s="13"/>
      <c r="U52" s="77">
        <v>2025</v>
      </c>
      <c r="Y52" s="32" t="s">
        <v>325</v>
      </c>
      <c r="Z52" s="32" t="s">
        <v>453</v>
      </c>
      <c r="AF52" s="30"/>
    </row>
    <row r="53" spans="1:37" x14ac:dyDescent="0.15">
      <c r="A53" s="13"/>
      <c r="B53" s="13"/>
      <c r="F53" s="13"/>
      <c r="G53" s="19"/>
      <c r="K53" s="13"/>
      <c r="L53" s="13"/>
      <c r="O53" s="13"/>
      <c r="P53" s="13"/>
      <c r="Q53" s="19"/>
      <c r="T53" s="13"/>
      <c r="U53" s="77">
        <v>2026</v>
      </c>
      <c r="Y53" s="32" t="s">
        <v>326</v>
      </c>
      <c r="Z53" s="32" t="s">
        <v>454</v>
      </c>
      <c r="AF53" s="30"/>
    </row>
    <row r="54" spans="1:37" x14ac:dyDescent="0.15">
      <c r="A54" s="13"/>
      <c r="B54" s="13"/>
      <c r="F54" s="13"/>
      <c r="G54" s="19"/>
      <c r="K54" s="13"/>
      <c r="L54" s="13"/>
      <c r="O54" s="13"/>
      <c r="P54" s="20"/>
      <c r="Q54" s="19"/>
      <c r="T54" s="13"/>
      <c r="Y54" s="32" t="s">
        <v>327</v>
      </c>
      <c r="Z54" s="32" t="s">
        <v>455</v>
      </c>
      <c r="AF54" s="30"/>
    </row>
    <row r="55" spans="1:37" x14ac:dyDescent="0.15">
      <c r="A55" s="13"/>
      <c r="B55" s="13"/>
      <c r="F55" s="13"/>
      <c r="G55" s="19"/>
      <c r="K55" s="13"/>
      <c r="L55" s="13"/>
      <c r="O55" s="13"/>
      <c r="P55" s="13"/>
      <c r="Q55" s="19"/>
      <c r="T55" s="13"/>
      <c r="Y55" s="32" t="s">
        <v>328</v>
      </c>
      <c r="Z55" s="32" t="s">
        <v>456</v>
      </c>
      <c r="AF55" s="30"/>
    </row>
    <row r="56" spans="1:37" x14ac:dyDescent="0.15">
      <c r="A56" s="13"/>
      <c r="B56" s="13"/>
      <c r="F56" s="13"/>
      <c r="G56" s="19"/>
      <c r="K56" s="13"/>
      <c r="L56" s="13"/>
      <c r="O56" s="13"/>
      <c r="P56" s="13"/>
      <c r="Q56" s="19"/>
      <c r="T56" s="13"/>
      <c r="U56" s="77">
        <v>20</v>
      </c>
      <c r="Y56" s="32" t="s">
        <v>329</v>
      </c>
      <c r="Z56" s="32" t="s">
        <v>457</v>
      </c>
      <c r="AF56" s="30"/>
    </row>
    <row r="57" spans="1:37" x14ac:dyDescent="0.15">
      <c r="A57" s="13"/>
      <c r="B57" s="13"/>
      <c r="F57" s="13"/>
      <c r="G57" s="19"/>
      <c r="K57" s="13"/>
      <c r="L57" s="13"/>
      <c r="O57" s="13"/>
      <c r="P57" s="13"/>
      <c r="Q57" s="19"/>
      <c r="T57" s="13"/>
      <c r="U57" s="32" t="s">
        <v>527</v>
      </c>
      <c r="Y57" s="32" t="s">
        <v>330</v>
      </c>
      <c r="Z57" s="32" t="s">
        <v>458</v>
      </c>
      <c r="AF57" s="30"/>
    </row>
    <row r="58" spans="1:37" x14ac:dyDescent="0.15">
      <c r="A58" s="13"/>
      <c r="B58" s="13"/>
      <c r="F58" s="13"/>
      <c r="G58" s="19"/>
      <c r="K58" s="13"/>
      <c r="L58" s="13"/>
      <c r="O58" s="13"/>
      <c r="P58" s="13"/>
      <c r="Q58" s="19"/>
      <c r="T58" s="13"/>
      <c r="U58" s="32" t="s">
        <v>528</v>
      </c>
      <c r="Y58" s="32" t="s">
        <v>331</v>
      </c>
      <c r="Z58" s="32" t="s">
        <v>459</v>
      </c>
      <c r="AF58" s="30"/>
    </row>
    <row r="59" spans="1:37" x14ac:dyDescent="0.15">
      <c r="A59" s="13"/>
      <c r="B59" s="13"/>
      <c r="F59" s="13"/>
      <c r="G59" s="19"/>
      <c r="K59" s="13"/>
      <c r="L59" s="13"/>
      <c r="O59" s="13"/>
      <c r="P59" s="13"/>
      <c r="Q59" s="19"/>
      <c r="T59" s="13"/>
      <c r="Y59" s="32" t="s">
        <v>332</v>
      </c>
      <c r="Z59" s="32" t="s">
        <v>460</v>
      </c>
      <c r="AF59" s="30"/>
    </row>
    <row r="60" spans="1:37" x14ac:dyDescent="0.15">
      <c r="A60" s="13"/>
      <c r="B60" s="13"/>
      <c r="F60" s="13"/>
      <c r="G60" s="19"/>
      <c r="K60" s="13"/>
      <c r="L60" s="13"/>
      <c r="O60" s="13"/>
      <c r="P60" s="13"/>
      <c r="Q60" s="19"/>
      <c r="T60" s="13"/>
      <c r="Y60" s="32" t="s">
        <v>333</v>
      </c>
      <c r="Z60" s="32" t="s">
        <v>461</v>
      </c>
      <c r="AF60" s="30"/>
    </row>
    <row r="61" spans="1:37" x14ac:dyDescent="0.15">
      <c r="A61" s="13"/>
      <c r="B61" s="13"/>
      <c r="F61" s="13"/>
      <c r="G61" s="19"/>
      <c r="K61" s="13"/>
      <c r="L61" s="13"/>
      <c r="O61" s="13"/>
      <c r="P61" s="13"/>
      <c r="Q61" s="19"/>
      <c r="T61" s="13"/>
      <c r="Y61" s="32" t="s">
        <v>334</v>
      </c>
      <c r="Z61" s="32" t="s">
        <v>462</v>
      </c>
      <c r="AF61" s="30"/>
    </row>
    <row r="62" spans="1:37" x14ac:dyDescent="0.15">
      <c r="A62" s="13"/>
      <c r="B62" s="13"/>
      <c r="F62" s="13"/>
      <c r="G62" s="19"/>
      <c r="K62" s="13"/>
      <c r="L62" s="13"/>
      <c r="O62" s="13"/>
      <c r="P62" s="13"/>
      <c r="Q62" s="19"/>
      <c r="T62" s="13"/>
      <c r="Y62" s="32" t="s">
        <v>335</v>
      </c>
      <c r="Z62" s="32" t="s">
        <v>463</v>
      </c>
      <c r="AF62" s="30"/>
    </row>
    <row r="63" spans="1:37" x14ac:dyDescent="0.15">
      <c r="A63" s="13"/>
      <c r="B63" s="13"/>
      <c r="F63" s="13"/>
      <c r="G63" s="19"/>
      <c r="K63" s="13"/>
      <c r="L63" s="13"/>
      <c r="O63" s="13"/>
      <c r="P63" s="13"/>
      <c r="Q63" s="19"/>
      <c r="T63" s="13"/>
      <c r="Y63" s="32" t="s">
        <v>336</v>
      </c>
      <c r="Z63" s="32" t="s">
        <v>464</v>
      </c>
      <c r="AF63" s="30"/>
    </row>
    <row r="64" spans="1:37" x14ac:dyDescent="0.15">
      <c r="A64" s="13"/>
      <c r="B64" s="13"/>
      <c r="F64" s="13"/>
      <c r="G64" s="19"/>
      <c r="K64" s="13"/>
      <c r="L64" s="13"/>
      <c r="O64" s="13"/>
      <c r="P64" s="13"/>
      <c r="Q64" s="19"/>
      <c r="T64" s="13"/>
      <c r="Y64" s="32" t="s">
        <v>337</v>
      </c>
      <c r="Z64" s="32" t="s">
        <v>465</v>
      </c>
      <c r="AF64" s="30"/>
    </row>
    <row r="65" spans="1:32" x14ac:dyDescent="0.15">
      <c r="A65" s="13"/>
      <c r="B65" s="13"/>
      <c r="F65" s="13"/>
      <c r="G65" s="19"/>
      <c r="K65" s="13"/>
      <c r="L65" s="13"/>
      <c r="O65" s="13"/>
      <c r="P65" s="13"/>
      <c r="Q65" s="19"/>
      <c r="T65" s="13"/>
      <c r="Y65" s="32" t="s">
        <v>338</v>
      </c>
      <c r="Z65" s="32" t="s">
        <v>466</v>
      </c>
      <c r="AF65" s="30"/>
    </row>
    <row r="66" spans="1:32" x14ac:dyDescent="0.15">
      <c r="A66" s="13"/>
      <c r="B66" s="13"/>
      <c r="F66" s="13"/>
      <c r="G66" s="19"/>
      <c r="K66" s="13"/>
      <c r="L66" s="13"/>
      <c r="O66" s="13"/>
      <c r="P66" s="13"/>
      <c r="Q66" s="19"/>
      <c r="T66" s="13"/>
      <c r="Y66" s="32" t="s">
        <v>66</v>
      </c>
      <c r="Z66" s="32" t="s">
        <v>467</v>
      </c>
      <c r="AF66" s="30"/>
    </row>
    <row r="67" spans="1:32" x14ac:dyDescent="0.15">
      <c r="A67" s="13"/>
      <c r="B67" s="13"/>
      <c r="F67" s="13"/>
      <c r="G67" s="19"/>
      <c r="K67" s="13"/>
      <c r="L67" s="13"/>
      <c r="O67" s="13"/>
      <c r="P67" s="13"/>
      <c r="Q67" s="19"/>
      <c r="T67" s="13"/>
      <c r="Y67" s="32" t="s">
        <v>339</v>
      </c>
      <c r="Z67" s="32" t="s">
        <v>468</v>
      </c>
      <c r="AF67" s="30"/>
    </row>
    <row r="68" spans="1:32" x14ac:dyDescent="0.15">
      <c r="A68" s="13"/>
      <c r="B68" s="13"/>
      <c r="F68" s="13"/>
      <c r="G68" s="19"/>
      <c r="K68" s="13"/>
      <c r="L68" s="13"/>
      <c r="O68" s="13"/>
      <c r="P68" s="13"/>
      <c r="Q68" s="19"/>
      <c r="T68" s="13"/>
      <c r="Y68" s="32" t="s">
        <v>340</v>
      </c>
      <c r="Z68" s="32" t="s">
        <v>469</v>
      </c>
      <c r="AF68" s="30"/>
    </row>
    <row r="69" spans="1:32" x14ac:dyDescent="0.15">
      <c r="A69" s="13"/>
      <c r="B69" s="13"/>
      <c r="F69" s="13"/>
      <c r="G69" s="19"/>
      <c r="K69" s="13"/>
      <c r="L69" s="13"/>
      <c r="O69" s="13"/>
      <c r="P69" s="13"/>
      <c r="Q69" s="19"/>
      <c r="T69" s="13"/>
      <c r="Y69" s="32" t="s">
        <v>341</v>
      </c>
      <c r="Z69" s="32" t="s">
        <v>470</v>
      </c>
      <c r="AF69" s="30"/>
    </row>
    <row r="70" spans="1:32" x14ac:dyDescent="0.15">
      <c r="A70" s="13"/>
      <c r="B70" s="13"/>
      <c r="Y70" s="32" t="s">
        <v>342</v>
      </c>
      <c r="Z70" s="32" t="s">
        <v>471</v>
      </c>
    </row>
    <row r="71" spans="1:32" x14ac:dyDescent="0.15">
      <c r="Y71" s="32" t="s">
        <v>343</v>
      </c>
      <c r="Z71" s="32" t="s">
        <v>472</v>
      </c>
    </row>
    <row r="72" spans="1:32" x14ac:dyDescent="0.15">
      <c r="Y72" s="32" t="s">
        <v>344</v>
      </c>
      <c r="Z72" s="32" t="s">
        <v>473</v>
      </c>
    </row>
    <row r="73" spans="1:32" x14ac:dyDescent="0.15">
      <c r="Y73" s="32" t="s">
        <v>345</v>
      </c>
      <c r="Z73" s="32" t="s">
        <v>474</v>
      </c>
    </row>
    <row r="74" spans="1:32" x14ac:dyDescent="0.15">
      <c r="Y74" s="32" t="s">
        <v>346</v>
      </c>
      <c r="Z74" s="32" t="s">
        <v>475</v>
      </c>
    </row>
    <row r="75" spans="1:32" x14ac:dyDescent="0.15">
      <c r="Y75" s="32" t="s">
        <v>347</v>
      </c>
      <c r="Z75" s="32" t="s">
        <v>476</v>
      </c>
    </row>
    <row r="76" spans="1:32" x14ac:dyDescent="0.15">
      <c r="Y76" s="32" t="s">
        <v>348</v>
      </c>
      <c r="Z76" s="32" t="s">
        <v>477</v>
      </c>
    </row>
    <row r="77" spans="1:32" x14ac:dyDescent="0.15">
      <c r="Y77" s="32" t="s">
        <v>349</v>
      </c>
      <c r="Z77" s="32" t="s">
        <v>478</v>
      </c>
    </row>
    <row r="78" spans="1:32" x14ac:dyDescent="0.15">
      <c r="Y78" s="32" t="s">
        <v>350</v>
      </c>
      <c r="Z78" s="32" t="s">
        <v>479</v>
      </c>
    </row>
    <row r="79" spans="1:32" x14ac:dyDescent="0.15">
      <c r="Y79" s="32" t="s">
        <v>351</v>
      </c>
      <c r="Z79" s="32" t="s">
        <v>480</v>
      </c>
    </row>
    <row r="80" spans="1:32" x14ac:dyDescent="0.15">
      <c r="Y80" s="32" t="s">
        <v>352</v>
      </c>
      <c r="Z80" s="32" t="s">
        <v>481</v>
      </c>
    </row>
    <row r="81" spans="25:26" x14ac:dyDescent="0.15">
      <c r="Y81" s="32" t="s">
        <v>353</v>
      </c>
      <c r="Z81" s="32" t="s">
        <v>482</v>
      </c>
    </row>
    <row r="82" spans="25:26" x14ac:dyDescent="0.15">
      <c r="Y82" s="32" t="s">
        <v>354</v>
      </c>
      <c r="Z82" s="32" t="s">
        <v>483</v>
      </c>
    </row>
    <row r="83" spans="25:26" x14ac:dyDescent="0.15">
      <c r="Y83" s="32" t="s">
        <v>355</v>
      </c>
      <c r="Z83" s="32" t="s">
        <v>484</v>
      </c>
    </row>
    <row r="84" spans="25:26" x14ac:dyDescent="0.15">
      <c r="Y84" s="32" t="s">
        <v>356</v>
      </c>
      <c r="Z84" s="32" t="s">
        <v>485</v>
      </c>
    </row>
    <row r="85" spans="25:26" x14ac:dyDescent="0.15">
      <c r="Y85" s="32" t="s">
        <v>357</v>
      </c>
      <c r="Z85" s="32" t="s">
        <v>486</v>
      </c>
    </row>
    <row r="86" spans="25:26" x14ac:dyDescent="0.15">
      <c r="Y86" s="32" t="s">
        <v>358</v>
      </c>
      <c r="Z86" s="32" t="s">
        <v>487</v>
      </c>
    </row>
    <row r="87" spans="25:26" x14ac:dyDescent="0.15">
      <c r="Y87" s="32" t="s">
        <v>359</v>
      </c>
      <c r="Z87" s="32" t="s">
        <v>488</v>
      </c>
    </row>
    <row r="88" spans="25:26" x14ac:dyDescent="0.15">
      <c r="Y88" s="32" t="s">
        <v>360</v>
      </c>
      <c r="Z88" s="32" t="s">
        <v>489</v>
      </c>
    </row>
    <row r="89" spans="25:26" x14ac:dyDescent="0.15">
      <c r="Y89" s="32" t="s">
        <v>361</v>
      </c>
      <c r="Z89" s="32" t="s">
        <v>490</v>
      </c>
    </row>
    <row r="90" spans="25:26" x14ac:dyDescent="0.15">
      <c r="Y90" s="32" t="s">
        <v>362</v>
      </c>
      <c r="Z90" s="32" t="s">
        <v>491</v>
      </c>
    </row>
    <row r="91" spans="25:26" x14ac:dyDescent="0.15">
      <c r="Y91" s="32" t="s">
        <v>363</v>
      </c>
      <c r="Z91" s="32" t="s">
        <v>492</v>
      </c>
    </row>
    <row r="92" spans="25:26" x14ac:dyDescent="0.15">
      <c r="Y92" s="32" t="s">
        <v>364</v>
      </c>
      <c r="Z92" s="32" t="s">
        <v>493</v>
      </c>
    </row>
    <row r="93" spans="25:26" x14ac:dyDescent="0.15">
      <c r="Y93" s="32" t="s">
        <v>365</v>
      </c>
      <c r="Z93" s="32" t="s">
        <v>494</v>
      </c>
    </row>
    <row r="94" spans="25:26" x14ac:dyDescent="0.15">
      <c r="Y94" s="32" t="s">
        <v>366</v>
      </c>
      <c r="Z94" s="32" t="s">
        <v>495</v>
      </c>
    </row>
    <row r="95" spans="25:26" x14ac:dyDescent="0.15">
      <c r="Y95" s="32" t="s">
        <v>367</v>
      </c>
      <c r="Z95" s="32" t="s">
        <v>496</v>
      </c>
    </row>
    <row r="96" spans="25:26" x14ac:dyDescent="0.15">
      <c r="Y96" s="32" t="s">
        <v>271</v>
      </c>
      <c r="Z96" s="32" t="s">
        <v>497</v>
      </c>
    </row>
    <row r="97" spans="25:26" x14ac:dyDescent="0.15">
      <c r="Y97" s="32" t="s">
        <v>368</v>
      </c>
      <c r="Z97" s="32" t="s">
        <v>498</v>
      </c>
    </row>
    <row r="98" spans="25:26" x14ac:dyDescent="0.15">
      <c r="Y98" s="32" t="s">
        <v>369</v>
      </c>
      <c r="Z98" s="32" t="s">
        <v>499</v>
      </c>
    </row>
    <row r="99" spans="25:26" x14ac:dyDescent="0.15">
      <c r="Y99" s="32" t="s">
        <v>399</v>
      </c>
      <c r="Z99" s="32" t="s">
        <v>500</v>
      </c>
    </row>
    <row r="100" spans="25:26" x14ac:dyDescent="0.15">
      <c r="Y100" s="32" t="s">
        <v>591</v>
      </c>
      <c r="Z100" s="32" t="s">
        <v>501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2022-08-23T05:44:16Z</cp:lastPrinted>
  <dcterms:created xsi:type="dcterms:W3CDTF">2012-03-13T00:50:25Z</dcterms:created>
  <dcterms:modified xsi:type="dcterms:W3CDTF">2022-09-05T07:39:13Z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