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環境政策課\"/>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8" i="11"/>
  <c r="AY327" i="11"/>
  <c r="AY321" i="11"/>
  <c r="AY330" i="11" s="1"/>
  <c r="AY323" i="11" l="1"/>
  <c r="AY331" i="11"/>
  <c r="AY328" i="11"/>
  <c r="AY324" i="11"/>
  <c r="AY332" i="11"/>
  <c r="AY397" i="11"/>
  <c r="AY398" i="11"/>
  <c r="AY340" i="11"/>
  <c r="AY337" i="11"/>
  <c r="AY325" i="11"/>
  <c r="AY329"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15" i="11" l="1"/>
  <c r="AY202" i="11"/>
  <c r="AY206" i="11"/>
  <c r="AY119" i="11"/>
  <c r="AY152" i="11"/>
  <c r="AY114" i="11"/>
  <c r="AY210" i="11"/>
  <c r="AY153" i="11"/>
  <c r="AY121" i="11"/>
  <c r="AY151" i="11"/>
  <c r="AY203" i="11"/>
  <c r="AY207" i="11"/>
  <c r="AY211" i="11"/>
  <c r="AY117" i="11"/>
  <c r="AY130" i="11"/>
  <c r="AY164" i="11"/>
  <c r="AY142" i="11"/>
  <c r="AY135" i="11"/>
  <c r="AY204" i="11"/>
  <c r="AY212" i="11"/>
  <c r="AY129" i="11"/>
  <c r="AY141" i="11"/>
  <c r="AY113" i="11"/>
  <c r="AY118" i="11"/>
  <c r="AY125" i="11"/>
  <c r="AY155" i="11"/>
  <c r="AY145" i="11"/>
  <c r="AY201" i="11"/>
  <c r="AY209" i="11"/>
  <c r="AY126" i="11"/>
  <c r="AY101" i="11"/>
  <c r="AY123" i="11"/>
  <c r="AY131" i="11"/>
  <c r="AY143" i="11"/>
  <c r="AY137" i="11"/>
  <c r="AY171" i="11"/>
  <c r="AY175" i="11"/>
  <c r="AY179" i="11"/>
  <c r="AY116" i="11"/>
  <c r="AY154" i="11"/>
  <c r="AY163" i="11"/>
  <c r="AY140" i="11"/>
  <c r="AY176" i="11"/>
  <c r="AY198" i="11"/>
  <c r="AY177" i="11"/>
  <c r="AY17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4" i="11"/>
  <c r="AY63" i="11"/>
  <c r="AY80" i="11"/>
  <c r="AY55" i="11"/>
  <c r="AY96" i="11"/>
  <c r="AY49" i="11"/>
  <c r="AY85" i="11"/>
  <c r="AY89" i="11"/>
  <c r="AY97" i="11"/>
  <c r="AY92"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<sst xmlns="http://schemas.openxmlformats.org/spreadsheetml/2006/main" count="1297" uniqueCount="674">
  <si>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</si>
  <si>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</si>
  <si>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</si>
  <si>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</si>
  <si>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</si>
  <si>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</si>
  <si>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</si>
  <si>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</si>
  <si>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</si>
  <si>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</si>
  <si>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</si>
  <si>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</si>
  <si>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</si>
  <si>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</si>
  <si>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</si>
  <si>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</si>
  <si>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</si>
  <si>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</si>
  <si>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</si>
  <si>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</si>
  <si>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</si>
  <si>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</si>
  <si>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</si>
  <si>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</si>
  <si>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</si>
  <si>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</si>
  <si>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</si>
  <si>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</si>
  <si>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</si>
  <si>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</si>
  <si>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</si>
  <si>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</si>
  <si>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</si>
  <si>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</si>
  <si>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</si>
  <si>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</si>
  <si>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</si>
  <si>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</si>
  <si>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</si>
  <si>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</si>
  <si>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</si>
  <si>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</si>
  <si>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</si>
  <si>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</si>
  <si>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</si>
  <si>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</si>
  <si>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</si>
  <si>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</si>
  <si>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</si>
  <si>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</si>
  <si>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</si>
  <si>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</si>
  <si>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</si>
  <si>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</si>
  <si>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</si>
  <si>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</si>
  <si>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</si>
  <si>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</si>
  <si>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</si>
  <si>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</si>
  <si>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</si>
  <si>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</si>
  <si>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</si>
  <si>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</si>
  <si>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</si>
  <si>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</si>
  <si>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</si>
  <si>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</si>
  <si>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</si>
  <si>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</si>
  <si>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</si>
  <si>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</si>
  <si>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</si>
  <si>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</si>
  <si>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</si>
  <si>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</si>
  <si>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</si>
  <si>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</si>
  <si>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</si>
  <si>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</si>
  <si>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</si>
  <si>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</si>
  <si>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</si>
  <si>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</si>
  <si>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</si>
  <si>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</si>
  <si>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</si>
  <si>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</si>
  <si>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</si>
  <si>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</si>
  <si>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</si>
  <si>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</si>
  <si>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</si>
  <si>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</si>
  <si>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</si>
  <si>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</si>
  <si>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</si>
  <si>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</si>
  <si>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</si>
  <si>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</si>
  <si>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</si>
  <si>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</si>
  <si>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</si>
  <si>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</si>
  <si>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</si>
  <si>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</si>
  <si>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</si>
  <si>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</si>
  <si>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</si>
  <si>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</si>
  <si>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</si>
  <si>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</si>
  <si>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</si>
  <si>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</si>
  <si>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</si>
  <si>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</si>
  <si>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</si>
  <si>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</si>
  <si>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</si>
  <si>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</si>
  <si>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</si>
  <si>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</si>
  <si>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</si>
  <si>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</si>
  <si>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</si>
  <si>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</si>
  <si>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</si>
  <si>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</si>
  <si>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</si>
  <si>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</si>
  <si>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</si>
  <si>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</si>
  <si>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</si>
  <si>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</si>
  <si>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</si>
  <si>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</si>
  <si>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</si>
  <si>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</si>
  <si>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</si>
  <si>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</si>
  <si>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</si>
  <si>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</si>
  <si>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</si>
  <si>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</si>
  <si>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</si>
  <si>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</si>
  <si>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</si>
  <si>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</si>
  <si>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</si>
  <si>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</si>
  <si>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</si>
  <si>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</si>
  <si>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</si>
  <si>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</si>
  <si>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</si>
  <si>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</si>
  <si>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</si>
  <si>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</si>
  <si>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</si>
  <si>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</si>
  <si>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</si>
  <si>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</si>
  <si>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</si>
  <si>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</si>
  <si>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</si>
  <si>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</si>
  <si>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</si>
  <si>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</si>
  <si>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</si>
  <si>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</si>
  <si>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</si>
  <si>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</si>
  <si>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</si>
  <si>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</si>
  <si>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</si>
  <si>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</si>
  <si>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</si>
  <si>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</si>
  <si>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</si>
  <si>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</si>
  <si>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</si>
  <si>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</si>
  <si>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</si>
  <si>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</si>
  <si>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</si>
  <si>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</si>
  <si>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</si>
  <si>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</si>
  <si>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</si>
  <si>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</si>
  <si>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</si>
  <si>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</si>
  <si>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</si>
  <si>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</si>
  <si>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</si>
  <si>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</si>
  <si>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</si>
  <si>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</si>
  <si>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</si>
  <si>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</si>
  <si>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</si>
  <si>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</si>
  <si>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</si>
  <si>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</si>
  <si>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</si>
  <si>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</si>
  <si>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</si>
  <si>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</si>
  <si>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</si>
  <si>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</si>
  <si>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</si>
  <si>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</si>
  <si>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</si>
  <si>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</si>
  <si>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</si>
  <si>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</si>
  <si>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</si>
  <si>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</si>
  <si>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</si>
  <si>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</si>
  <si>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</si>
  <si>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</si>
  <si>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</si>
  <si>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</si>
  <si>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</si>
  <si>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</si>
  <si>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</si>
  <si>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</si>
  <si>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</si>
  <si>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</si>
  <si>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</si>
  <si>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</si>
  <si>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</si>
  <si>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</si>
  <si>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</si>
  <si>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</si>
  <si>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</si>
  <si>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</si>
  <si>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</si>
  <si>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</si>
  <si>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</si>
  <si>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</si>
  <si>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</si>
  <si>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</si>
  <si>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</si>
  <si>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</si>
  <si>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</si>
  <si>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</si>
  <si>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</si>
  <si>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</si>
  <si>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</si>
  <si>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</si>
  <si>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</si>
  <si>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</si>
  <si>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</si>
  <si>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</si>
  <si>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</si>
  <si>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</si>
  <si>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</si>
  <si>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</si>
  <si>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</si>
  <si>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</si>
  <si>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</si>
  <si>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</si>
  <si>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</si>
  <si>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</si>
  <si>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</si>
  <si>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</si>
  <si>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</si>
  <si>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</si>
  <si>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</si>
  <si>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</si>
  <si>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</si>
  <si>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</si>
  <si>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</si>
  <si>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</si>
  <si>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</si>
  <si>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</si>
  <si>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</si>
  <si>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</si>
  <si>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</si>
  <si>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</si>
  <si>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</si>
  <si>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</si>
  <si>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</si>
  <si>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</si>
  <si>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</si>
  <si>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</si>
  <si>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</si>
  <si>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</si>
  <si>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</si>
  <si>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</si>
  <si>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</si>
  <si>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</si>
  <si>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</si>
  <si>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</si>
  <si>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</si>
  <si>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</si>
  <si>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</si>
  <si>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</si>
  <si>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</si>
  <si>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</si>
  <si>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</si>
  <si>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</si>
  <si>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</si>
  <si>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</si>
  <si>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</si>
  <si>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</si>
  <si>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</si>
  <si>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</si>
  <si>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</si>
  <si>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</si>
  <si>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</si>
  <si>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</si>
  <si>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</si>
  <si>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</si>
  <si>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</si>
  <si>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</si>
  <si>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</si>
  <si>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</si>
  <si>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</si>
  <si>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</si>
  <si>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</si>
  <si>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</si>
  <si>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</si>
  <si>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</si>
  <si>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</si>
  <si>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</si>
  <si>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</si>
  <si>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</si>
  <si>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</si>
  <si>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</si>
  <si>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</si>
  <si>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</si>
  <si>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</si>
  <si>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</si>
  <si>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</si>
  <si>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</si>
  <si>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</si>
  <si>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</si>
  <si>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</si>
  <si>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</si>
  <si>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</si>
  <si>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</si>
  <si>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</si>
  <si>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</si>
  <si>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</si>
  <si>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</si>
  <si>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</si>
  <si>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</si>
  <si>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</si>
  <si>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</si>
  <si>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</si>
  <si>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</si>
  <si>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</si>
  <si>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</si>
  <si>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</si>
  <si>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</si>
  <si>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</si>
  <si>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</si>
  <si>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</si>
  <si>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</si>
  <si>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</si>
  <si>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</si>
  <si>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</si>
  <si>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</si>
  <si>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</si>
  <si>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</si>
  <si>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</si>
  <si>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</si>
  <si>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</si>
  <si>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</si>
  <si>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</si>
  <si>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</si>
  <si>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</si>
  <si>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</si>
  <si>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</si>
  <si>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</si>
  <si>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</si>
  <si>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</si>
  <si>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</si>
  <si>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</si>
  <si>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</si>
  <si>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</si>
  <si>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</si>
  <si>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</si>
  <si>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</si>
  <si>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</si>
  <si>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</si>
  <si>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</si>
  <si>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</si>
  <si>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</si>
  <si>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</si>
  <si>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</si>
  <si>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</si>
  <si>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</si>
  <si>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</si>
  <si>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</si>
  <si>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</si>
  <si>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</si>
  <si>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</si>
  <si>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</si>
  <si>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</si>
  <si>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</si>
  <si>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</si>
  <si>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</si>
  <si>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</si>
  <si>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</si>
  <si>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</si>
  <si>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</si>
  <si>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</si>
  <si>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</si>
  <si>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</si>
  <si>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</si>
  <si>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</si>
  <si>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</si>
  <si>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</si>
  <si>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</si>
  <si>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</si>
  <si>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</si>
  <si>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</si>
  <si>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</si>
  <si>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</si>
  <si>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</si>
  <si>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</si>
  <si>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</si>
  <si>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</si>
  <si>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</si>
  <si>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</si>
  <si>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</si>
  <si>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</si>
  <si>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</si>
  <si>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</si>
  <si>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</si>
  <si>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</si>
  <si>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</si>
  <si>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</si>
  <si>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</si>
  <si>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</si>
  <si>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</si>
  <si>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</si>
  <si>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</si>
  <si>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</si>
  <si>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</si>
  <si>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</si>
  <si>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</si>
  <si>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</si>
  <si>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</si>
  <si>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</si>
  <si>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</si>
  <si>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</si>
  <si>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</si>
  <si>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</si>
  <si>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</si>
  <si>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</si>
  <si>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</si>
  <si>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</si>
  <si>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</si>
  <si>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</si>
  <si>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</si>
  <si>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</si>
  <si>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</si>
  <si>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</si>
  <si>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</si>
  <si>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</si>
  <si>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</si>
  <si>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</si>
  <si>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</si>
  <si>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</si>
  <si>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</si>
  <si>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</si>
  <si>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</si>
  <si>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</si>
  <si>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</si>
  <si>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</si>
  <si>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</si>
  <si>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</si>
  <si>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</si>
  <si>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</si>
  <si>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</si>
  <si>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</si>
  <si>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</si>
  <si>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</si>
  <si>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</si>
  <si>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</si>
  <si>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</si>
  <si>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</si>
  <si>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</si>
  <si>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</si>
  <si>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</si>
  <si>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</si>
  <si>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</si>
  <si>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</si>
  <si>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</si>
  <si>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</si>
  <si>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</si>
  <si>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</si>
  <si>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</si>
  <si>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</si>
  <si>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</si>
  <si>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</si>
  <si>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</si>
  <si>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</si>
  <si>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</si>
  <si>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</si>
  <si>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</si>
  <si>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</si>
  <si>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</si>
  <si>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</si>
  <si>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</si>
  <si>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</si>
  <si>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</si>
  <si>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</si>
  <si>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</si>
  <si>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</si>
  <si>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</si>
  <si>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</si>
  <si>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</si>
  <si>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</si>
  <si>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</si>
  <si>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</si>
  <si>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</si>
  <si>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</si>
  <si>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</si>
  <si>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</si>
  <si>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</si>
  <si>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</si>
  <si>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</si>
  <si>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</si>
  <si>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</si>
  <si>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</si>
  <si>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</si>
  <si>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</si>
  <si>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</si>
  <si>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</si>
  <si>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</si>
  <si>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</si>
  <si>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</si>
  <si>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</si>
  <si>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</si>
  <si>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</si>
  <si>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</si>
  <si>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</si>
  <si>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</si>
  <si>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</si>
  <si>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</si>
  <si>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</si>
  <si>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</si>
  <si>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</si>
  <si>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</si>
  <si>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</si>
  <si>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</si>
  <si>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</si>
  <si>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</si>
  <si>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</si>
  <si>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</si>
  <si>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</si>
  <si>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</si>
  <si>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</si>
  <si>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</si>
  <si>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</si>
  <si>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</si>
  <si>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</si>
  <si>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</si>
  <si>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</si>
  <si>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</si>
  <si>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</si>
  <si>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</si>
  <si>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</si>
  <si>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</si>
  <si>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</si>
  <si>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</si>
  <si>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</si>
  <si>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</si>
  <si>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</si>
  <si>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</si>
  <si>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</si>
  <si>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</si>
  <si>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</si>
  <si>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</si>
  <si>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</si>
  <si>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</si>
  <si>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</si>
  <si>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</si>
  <si>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</si>
  <si>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</si>
  <si>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</si>
  <si>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</si>
  <si>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</si>
  <si>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</si>
  <si>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</si>
  <si>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</si>
  <si>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</si>
  <si>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</si>
  <si>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</si>
  <si>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</si>
  <si>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</si>
  <si>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</si>
  <si>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</si>
  <si>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</si>
  <si>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</si>
  <si>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</si>
  <si>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</si>
  <si>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</si>
  <si>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</si>
  <si>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</si>
  <si>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</si>
  <si>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</si>
  <si>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国交</t>
  </si>
  <si>
    <t>総合政策局</t>
    <rPh sb="0" eb="5">
      <t>ソウゴウセイサクキョク</t>
    </rPh>
    <phoneticPr fontId="5"/>
  </si>
  <si>
    <t>環境政策課</t>
    <rPh sb="0" eb="5">
      <t>カンキョウセイサクカ</t>
    </rPh>
    <phoneticPr fontId="5"/>
  </si>
  <si>
    <t>○</t>
  </si>
  <si>
    <t>社会資本分野における環境対策の推進</t>
    <rPh sb="0" eb="4">
      <t>シャカイシホン</t>
    </rPh>
    <rPh sb="4" eb="6">
      <t>ブンヤ</t>
    </rPh>
    <rPh sb="10" eb="12">
      <t>カンキョウ</t>
    </rPh>
    <rPh sb="12" eb="14">
      <t>タイサク</t>
    </rPh>
    <rPh sb="15" eb="17">
      <t>スイシン</t>
    </rPh>
    <phoneticPr fontId="5"/>
  </si>
  <si>
    <t>-</t>
    <phoneticPr fontId="5"/>
  </si>
  <si>
    <t>社会資本分野における環境対策を推進し、低炭素社会及び自然共生型社会の実現を図る。</t>
    <rPh sb="0" eb="6">
      <t>シャカイシホンブンヤ</t>
    </rPh>
    <rPh sb="10" eb="12">
      <t>カンキョウ</t>
    </rPh>
    <rPh sb="12" eb="14">
      <t>タイサク</t>
    </rPh>
    <rPh sb="15" eb="17">
      <t>スイシン</t>
    </rPh>
    <rPh sb="19" eb="22">
      <t>テイタンソ</t>
    </rPh>
    <rPh sb="22" eb="24">
      <t>シャカイ</t>
    </rPh>
    <rPh sb="24" eb="25">
      <t>オヨ</t>
    </rPh>
    <rPh sb="26" eb="28">
      <t>シゼン</t>
    </rPh>
    <rPh sb="28" eb="30">
      <t>キョウセイ</t>
    </rPh>
    <rPh sb="30" eb="31">
      <t>カタ</t>
    </rPh>
    <rPh sb="31" eb="33">
      <t>シャカイ</t>
    </rPh>
    <rPh sb="34" eb="36">
      <t>ジツゲン</t>
    </rPh>
    <rPh sb="37" eb="38">
      <t>ハカ</t>
    </rPh>
    <phoneticPr fontId="5"/>
  </si>
  <si>
    <t>自然環境が有する多様な機能を活用する「グリーンインフラ」を推進するための調査検討を行う。</t>
    <rPh sb="0" eb="2">
      <t>シゼン</t>
    </rPh>
    <rPh sb="2" eb="4">
      <t>カンキョウ</t>
    </rPh>
    <rPh sb="5" eb="6">
      <t>ユウ</t>
    </rPh>
    <rPh sb="8" eb="10">
      <t>タヨウ</t>
    </rPh>
    <rPh sb="11" eb="13">
      <t>キノウ</t>
    </rPh>
    <rPh sb="14" eb="16">
      <t>カツヨウ</t>
    </rPh>
    <rPh sb="29" eb="31">
      <t>スイシン</t>
    </rPh>
    <rPh sb="36" eb="38">
      <t>チョウサ</t>
    </rPh>
    <rPh sb="38" eb="40">
      <t>ケントウ</t>
    </rPh>
    <rPh sb="41" eb="42">
      <t>オコナ</t>
    </rPh>
    <phoneticPr fontId="5"/>
  </si>
  <si>
    <t>地球温暖化防止等
対策調査費</t>
    <rPh sb="0" eb="2">
      <t>チキュウ</t>
    </rPh>
    <rPh sb="2" eb="5">
      <t>オンダンカ</t>
    </rPh>
    <rPh sb="5" eb="7">
      <t>ボウシ</t>
    </rPh>
    <rPh sb="7" eb="8">
      <t>トウ</t>
    </rPh>
    <rPh sb="9" eb="11">
      <t>タイサク</t>
    </rPh>
    <rPh sb="11" eb="14">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</si>
  <si>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</si>
  <si>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</si>
  <si>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2" eb="3">
      <t>キン</t>
    </rPh>
    <phoneticPr fontId="5"/>
  </si>
  <si>
    <t>-</t>
    <phoneticPr fontId="5"/>
  </si>
  <si>
    <t>令和12年度（2030年度）までに、グリーンインフラ官民連携プラットフォームに会員登録した自治体を240件に拡大する。</t>
    <rPh sb="0" eb="2">
      <t>レイワ</t>
    </rPh>
    <rPh sb="4" eb="6">
      <t>ネンド</t>
    </rPh>
    <rPh sb="11" eb="13">
      <t>ネンド</t>
    </rPh>
    <rPh sb="26" eb="30">
      <t>カンミンレンケイ</t>
    </rPh>
    <rPh sb="39" eb="41">
      <t>カイイン</t>
    </rPh>
    <rPh sb="41" eb="43">
      <t>トウロク</t>
    </rPh>
    <rPh sb="45" eb="48">
      <t>ジチタイ</t>
    </rPh>
    <rPh sb="52" eb="53">
      <t>ケン</t>
    </rPh>
    <rPh sb="54" eb="56">
      <t>カクダイ</t>
    </rPh>
    <phoneticPr fontId="5"/>
  </si>
  <si>
    <t>グリーンインフラ官民連携プラットフォームに会員登録した自治体数（累計）</t>
    <rPh sb="8" eb="12">
      <t>カンミンレンケイ</t>
    </rPh>
    <rPh sb="21" eb="25">
      <t>カイイントウロク</t>
    </rPh>
    <rPh sb="27" eb="30">
      <t>ジチタイ</t>
    </rPh>
    <rPh sb="30" eb="31">
      <t>スウ</t>
    </rPh>
    <rPh sb="32" eb="34">
      <t>ルイケイ</t>
    </rPh>
    <phoneticPr fontId="5"/>
  </si>
  <si>
    <t>件</t>
    <rPh sb="0" eb="1">
      <t>ケン</t>
    </rPh>
    <phoneticPr fontId="5"/>
  </si>
  <si>
    <t>-</t>
    <phoneticPr fontId="5"/>
  </si>
  <si>
    <t>・グリーンインフラ官民連携プラットフォームに会員登録した自治体数（国土交通省総合政策局調べ）</t>
    <rPh sb="9" eb="13">
      <t>カンミンレンケイ</t>
    </rPh>
    <rPh sb="22" eb="26">
      <t>カイイントウロク</t>
    </rPh>
    <rPh sb="28" eb="31">
      <t>ジチタイ</t>
    </rPh>
    <rPh sb="31" eb="32">
      <t>スウ</t>
    </rPh>
    <rPh sb="33" eb="43">
      <t>コクドコウツウショウソウゴウセイサクキョク</t>
    </rPh>
    <rPh sb="43" eb="44">
      <t>シラ</t>
    </rPh>
    <phoneticPr fontId="5"/>
  </si>
  <si>
    <t>022</t>
    <phoneticPr fontId="5"/>
  </si>
  <si>
    <t>028</t>
    <phoneticPr fontId="5"/>
  </si>
  <si>
    <t>062</t>
    <phoneticPr fontId="5"/>
  </si>
  <si>
    <t>061</t>
    <phoneticPr fontId="5"/>
  </si>
  <si>
    <t>060</t>
    <phoneticPr fontId="5"/>
  </si>
  <si>
    <t>070</t>
    <phoneticPr fontId="5"/>
  </si>
  <si>
    <t>063</t>
    <phoneticPr fontId="5"/>
  </si>
  <si>
    <t>0064</t>
    <phoneticPr fontId="5"/>
  </si>
  <si>
    <t>令和3年度グリーンインフラ官民連携プラットフォーム企画運営業務</t>
    <rPh sb="0" eb="2">
      <t>レイワ</t>
    </rPh>
    <rPh sb="3" eb="5">
      <t>ネンド</t>
    </rPh>
    <rPh sb="13" eb="17">
      <t>カンミンレンケイ</t>
    </rPh>
    <rPh sb="25" eb="27">
      <t>キカク</t>
    </rPh>
    <rPh sb="27" eb="29">
      <t>ウネイ</t>
    </rPh>
    <rPh sb="29" eb="31">
      <t>ギョウム</t>
    </rPh>
    <phoneticPr fontId="5"/>
  </si>
  <si>
    <t>調査費</t>
    <rPh sb="0" eb="3">
      <t>チョウサヒ</t>
    </rPh>
    <phoneticPr fontId="5"/>
  </si>
  <si>
    <t>令和3年度グリーンインフラ官民連携プラットフォーム企画運営業務</t>
    <phoneticPr fontId="5"/>
  </si>
  <si>
    <t>グリーンインフラ官民連携プラットフォームにおける専門部会の活動（事例収集、アドバイザー制度の構築、グリーンインフラに係る調査・研究、民間資金を活用した取組事例の紹介等）を通じて情報提供や支援の充実を図るとともに、自治体向けのガイドラインの作成を進めることにより、プラットフォームに参加する自治体数の拡大及びグリーンインフラの社会実装を進めていく。</t>
    <rPh sb="8" eb="12">
      <t>カンミンレンケイ</t>
    </rPh>
    <phoneticPr fontId="5"/>
  </si>
  <si>
    <t>地方自治体を対象に、専門家の派遣を通じて、グリーンインフラに関する基本構想や体制づくり、効果検証、各種計画への反映、地域イベントの実施等、地方公共団体がグリーンインフラを実践するための支援を行った。</t>
    <rPh sb="0" eb="2">
      <t>チホウ</t>
    </rPh>
    <rPh sb="2" eb="5">
      <t>ジチタイ</t>
    </rPh>
    <rPh sb="6" eb="8">
      <t>タイショウ</t>
    </rPh>
    <phoneticPr fontId="5"/>
  </si>
  <si>
    <t>‐</t>
  </si>
  <si>
    <t>新型コロナウイルスの感染拡大防止のため、会議開催を延期したことによるもの。</t>
    <rPh sb="0" eb="2">
      <t>シンガタ</t>
    </rPh>
    <rPh sb="10" eb="12">
      <t>カンセン</t>
    </rPh>
    <rPh sb="12" eb="14">
      <t>カクダイ</t>
    </rPh>
    <rPh sb="14" eb="16">
      <t>ボウシ</t>
    </rPh>
    <rPh sb="20" eb="22">
      <t>カイギ</t>
    </rPh>
    <rPh sb="22" eb="24">
      <t>カイサイ</t>
    </rPh>
    <rPh sb="25" eb="27">
      <t>エンキ</t>
    </rPh>
    <phoneticPr fontId="5"/>
  </si>
  <si>
    <t>価格も加点対象とした企画競争を実施しており、競争性のある契約方法により適切に執行している。</t>
    <rPh sb="0" eb="2">
      <t>カカク</t>
    </rPh>
    <rPh sb="3" eb="5">
      <t>カテン</t>
    </rPh>
    <rPh sb="5" eb="7">
      <t>タイショウ</t>
    </rPh>
    <rPh sb="10" eb="12">
      <t>キカク</t>
    </rPh>
    <rPh sb="12" eb="14">
      <t>キョウソウ</t>
    </rPh>
    <rPh sb="15" eb="17">
      <t>ジッシ</t>
    </rPh>
    <rPh sb="22" eb="25">
      <t>キョウソウセイ</t>
    </rPh>
    <rPh sb="28" eb="30">
      <t>ケイヤク</t>
    </rPh>
    <rPh sb="30" eb="32">
      <t>ホウホウ</t>
    </rPh>
    <rPh sb="35" eb="37">
      <t>テキセツ</t>
    </rPh>
    <rPh sb="38" eb="40">
      <t>シッコウ</t>
    </rPh>
    <phoneticPr fontId="5"/>
  </si>
  <si>
    <t>目標値を上回る件数を達成している。</t>
    <rPh sb="0" eb="3">
      <t>モクヒョウチ</t>
    </rPh>
    <rPh sb="4" eb="6">
      <t>ウワマワ</t>
    </rPh>
    <rPh sb="7" eb="9">
      <t>ケンスウ</t>
    </rPh>
    <rPh sb="10" eb="12">
      <t>タッセイ</t>
    </rPh>
    <phoneticPr fontId="5"/>
  </si>
  <si>
    <t>有</t>
  </si>
  <si>
    <t>無</t>
  </si>
  <si>
    <t>企画競争により実施しており、競争性のある契約方法により適切に執行した。企画競争の実施に際しては、複数社が参加した。</t>
    <rPh sb="0" eb="4">
      <t>キカクキョウソウ</t>
    </rPh>
    <rPh sb="7" eb="9">
      <t>ジッシ</t>
    </rPh>
    <rPh sb="14" eb="17">
      <t>キョウソウセイ</t>
    </rPh>
    <rPh sb="20" eb="22">
      <t>ケイヤク</t>
    </rPh>
    <rPh sb="22" eb="24">
      <t>ホウホウ</t>
    </rPh>
    <rPh sb="27" eb="29">
      <t>テキセツ</t>
    </rPh>
    <rPh sb="30" eb="32">
      <t>シッコウ</t>
    </rPh>
    <rPh sb="35" eb="39">
      <t>キカクキョウソウ</t>
    </rPh>
    <rPh sb="40" eb="42">
      <t>ジッシ</t>
    </rPh>
    <rPh sb="43" eb="44">
      <t>サイ</t>
    </rPh>
    <rPh sb="48" eb="51">
      <t>フクスウシャ</t>
    </rPh>
    <rPh sb="52" eb="54">
      <t>サンカ</t>
    </rPh>
    <phoneticPr fontId="5"/>
  </si>
  <si>
    <t>気候変動に伴い激甚・頻発化する災害への対応策が急務となる中で、自然環境の持つ多様な機能を利用するグリーンインフラの取組は複数の地域課題の同時解決にアプローチする手段として有効である。</t>
    <rPh sb="0" eb="2">
      <t>キコウ</t>
    </rPh>
    <rPh sb="2" eb="4">
      <t>ヘンドウ</t>
    </rPh>
    <rPh sb="5" eb="6">
      <t>トモナ</t>
    </rPh>
    <rPh sb="19" eb="22">
      <t>タイオウサク</t>
    </rPh>
    <rPh sb="23" eb="25">
      <t>キュウム</t>
    </rPh>
    <rPh sb="28" eb="29">
      <t>ナカ</t>
    </rPh>
    <rPh sb="60" eb="62">
      <t>フクスウ</t>
    </rPh>
    <rPh sb="63" eb="65">
      <t>チイキ</t>
    </rPh>
    <rPh sb="65" eb="67">
      <t>カダイ</t>
    </rPh>
    <rPh sb="68" eb="70">
      <t>ドウジ</t>
    </rPh>
    <rPh sb="70" eb="72">
      <t>カイケツ</t>
    </rPh>
    <rPh sb="80" eb="82">
      <t>シュダン</t>
    </rPh>
    <rPh sb="85" eb="87">
      <t>ユウコウ</t>
    </rPh>
    <phoneticPr fontId="5"/>
  </si>
  <si>
    <t>持続可能な開発目標の達成が課題とされる現在の社会において、持続可能で魅力ある国土・地域づくりを推進するグリーンインフラの取組は目標達成に寄与する施策である。</t>
    <rPh sb="0" eb="2">
      <t>ジゾク</t>
    </rPh>
    <rPh sb="13" eb="15">
      <t>カダイ</t>
    </rPh>
    <rPh sb="19" eb="21">
      <t>ゲンザイ</t>
    </rPh>
    <rPh sb="22" eb="24">
      <t>シャカイ</t>
    </rPh>
    <rPh sb="29" eb="31">
      <t>ジゾク</t>
    </rPh>
    <rPh sb="31" eb="33">
      <t>カノウ</t>
    </rPh>
    <rPh sb="34" eb="36">
      <t>ミリョク</t>
    </rPh>
    <rPh sb="38" eb="40">
      <t>コクド</t>
    </rPh>
    <rPh sb="41" eb="43">
      <t>チイキ</t>
    </rPh>
    <rPh sb="47" eb="49">
      <t>スイシン</t>
    </rPh>
    <rPh sb="60" eb="62">
      <t>トリクミ</t>
    </rPh>
    <rPh sb="63" eb="65">
      <t>モクヒョウ</t>
    </rPh>
    <rPh sb="65" eb="67">
      <t>タッセイ</t>
    </rPh>
    <rPh sb="68" eb="70">
      <t>キヨ</t>
    </rPh>
    <rPh sb="72" eb="74">
      <t>セサク</t>
    </rPh>
    <phoneticPr fontId="5"/>
  </si>
  <si>
    <t>グリーンインフラは、気候変動への対応、経済状況への対応、人口減少・少子高齢化等の中長期的な課題への対応策として求められている。グリーンインフラの普及・展開のためには、地方公共団体・事業者などの多様な主体の参加や、関係府省庁との連携を強化していく必要があるため、政府として取り組む必要がある。</t>
    <rPh sb="10" eb="12">
      <t>キコウ</t>
    </rPh>
    <rPh sb="12" eb="14">
      <t>ヘンドウ</t>
    </rPh>
    <rPh sb="16" eb="18">
      <t>タイオウ</t>
    </rPh>
    <rPh sb="19" eb="21">
      <t>ケイザイ</t>
    </rPh>
    <rPh sb="21" eb="23">
      <t>ジョウキョウ</t>
    </rPh>
    <rPh sb="25" eb="27">
      <t>タイオウ</t>
    </rPh>
    <rPh sb="28" eb="30">
      <t>ジンコウ</t>
    </rPh>
    <rPh sb="30" eb="32">
      <t>ゲンショウ</t>
    </rPh>
    <rPh sb="33" eb="35">
      <t>ショウシ</t>
    </rPh>
    <rPh sb="35" eb="38">
      <t>コウレイカ</t>
    </rPh>
    <rPh sb="38" eb="39">
      <t>ナド</t>
    </rPh>
    <rPh sb="40" eb="44">
      <t>チュウチョウキテキ</t>
    </rPh>
    <rPh sb="45" eb="47">
      <t>カダイ</t>
    </rPh>
    <rPh sb="49" eb="51">
      <t>タイオウ</t>
    </rPh>
    <rPh sb="51" eb="52">
      <t>サク</t>
    </rPh>
    <rPh sb="55" eb="56">
      <t>モト</t>
    </rPh>
    <rPh sb="72" eb="74">
      <t>フキュウ</t>
    </rPh>
    <rPh sb="102" eb="104">
      <t>サンカ</t>
    </rPh>
    <rPh sb="106" eb="108">
      <t>カンケイ</t>
    </rPh>
    <rPh sb="108" eb="111">
      <t>フショウチョウ</t>
    </rPh>
    <rPh sb="113" eb="115">
      <t>レンケイ</t>
    </rPh>
    <rPh sb="116" eb="118">
      <t>キョウカ</t>
    </rPh>
    <rPh sb="122" eb="124">
      <t>ヒツヨウ</t>
    </rPh>
    <rPh sb="130" eb="132">
      <t>セイフ</t>
    </rPh>
    <rPh sb="135" eb="136">
      <t>ト</t>
    </rPh>
    <rPh sb="137" eb="138">
      <t>ク</t>
    </rPh>
    <rPh sb="139" eb="141">
      <t>ヒツヨウ</t>
    </rPh>
    <phoneticPr fontId="5"/>
  </si>
  <si>
    <t>社会資本分野における環境対策の推進に限定されている。</t>
    <rPh sb="0" eb="6">
      <t>シャカイシホンブンヤ</t>
    </rPh>
    <rPh sb="10" eb="12">
      <t>カンキョウ</t>
    </rPh>
    <rPh sb="12" eb="14">
      <t>タイサク</t>
    </rPh>
    <rPh sb="15" eb="17">
      <t>スイシン</t>
    </rPh>
    <rPh sb="18" eb="20">
      <t>ゲンテイ</t>
    </rPh>
    <phoneticPr fontId="5"/>
  </si>
  <si>
    <t>官民連携プラットフォームの会員数は毎年目標値を達成しており、グリーンインフラの取組推進の実績となっている。プラットフォームの各部会で発行を行っている資料集の活用や、シンポジウム、産業展等のイベント実施を通してグリーンインフラの周知・理解を進めるとともに、更なる会員数の獲得を目指す。</t>
    <rPh sb="0" eb="4">
      <t>カンミンレンケイ</t>
    </rPh>
    <rPh sb="13" eb="15">
      <t>カイイン</t>
    </rPh>
    <rPh sb="15" eb="16">
      <t>スウ</t>
    </rPh>
    <rPh sb="17" eb="19">
      <t>マイネン</t>
    </rPh>
    <rPh sb="19" eb="21">
      <t>モクヒョウ</t>
    </rPh>
    <rPh sb="21" eb="22">
      <t>チ</t>
    </rPh>
    <rPh sb="23" eb="25">
      <t>タッセイ</t>
    </rPh>
    <rPh sb="39" eb="41">
      <t>トリクミ</t>
    </rPh>
    <rPh sb="41" eb="43">
      <t>スイシン</t>
    </rPh>
    <rPh sb="44" eb="46">
      <t>ジッセキ</t>
    </rPh>
    <rPh sb="62" eb="65">
      <t>カクブカイ</t>
    </rPh>
    <rPh sb="66" eb="68">
      <t>ハッコウ</t>
    </rPh>
    <rPh sb="69" eb="70">
      <t>オコナ</t>
    </rPh>
    <rPh sb="74" eb="77">
      <t>シリョウシュウ</t>
    </rPh>
    <rPh sb="78" eb="80">
      <t>カツヨウ</t>
    </rPh>
    <rPh sb="89" eb="92">
      <t>サンギョウテン</t>
    </rPh>
    <rPh sb="92" eb="93">
      <t>トウ</t>
    </rPh>
    <rPh sb="98" eb="100">
      <t>ジッシ</t>
    </rPh>
    <rPh sb="101" eb="102">
      <t>トオ</t>
    </rPh>
    <rPh sb="113" eb="115">
      <t>シュウチ</t>
    </rPh>
    <rPh sb="116" eb="118">
      <t>リカイ</t>
    </rPh>
    <rPh sb="119" eb="120">
      <t>スス</t>
    </rPh>
    <rPh sb="127" eb="128">
      <t>サラ</t>
    </rPh>
    <rPh sb="130" eb="133">
      <t>カイインスウ</t>
    </rPh>
    <rPh sb="134" eb="136">
      <t>カクトク</t>
    </rPh>
    <rPh sb="137" eb="139">
      <t>メザ</t>
    </rPh>
    <phoneticPr fontId="5"/>
  </si>
  <si>
    <t>グリーンインフラ官民連携プラットフォームに会員登録した自治体数は目標を達成している。グリーンインフラの推進を検討する他の自治体等において、本事業の成果が活用され、グリーンインフラの社会実装がさらに進むよう工夫する必要がある。</t>
    <rPh sb="8" eb="12">
      <t>カンミンレンケイ</t>
    </rPh>
    <rPh sb="21" eb="25">
      <t>カイイントウロク</t>
    </rPh>
    <rPh sb="27" eb="30">
      <t>ジチタイ</t>
    </rPh>
    <rPh sb="30" eb="31">
      <t>スウ</t>
    </rPh>
    <rPh sb="32" eb="34">
      <t>モクヒョウ</t>
    </rPh>
    <rPh sb="35" eb="37">
      <t>タッセイ</t>
    </rPh>
    <rPh sb="51" eb="53">
      <t>スイシン</t>
    </rPh>
    <rPh sb="54" eb="56">
      <t>ケントウ</t>
    </rPh>
    <rPh sb="58" eb="59">
      <t>タ</t>
    </rPh>
    <rPh sb="60" eb="63">
      <t>ジチタイ</t>
    </rPh>
    <rPh sb="63" eb="64">
      <t>トウ</t>
    </rPh>
    <rPh sb="69" eb="70">
      <t>ホン</t>
    </rPh>
    <rPh sb="70" eb="72">
      <t>ジギョウ</t>
    </rPh>
    <rPh sb="73" eb="75">
      <t>セイカ</t>
    </rPh>
    <rPh sb="76" eb="78">
      <t>カツヨウ</t>
    </rPh>
    <rPh sb="90" eb="92">
      <t>シャカイ</t>
    </rPh>
    <rPh sb="92" eb="94">
      <t>ジッソウ</t>
    </rPh>
    <rPh sb="98" eb="99">
      <t>スス</t>
    </rPh>
    <rPh sb="102" eb="104">
      <t>クフウ</t>
    </rPh>
    <rPh sb="106" eb="108">
      <t>ヒツヨウ</t>
    </rPh>
    <phoneticPr fontId="5"/>
  </si>
  <si>
    <t>３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</si>
  <si>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</si>
  <si>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t>
    <phoneticPr fontId="5"/>
  </si>
  <si>
    <t>令和3年度グリーンインフラの効果・評価等に関する調査・検討業務</t>
    <rPh sb="0" eb="2">
      <t>レイワ</t>
    </rPh>
    <rPh sb="3" eb="5">
      <t>ネンド</t>
    </rPh>
    <rPh sb="14" eb="16">
      <t>コウカ</t>
    </rPh>
    <rPh sb="17" eb="19">
      <t>ヒョウカ</t>
    </rPh>
    <rPh sb="19" eb="20">
      <t>トウ</t>
    </rPh>
    <rPh sb="21" eb="22">
      <t>カン</t>
    </rPh>
    <rPh sb="24" eb="26">
      <t>チョウサ</t>
    </rPh>
    <rPh sb="27" eb="29">
      <t>ケントウ</t>
    </rPh>
    <rPh sb="29" eb="31">
      <t>ギョウム</t>
    </rPh>
    <phoneticPr fontId="5"/>
  </si>
  <si>
    <t>令和3年度グリーンインフラの効果・評価等に関する調査・検討業務</t>
    <rPh sb="27" eb="29">
      <t>ケントウ</t>
    </rPh>
    <phoneticPr fontId="5"/>
  </si>
  <si>
    <t>創建・パシフィックコンサルタンツ共同提案体</t>
    <rPh sb="0" eb="2">
      <t>ソウケン</t>
    </rPh>
    <rPh sb="16" eb="18">
      <t>キョウドウ</t>
    </rPh>
    <rPh sb="18" eb="20">
      <t>テイアン</t>
    </rPh>
    <rPh sb="20" eb="21">
      <t>カラダ</t>
    </rPh>
    <phoneticPr fontId="5"/>
  </si>
  <si>
    <t>-</t>
    <phoneticPr fontId="5"/>
  </si>
  <si>
    <t>-</t>
  </si>
  <si>
    <t>-</t>
    <phoneticPr fontId="5"/>
  </si>
  <si>
    <t>グリーンインフラの実装にどのようにつなげていくかを意識して、プラットフォーム機能が継続的に機能するよう、内容の充実、重点化をされたい。</t>
    <rPh sb="9" eb="11">
      <t>ジッソウ</t>
    </rPh>
    <rPh sb="25" eb="27">
      <t>イシキ</t>
    </rPh>
    <rPh sb="38" eb="40">
      <t>キノウ</t>
    </rPh>
    <rPh sb="41" eb="44">
      <t>ケイゾクテキ</t>
    </rPh>
    <rPh sb="45" eb="47">
      <t>キノウ</t>
    </rPh>
    <rPh sb="52" eb="54">
      <t>ナイヨウ</t>
    </rPh>
    <rPh sb="55" eb="57">
      <t>ジュウジツ</t>
    </rPh>
    <rPh sb="58" eb="60">
      <t>ジュウテン</t>
    </rPh>
    <rPh sb="60" eb="61">
      <t>カ</t>
    </rPh>
    <phoneticPr fontId="6"/>
  </si>
  <si>
    <t>課長　光安　達也</t>
    <rPh sb="0" eb="2">
      <t>カチョウ</t>
    </rPh>
    <rPh sb="3" eb="5">
      <t>ミツヤス</t>
    </rPh>
    <rPh sb="6" eb="8">
      <t>タツヤ</t>
    </rPh>
    <phoneticPr fontId="5"/>
  </si>
  <si>
    <t>-</t>
    <phoneticPr fontId="5"/>
  </si>
  <si>
    <t>-</t>
    <phoneticPr fontId="5"/>
  </si>
  <si>
    <t>執行等改善</t>
  </si>
  <si>
    <t>業務仕様の工夫等により競争性の担保に努める。
プラットフォーム機能が継続的に機能するように、社会実装の現場に従事する産官学の多様な主体に対して、積極的な参画を促していく。</t>
    <phoneticPr fontId="5"/>
  </si>
  <si>
    <t>長期にわたる事業であり、受注者が固定されないよう今後も競争性を担保しながら、発注して頂きたい。</t>
    <phoneticPr fontId="5"/>
  </si>
  <si>
    <t>-</t>
    <phoneticPr fontId="5"/>
  </si>
  <si>
    <t>株式会社創建</t>
    <rPh sb="0" eb="2">
      <t>カブシキ</t>
    </rPh>
    <rPh sb="2" eb="4">
      <t>カイシャ</t>
    </rPh>
    <rPh sb="4" eb="6">
      <t>ソウケン</t>
    </rPh>
    <phoneticPr fontId="5"/>
  </si>
  <si>
    <t>A.株式会社創建</t>
    <phoneticPr fontId="5"/>
  </si>
  <si>
    <t>B.創建・パシフィックコンサルタンツ共同提案体</t>
    <phoneticPr fontId="5"/>
  </si>
  <si>
    <t>https://www.mlit.go.jp/seisakutokatsu/hyouka/seisakutokatsu_hyouka_tk_000037.html</t>
    <phoneticPr fontId="5"/>
  </si>
  <si>
    <t>P13（全体版）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</si>
</sst>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22412</xdr:colOff>
      <xdr:row>270</xdr:row>
      <xdr:rowOff>112059</xdr:rowOff>
    </xdr:from>
    <xdr:to>
      <xdr:col>32</xdr:col>
      <xdr:colOff>187059</xdr:colOff>
      <xdr:row>273</xdr:row>
      <xdr:rowOff>11206</xdr:rowOff>
    </xdr:to>
    <xdr:sp macro="" textlink="">
      <xdr:nvSpPr>
        <xdr:cNvPr id="3" name="正方形/長方形 2"/>
        <xdr:cNvSpPr/>
      </xdr:nvSpPr>
      <xdr:spPr>
        <a:xfrm>
          <a:off x="4661647" y="38660294"/>
          <a:ext cx="1980000" cy="9412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総合政策局</a:t>
          </a:r>
          <a:endParaRPr kumimoji="1" lang="en-US" altLang="ja-JP" sz="1400">
            <a:solidFill>
              <a:sysClr val="windowText" lastClr="000000"/>
            </a:solidFill>
          </a:endParaRPr>
        </a:p>
        <a:p>
          <a:pPr algn="ctr"/>
          <a:r>
            <a:rPr kumimoji="1" lang="ja-JP" altLang="en-US" sz="1400">
              <a:solidFill>
                <a:sysClr val="windowText" lastClr="000000"/>
              </a:solidFill>
            </a:rPr>
            <a:t>３８．２百万円</a:t>
          </a:r>
        </a:p>
      </xdr:txBody>
    </xdr:sp>
    <xdr:clientData/>
  </xdr:twoCellAnchor>
  <xdr:twoCellAnchor>
    <xdr:from>
      <xdr:col>20</xdr:col>
      <xdr:colOff>44822</xdr:colOff>
      <xdr:row>273</xdr:row>
      <xdr:rowOff>33618</xdr:rowOff>
    </xdr:from>
    <xdr:to>
      <xdr:col>36</xdr:col>
      <xdr:colOff>56029</xdr:colOff>
      <xdr:row>275</xdr:row>
      <xdr:rowOff>253253</xdr:rowOff>
    </xdr:to>
    <xdr:sp macro="" textlink="">
      <xdr:nvSpPr>
        <xdr:cNvPr id="5" name="大かっこ 4"/>
        <xdr:cNvSpPr/>
      </xdr:nvSpPr>
      <xdr:spPr>
        <a:xfrm>
          <a:off x="4078940" y="89109177"/>
          <a:ext cx="3238501"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「グリーンインフラ」の取組推進による</a:t>
          </a:r>
          <a:endParaRPr kumimoji="1" lang="en-US" altLang="ja-JP" sz="1200"/>
        </a:p>
        <a:p>
          <a:pPr algn="ctr"/>
          <a:r>
            <a:rPr kumimoji="1" lang="ja-JP" altLang="en-US" sz="1200"/>
            <a:t>魅力ある地域の創出のための調査・検討経費</a:t>
          </a:r>
        </a:p>
      </xdr:txBody>
    </xdr:sp>
    <xdr:clientData/>
  </xdr:twoCellAnchor>
  <xdr:twoCellAnchor>
    <xdr:from>
      <xdr:col>28</xdr:col>
      <xdr:colOff>0</xdr:colOff>
      <xdr:row>276</xdr:row>
      <xdr:rowOff>212910</xdr:rowOff>
    </xdr:from>
    <xdr:to>
      <xdr:col>28</xdr:col>
      <xdr:colOff>0</xdr:colOff>
      <xdr:row>279</xdr:row>
      <xdr:rowOff>250764</xdr:rowOff>
    </xdr:to>
    <xdr:cxnSp macro="">
      <xdr:nvCxnSpPr>
        <xdr:cNvPr id="9" name="直線コネクタ 8"/>
        <xdr:cNvCxnSpPr/>
      </xdr:nvCxnSpPr>
      <xdr:spPr>
        <a:xfrm rot="5400000">
          <a:off x="5107764" y="41385440"/>
          <a:ext cx="108000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98027</xdr:colOff>
      <xdr:row>279</xdr:row>
      <xdr:rowOff>260559</xdr:rowOff>
    </xdr:from>
    <xdr:to>
      <xdr:col>38</xdr:col>
      <xdr:colOff>182203</xdr:colOff>
      <xdr:row>279</xdr:row>
      <xdr:rowOff>260559</xdr:rowOff>
    </xdr:to>
    <xdr:cxnSp macro="">
      <xdr:nvCxnSpPr>
        <xdr:cNvPr id="11" name="直線コネクタ 10"/>
        <xdr:cNvCxnSpPr/>
      </xdr:nvCxnSpPr>
      <xdr:spPr>
        <a:xfrm>
          <a:off x="3527027" y="41935235"/>
          <a:ext cx="432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89648</xdr:colOff>
      <xdr:row>279</xdr:row>
      <xdr:rowOff>257736</xdr:rowOff>
    </xdr:from>
    <xdr:to>
      <xdr:col>17</xdr:col>
      <xdr:colOff>89648</xdr:colOff>
      <xdr:row>281</xdr:row>
      <xdr:rowOff>282971</xdr:rowOff>
    </xdr:to>
    <xdr:cxnSp macro="">
      <xdr:nvCxnSpPr>
        <xdr:cNvPr id="13" name="直線矢印コネクタ 12"/>
        <xdr:cNvCxnSpPr/>
      </xdr:nvCxnSpPr>
      <xdr:spPr>
        <a:xfrm flipH="1">
          <a:off x="3518648" y="41932412"/>
          <a:ext cx="0"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179296</xdr:colOff>
      <xdr:row>279</xdr:row>
      <xdr:rowOff>257735</xdr:rowOff>
    </xdr:from>
    <xdr:to>
      <xdr:col>38</xdr:col>
      <xdr:colOff>179296</xdr:colOff>
      <xdr:row>281</xdr:row>
      <xdr:rowOff>282970</xdr:rowOff>
    </xdr:to>
    <xdr:cxnSp macro="">
      <xdr:nvCxnSpPr>
        <xdr:cNvPr id="15" name="直線矢印コネクタ 14"/>
        <xdr:cNvCxnSpPr/>
      </xdr:nvCxnSpPr>
      <xdr:spPr>
        <a:xfrm flipH="1">
          <a:off x="7844120" y="41932411"/>
          <a:ext cx="0"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190501</xdr:colOff>
      <xdr:row>281</xdr:row>
      <xdr:rowOff>313764</xdr:rowOff>
    </xdr:from>
    <xdr:ext cx="1595309" cy="275717"/>
    <xdr:sp macro="" textlink="">
      <xdr:nvSpPr>
        <xdr:cNvPr id="16" name="テキスト ボックス 15"/>
        <xdr:cNvSpPr txBox="1"/>
      </xdr:nvSpPr>
      <xdr:spPr>
        <a:xfrm>
          <a:off x="2812677" y="42683205"/>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35</xdr:col>
      <xdr:colOff>67235</xdr:colOff>
      <xdr:row>281</xdr:row>
      <xdr:rowOff>291353</xdr:rowOff>
    </xdr:from>
    <xdr:ext cx="1595309" cy="275717"/>
    <xdr:sp macro="" textlink="">
      <xdr:nvSpPr>
        <xdr:cNvPr id="17" name="テキスト ボックス 16"/>
        <xdr:cNvSpPr txBox="1"/>
      </xdr:nvSpPr>
      <xdr:spPr>
        <a:xfrm>
          <a:off x="7126941" y="42660794"/>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11</xdr:col>
      <xdr:colOff>56029</xdr:colOff>
      <xdr:row>282</xdr:row>
      <xdr:rowOff>257735</xdr:rowOff>
    </xdr:from>
    <xdr:to>
      <xdr:col>23</xdr:col>
      <xdr:colOff>168088</xdr:colOff>
      <xdr:row>285</xdr:row>
      <xdr:rowOff>0</xdr:rowOff>
    </xdr:to>
    <xdr:sp macro="" textlink="">
      <xdr:nvSpPr>
        <xdr:cNvPr id="18" name="正方形/長方形 17"/>
        <xdr:cNvSpPr/>
      </xdr:nvSpPr>
      <xdr:spPr>
        <a:xfrm>
          <a:off x="2274794" y="42974559"/>
          <a:ext cx="2532529" cy="7844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株式会社創建</a:t>
          </a:r>
          <a:endParaRPr kumimoji="1" lang="en-US" altLang="ja-JP" sz="1400">
            <a:solidFill>
              <a:sysClr val="windowText" lastClr="000000"/>
            </a:solidFill>
          </a:endParaRPr>
        </a:p>
        <a:p>
          <a:pPr algn="ctr"/>
          <a:r>
            <a:rPr kumimoji="1" lang="ja-JP" altLang="en-US" sz="1400">
              <a:solidFill>
                <a:sysClr val="windowText" lastClr="000000"/>
              </a:solidFill>
            </a:rPr>
            <a:t>２２</a:t>
          </a:r>
          <a:r>
            <a:rPr kumimoji="1" lang="en-US" altLang="ja-JP" sz="1400">
              <a:solidFill>
                <a:sysClr val="windowText" lastClr="000000"/>
              </a:solidFill>
            </a:rPr>
            <a:t>.</a:t>
          </a:r>
          <a:r>
            <a:rPr kumimoji="1" lang="ja-JP" altLang="en-US" sz="1400">
              <a:solidFill>
                <a:sysClr val="windowText" lastClr="000000"/>
              </a:solidFill>
            </a:rPr>
            <a:t>３百万円</a:t>
          </a:r>
          <a:endParaRPr kumimoji="1" lang="en-US" altLang="ja-JP" sz="1400">
            <a:solidFill>
              <a:sysClr val="windowText" lastClr="000000"/>
            </a:solidFill>
          </a:endParaRPr>
        </a:p>
      </xdr:txBody>
    </xdr:sp>
    <xdr:clientData/>
  </xdr:twoCellAnchor>
  <xdr:twoCellAnchor>
    <xdr:from>
      <xdr:col>29</xdr:col>
      <xdr:colOff>179294</xdr:colOff>
      <xdr:row>282</xdr:row>
      <xdr:rowOff>212911</xdr:rowOff>
    </xdr:from>
    <xdr:to>
      <xdr:col>49</xdr:col>
      <xdr:colOff>179294</xdr:colOff>
      <xdr:row>284</xdr:row>
      <xdr:rowOff>336177</xdr:rowOff>
    </xdr:to>
    <xdr:sp macro="" textlink="">
      <xdr:nvSpPr>
        <xdr:cNvPr id="19" name="正方形/長方形 18"/>
        <xdr:cNvSpPr/>
      </xdr:nvSpPr>
      <xdr:spPr>
        <a:xfrm>
          <a:off x="6028765" y="42929735"/>
          <a:ext cx="4034117" cy="81803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 </a:t>
          </a:r>
          <a:r>
            <a:rPr kumimoji="1" lang="ja-JP" altLang="en-US" sz="1400">
              <a:solidFill>
                <a:sysClr val="windowText" lastClr="000000"/>
              </a:solidFill>
            </a:rPr>
            <a:t>創建・パシフィックコンサルタンツ共同提案体</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39</xdr:col>
      <xdr:colOff>11206</xdr:colOff>
      <xdr:row>272</xdr:row>
      <xdr:rowOff>268941</xdr:rowOff>
    </xdr:from>
    <xdr:to>
      <xdr:col>49</xdr:col>
      <xdr:colOff>257737</xdr:colOff>
      <xdr:row>277</xdr:row>
      <xdr:rowOff>22412</xdr:rowOff>
    </xdr:to>
    <xdr:sp macro="" textlink="">
      <xdr:nvSpPr>
        <xdr:cNvPr id="21" name="大かっこ 20"/>
        <xdr:cNvSpPr/>
      </xdr:nvSpPr>
      <xdr:spPr>
        <a:xfrm>
          <a:off x="7877735" y="39511941"/>
          <a:ext cx="2263590" cy="1490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200"/>
            <a:t>　事務費　　　０．９百万円</a:t>
          </a:r>
          <a:endParaRPr kumimoji="1" lang="en-US" altLang="ja-JP" sz="1200"/>
        </a:p>
        <a:p>
          <a:pPr algn="l"/>
          <a:r>
            <a:rPr kumimoji="1" lang="ja-JP" altLang="en-US" sz="1200"/>
            <a:t>　①諸謝金</a:t>
          </a:r>
          <a:endParaRPr kumimoji="1" lang="en-US" altLang="ja-JP" sz="1200"/>
        </a:p>
        <a:p>
          <a:pPr algn="l"/>
          <a:r>
            <a:rPr kumimoji="1" lang="ja-JP" altLang="en-US" sz="1200"/>
            <a:t>　②職員旅費</a:t>
          </a:r>
          <a:endParaRPr kumimoji="1" lang="en-US" altLang="ja-JP" sz="1200"/>
        </a:p>
        <a:p>
          <a:pPr algn="l"/>
          <a:r>
            <a:rPr kumimoji="1" lang="ja-JP" altLang="en-US" sz="1200"/>
            <a:t>　③委員等旅費</a:t>
          </a:r>
        </a:p>
      </xdr:txBody>
    </xdr:sp>
    <xdr:clientData/>
  </xdr:twoCellAnchor>
  <xdr:twoCellAnchor>
    <xdr:from>
      <xdr:col>9</xdr:col>
      <xdr:colOff>67236</xdr:colOff>
      <xdr:row>285</xdr:row>
      <xdr:rowOff>22412</xdr:rowOff>
    </xdr:from>
    <xdr:to>
      <xdr:col>25</xdr:col>
      <xdr:colOff>78443</xdr:colOff>
      <xdr:row>286</xdr:row>
      <xdr:rowOff>0</xdr:rowOff>
    </xdr:to>
    <xdr:sp macro="" textlink="">
      <xdr:nvSpPr>
        <xdr:cNvPr id="22" name="大かっこ 21"/>
        <xdr:cNvSpPr/>
      </xdr:nvSpPr>
      <xdr:spPr>
        <a:xfrm>
          <a:off x="1882589" y="43781383"/>
          <a:ext cx="3238501" cy="64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令和３年度グリーンインフラ官民連携プラットフォーム企画運営業務</a:t>
          </a:r>
        </a:p>
      </xdr:txBody>
    </xdr:sp>
    <xdr:clientData/>
  </xdr:twoCellAnchor>
  <xdr:twoCellAnchor>
    <xdr:from>
      <xdr:col>31</xdr:col>
      <xdr:colOff>156882</xdr:colOff>
      <xdr:row>285</xdr:row>
      <xdr:rowOff>33618</xdr:rowOff>
    </xdr:from>
    <xdr:to>
      <xdr:col>47</xdr:col>
      <xdr:colOff>168089</xdr:colOff>
      <xdr:row>286</xdr:row>
      <xdr:rowOff>22412</xdr:rowOff>
    </xdr:to>
    <xdr:sp macro="" textlink="">
      <xdr:nvSpPr>
        <xdr:cNvPr id="23" name="大かっこ 22"/>
        <xdr:cNvSpPr/>
      </xdr:nvSpPr>
      <xdr:spPr>
        <a:xfrm>
          <a:off x="6409764" y="93277765"/>
          <a:ext cx="3238501" cy="6611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令和３年度グリーンインフラの効果・評価等に関する調査・検討業務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71"/>
  <sheetViews>
    <sheetView tabSelected="1" view="pageBreakPreview"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284</v>
      </c>
      <c r="AJ2" s="834" t="s">
        <v>608</v>
      </c>
      <c r="AK2" s="834"/>
      <c r="AL2" s="834"/>
      <c r="AM2" s="834"/>
      <c r="AN2" s="75" t="s">
        <v>284</v>
      </c>
      <c r="AO2" s="834">
        <v>21</v>
      </c>
      <c r="AP2" s="834"/>
      <c r="AQ2" s="834"/>
      <c r="AR2" s="76" t="s">
        <v>284</v>
      </c>
      <c r="AS2" s="835">
        <v>64</v>
      </c>
      <c r="AT2" s="835"/>
      <c r="AU2" s="835"/>
      <c r="AV2" s="75" t="str">
        <f>IF(AW2="","","-")</f>
        <v/>
      </c>
      <c r="AW2" s="836"/>
      <c r="AX2" s="836"/>
    </row>
    <row r="3" spans="1:50" ht="21" customHeight="1" thickBot="1" x14ac:dyDescent="0.2">
      <c r="A3" s="837" t="s">
        <v>597</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607</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612</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609</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366</v>
      </c>
      <c r="H5" s="825"/>
      <c r="I5" s="825"/>
      <c r="J5" s="825"/>
      <c r="K5" s="825"/>
      <c r="L5" s="825"/>
      <c r="M5" s="826" t="s">
        <v>61</v>
      </c>
      <c r="N5" s="827"/>
      <c r="O5" s="827"/>
      <c r="P5" s="827"/>
      <c r="Q5" s="827"/>
      <c r="R5" s="828"/>
      <c r="S5" s="829" t="s">
        <v>395</v>
      </c>
      <c r="T5" s="825"/>
      <c r="U5" s="825"/>
      <c r="V5" s="825"/>
      <c r="W5" s="825"/>
      <c r="X5" s="830"/>
      <c r="Y5" s="831" t="s">
        <v>3</v>
      </c>
      <c r="Z5" s="832"/>
      <c r="AA5" s="832"/>
      <c r="AB5" s="832"/>
      <c r="AC5" s="832"/>
      <c r="AD5" s="833"/>
      <c r="AE5" s="854" t="s">
        <v>610</v>
      </c>
      <c r="AF5" s="854"/>
      <c r="AG5" s="854"/>
      <c r="AH5" s="854"/>
      <c r="AI5" s="854"/>
      <c r="AJ5" s="854"/>
      <c r="AK5" s="854"/>
      <c r="AL5" s="854"/>
      <c r="AM5" s="854"/>
      <c r="AN5" s="854"/>
      <c r="AO5" s="854"/>
      <c r="AP5" s="855"/>
      <c r="AQ5" s="856" t="s">
        <v>662</v>
      </c>
      <c r="AR5" s="857"/>
      <c r="AS5" s="857"/>
      <c r="AT5" s="857"/>
      <c r="AU5" s="857"/>
      <c r="AV5" s="857"/>
      <c r="AW5" s="857"/>
      <c r="AX5" s="858"/>
    </row>
    <row r="6" spans="1:50" ht="39" customHeight="1" x14ac:dyDescent="0.15">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0" t="s">
        <v>20</v>
      </c>
      <c r="B7" s="841"/>
      <c r="C7" s="841"/>
      <c r="D7" s="841"/>
      <c r="E7" s="841"/>
      <c r="F7" s="842"/>
      <c r="G7" s="864" t="s">
        <v>613</v>
      </c>
      <c r="H7" s="865"/>
      <c r="I7" s="865"/>
      <c r="J7" s="865"/>
      <c r="K7" s="865"/>
      <c r="L7" s="865"/>
      <c r="M7" s="865"/>
      <c r="N7" s="865"/>
      <c r="O7" s="865"/>
      <c r="P7" s="865"/>
      <c r="Q7" s="865"/>
      <c r="R7" s="865"/>
      <c r="S7" s="865"/>
      <c r="T7" s="865"/>
      <c r="U7" s="865"/>
      <c r="V7" s="865"/>
      <c r="W7" s="865"/>
      <c r="X7" s="866"/>
      <c r="Y7" s="867" t="s">
        <v>269</v>
      </c>
      <c r="Z7" s="687"/>
      <c r="AA7" s="687"/>
      <c r="AB7" s="687"/>
      <c r="AC7" s="687"/>
      <c r="AD7" s="868"/>
      <c r="AE7" s="796" t="s">
        <v>663</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840" t="s">
        <v>185</v>
      </c>
      <c r="B8" s="841"/>
      <c r="C8" s="841"/>
      <c r="D8" s="841"/>
      <c r="E8" s="841"/>
      <c r="F8" s="842"/>
      <c r="G8" s="843" t="str">
        <f>入力規則等!A27</f>
        <v>高齢社会対策、国土強靱化施策、地球温暖化対策、地方創生</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769" t="s">
        <v>21</v>
      </c>
      <c r="B9" s="770"/>
      <c r="C9" s="770"/>
      <c r="D9" s="770"/>
      <c r="E9" s="770"/>
      <c r="F9" s="770"/>
      <c r="G9" s="851" t="s">
        <v>614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757" t="s">
        <v>27</v>
      </c>
      <c r="B10" s="758"/>
      <c r="C10" s="758"/>
      <c r="D10" s="758"/>
      <c r="E10" s="758"/>
      <c r="F10" s="758"/>
      <c r="G10" s="759" t="s">
        <v>615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757" t="s">
        <v>5</v>
      </c>
      <c r="B11" s="758"/>
      <c r="C11" s="758"/>
      <c r="D11" s="758"/>
      <c r="E11" s="758"/>
      <c r="F11" s="762"/>
      <c r="G11" s="763" t="str">
        <f>入力規則等!P10</f>
        <v>委託・請負</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766" t="s">
        <v>22</v>
      </c>
      <c r="B12" s="767"/>
      <c r="C12" s="767"/>
      <c r="D12" s="767"/>
      <c r="E12" s="767"/>
      <c r="F12" s="768"/>
      <c r="G12" s="772"/>
      <c r="H12" s="773"/>
      <c r="I12" s="773"/>
      <c r="J12" s="773"/>
      <c r="K12" s="773"/>
      <c r="L12" s="773"/>
      <c r="M12" s="773"/>
      <c r="N12" s="773"/>
      <c r="O12" s="773"/>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2"/>
    </row>
    <row r="13" spans="1:50" ht="21" customHeight="1" x14ac:dyDescent="0.15">
      <c r="A13" s="307"/>
      <c r="B13" s="308"/>
      <c r="C13" s="308"/>
      <c r="D13" s="308"/>
      <c r="E13" s="308"/>
      <c r="F13" s="309"/>
      <c r="G13" s="786" t="s">
        <v>6</v>
      </c>
      <c r="H13" s="787"/>
      <c r="I13" s="803" t="s">
        <v>7</v>
      </c>
      <c r="J13" s="804"/>
      <c r="K13" s="804"/>
      <c r="L13" s="804"/>
      <c r="M13" s="804"/>
      <c r="N13" s="804"/>
      <c r="O13" s="805"/>
      <c r="P13" s="698">
        <v>9</v>
      </c>
      <c r="Q13" s="699"/>
      <c r="R13" s="699"/>
      <c r="S13" s="699"/>
      <c r="T13" s="699"/>
      <c r="U13" s="699"/>
      <c r="V13" s="700"/>
      <c r="W13" s="698">
        <v>18</v>
      </c>
      <c r="X13" s="699"/>
      <c r="Y13" s="699"/>
      <c r="Z13" s="699"/>
      <c r="AA13" s="699"/>
      <c r="AB13" s="699"/>
      <c r="AC13" s="700"/>
      <c r="AD13" s="698">
        <v>38</v>
      </c>
      <c r="AE13" s="699"/>
      <c r="AF13" s="699"/>
      <c r="AG13" s="699"/>
      <c r="AH13" s="699"/>
      <c r="AI13" s="699"/>
      <c r="AJ13" s="700"/>
      <c r="AK13" s="698">
        <v>36</v>
      </c>
      <c r="AL13" s="699"/>
      <c r="AM13" s="699"/>
      <c r="AN13" s="699"/>
      <c r="AO13" s="699"/>
      <c r="AP13" s="699"/>
      <c r="AQ13" s="700"/>
      <c r="AR13" s="734">
        <v>36</v>
      </c>
      <c r="AS13" s="735"/>
      <c r="AT13" s="735"/>
      <c r="AU13" s="735"/>
      <c r="AV13" s="735"/>
      <c r="AW13" s="735"/>
      <c r="AX13" s="806"/>
    </row>
    <row r="14" spans="1:50" ht="21" customHeight="1" x14ac:dyDescent="0.15">
      <c r="A14" s="307"/>
      <c r="B14" s="308"/>
      <c r="C14" s="308"/>
      <c r="D14" s="308"/>
      <c r="E14" s="308"/>
      <c r="F14" s="309"/>
      <c r="G14" s="788"/>
      <c r="H14" s="789"/>
      <c r="I14" s="781" t="s">
        <v>8</v>
      </c>
      <c r="J14" s="782"/>
      <c r="K14" s="782"/>
      <c r="L14" s="782"/>
      <c r="M14" s="782"/>
      <c r="N14" s="782"/>
      <c r="O14" s="783"/>
      <c r="P14" s="698" t="s">
        <v>620</v>
      </c>
      <c r="Q14" s="699"/>
      <c r="R14" s="699"/>
      <c r="S14" s="699"/>
      <c r="T14" s="699"/>
      <c r="U14" s="699"/>
      <c r="V14" s="700"/>
      <c r="W14" s="698" t="s">
        <v>620</v>
      </c>
      <c r="X14" s="699"/>
      <c r="Y14" s="699"/>
      <c r="Z14" s="699"/>
      <c r="AA14" s="699"/>
      <c r="AB14" s="699"/>
      <c r="AC14" s="700"/>
      <c r="AD14" s="698" t="s">
        <v>620</v>
      </c>
      <c r="AE14" s="699"/>
      <c r="AF14" s="699"/>
      <c r="AG14" s="699"/>
      <c r="AH14" s="699"/>
      <c r="AI14" s="699"/>
      <c r="AJ14" s="700"/>
      <c r="AK14" s="698" t="s">
        <v>620</v>
      </c>
      <c r="AL14" s="699"/>
      <c r="AM14" s="699"/>
      <c r="AN14" s="699"/>
      <c r="AO14" s="699"/>
      <c r="AP14" s="699"/>
      <c r="AQ14" s="700"/>
      <c r="AR14" s="792"/>
      <c r="AS14" s="792"/>
      <c r="AT14" s="792"/>
      <c r="AU14" s="792"/>
      <c r="AV14" s="792"/>
      <c r="AW14" s="792"/>
      <c r="AX14" s="793"/>
    </row>
    <row r="15" spans="1:50" ht="21" customHeight="1" x14ac:dyDescent="0.15">
      <c r="A15" s="307"/>
      <c r="B15" s="308"/>
      <c r="C15" s="308"/>
      <c r="D15" s="308"/>
      <c r="E15" s="308"/>
      <c r="F15" s="309"/>
      <c r="G15" s="788"/>
      <c r="H15" s="789"/>
      <c r="I15" s="781" t="s">
        <v>47</v>
      </c>
      <c r="J15" s="794"/>
      <c r="K15" s="794"/>
      <c r="L15" s="794"/>
      <c r="M15" s="794"/>
      <c r="N15" s="794"/>
      <c r="O15" s="795"/>
      <c r="P15" s="698" t="s">
        <v>620</v>
      </c>
      <c r="Q15" s="699"/>
      <c r="R15" s="699"/>
      <c r="S15" s="699"/>
      <c r="T15" s="699"/>
      <c r="U15" s="699"/>
      <c r="V15" s="700"/>
      <c r="W15" s="698">
        <v>8</v>
      </c>
      <c r="X15" s="699"/>
      <c r="Y15" s="699"/>
      <c r="Z15" s="699"/>
      <c r="AA15" s="699"/>
      <c r="AB15" s="699"/>
      <c r="AC15" s="700"/>
      <c r="AD15" s="698" t="s">
        <v>620</v>
      </c>
      <c r="AE15" s="699"/>
      <c r="AF15" s="699"/>
      <c r="AG15" s="699"/>
      <c r="AH15" s="699"/>
      <c r="AI15" s="699"/>
      <c r="AJ15" s="700"/>
      <c r="AK15" s="698" t="s">
        <v>620</v>
      </c>
      <c r="AL15" s="699"/>
      <c r="AM15" s="699"/>
      <c r="AN15" s="699"/>
      <c r="AO15" s="699"/>
      <c r="AP15" s="699"/>
      <c r="AQ15" s="700"/>
      <c r="AR15" s="698" t="s">
        <v>663</v>
      </c>
      <c r="AS15" s="699"/>
      <c r="AT15" s="699"/>
      <c r="AU15" s="699"/>
      <c r="AV15" s="699"/>
      <c r="AW15" s="699"/>
      <c r="AX15" s="807"/>
    </row>
    <row r="16" spans="1:50" ht="21" customHeight="1" x14ac:dyDescent="0.15">
      <c r="A16" s="307"/>
      <c r="B16" s="308"/>
      <c r="C16" s="308"/>
      <c r="D16" s="308"/>
      <c r="E16" s="308"/>
      <c r="F16" s="309"/>
      <c r="G16" s="788"/>
      <c r="H16" s="789"/>
      <c r="I16" s="781" t="s">
        <v>48</v>
      </c>
      <c r="J16" s="794"/>
      <c r="K16" s="794"/>
      <c r="L16" s="794"/>
      <c r="M16" s="794"/>
      <c r="N16" s="794"/>
      <c r="O16" s="795"/>
      <c r="P16" s="698">
        <v>-8</v>
      </c>
      <c r="Q16" s="699"/>
      <c r="R16" s="699"/>
      <c r="S16" s="699"/>
      <c r="T16" s="699"/>
      <c r="U16" s="699"/>
      <c r="V16" s="700"/>
      <c r="W16" s="698" t="s">
        <v>620</v>
      </c>
      <c r="X16" s="699"/>
      <c r="Y16" s="699"/>
      <c r="Z16" s="699"/>
      <c r="AA16" s="699"/>
      <c r="AB16" s="699"/>
      <c r="AC16" s="700"/>
      <c r="AD16" s="698" t="s">
        <v>620</v>
      </c>
      <c r="AE16" s="699"/>
      <c r="AF16" s="699"/>
      <c r="AG16" s="699"/>
      <c r="AH16" s="699"/>
      <c r="AI16" s="699"/>
      <c r="AJ16" s="700"/>
      <c r="AK16" s="698" t="s">
        <v>620</v>
      </c>
      <c r="AL16" s="699"/>
      <c r="AM16" s="699"/>
      <c r="AN16" s="699"/>
      <c r="AO16" s="699"/>
      <c r="AP16" s="699"/>
      <c r="AQ16" s="700"/>
      <c r="AR16" s="799"/>
      <c r="AS16" s="800"/>
      <c r="AT16" s="800"/>
      <c r="AU16" s="800"/>
      <c r="AV16" s="800"/>
      <c r="AW16" s="800"/>
      <c r="AX16" s="801"/>
    </row>
    <row r="17" spans="1:50" ht="24.75" customHeight="1" x14ac:dyDescent="0.15">
      <c r="A17" s="307"/>
      <c r="B17" s="308"/>
      <c r="C17" s="308"/>
      <c r="D17" s="308"/>
      <c r="E17" s="308"/>
      <c r="F17" s="309"/>
      <c r="G17" s="788"/>
      <c r="H17" s="789"/>
      <c r="I17" s="781" t="s">
        <v>46</v>
      </c>
      <c r="J17" s="782"/>
      <c r="K17" s="782"/>
      <c r="L17" s="782"/>
      <c r="M17" s="782"/>
      <c r="N17" s="782"/>
      <c r="O17" s="783"/>
      <c r="P17" s="698" t="s">
        <v>620</v>
      </c>
      <c r="Q17" s="699"/>
      <c r="R17" s="699"/>
      <c r="S17" s="699"/>
      <c r="T17" s="699"/>
      <c r="U17" s="699"/>
      <c r="V17" s="700"/>
      <c r="W17" s="698" t="s">
        <v>620</v>
      </c>
      <c r="X17" s="699"/>
      <c r="Y17" s="699"/>
      <c r="Z17" s="699"/>
      <c r="AA17" s="699"/>
      <c r="AB17" s="699"/>
      <c r="AC17" s="700"/>
      <c r="AD17" s="698" t="s">
        <v>620</v>
      </c>
      <c r="AE17" s="699"/>
      <c r="AF17" s="699"/>
      <c r="AG17" s="699"/>
      <c r="AH17" s="699"/>
      <c r="AI17" s="699"/>
      <c r="AJ17" s="700"/>
      <c r="AK17" s="698" t="s">
        <v>620</v>
      </c>
      <c r="AL17" s="699"/>
      <c r="AM17" s="699"/>
      <c r="AN17" s="699"/>
      <c r="AO17" s="699"/>
      <c r="AP17" s="699"/>
      <c r="AQ17" s="700"/>
      <c r="AR17" s="784"/>
      <c r="AS17" s="784"/>
      <c r="AT17" s="784"/>
      <c r="AU17" s="784"/>
      <c r="AV17" s="784"/>
      <c r="AW17" s="784"/>
      <c r="AX17" s="785"/>
    </row>
    <row r="18" spans="1:50" ht="24.75" customHeight="1" x14ac:dyDescent="0.15">
      <c r="A18" s="307"/>
      <c r="B18" s="308"/>
      <c r="C18" s="308"/>
      <c r="D18" s="308"/>
      <c r="E18" s="308"/>
      <c r="F18" s="309"/>
      <c r="G18" s="790"/>
      <c r="H18" s="791"/>
      <c r="I18" s="774" t="s">
        <v>18</v>
      </c>
      <c r="J18" s="775"/>
      <c r="K18" s="775"/>
      <c r="L18" s="775"/>
      <c r="M18" s="775"/>
      <c r="N18" s="775"/>
      <c r="O18" s="776"/>
      <c r="P18" s="777">
        <f>SUM(P13:V17)</f>
        <v>1</v>
      </c>
      <c r="Q18" s="778"/>
      <c r="R18" s="778"/>
      <c r="S18" s="778"/>
      <c r="T18" s="778"/>
      <c r="U18" s="778"/>
      <c r="V18" s="779"/>
      <c r="W18" s="777">
        <f>SUM(W13:AC17)</f>
        <v>26</v>
      </c>
      <c r="X18" s="778"/>
      <c r="Y18" s="778"/>
      <c r="Z18" s="778"/>
      <c r="AA18" s="778"/>
      <c r="AB18" s="778"/>
      <c r="AC18" s="779"/>
      <c r="AD18" s="777">
        <f>SUM(AD13:AJ17)</f>
        <v>38</v>
      </c>
      <c r="AE18" s="778"/>
      <c r="AF18" s="778"/>
      <c r="AG18" s="778"/>
      <c r="AH18" s="778"/>
      <c r="AI18" s="778"/>
      <c r="AJ18" s="779"/>
      <c r="AK18" s="777">
        <f>SUM(AK13:AQ17)</f>
        <v>36</v>
      </c>
      <c r="AL18" s="778"/>
      <c r="AM18" s="778"/>
      <c r="AN18" s="778"/>
      <c r="AO18" s="778"/>
      <c r="AP18" s="778"/>
      <c r="AQ18" s="779"/>
      <c r="AR18" s="777">
        <f>SUM(AR13:AX17)</f>
        <v>36</v>
      </c>
      <c r="AS18" s="778"/>
      <c r="AT18" s="778"/>
      <c r="AU18" s="778"/>
      <c r="AV18" s="778"/>
      <c r="AW18" s="778"/>
      <c r="AX18" s="780"/>
    </row>
    <row r="19" spans="1:50" ht="24.75" customHeight="1" x14ac:dyDescent="0.15">
      <c r="A19" s="307"/>
      <c r="B19" s="308"/>
      <c r="C19" s="308"/>
      <c r="D19" s="308"/>
      <c r="E19" s="308"/>
      <c r="F19" s="309"/>
      <c r="G19" s="749" t="s">
        <v>9</v>
      </c>
      <c r="H19" s="750"/>
      <c r="I19" s="750"/>
      <c r="J19" s="750"/>
      <c r="K19" s="750"/>
      <c r="L19" s="750"/>
      <c r="M19" s="750"/>
      <c r="N19" s="750"/>
      <c r="O19" s="750"/>
      <c r="P19" s="698" t="s">
        <v>654</v>
      </c>
      <c r="Q19" s="699"/>
      <c r="R19" s="699"/>
      <c r="S19" s="699"/>
      <c r="T19" s="699"/>
      <c r="U19" s="699"/>
      <c r="V19" s="700"/>
      <c r="W19" s="698">
        <v>25</v>
      </c>
      <c r="X19" s="699"/>
      <c r="Y19" s="699"/>
      <c r="Z19" s="699"/>
      <c r="AA19" s="699"/>
      <c r="AB19" s="699"/>
      <c r="AC19" s="700"/>
      <c r="AD19" s="698">
        <v>37</v>
      </c>
      <c r="AE19" s="699"/>
      <c r="AF19" s="699"/>
      <c r="AG19" s="699"/>
      <c r="AH19" s="699"/>
      <c r="AI19" s="699"/>
      <c r="AJ19" s="700"/>
      <c r="AK19" s="746"/>
      <c r="AL19" s="746"/>
      <c r="AM19" s="746"/>
      <c r="AN19" s="746"/>
      <c r="AO19" s="746"/>
      <c r="AP19" s="746"/>
      <c r="AQ19" s="746"/>
      <c r="AR19" s="746"/>
      <c r="AS19" s="746"/>
      <c r="AT19" s="746"/>
      <c r="AU19" s="746"/>
      <c r="AV19" s="746"/>
      <c r="AW19" s="746"/>
      <c r="AX19" s="748"/>
    </row>
    <row r="20" spans="1:50" ht="24.75" customHeight="1" x14ac:dyDescent="0.15">
      <c r="A20" s="307"/>
      <c r="B20" s="308"/>
      <c r="C20" s="308"/>
      <c r="D20" s="308"/>
      <c r="E20" s="308"/>
      <c r="F20" s="309"/>
      <c r="G20" s="749" t="s">
        <v>10</v>
      </c>
      <c r="H20" s="750"/>
      <c r="I20" s="750"/>
      <c r="J20" s="750"/>
      <c r="K20" s="750"/>
      <c r="L20" s="750"/>
      <c r="M20" s="750"/>
      <c r="N20" s="750"/>
      <c r="O20" s="750"/>
      <c r="P20" s="745">
        <f>IF(P18=0, "-", SUM(P19)/P18)</f>
        <v>0</v>
      </c>
      <c r="Q20" s="745"/>
      <c r="R20" s="745"/>
      <c r="S20" s="745"/>
      <c r="T20" s="745"/>
      <c r="U20" s="745"/>
      <c r="V20" s="745"/>
      <c r="W20" s="745">
        <f>IF(W18=0, "-", SUM(W19)/W18)</f>
        <v>0.96153846153846156</v>
      </c>
      <c r="X20" s="745"/>
      <c r="Y20" s="745"/>
      <c r="Z20" s="745"/>
      <c r="AA20" s="745"/>
      <c r="AB20" s="745"/>
      <c r="AC20" s="745"/>
      <c r="AD20" s="745">
        <f>IF(AD18=0, "-", SUM(AD19)/AD18)</f>
        <v>0.97368421052631582</v>
      </c>
      <c r="AE20" s="745"/>
      <c r="AF20" s="745"/>
      <c r="AG20" s="745"/>
      <c r="AH20" s="745"/>
      <c r="AI20" s="745"/>
      <c r="AJ20" s="745"/>
      <c r="AK20" s="746"/>
      <c r="AL20" s="746"/>
      <c r="AM20" s="746"/>
      <c r="AN20" s="746"/>
      <c r="AO20" s="746"/>
      <c r="AP20" s="746"/>
      <c r="AQ20" s="747"/>
      <c r="AR20" s="747"/>
      <c r="AS20" s="747"/>
      <c r="AT20" s="747"/>
      <c r="AU20" s="746"/>
      <c r="AV20" s="746"/>
      <c r="AW20" s="746"/>
      <c r="AX20" s="748"/>
    </row>
    <row r="21" spans="1:50" ht="25.5" customHeight="1" x14ac:dyDescent="0.15">
      <c r="A21" s="769"/>
      <c r="B21" s="770"/>
      <c r="C21" s="770"/>
      <c r="D21" s="770"/>
      <c r="E21" s="770"/>
      <c r="F21" s="771"/>
      <c r="G21" s="743" t="s">
        <v>239</v>
      </c>
      <c r="H21" s="744"/>
      <c r="I21" s="744"/>
      <c r="J21" s="744"/>
      <c r="K21" s="744"/>
      <c r="L21" s="744"/>
      <c r="M21" s="744"/>
      <c r="N21" s="744"/>
      <c r="O21" s="744"/>
      <c r="P21" s="745">
        <f>IF(P19=0, "-", SUM(P19)/SUM(P13,P14))</f>
        <v>0</v>
      </c>
      <c r="Q21" s="745"/>
      <c r="R21" s="745"/>
      <c r="S21" s="745"/>
      <c r="T21" s="745"/>
      <c r="U21" s="745"/>
      <c r="V21" s="745"/>
      <c r="W21" s="745">
        <f>IF(W19=0, "-", SUM(W19)/SUM(W13,W14))</f>
        <v>1.3888888888888888</v>
      </c>
      <c r="X21" s="745"/>
      <c r="Y21" s="745"/>
      <c r="Z21" s="745"/>
      <c r="AA21" s="745"/>
      <c r="AB21" s="745"/>
      <c r="AC21" s="745"/>
      <c r="AD21" s="745">
        <f>IF(AD19=0, "-", SUM(AD19)/SUM(AD13,AD14))</f>
        <v>0.97368421052631582</v>
      </c>
      <c r="AE21" s="745"/>
      <c r="AF21" s="745"/>
      <c r="AG21" s="745"/>
      <c r="AH21" s="745"/>
      <c r="AI21" s="745"/>
      <c r="AJ21" s="745"/>
      <c r="AK21" s="746"/>
      <c r="AL21" s="746"/>
      <c r="AM21" s="746"/>
      <c r="AN21" s="746"/>
      <c r="AO21" s="746"/>
      <c r="AP21" s="746"/>
      <c r="AQ21" s="747"/>
      <c r="AR21" s="747"/>
      <c r="AS21" s="747"/>
      <c r="AT21" s="747"/>
      <c r="AU21" s="746"/>
      <c r="AV21" s="746"/>
      <c r="AW21" s="746"/>
      <c r="AX21" s="748"/>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0"/>
    </row>
    <row r="23" spans="1:50" ht="28.5" customHeight="1" x14ac:dyDescent="0.15">
      <c r="A23" s="707"/>
      <c r="B23" s="708"/>
      <c r="C23" s="708"/>
      <c r="D23" s="708"/>
      <c r="E23" s="708"/>
      <c r="F23" s="709"/>
      <c r="G23" s="731" t="s">
        <v>616</v>
      </c>
      <c r="H23" s="732"/>
      <c r="I23" s="732"/>
      <c r="J23" s="732"/>
      <c r="K23" s="732"/>
      <c r="L23" s="732"/>
      <c r="M23" s="732"/>
      <c r="N23" s="732"/>
      <c r="O23" s="733"/>
      <c r="P23" s="734">
        <v>36</v>
      </c>
      <c r="Q23" s="735"/>
      <c r="R23" s="735"/>
      <c r="S23" s="735"/>
      <c r="T23" s="735"/>
      <c r="U23" s="735"/>
      <c r="V23" s="736"/>
      <c r="W23" s="734">
        <v>36</v>
      </c>
      <c r="X23" s="735"/>
      <c r="Y23" s="735"/>
      <c r="Z23" s="735"/>
      <c r="AA23" s="735"/>
      <c r="AB23" s="735"/>
      <c r="AC23" s="736"/>
      <c r="AD23" s="737" t="s">
        <v>664</v>
      </c>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customHeight="1" x14ac:dyDescent="0.15">
      <c r="A24" s="707"/>
      <c r="B24" s="708"/>
      <c r="C24" s="708"/>
      <c r="D24" s="708"/>
      <c r="E24" s="708"/>
      <c r="F24" s="709"/>
      <c r="G24" s="701" t="s">
        <v>618</v>
      </c>
      <c r="H24" s="702"/>
      <c r="I24" s="702"/>
      <c r="J24" s="702"/>
      <c r="K24" s="702"/>
      <c r="L24" s="702"/>
      <c r="M24" s="702"/>
      <c r="N24" s="702"/>
      <c r="O24" s="703"/>
      <c r="P24" s="698">
        <v>0.4</v>
      </c>
      <c r="Q24" s="699"/>
      <c r="R24" s="699"/>
      <c r="S24" s="699"/>
      <c r="T24" s="699"/>
      <c r="U24" s="699"/>
      <c r="V24" s="700"/>
      <c r="W24" s="698">
        <v>0.40400000000000003</v>
      </c>
      <c r="X24" s="699"/>
      <c r="Y24" s="699"/>
      <c r="Z24" s="699"/>
      <c r="AA24" s="699"/>
      <c r="AB24" s="699"/>
      <c r="AC24" s="700"/>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customHeight="1" x14ac:dyDescent="0.15">
      <c r="A25" s="707"/>
      <c r="B25" s="708"/>
      <c r="C25" s="708"/>
      <c r="D25" s="708"/>
      <c r="E25" s="708"/>
      <c r="F25" s="709"/>
      <c r="G25" s="701" t="s">
        <v>617</v>
      </c>
      <c r="H25" s="702"/>
      <c r="I25" s="702"/>
      <c r="J25" s="702"/>
      <c r="K25" s="702"/>
      <c r="L25" s="702"/>
      <c r="M25" s="702"/>
      <c r="N25" s="702"/>
      <c r="O25" s="703"/>
      <c r="P25" s="698">
        <v>0.3</v>
      </c>
      <c r="Q25" s="699"/>
      <c r="R25" s="699"/>
      <c r="S25" s="699"/>
      <c r="T25" s="699"/>
      <c r="U25" s="699"/>
      <c r="V25" s="700"/>
      <c r="W25" s="698">
        <v>0.31</v>
      </c>
      <c r="X25" s="699"/>
      <c r="Y25" s="699"/>
      <c r="Z25" s="699"/>
      <c r="AA25" s="699"/>
      <c r="AB25" s="699"/>
      <c r="AC25" s="700"/>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customHeight="1" x14ac:dyDescent="0.15">
      <c r="A26" s="707"/>
      <c r="B26" s="708"/>
      <c r="C26" s="708"/>
      <c r="D26" s="708"/>
      <c r="E26" s="708"/>
      <c r="F26" s="709"/>
      <c r="G26" s="701" t="s">
        <v>619</v>
      </c>
      <c r="H26" s="702"/>
      <c r="I26" s="702"/>
      <c r="J26" s="702"/>
      <c r="K26" s="702"/>
      <c r="L26" s="702"/>
      <c r="M26" s="702"/>
      <c r="N26" s="702"/>
      <c r="O26" s="703"/>
      <c r="P26" s="698">
        <v>0.1</v>
      </c>
      <c r="Q26" s="699"/>
      <c r="R26" s="699"/>
      <c r="S26" s="699"/>
      <c r="T26" s="699"/>
      <c r="U26" s="699"/>
      <c r="V26" s="700"/>
      <c r="W26" s="698">
        <v>0.14000000000000001</v>
      </c>
      <c r="X26" s="699"/>
      <c r="Y26" s="699"/>
      <c r="Z26" s="699"/>
      <c r="AA26" s="699"/>
      <c r="AB26" s="699"/>
      <c r="AC26" s="700"/>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hidden="1" customHeight="1" x14ac:dyDescent="0.15">
      <c r="A28" s="707"/>
      <c r="B28" s="708"/>
      <c r="C28" s="708"/>
      <c r="D28" s="708"/>
      <c r="E28" s="708"/>
      <c r="F28" s="709"/>
      <c r="G28" s="751"/>
      <c r="H28" s="752"/>
      <c r="I28" s="752"/>
      <c r="J28" s="752"/>
      <c r="K28" s="752"/>
      <c r="L28" s="752"/>
      <c r="M28" s="752"/>
      <c r="N28" s="752"/>
      <c r="O28" s="753"/>
      <c r="P28" s="754"/>
      <c r="Q28" s="755"/>
      <c r="R28" s="755"/>
      <c r="S28" s="755"/>
      <c r="T28" s="755"/>
      <c r="U28" s="755"/>
      <c r="V28" s="756"/>
      <c r="W28" s="754"/>
      <c r="X28" s="755"/>
      <c r="Y28" s="755"/>
      <c r="Z28" s="755"/>
      <c r="AA28" s="755"/>
      <c r="AB28" s="755"/>
      <c r="AC28" s="756"/>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thickBot="1" x14ac:dyDescent="0.2">
      <c r="A29" s="707"/>
      <c r="B29" s="708"/>
      <c r="C29" s="708"/>
      <c r="D29" s="708"/>
      <c r="E29" s="708"/>
      <c r="F29" s="709"/>
      <c r="G29" s="298" t="s">
        <v>18</v>
      </c>
      <c r="H29" s="718"/>
      <c r="I29" s="718"/>
      <c r="J29" s="718"/>
      <c r="K29" s="718"/>
      <c r="L29" s="718"/>
      <c r="M29" s="718"/>
      <c r="N29" s="718"/>
      <c r="O29" s="719"/>
      <c r="P29" s="720">
        <f>AK13</f>
        <v>36</v>
      </c>
      <c r="Q29" s="721"/>
      <c r="R29" s="721"/>
      <c r="S29" s="721"/>
      <c r="T29" s="721"/>
      <c r="U29" s="721"/>
      <c r="V29" s="722"/>
      <c r="W29" s="723">
        <f>AR13</f>
        <v>36</v>
      </c>
      <c r="X29" s="724"/>
      <c r="Y29" s="724"/>
      <c r="Z29" s="724"/>
      <c r="AA29" s="724"/>
      <c r="AB29" s="724"/>
      <c r="AC29" s="725"/>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47.25" customHeight="1" x14ac:dyDescent="0.15">
      <c r="A30" s="726" t="s">
        <v>579</v>
      </c>
      <c r="B30" s="727"/>
      <c r="C30" s="727"/>
      <c r="D30" s="727"/>
      <c r="E30" s="727"/>
      <c r="F30" s="728"/>
      <c r="G30" s="729" t="s">
        <v>638</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hidden="1"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23.25" hidden="1" customHeight="1" x14ac:dyDescent="0.15">
      <c r="A32" s="648"/>
      <c r="B32" s="153"/>
      <c r="C32" s="153"/>
      <c r="D32" s="153"/>
      <c r="E32" s="153"/>
      <c r="F32" s="154"/>
      <c r="G32" s="634"/>
      <c r="H32" s="635"/>
      <c r="I32" s="635"/>
      <c r="J32" s="635"/>
      <c r="K32" s="635"/>
      <c r="L32" s="635"/>
      <c r="M32" s="635"/>
      <c r="N32" s="635"/>
      <c r="O32" s="635"/>
      <c r="P32" s="638"/>
      <c r="Q32" s="639"/>
      <c r="R32" s="639"/>
      <c r="S32" s="639"/>
      <c r="T32" s="639"/>
      <c r="U32" s="639"/>
      <c r="V32" s="639"/>
      <c r="W32" s="639"/>
      <c r="X32" s="640"/>
      <c r="Y32" s="644" t="s">
        <v>51</v>
      </c>
      <c r="Z32" s="645"/>
      <c r="AA32" s="646"/>
      <c r="AB32" s="647"/>
      <c r="AC32" s="647"/>
      <c r="AD32" s="647"/>
      <c r="AE32" s="616"/>
      <c r="AF32" s="616"/>
      <c r="AG32" s="616"/>
      <c r="AH32" s="616"/>
      <c r="AI32" s="616"/>
      <c r="AJ32" s="616"/>
      <c r="AK32" s="616"/>
      <c r="AL32" s="616"/>
      <c r="AM32" s="616"/>
      <c r="AN32" s="616"/>
      <c r="AO32" s="616"/>
      <c r="AP32" s="616"/>
      <c r="AQ32" s="616"/>
      <c r="AR32" s="616"/>
      <c r="AS32" s="616"/>
      <c r="AT32" s="616"/>
      <c r="AU32" s="617"/>
      <c r="AV32" s="618"/>
      <c r="AW32" s="618"/>
      <c r="AX32" s="619"/>
    </row>
    <row r="33" spans="1:51" ht="23.25" hidden="1"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c r="AC33" s="647"/>
      <c r="AD33" s="647"/>
      <c r="AE33" s="616"/>
      <c r="AF33" s="616"/>
      <c r="AG33" s="616"/>
      <c r="AH33" s="616"/>
      <c r="AI33" s="616"/>
      <c r="AJ33" s="616"/>
      <c r="AK33" s="616"/>
      <c r="AL33" s="616"/>
      <c r="AM33" s="616"/>
      <c r="AN33" s="616"/>
      <c r="AO33" s="616"/>
      <c r="AP33" s="616"/>
      <c r="AQ33" s="616"/>
      <c r="AR33" s="616"/>
      <c r="AS33" s="616"/>
      <c r="AT33" s="616"/>
      <c r="AU33" s="617"/>
      <c r="AV33" s="618"/>
      <c r="AW33" s="618"/>
      <c r="AX33" s="619"/>
    </row>
    <row r="34" spans="1:51" ht="23.25" hidden="1"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23.25" hidden="1" customHeight="1" x14ac:dyDescent="0.15">
      <c r="A35" s="683"/>
      <c r="B35" s="684"/>
      <c r="C35" s="684"/>
      <c r="D35" s="684"/>
      <c r="E35" s="684"/>
      <c r="F35" s="685"/>
      <c r="G35" s="652" t="s">
        <v>583</v>
      </c>
      <c r="H35" s="653"/>
      <c r="I35" s="653"/>
      <c r="J35" s="653"/>
      <c r="K35" s="653"/>
      <c r="L35" s="653"/>
      <c r="M35" s="653"/>
      <c r="N35" s="653"/>
      <c r="O35" s="653"/>
      <c r="P35" s="653"/>
      <c r="Q35" s="653"/>
      <c r="R35" s="653"/>
      <c r="S35" s="653"/>
      <c r="T35" s="653"/>
      <c r="U35" s="653"/>
      <c r="V35" s="653"/>
      <c r="W35" s="653"/>
      <c r="X35" s="653"/>
      <c r="Y35" s="656" t="s">
        <v>581</v>
      </c>
      <c r="Z35" s="657"/>
      <c r="AA35" s="658"/>
      <c r="AB35" s="659"/>
      <c r="AC35" s="660"/>
      <c r="AD35" s="661"/>
      <c r="AE35" s="662"/>
      <c r="AF35" s="662"/>
      <c r="AG35" s="662"/>
      <c r="AH35" s="662"/>
      <c r="AI35" s="662"/>
      <c r="AJ35" s="662"/>
      <c r="AK35" s="662"/>
      <c r="AL35" s="662"/>
      <c r="AM35" s="662"/>
      <c r="AN35" s="662"/>
      <c r="AO35" s="662"/>
      <c r="AP35" s="662"/>
      <c r="AQ35" s="93"/>
      <c r="AR35" s="87"/>
      <c r="AS35" s="87"/>
      <c r="AT35" s="87"/>
      <c r="AU35" s="87"/>
      <c r="AV35" s="87"/>
      <c r="AW35" s="87"/>
      <c r="AX35" s="88"/>
    </row>
    <row r="36" spans="1:51" ht="46.5" hidden="1"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585</v>
      </c>
      <c r="AC36" s="613"/>
      <c r="AD36" s="614"/>
      <c r="AE36" s="615"/>
      <c r="AF36" s="615"/>
      <c r="AG36" s="615"/>
      <c r="AH36" s="615"/>
      <c r="AI36" s="615"/>
      <c r="AJ36" s="615"/>
      <c r="AK36" s="615"/>
      <c r="AL36" s="615"/>
      <c r="AM36" s="615"/>
      <c r="AN36" s="615"/>
      <c r="AO36" s="615"/>
      <c r="AP36" s="615"/>
      <c r="AQ36" s="615"/>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v>4</v>
      </c>
      <c r="AR38" s="508"/>
      <c r="AS38" s="127" t="s">
        <v>175</v>
      </c>
      <c r="AT38" s="128"/>
      <c r="AU38" s="126">
        <v>12</v>
      </c>
      <c r="AV38" s="126"/>
      <c r="AW38" s="108" t="s">
        <v>166</v>
      </c>
      <c r="AX38" s="129"/>
    </row>
    <row r="39" spans="1:51" ht="23.25" customHeight="1" x14ac:dyDescent="0.15">
      <c r="A39" s="674"/>
      <c r="B39" s="672"/>
      <c r="C39" s="672"/>
      <c r="D39" s="672"/>
      <c r="E39" s="672"/>
      <c r="F39" s="673"/>
      <c r="G39" s="178" t="s">
        <v>621</v>
      </c>
      <c r="H39" s="179"/>
      <c r="I39" s="179"/>
      <c r="J39" s="179"/>
      <c r="K39" s="179"/>
      <c r="L39" s="179"/>
      <c r="M39" s="179"/>
      <c r="N39" s="179"/>
      <c r="O39" s="180"/>
      <c r="P39" s="131" t="s">
        <v>622</v>
      </c>
      <c r="Q39" s="131"/>
      <c r="R39" s="131"/>
      <c r="S39" s="131"/>
      <c r="T39" s="131"/>
      <c r="U39" s="131"/>
      <c r="V39" s="131"/>
      <c r="W39" s="131"/>
      <c r="X39" s="132"/>
      <c r="Y39" s="219" t="s">
        <v>12</v>
      </c>
      <c r="Z39" s="220"/>
      <c r="AA39" s="221"/>
      <c r="AB39" s="148" t="s">
        <v>623</v>
      </c>
      <c r="AC39" s="148"/>
      <c r="AD39" s="148"/>
      <c r="AE39" s="93">
        <v>23</v>
      </c>
      <c r="AF39" s="87"/>
      <c r="AG39" s="87"/>
      <c r="AH39" s="87"/>
      <c r="AI39" s="93">
        <v>72</v>
      </c>
      <c r="AJ39" s="87"/>
      <c r="AK39" s="87"/>
      <c r="AL39" s="87"/>
      <c r="AM39" s="93">
        <v>87</v>
      </c>
      <c r="AN39" s="87"/>
      <c r="AO39" s="87"/>
      <c r="AP39" s="87"/>
      <c r="AQ39" s="94" t="s">
        <v>624</v>
      </c>
      <c r="AR39" s="95"/>
      <c r="AS39" s="95"/>
      <c r="AT39" s="96"/>
      <c r="AU39" s="87" t="s">
        <v>624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623</v>
      </c>
      <c r="AC40" s="92"/>
      <c r="AD40" s="92"/>
      <c r="AE40" s="93">
        <v>20</v>
      </c>
      <c r="AF40" s="87"/>
      <c r="AG40" s="87"/>
      <c r="AH40" s="87"/>
      <c r="AI40" s="93">
        <v>40</v>
      </c>
      <c r="AJ40" s="87"/>
      <c r="AK40" s="87"/>
      <c r="AL40" s="87"/>
      <c r="AM40" s="93">
        <v>60</v>
      </c>
      <c r="AN40" s="87"/>
      <c r="AO40" s="87"/>
      <c r="AP40" s="87"/>
      <c r="AQ40" s="94">
        <v>80</v>
      </c>
      <c r="AR40" s="95"/>
      <c r="AS40" s="95"/>
      <c r="AT40" s="96"/>
      <c r="AU40" s="87">
        <v>240</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115</v>
      </c>
      <c r="AF41" s="87"/>
      <c r="AG41" s="87"/>
      <c r="AH41" s="87"/>
      <c r="AI41" s="93">
        <v>180</v>
      </c>
      <c r="AJ41" s="87"/>
      <c r="AK41" s="87"/>
      <c r="AL41" s="87"/>
      <c r="AM41" s="93">
        <v>145</v>
      </c>
      <c r="AN41" s="87"/>
      <c r="AO41" s="87"/>
      <c r="AP41" s="87"/>
      <c r="AQ41" s="94" t="s">
        <v>624</v>
      </c>
      <c r="AR41" s="95"/>
      <c r="AS41" s="95"/>
      <c r="AT41" s="96"/>
      <c r="AU41" s="87" t="s">
        <v>624</v>
      </c>
      <c r="AV41" s="87"/>
      <c r="AW41" s="87"/>
      <c r="AX41" s="88"/>
    </row>
    <row r="42" spans="1:51" ht="23.25" customHeight="1" x14ac:dyDescent="0.15">
      <c r="A42" s="187" t="s">
        <v>260</v>
      </c>
      <c r="B42" s="150"/>
      <c r="C42" s="150"/>
      <c r="D42" s="150"/>
      <c r="E42" s="150"/>
      <c r="F42" s="151"/>
      <c r="G42" s="189" t="s">
        <v>625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583</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283</v>
      </c>
      <c r="B215" s="407"/>
      <c r="C215" s="410" t="s">
        <v>178</v>
      </c>
      <c r="D215" s="407"/>
      <c r="E215" s="412" t="s">
        <v>194</v>
      </c>
      <c r="F215" s="413"/>
      <c r="G215" s="414" t="s">
        <v>652</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653</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672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673</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599</v>
      </c>
      <c r="D218" s="492"/>
      <c r="E218" s="149" t="s">
        <v>279</v>
      </c>
      <c r="F218" s="151"/>
      <c r="G218" s="472" t="s">
        <v>181</v>
      </c>
      <c r="H218" s="473"/>
      <c r="I218" s="473"/>
      <c r="J218" s="493" t="s">
        <v>659</v>
      </c>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284</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8" t="s">
        <v>660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7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611</v>
      </c>
      <c r="AE223" s="452"/>
      <c r="AF223" s="452"/>
      <c r="AG223" s="453" t="s">
        <v>647</v>
      </c>
      <c r="AH223" s="454"/>
      <c r="AI223" s="454"/>
      <c r="AJ223" s="454"/>
      <c r="AK223" s="454"/>
      <c r="AL223" s="454"/>
      <c r="AM223" s="454"/>
      <c r="AN223" s="454"/>
      <c r="AO223" s="454"/>
      <c r="AP223" s="454"/>
      <c r="AQ223" s="454"/>
      <c r="AR223" s="454"/>
      <c r="AS223" s="454"/>
      <c r="AT223" s="454"/>
      <c r="AU223" s="454"/>
      <c r="AV223" s="454"/>
      <c r="AW223" s="454"/>
      <c r="AX223" s="455"/>
    </row>
    <row r="224" spans="1:51" ht="99.9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611</v>
      </c>
      <c r="AE224" s="365"/>
      <c r="AF224" s="365"/>
      <c r="AG224" s="359" t="s">
        <v>648</v>
      </c>
      <c r="AH224" s="360"/>
      <c r="AI224" s="360"/>
      <c r="AJ224" s="360"/>
      <c r="AK224" s="360"/>
      <c r="AL224" s="360"/>
      <c r="AM224" s="360"/>
      <c r="AN224" s="360"/>
      <c r="AO224" s="360"/>
      <c r="AP224" s="360"/>
      <c r="AQ224" s="360"/>
      <c r="AR224" s="360"/>
      <c r="AS224" s="360"/>
      <c r="AT224" s="360"/>
      <c r="AU224" s="360"/>
      <c r="AV224" s="360"/>
      <c r="AW224" s="360"/>
      <c r="AX224" s="361"/>
    </row>
    <row r="225" spans="1:50" ht="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611</v>
      </c>
      <c r="AE225" s="402"/>
      <c r="AF225" s="402"/>
      <c r="AG225" s="387" t="s">
        <v>646</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611</v>
      </c>
      <c r="AE226" s="383"/>
      <c r="AF226" s="383"/>
      <c r="AG226" s="385" t="s">
        <v>645</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643</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644</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639</v>
      </c>
      <c r="AE229" s="349"/>
      <c r="AF229" s="349"/>
      <c r="AG229" s="351" t="s">
        <v>668</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639</v>
      </c>
      <c r="AE230" s="365"/>
      <c r="AF230" s="365"/>
      <c r="AG230" s="359" t="s">
        <v>668</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639</v>
      </c>
      <c r="AE231" s="365"/>
      <c r="AF231" s="365"/>
      <c r="AG231" s="359" t="s">
        <v>668</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611</v>
      </c>
      <c r="AE232" s="365"/>
      <c r="AF232" s="365"/>
      <c r="AG232" s="359" t="s">
        <v>649</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639</v>
      </c>
      <c r="AE233" s="402"/>
      <c r="AF233" s="402"/>
      <c r="AG233" s="403" t="s">
        <v>668</v>
      </c>
      <c r="AH233" s="404"/>
      <c r="AI233" s="404"/>
      <c r="AJ233" s="404"/>
      <c r="AK233" s="404"/>
      <c r="AL233" s="404"/>
      <c r="AM233" s="404"/>
      <c r="AN233" s="404"/>
      <c r="AO233" s="404"/>
      <c r="AP233" s="404"/>
      <c r="AQ233" s="404"/>
      <c r="AR233" s="404"/>
      <c r="AS233" s="404"/>
      <c r="AT233" s="404"/>
      <c r="AU233" s="404"/>
      <c r="AV233" s="404"/>
      <c r="AW233" s="404"/>
      <c r="AX233" s="405"/>
    </row>
    <row r="234" spans="1:50" ht="39.950000000000003"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611</v>
      </c>
      <c r="AE234" s="365"/>
      <c r="AF234" s="434"/>
      <c r="AG234" s="359" t="s">
        <v>640</v>
      </c>
      <c r="AH234" s="360"/>
      <c r="AI234" s="360"/>
      <c r="AJ234" s="360"/>
      <c r="AK234" s="360"/>
      <c r="AL234" s="360"/>
      <c r="AM234" s="360"/>
      <c r="AN234" s="360"/>
      <c r="AO234" s="360"/>
      <c r="AP234" s="360"/>
      <c r="AQ234" s="360"/>
      <c r="AR234" s="360"/>
      <c r="AS234" s="360"/>
      <c r="AT234" s="360"/>
      <c r="AU234" s="360"/>
      <c r="AV234" s="360"/>
      <c r="AW234" s="360"/>
      <c r="AX234" s="361"/>
    </row>
    <row r="235" spans="1:50" ht="39.950000000000003"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611</v>
      </c>
      <c r="AE235" s="395"/>
      <c r="AF235" s="396"/>
      <c r="AG235" s="397" t="s">
        <v>641</v>
      </c>
      <c r="AH235" s="398"/>
      <c r="AI235" s="398"/>
      <c r="AJ235" s="398"/>
      <c r="AK235" s="398"/>
      <c r="AL235" s="398"/>
      <c r="AM235" s="398"/>
      <c r="AN235" s="398"/>
      <c r="AO235" s="398"/>
      <c r="AP235" s="398"/>
      <c r="AQ235" s="398"/>
      <c r="AR235" s="398"/>
      <c r="AS235" s="398"/>
      <c r="AT235" s="398"/>
      <c r="AU235" s="398"/>
      <c r="AV235" s="398"/>
      <c r="AW235" s="398"/>
      <c r="AX235" s="399"/>
    </row>
    <row r="236" spans="1:50" ht="99.9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611</v>
      </c>
      <c r="AE236" s="349"/>
      <c r="AF236" s="350"/>
      <c r="AG236" s="351" t="s">
        <v>650</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639</v>
      </c>
      <c r="AE237" s="358"/>
      <c r="AF237" s="358"/>
      <c r="AG237" s="359" t="s">
        <v>668</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611</v>
      </c>
      <c r="AE238" s="365"/>
      <c r="AF238" s="365"/>
      <c r="AG238" s="359" t="s">
        <v>642</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639</v>
      </c>
      <c r="AE239" s="365"/>
      <c r="AF239" s="365"/>
      <c r="AG239" s="389" t="s">
        <v>668</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639</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7" t="s">
        <v>0</v>
      </c>
      <c r="D241" s="888"/>
      <c r="E241" s="888"/>
      <c r="F241" s="888"/>
      <c r="G241" s="888"/>
      <c r="H241" s="888"/>
      <c r="I241" s="888"/>
      <c r="J241" s="888"/>
      <c r="K241" s="888"/>
      <c r="L241" s="888"/>
      <c r="M241" s="888"/>
      <c r="N241" s="888"/>
      <c r="O241" s="884" t="s">
        <v>605</v>
      </c>
      <c r="P241" s="885"/>
      <c r="Q241" s="885"/>
      <c r="R241" s="885"/>
      <c r="S241" s="885"/>
      <c r="T241" s="885"/>
      <c r="U241" s="885"/>
      <c r="V241" s="885"/>
      <c r="W241" s="885"/>
      <c r="X241" s="885"/>
      <c r="Y241" s="885"/>
      <c r="Z241" s="885"/>
      <c r="AA241" s="885"/>
      <c r="AB241" s="885"/>
      <c r="AC241" s="885"/>
      <c r="AD241" s="885"/>
      <c r="AE241" s="885"/>
      <c r="AF241" s="886"/>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1"/>
      <c r="D242" s="872"/>
      <c r="E242" s="368"/>
      <c r="F242" s="368"/>
      <c r="G242" s="368"/>
      <c r="H242" s="369"/>
      <c r="I242" s="369"/>
      <c r="J242" s="873"/>
      <c r="K242" s="873"/>
      <c r="L242" s="873"/>
      <c r="M242" s="369"/>
      <c r="N242" s="874"/>
      <c r="O242" s="875"/>
      <c r="P242" s="876"/>
      <c r="Q242" s="876"/>
      <c r="R242" s="876"/>
      <c r="S242" s="876"/>
      <c r="T242" s="876"/>
      <c r="U242" s="876"/>
      <c r="V242" s="876"/>
      <c r="W242" s="876"/>
      <c r="X242" s="876"/>
      <c r="Y242" s="876"/>
      <c r="Z242" s="876"/>
      <c r="AA242" s="876"/>
      <c r="AB242" s="876"/>
      <c r="AC242" s="876"/>
      <c r="AD242" s="876"/>
      <c r="AE242" s="876"/>
      <c r="AF242" s="877"/>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8"/>
      <c r="P243" s="879"/>
      <c r="Q243" s="879"/>
      <c r="R243" s="879"/>
      <c r="S243" s="879"/>
      <c r="T243" s="879"/>
      <c r="U243" s="879"/>
      <c r="V243" s="879"/>
      <c r="W243" s="879"/>
      <c r="X243" s="879"/>
      <c r="Y243" s="879"/>
      <c r="Z243" s="879"/>
      <c r="AA243" s="879"/>
      <c r="AB243" s="879"/>
      <c r="AC243" s="879"/>
      <c r="AD243" s="879"/>
      <c r="AE243" s="879"/>
      <c r="AF243" s="880"/>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8"/>
      <c r="P244" s="879"/>
      <c r="Q244" s="879"/>
      <c r="R244" s="879"/>
      <c r="S244" s="879"/>
      <c r="T244" s="879"/>
      <c r="U244" s="879"/>
      <c r="V244" s="879"/>
      <c r="W244" s="879"/>
      <c r="X244" s="879"/>
      <c r="Y244" s="879"/>
      <c r="Z244" s="879"/>
      <c r="AA244" s="879"/>
      <c r="AB244" s="879"/>
      <c r="AC244" s="879"/>
      <c r="AD244" s="879"/>
      <c r="AE244" s="879"/>
      <c r="AF244" s="880"/>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8"/>
      <c r="P245" s="879"/>
      <c r="Q245" s="879"/>
      <c r="R245" s="879"/>
      <c r="S245" s="879"/>
      <c r="T245" s="879"/>
      <c r="U245" s="879"/>
      <c r="V245" s="879"/>
      <c r="W245" s="879"/>
      <c r="X245" s="879"/>
      <c r="Y245" s="879"/>
      <c r="Z245" s="879"/>
      <c r="AA245" s="879"/>
      <c r="AB245" s="879"/>
      <c r="AC245" s="879"/>
      <c r="AD245" s="879"/>
      <c r="AE245" s="879"/>
      <c r="AF245" s="880"/>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69"/>
      <c r="N246" s="870"/>
      <c r="O246" s="881"/>
      <c r="P246" s="882"/>
      <c r="Q246" s="882"/>
      <c r="R246" s="882"/>
      <c r="S246" s="882"/>
      <c r="T246" s="882"/>
      <c r="U246" s="882"/>
      <c r="V246" s="882"/>
      <c r="W246" s="882"/>
      <c r="X246" s="882"/>
      <c r="Y246" s="882"/>
      <c r="Z246" s="882"/>
      <c r="AA246" s="882"/>
      <c r="AB246" s="882"/>
      <c r="AC246" s="882"/>
      <c r="AD246" s="882"/>
      <c r="AE246" s="882"/>
      <c r="AF246" s="883"/>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899"/>
      <c r="C247" s="298" t="s">
        <v>49</v>
      </c>
      <c r="D247" s="718"/>
      <c r="E247" s="718"/>
      <c r="F247" s="719"/>
      <c r="G247" s="902" t="s">
        <v>651</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7.5" customHeight="1" thickBot="1" x14ac:dyDescent="0.2">
      <c r="A248" s="900"/>
      <c r="B248" s="901"/>
      <c r="C248" s="904" t="s">
        <v>53</v>
      </c>
      <c r="D248" s="905"/>
      <c r="E248" s="905"/>
      <c r="F248" s="906"/>
      <c r="G248" s="907" t="s">
        <v>637</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67.5" customHeight="1" thickBot="1" x14ac:dyDescent="0.2">
      <c r="A250" s="892" t="s">
        <v>667</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67.5" customHeight="1" thickBot="1" x14ac:dyDescent="0.2">
      <c r="A252" s="323" t="s">
        <v>131</v>
      </c>
      <c r="B252" s="324"/>
      <c r="C252" s="324"/>
      <c r="D252" s="324"/>
      <c r="E252" s="325"/>
      <c r="F252" s="898" t="s">
        <v>661</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66" customHeight="1" thickBot="1" x14ac:dyDescent="0.2">
      <c r="A254" s="323" t="s">
        <v>665</v>
      </c>
      <c r="B254" s="324"/>
      <c r="C254" s="324"/>
      <c r="D254" s="324"/>
      <c r="E254" s="325"/>
      <c r="F254" s="326" t="s">
        <v>666</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663</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626</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627</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628</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629</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630</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631</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632</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633</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607</v>
      </c>
      <c r="F266" s="86"/>
      <c r="G266" s="86"/>
      <c r="H266" s="77" t="str">
        <f>IF(E266="","","-")</f>
        <v>-</v>
      </c>
      <c r="I266" s="86"/>
      <c r="J266" s="86"/>
      <c r="K266" s="77" t="str">
        <f>IF(I266="","","-")</f>
        <v/>
      </c>
      <c r="L266" s="101">
        <v>60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62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608</v>
      </c>
      <c r="H268" s="86"/>
      <c r="I268" s="86"/>
      <c r="J268" s="85">
        <v>20</v>
      </c>
      <c r="K268" s="85"/>
      <c r="L268" s="101">
        <v>63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4" customHeight="1" thickBo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670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671</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635</v>
      </c>
      <c r="H310" s="285"/>
      <c r="I310" s="285"/>
      <c r="J310" s="285"/>
      <c r="K310" s="286"/>
      <c r="L310" s="287" t="s">
        <v>634</v>
      </c>
      <c r="M310" s="288"/>
      <c r="N310" s="288"/>
      <c r="O310" s="288"/>
      <c r="P310" s="288"/>
      <c r="Q310" s="288"/>
      <c r="R310" s="288"/>
      <c r="S310" s="288"/>
      <c r="T310" s="288"/>
      <c r="U310" s="288"/>
      <c r="V310" s="288"/>
      <c r="W310" s="288"/>
      <c r="X310" s="289"/>
      <c r="Y310" s="290">
        <v>22.3</v>
      </c>
      <c r="Z310" s="291"/>
      <c r="AA310" s="291"/>
      <c r="AB310" s="292"/>
      <c r="AC310" s="284" t="s">
        <v>635</v>
      </c>
      <c r="AD310" s="285"/>
      <c r="AE310" s="285"/>
      <c r="AF310" s="285"/>
      <c r="AG310" s="286"/>
      <c r="AH310" s="287" t="s">
        <v>655</v>
      </c>
      <c r="AI310" s="288"/>
      <c r="AJ310" s="288"/>
      <c r="AK310" s="288"/>
      <c r="AL310" s="288"/>
      <c r="AM310" s="288"/>
      <c r="AN310" s="288"/>
      <c r="AO310" s="288"/>
      <c r="AP310" s="288"/>
      <c r="AQ310" s="288"/>
      <c r="AR310" s="288"/>
      <c r="AS310" s="288"/>
      <c r="AT310" s="289"/>
      <c r="AU310" s="290">
        <v>15</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54"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22.3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15</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50.1" customHeight="1" x14ac:dyDescent="0.15">
      <c r="A366" s="230">
        <v>1</v>
      </c>
      <c r="B366" s="230">
        <v>1</v>
      </c>
      <c r="C366" s="251" t="s">
        <v>669</v>
      </c>
      <c r="D366" s="250"/>
      <c r="E366" s="250"/>
      <c r="F366" s="250"/>
      <c r="G366" s="250"/>
      <c r="H366" s="250"/>
      <c r="I366" s="250"/>
      <c r="J366" s="233">
        <v>5180001118926</v>
      </c>
      <c r="K366" s="234"/>
      <c r="L366" s="234"/>
      <c r="M366" s="234"/>
      <c r="N366" s="234"/>
      <c r="O366" s="234"/>
      <c r="P366" s="252" t="s">
        <v>636</v>
      </c>
      <c r="Q366" s="235"/>
      <c r="R366" s="235"/>
      <c r="S366" s="235"/>
      <c r="T366" s="235"/>
      <c r="U366" s="235"/>
      <c r="V366" s="235"/>
      <c r="W366" s="235"/>
      <c r="X366" s="235"/>
      <c r="Y366" s="236">
        <v>22.3</v>
      </c>
      <c r="Z366" s="237"/>
      <c r="AA366" s="237"/>
      <c r="AB366" s="238"/>
      <c r="AC366" s="222" t="s">
        <v>256</v>
      </c>
      <c r="AD366" s="223"/>
      <c r="AE366" s="223"/>
      <c r="AF366" s="223"/>
      <c r="AG366" s="223"/>
      <c r="AH366" s="253">
        <v>1</v>
      </c>
      <c r="AI366" s="254"/>
      <c r="AJ366" s="254"/>
      <c r="AK366" s="254"/>
      <c r="AL366" s="226">
        <v>99.5</v>
      </c>
      <c r="AM366" s="227"/>
      <c r="AN366" s="227"/>
      <c r="AO366" s="228"/>
      <c r="AP366" s="229" t="s">
        <v>663</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50.1" customHeight="1" x14ac:dyDescent="0.15">
      <c r="A399" s="230">
        <v>1</v>
      </c>
      <c r="B399" s="230">
        <v>1</v>
      </c>
      <c r="C399" s="251" t="s">
        <v>657</v>
      </c>
      <c r="D399" s="250"/>
      <c r="E399" s="250"/>
      <c r="F399" s="250"/>
      <c r="G399" s="250"/>
      <c r="H399" s="250"/>
      <c r="I399" s="250"/>
      <c r="J399" s="233" t="s">
        <v>658</v>
      </c>
      <c r="K399" s="234"/>
      <c r="L399" s="234"/>
      <c r="M399" s="234"/>
      <c r="N399" s="234"/>
      <c r="O399" s="234"/>
      <c r="P399" s="252" t="s">
        <v>656</v>
      </c>
      <c r="Q399" s="235"/>
      <c r="R399" s="235"/>
      <c r="S399" s="235"/>
      <c r="T399" s="235"/>
      <c r="U399" s="235"/>
      <c r="V399" s="235"/>
      <c r="W399" s="235"/>
      <c r="X399" s="235"/>
      <c r="Y399" s="236">
        <v>15</v>
      </c>
      <c r="Z399" s="237"/>
      <c r="AA399" s="237"/>
      <c r="AB399" s="238"/>
      <c r="AC399" s="222" t="s">
        <v>256</v>
      </c>
      <c r="AD399" s="223"/>
      <c r="AE399" s="223"/>
      <c r="AF399" s="223"/>
      <c r="AG399" s="223"/>
      <c r="AH399" s="253">
        <v>2</v>
      </c>
      <c r="AI399" s="254"/>
      <c r="AJ399" s="254"/>
      <c r="AK399" s="254"/>
      <c r="AL399" s="226">
        <v>99.9</v>
      </c>
      <c r="AM399" s="227"/>
      <c r="AN399" s="227"/>
      <c r="AO399" s="228"/>
      <c r="AP399" s="229" t="s">
        <v>663</v>
      </c>
      <c r="AQ399" s="229"/>
      <c r="AR399" s="229"/>
      <c r="AS399" s="229"/>
      <c r="AT399" s="229"/>
      <c r="AU399" s="229"/>
      <c r="AV399" s="229"/>
      <c r="AW399" s="229"/>
      <c r="AX399" s="229"/>
      <c r="AY399">
        <f>$AY$396</f>
        <v>1</v>
      </c>
    </row>
    <row r="400" spans="1:51" ht="50.1" hidden="1" customHeight="1" x14ac:dyDescent="0.15">
      <c r="A400" s="230">
        <v>2</v>
      </c>
      <c r="B400" s="230">
        <v>1</v>
      </c>
      <c r="C400" s="251"/>
      <c r="D400" s="250"/>
      <c r="E400" s="250"/>
      <c r="F400" s="250"/>
      <c r="G400" s="250"/>
      <c r="H400" s="250"/>
      <c r="I400" s="250"/>
      <c r="J400" s="233"/>
      <c r="K400" s="234"/>
      <c r="L400" s="234"/>
      <c r="M400" s="234"/>
      <c r="N400" s="234"/>
      <c r="O400" s="234"/>
      <c r="P400" s="252"/>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row r="669" spans="1:51" hidden="1" x14ac:dyDescent="0.15"/>
    <row r="670" spans="1:51" hidden="1" x14ac:dyDescent="0.15"/>
    <row r="671"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400">
    <cfRule type="expression" dxfId="717" priority="755">
      <formula>IF(RIGHT(TEXT(Y400,"0.#"),1)=".",FALSE,TRUE)</formula>
    </cfRule>
    <cfRule type="expression" dxfId="716" priority="756">
      <formula>IF(RIGHT(TEXT(Y400,"0.#"),1)=".",TRUE,FALSE)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Y399">
    <cfRule type="expression" dxfId="1" priority="1">
      <formula>IF(RIGHT(TEXT(Y399,"0.#"),1)=".",FALSE,TRUE)</formula>
    </cfRule>
    <cfRule type="expression" dxfId="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50" max="16383" man="1"/>
    <brk id="28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64"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611</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611</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t="s">
        <v>611</v>
      </c>
      <c r="C10" s="13" t="str">
        <f t="shared" si="0"/>
        <v>国土強靱化施策</v>
      </c>
      <c r="D10" s="13" t="str">
        <f t="shared" si="8"/>
        <v>高齢社会対策、国土強靱化施策</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高齢社会対策、国土強靱化施策</v>
      </c>
      <c r="F11" s="18" t="s">
        <v>112</v>
      </c>
      <c r="G11" s="17"/>
      <c r="H11" s="13" t="str">
        <f t="shared" si="1"/>
        <v/>
      </c>
      <c r="I11" s="13" t="str">
        <f t="shared" si="5"/>
        <v>一般会計</v>
      </c>
      <c r="K11" s="14" t="s">
        <v>105</v>
      </c>
      <c r="L11" s="15" t="s">
        <v>611</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高齢社会対策、国土強靱化施策</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高齢社会対策、国土強靱化施策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高齢社会対策、国土強靱化施策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高齢社会対策、国土強靱化施策</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t="s">
        <v>611</v>
      </c>
      <c r="C16" s="13" t="str">
        <f t="shared" si="9"/>
        <v>地球温暖化対策</v>
      </c>
      <c r="D16" s="13" t="str">
        <f t="shared" si="8"/>
        <v>高齢社会対策、国土強靱化施策、地球温暖化対策</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高齢社会対策、国土強靱化施策、地球温暖化対策</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高齢社会対策、国土強靱化施策、地球温暖化対策</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高齢社会対策、国土強靱化施策、地球温暖化対策</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t="s">
        <v>611</v>
      </c>
      <c r="C20" s="13" t="str">
        <f t="shared" si="9"/>
        <v>地方創生</v>
      </c>
      <c r="D20" s="13" t="str">
        <f t="shared" si="8"/>
        <v>高齢社会対策、国土強靱化施策、地球温暖化対策、地方創生</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高齢社会対策、国土強靱化施策、地球温暖化対策、地方創生</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高齢社会対策、国土強靱化施策、地球温暖化対策、地方創生</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高齢社会対策、国土強靱化施策、地球温暖化対策、地方創生</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高齢社会対策、国土強靱化施策、地球温暖化対策、地方創生</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2022-08-26T09:11:51Z</cp:lastPrinted>
  <dcterms:created xsi:type="dcterms:W3CDTF">2012-03-13T00:50:25Z</dcterms:created>
  <dcterms:modified xsi:type="dcterms:W3CDTF">2022-09-05T11:10:30Z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