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0" yWindow="0" windowWidth="15345" windowHeight="26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5" i="11" l="1"/>
  <c r="AQ35" i="11"/>
  <c r="AM35" i="11"/>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32" i="11"/>
  <c r="AY328" i="11"/>
  <c r="AY324" i="11"/>
  <c r="AY321" i="11"/>
  <c r="AY331" i="11" s="1"/>
  <c r="AY325" i="11" l="1"/>
  <c r="AY329" i="11"/>
  <c r="AY333" i="11"/>
  <c r="AY322" i="11"/>
  <c r="AY326" i="11"/>
  <c r="AY330" i="11"/>
  <c r="AY323" i="11"/>
  <c r="AY327" i="11"/>
  <c r="AY397"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6" i="11" s="1"/>
  <c r="AY121" i="11"/>
  <c r="AY119" i="11"/>
  <c r="AY118" i="11"/>
  <c r="AY117" i="11"/>
  <c r="AY115" i="11"/>
  <c r="AY114" i="11"/>
  <c r="AY113" i="11"/>
  <c r="AY112" i="11"/>
  <c r="AY120" i="11" s="1"/>
  <c r="AY99" i="11"/>
  <c r="AY101" i="11" s="1"/>
  <c r="AY98" i="11"/>
  <c r="AY102" i="11"/>
  <c r="AY104" i="11" s="1"/>
  <c r="AY100" i="11" l="1"/>
  <c r="AY123" i="11"/>
  <c r="AY131" i="11"/>
  <c r="AY143" i="11"/>
  <c r="AY138" i="11"/>
  <c r="AY177" i="11"/>
  <c r="AY204" i="11"/>
  <c r="AY212" i="11"/>
  <c r="AY116" i="11"/>
  <c r="AY124" i="11"/>
  <c r="AY154" i="11"/>
  <c r="AY163" i="11"/>
  <c r="AY140"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5" i="11"/>
  <c r="AY81" i="11"/>
  <c r="AY78" i="11"/>
  <c r="AY87" i="11" s="1"/>
  <c r="AY44" i="11"/>
  <c r="AY52" i="11" s="1"/>
  <c r="AY82" i="11" l="1"/>
  <c r="AY80" i="11"/>
  <c r="AY84" i="11"/>
  <c r="AY92" i="11"/>
  <c r="AY96" i="11"/>
  <c r="AY55" i="11"/>
  <c r="AY97"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<sst xmlns="http://schemas.openxmlformats.org/spreadsheetml/2006/main" count="2009" uniqueCount="743">
  <si>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</si>
  <si>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</si>
  <si>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</si>
  <si>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</si>
  <si>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</si>
  <si>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</si>
  <si>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</si>
  <si>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</si>
  <si>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</si>
  <si>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</si>
  <si>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</si>
  <si>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</si>
  <si>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</si>
  <si>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</si>
  <si>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</si>
  <si>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</si>
  <si>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</si>
  <si>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</si>
  <si>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</si>
  <si>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</si>
  <si>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</si>
  <si>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</si>
  <si>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</si>
  <si>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</si>
  <si>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</si>
  <si>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</si>
  <si>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</si>
  <si>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</si>
  <si>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</si>
  <si>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</si>
  <si>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</si>
  <si>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</si>
  <si>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</si>
  <si>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</si>
  <si>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</si>
  <si>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</si>
  <si>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</si>
  <si>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</si>
  <si>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</si>
  <si>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</si>
  <si>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</si>
  <si>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</si>
  <si>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</si>
  <si>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</si>
  <si>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</si>
  <si>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</si>
  <si>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</si>
  <si>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</si>
  <si>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</si>
  <si>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</si>
  <si>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</si>
  <si>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</si>
  <si>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</si>
  <si>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</si>
  <si>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</si>
  <si>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</si>
  <si>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</si>
  <si>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</si>
  <si>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</si>
  <si>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</si>
  <si>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</si>
  <si>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</si>
  <si>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</si>
  <si>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</si>
  <si>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</si>
  <si>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</si>
  <si>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</si>
  <si>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</si>
  <si>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</si>
  <si>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</si>
  <si>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</si>
  <si>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</si>
  <si>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</si>
  <si>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</si>
  <si>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</si>
  <si>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</si>
  <si>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</si>
  <si>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</si>
  <si>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</si>
  <si>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</si>
  <si>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</si>
  <si>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</si>
  <si>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</si>
  <si>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</si>
  <si>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</si>
  <si>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</si>
  <si>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</si>
  <si>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</si>
  <si>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</si>
  <si>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</si>
  <si>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</si>
  <si>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</si>
  <si>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</si>
  <si>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</si>
  <si>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</si>
  <si>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</si>
  <si>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</si>
  <si>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</si>
  <si>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</si>
  <si>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</si>
  <si>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</si>
  <si>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</si>
  <si>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</si>
  <si>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</si>
  <si>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</si>
  <si>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</si>
  <si>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</si>
  <si>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</si>
  <si>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</si>
  <si>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</si>
  <si>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</si>
  <si>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</si>
  <si>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</si>
  <si>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</si>
  <si>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</si>
  <si>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</si>
  <si>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</si>
  <si>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</si>
  <si>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</si>
  <si>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</si>
  <si>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</si>
  <si>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</si>
  <si>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</si>
  <si>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</si>
  <si>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</si>
  <si>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</si>
  <si>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</si>
  <si>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</si>
  <si>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</si>
  <si>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</si>
  <si>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</si>
  <si>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</si>
  <si>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</si>
  <si>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</si>
  <si>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</si>
  <si>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</si>
  <si>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</si>
  <si>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</si>
  <si>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</si>
  <si>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</si>
  <si>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</si>
  <si>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</si>
  <si>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</si>
  <si>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</si>
  <si>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</si>
  <si>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</si>
  <si>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</si>
  <si>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</si>
  <si>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</si>
  <si>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</si>
  <si>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</si>
  <si>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</si>
  <si>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</si>
  <si>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</si>
  <si>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</si>
  <si>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</si>
  <si>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</si>
  <si>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</si>
  <si>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</si>
  <si>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</si>
  <si>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</si>
  <si>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</si>
  <si>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</si>
  <si>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</si>
  <si>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</si>
  <si>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</si>
  <si>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</si>
  <si>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</si>
  <si>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</si>
  <si>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</si>
  <si>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</si>
  <si>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</si>
  <si>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</si>
  <si>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</si>
  <si>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</si>
  <si>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</si>
  <si>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</si>
  <si>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</si>
  <si>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</si>
  <si>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</si>
  <si>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</si>
  <si>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</si>
  <si>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</si>
  <si>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</si>
  <si>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</si>
  <si>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</si>
  <si>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</si>
  <si>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</si>
  <si>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</si>
  <si>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</si>
  <si>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</si>
  <si>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</si>
  <si>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</si>
  <si>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</si>
  <si>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</si>
  <si>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</si>
  <si>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</si>
  <si>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</si>
  <si>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</si>
  <si>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</si>
  <si>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</si>
  <si>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</si>
  <si>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</si>
  <si>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</si>
  <si>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</si>
  <si>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</si>
  <si>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</si>
  <si>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</si>
  <si>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</si>
  <si>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</si>
  <si>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</si>
  <si>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</si>
  <si>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</si>
  <si>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</si>
  <si>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</si>
  <si>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</si>
  <si>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</si>
  <si>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</si>
  <si>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</si>
  <si>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</si>
  <si>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</si>
  <si>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</si>
  <si>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</si>
  <si>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</si>
  <si>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</si>
  <si>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</si>
  <si>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</si>
  <si>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</si>
  <si>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</si>
  <si>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</si>
  <si>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</si>
  <si>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</si>
  <si>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</si>
  <si>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</si>
  <si>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</si>
  <si>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</si>
  <si>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</si>
  <si>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</si>
  <si>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</si>
  <si>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</si>
  <si>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</si>
  <si>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</si>
  <si>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</si>
  <si>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</si>
  <si>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</si>
  <si>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</si>
  <si>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</si>
  <si>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</si>
  <si>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</si>
  <si>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</si>
  <si>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</si>
  <si>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</si>
  <si>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</si>
  <si>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</si>
  <si>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</si>
  <si>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</si>
  <si>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</si>
  <si>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</si>
  <si>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</si>
  <si>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</si>
  <si>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</si>
  <si>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</si>
  <si>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</si>
  <si>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</si>
  <si>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</si>
  <si>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</si>
  <si>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</si>
  <si>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</si>
  <si>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</si>
  <si>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</si>
  <si>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</si>
  <si>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</si>
  <si>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</si>
  <si>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</si>
  <si>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</si>
  <si>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</si>
  <si>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</si>
  <si>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</si>
  <si>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</si>
  <si>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</si>
  <si>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</si>
  <si>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</si>
  <si>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</si>
  <si>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</si>
  <si>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</si>
  <si>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</si>
  <si>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</si>
  <si>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</si>
  <si>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</si>
  <si>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</si>
  <si>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</si>
  <si>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</si>
  <si>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</si>
  <si>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</si>
  <si>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</si>
  <si>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</si>
  <si>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</si>
  <si>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</si>
  <si>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</si>
  <si>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</si>
  <si>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</si>
  <si>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</si>
  <si>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</si>
  <si>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</si>
  <si>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</si>
  <si>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</si>
  <si>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</si>
  <si>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</si>
  <si>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</si>
  <si>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</si>
  <si>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</si>
  <si>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</si>
  <si>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</si>
  <si>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</si>
  <si>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</si>
  <si>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</si>
  <si>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</si>
  <si>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</si>
  <si>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</si>
  <si>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</si>
  <si>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</si>
  <si>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</si>
  <si>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</si>
  <si>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</si>
  <si>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</si>
  <si>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</si>
  <si>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</si>
  <si>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</si>
  <si>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</si>
  <si>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</si>
  <si>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</si>
  <si>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</si>
  <si>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</si>
  <si>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</si>
  <si>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</si>
  <si>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</si>
  <si>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</si>
  <si>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</si>
  <si>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</si>
  <si>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</si>
  <si>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</si>
  <si>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</si>
  <si>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</si>
  <si>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</si>
  <si>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</si>
  <si>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</si>
  <si>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</si>
  <si>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</si>
  <si>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</si>
  <si>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</si>
  <si>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</si>
  <si>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</si>
  <si>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</si>
  <si>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</si>
  <si>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</si>
  <si>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</si>
  <si>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</si>
  <si>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</si>
  <si>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</si>
  <si>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</si>
  <si>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</si>
  <si>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</si>
  <si>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</si>
  <si>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</si>
  <si>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</si>
  <si>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</si>
  <si>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</si>
  <si>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</si>
  <si>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</si>
  <si>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</si>
  <si>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</si>
  <si>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</si>
  <si>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</si>
  <si>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</si>
  <si>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</si>
  <si>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</si>
  <si>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</si>
  <si>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</si>
  <si>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</si>
  <si>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</si>
  <si>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</si>
  <si>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</si>
  <si>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</si>
  <si>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</si>
  <si>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</si>
  <si>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</si>
  <si>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</si>
  <si>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</si>
  <si>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</si>
  <si>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</si>
  <si>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</si>
  <si>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</si>
  <si>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</si>
  <si>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</si>
  <si>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</si>
  <si>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</si>
  <si>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</si>
  <si>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</si>
  <si>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</si>
  <si>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</si>
  <si>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</si>
  <si>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</si>
  <si>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</si>
  <si>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</si>
  <si>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</si>
  <si>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</si>
  <si>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</si>
  <si>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</si>
  <si>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</si>
  <si>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</si>
  <si>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</si>
  <si>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</si>
  <si>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</si>
  <si>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</si>
  <si>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</si>
  <si>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</si>
  <si>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</si>
  <si>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</si>
  <si>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</si>
  <si>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</si>
  <si>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</si>
  <si>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</si>
  <si>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</si>
  <si>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</si>
  <si>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</si>
  <si>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</si>
  <si>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</si>
  <si>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</si>
  <si>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</si>
  <si>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</si>
  <si>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</si>
  <si>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</si>
  <si>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</si>
  <si>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</si>
  <si>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</si>
  <si>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</si>
  <si>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</si>
  <si>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</si>
  <si>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</si>
  <si>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</si>
  <si>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</si>
  <si>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</si>
  <si>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</si>
  <si>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</si>
  <si>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</si>
  <si>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</si>
  <si>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</si>
  <si>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</si>
  <si>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</si>
  <si>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</si>
  <si>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</si>
  <si>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</si>
  <si>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</si>
  <si>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</si>
  <si>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</si>
  <si>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</si>
  <si>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</si>
  <si>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</si>
  <si>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</si>
  <si>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</si>
  <si>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</si>
  <si>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</si>
  <si>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</si>
  <si>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</si>
  <si>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</si>
  <si>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</si>
  <si>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</si>
  <si>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</si>
  <si>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</si>
  <si>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</si>
  <si>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</si>
  <si>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</si>
  <si>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</si>
  <si>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</si>
  <si>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</si>
  <si>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</si>
  <si>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</si>
  <si>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</si>
  <si>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</si>
  <si>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</si>
  <si>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</si>
  <si>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</si>
  <si>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</si>
  <si>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</si>
  <si>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</si>
  <si>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</si>
  <si>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</si>
  <si>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</si>
  <si>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</si>
  <si>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</si>
  <si>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</si>
  <si>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</si>
  <si>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</si>
  <si>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</si>
  <si>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</si>
  <si>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</si>
  <si>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</si>
  <si>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</si>
  <si>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</si>
  <si>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</si>
  <si>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</si>
  <si>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</si>
  <si>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</si>
  <si>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</si>
  <si>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</si>
  <si>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</si>
  <si>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</si>
  <si>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</si>
  <si>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</si>
  <si>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</si>
  <si>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</si>
  <si>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</si>
  <si>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</si>
  <si>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</si>
  <si>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</si>
  <si>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</si>
  <si>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</si>
  <si>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</si>
  <si>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</si>
  <si>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</si>
  <si>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</si>
  <si>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</si>
  <si>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</si>
  <si>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</si>
  <si>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</si>
  <si>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</si>
  <si>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</si>
  <si>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</si>
  <si>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</si>
  <si>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</si>
  <si>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</si>
  <si>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</si>
  <si>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</si>
  <si>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</si>
  <si>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</si>
  <si>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</si>
  <si>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</si>
  <si>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</si>
  <si>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</si>
  <si>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</si>
  <si>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</si>
  <si>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</si>
  <si>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</si>
  <si>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</si>
  <si>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</si>
  <si>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</si>
  <si>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</si>
  <si>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</si>
  <si>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</si>
  <si>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</si>
  <si>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</si>
  <si>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</si>
  <si>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</si>
  <si>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</si>
  <si>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</si>
  <si>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</si>
  <si>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</si>
  <si>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</si>
  <si>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</si>
  <si>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</si>
  <si>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</si>
  <si>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</si>
  <si>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</si>
  <si>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</si>
  <si>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</si>
  <si>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</si>
  <si>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</si>
  <si>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</si>
  <si>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</si>
  <si>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</si>
  <si>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</si>
  <si>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</si>
  <si>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</si>
  <si>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</si>
  <si>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</si>
  <si>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</si>
  <si>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</si>
  <si>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</si>
  <si>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</si>
  <si>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</si>
  <si>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</si>
  <si>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</si>
  <si>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</si>
  <si>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</si>
  <si>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</si>
  <si>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</si>
  <si>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</si>
  <si>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</si>
  <si>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</si>
  <si>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</si>
  <si>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</si>
  <si>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</si>
  <si>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</si>
  <si>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</si>
  <si>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</si>
  <si>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</si>
  <si>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</si>
  <si>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</si>
  <si>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</si>
  <si>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</si>
  <si>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</si>
  <si>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</si>
  <si>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</si>
  <si>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</si>
  <si>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</si>
  <si>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</si>
  <si>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</si>
  <si>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</si>
  <si>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</si>
  <si>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</si>
  <si>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</si>
  <si>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</si>
  <si>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</si>
  <si>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</si>
  <si>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</si>
  <si>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</si>
  <si>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</si>
  <si>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</si>
  <si>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</si>
  <si>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</si>
  <si>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</si>
  <si>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</si>
  <si>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</si>
  <si>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</si>
  <si>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</si>
  <si>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</si>
  <si>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</si>
  <si>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</si>
  <si>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</si>
  <si>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</si>
  <si>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</si>
  <si>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</si>
  <si>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</si>
  <si>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</si>
  <si>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</si>
  <si>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</si>
  <si>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</si>
  <si>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</si>
  <si>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</si>
  <si>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</si>
  <si>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</si>
  <si>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</si>
  <si>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</si>
  <si>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</si>
  <si>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</si>
  <si>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</si>
  <si>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</si>
  <si>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</si>
  <si>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</si>
  <si>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</si>
  <si>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</si>
  <si>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</si>
  <si>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</si>
  <si>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</si>
  <si>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</si>
  <si>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</si>
  <si>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</si>
  <si>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</si>
  <si>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</si>
  <si>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</si>
  <si>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</si>
  <si>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</si>
  <si>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</si>
  <si>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</si>
  <si>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</si>
  <si>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</si>
  <si>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</si>
  <si>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</si>
  <si>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</si>
  <si>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</si>
  <si>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</si>
  <si>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</si>
  <si>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</si>
  <si>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</si>
  <si>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</si>
  <si>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</si>
  <si>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</si>
  <si>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</si>
  <si>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</si>
  <si>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</si>
  <si>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</si>
  <si>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</si>
  <si>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</si>
  <si>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</si>
  <si>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</si>
  <si>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</si>
  <si>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</si>
  <si>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</si>
  <si>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</si>
  <si>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</si>
  <si>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</si>
  <si>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</si>
  <si>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</si>
  <si>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大臣官房</t>
  </si>
  <si>
    <t>令和2年度</t>
  </si>
  <si>
    <t>令和5年度</t>
  </si>
  <si>
    <t>-</t>
  </si>
  <si>
    <t>国土交通省の情報通信ネットワークについて、設備の老朽化に伴う維持管理コスト増大への対処や、災害時の情報収集体制強化と対応の迅速化を実現するため、急速に発展が進む次世代情報通信技術の利活用による次世代情報通信ネットワークの検討を行う。</t>
  </si>
  <si>
    <t>国土交通省の通信システムのうち、基盤となる光ファイバ通信網と多重無線通信網について、次世代の通信基盤として災害時の可用性・信頼性を向上させるとともに、高速・大容量化や低遅延化などの通信回線としての基本性能の向上を図り、加えて効率的な整備と管理、安全に利用ができることを目的に調査、検討等を行うもの</t>
  </si>
  <si>
    <t>災害情報整備推進費</t>
  </si>
  <si>
    <t>委員等旅費</t>
  </si>
  <si>
    <t>諸謝金</t>
  </si>
  <si>
    <t>次世代防災通信基盤に新たに導入される情報通信技術を令和４年度末までに１とする。</t>
  </si>
  <si>
    <t>次世代防災通信基盤に新たに導入される情報通信技術</t>
  </si>
  <si>
    <t>国土交通省大臣官房調べ</t>
  </si>
  <si>
    <t>次世代情報通信技術の検討数</t>
  </si>
  <si>
    <t>単位当たりコスト＝Ｘ／Ｙ
Ｘ：執行額（単位：百万円）
Ｙ：次世代情報通信技術の検討数　　　　　　　</t>
    <phoneticPr fontId="5"/>
  </si>
  <si>
    <t>／　</t>
    <phoneticPr fontId="5"/>
  </si>
  <si>
    <t>新02</t>
  </si>
  <si>
    <t>○</t>
  </si>
  <si>
    <t>-</t>
    <phoneticPr fontId="5"/>
  </si>
  <si>
    <t>４　水害等災害による被害の軽減</t>
    <phoneticPr fontId="5"/>
  </si>
  <si>
    <t>10　自然災害による被害を軽減するため、気象情報等の提供及び観測・通信体制を充実する</t>
    <phoneticPr fontId="5"/>
  </si>
  <si>
    <t>https://www5.cao.go.jp/keizai-shimon/kaigi/special/reform/report_211223_2.pdf</t>
    <phoneticPr fontId="5"/>
  </si>
  <si>
    <t>迅速、効率的なインフラの被災状況の把握は、国民の安全・安心な暮らしへと直結する。そのため、次世代防災通信基盤の構築による、情報収集体制の強化や災害対応の迅速化の実現は社会的にもニーズがあると考えられる。</t>
    <phoneticPr fontId="5"/>
  </si>
  <si>
    <t>国土交通省の防災通信基盤の構築に向けた検討であるため、地方自治体、民間等には委ねることができない。</t>
    <phoneticPr fontId="5"/>
  </si>
  <si>
    <t>国土強靱化基本計画において、「災害発生時に機動的・効率的な活動を確保するため、通信基盤・施設の堅牢化・高度化、災害関連情報の収集・提供のためのシステムの活用等により多様な情報収集・提供手段の確保に向けた取組を推進する必要がある。」と記載されていることから、国が主体的に取り組む必要がある。</t>
    <phoneticPr fontId="5"/>
  </si>
  <si>
    <t>支出先については、企画競争により競争性の確保に努めており、資格要件の設定にあたっては、テクリス登録等により複数社の応募が可能であることを確認したうえで手続きを行っている。</t>
    <phoneticPr fontId="5"/>
  </si>
  <si>
    <t>有</t>
  </si>
  <si>
    <t>無</t>
  </si>
  <si>
    <t>‐</t>
  </si>
  <si>
    <t>業務発注を計画するにあたっては、あらかじめ検討項目、調査対象範囲等について十分検討を行い、効率的な執行に努めている。</t>
    <phoneticPr fontId="5"/>
  </si>
  <si>
    <t>本事業は、災害時の情報伝達体制を強化することにより、自然災害による被害軽減に資するものであり、当該予算により検討を行うことは適当である。</t>
    <phoneticPr fontId="5"/>
  </si>
  <si>
    <t>国交</t>
  </si>
  <si>
    <t>A.日本工営（株）</t>
    <rPh sb="2" eb="6">
      <t>ニホンコウエイ</t>
    </rPh>
    <rPh sb="6" eb="9">
      <t>カブ</t>
    </rPh>
    <phoneticPr fontId="5"/>
  </si>
  <si>
    <t>外部委託</t>
    <phoneticPr fontId="5"/>
  </si>
  <si>
    <t>次世代防災通信基盤の構築に向けた検討</t>
    <phoneticPr fontId="5"/>
  </si>
  <si>
    <t>日本工営株式会社</t>
    <rPh sb="0" eb="4">
      <t>ニホンコウエイ</t>
    </rPh>
    <rPh sb="4" eb="8">
      <t>カブシキガイシャ</t>
    </rPh>
    <phoneticPr fontId="5"/>
  </si>
  <si>
    <t>次世代防災通信基盤の構築に関する調査検討業務</t>
    <phoneticPr fontId="5"/>
  </si>
  <si>
    <t>随意契約
（企画競争）</t>
    <rPh sb="2" eb="4">
      <t>ケイヤク</t>
    </rPh>
    <rPh sb="6" eb="8">
      <t>キカク</t>
    </rPh>
    <rPh sb="8" eb="10">
      <t>キョウソウ</t>
    </rPh>
    <phoneticPr fontId="31"/>
  </si>
  <si>
    <t>-</t>
    <phoneticPr fontId="5"/>
  </si>
  <si>
    <t>次世代防災通信基盤の構築に向けた検討</t>
    <phoneticPr fontId="5"/>
  </si>
  <si>
    <t>2/4</t>
    <phoneticPr fontId="5"/>
  </si>
  <si>
    <t>2/6</t>
    <phoneticPr fontId="5"/>
  </si>
  <si>
    <t>3.9/8</t>
    <phoneticPr fontId="5"/>
  </si>
  <si>
    <t>国土交通省の防災通信基盤における情報利用ニーズの変化、設備管理の高度化、通信トラフィック量の増大、自然災害の激甚化等の課題に対応するため、急速に発展が進む情報通信技術を利活用した次世代の防災通信基盤の構築に向けた調査・検討等を行う。</t>
    <rPh sb="111" eb="112">
      <t>ナド</t>
    </rPh>
    <phoneticPr fontId="5"/>
  </si>
  <si>
    <t>一者応札については、原因を分析し、改善に向けて取り組まれたい。</t>
    <phoneticPr fontId="5"/>
  </si>
  <si>
    <t>入札説明書をダウンロードしたが、入札に参加しなかった事業者に対し、入札に参加しなかった理由についてアンケートを行ったところ、
・他の競争案件に労力が裂かれ、本件への対応に手が回らなかった。
・業務履行の実施体制を組むことが困難であったため
・業務内容が自社の得意とする分野でなく、業務の履行に十分な自信がなかった。
と回答があった。
これを踏まえ、今後幅広い事業者が入札に参加できるよう、入札時期や、発注仕様書等の改善に努めたい。</t>
    <phoneticPr fontId="5"/>
  </si>
  <si>
    <t>国土強靱化基本計画（平成30年12月14日閣議決定）
第4期国土交通省技術基本計画（平成29年3月31日）</t>
    <phoneticPr fontId="5"/>
  </si>
  <si>
    <t>技術調査課電気通信室</t>
  </si>
  <si>
    <t>電気通信室長
藤本 幸司</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</si>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</sst>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163286</xdr:colOff>
      <xdr:row>269</xdr:row>
      <xdr:rowOff>136071</xdr:rowOff>
    </xdr:from>
    <xdr:to>
      <xdr:col>19</xdr:col>
      <xdr:colOff>149315</xdr:colOff>
      <xdr:row>271</xdr:row>
      <xdr:rowOff>8346</xdr:rowOff>
    </xdr:to>
    <xdr:sp macro="" textlink="">
      <xdr:nvSpPr>
        <xdr:cNvPr id="2" name="テキスト ボックス 1"/>
        <xdr:cNvSpPr txBox="1"/>
      </xdr:nvSpPr>
      <xdr:spPr>
        <a:xfrm>
          <a:off x="2000250" y="91181464"/>
          <a:ext cx="2027101" cy="57984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10</xdr:col>
      <xdr:colOff>1</xdr:colOff>
      <xdr:row>271</xdr:row>
      <xdr:rowOff>149678</xdr:rowOff>
    </xdr:from>
    <xdr:to>
      <xdr:col>20</xdr:col>
      <xdr:colOff>1270</xdr:colOff>
      <xdr:row>273</xdr:row>
      <xdr:rowOff>73387</xdr:rowOff>
    </xdr:to>
    <xdr:sp macro="" textlink="">
      <xdr:nvSpPr>
        <xdr:cNvPr id="3" name="大かっこ 2"/>
        <xdr:cNvSpPr/>
      </xdr:nvSpPr>
      <xdr:spPr>
        <a:xfrm>
          <a:off x="2041072" y="91902642"/>
          <a:ext cx="2042341" cy="631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次世代防災通信基盤の構築に向けた検討</a:t>
          </a:r>
          <a:endParaRPr kumimoji="1" lang="ja-JP" altLang="en-US" sz="1100"/>
        </a:p>
      </xdr:txBody>
    </xdr:sp>
    <xdr:clientData/>
  </xdr:twoCellAnchor>
  <xdr:twoCellAnchor>
    <xdr:from>
      <xdr:col>14</xdr:col>
      <xdr:colOff>176801</xdr:colOff>
      <xdr:row>273</xdr:row>
      <xdr:rowOff>176892</xdr:rowOff>
    </xdr:from>
    <xdr:to>
      <xdr:col>14</xdr:col>
      <xdr:colOff>176801</xdr:colOff>
      <xdr:row>274</xdr:row>
      <xdr:rowOff>111397</xdr:rowOff>
    </xdr:to>
    <xdr:cxnSp macro="">
      <xdr:nvCxnSpPr>
        <xdr:cNvPr id="4" name="直線コネクタ 4"/>
        <xdr:cNvCxnSpPr/>
      </xdr:nvCxnSpPr>
      <xdr:spPr>
        <a:xfrm flipH="1">
          <a:off x="3034301" y="92637428"/>
          <a:ext cx="0" cy="28829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81915</xdr:colOff>
      <xdr:row>275</xdr:row>
      <xdr:rowOff>54882</xdr:rowOff>
    </xdr:from>
    <xdr:to>
      <xdr:col>20</xdr:col>
      <xdr:colOff>67944</xdr:colOff>
      <xdr:row>276</xdr:row>
      <xdr:rowOff>264522</xdr:rowOff>
    </xdr:to>
    <xdr:sp macro="" textlink="">
      <xdr:nvSpPr>
        <xdr:cNvPr id="5" name="テキスト ボックス 4"/>
        <xdr:cNvSpPr txBox="1"/>
      </xdr:nvSpPr>
      <xdr:spPr>
        <a:xfrm>
          <a:off x="2122986" y="93222989"/>
          <a:ext cx="2027101" cy="56342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10</xdr:col>
      <xdr:colOff>0</xdr:colOff>
      <xdr:row>276</xdr:row>
      <xdr:rowOff>353422</xdr:rowOff>
    </xdr:from>
    <xdr:to>
      <xdr:col>19</xdr:col>
      <xdr:colOff>201566</xdr:colOff>
      <xdr:row>278</xdr:row>
      <xdr:rowOff>293098</xdr:rowOff>
    </xdr:to>
    <xdr:sp macro="" textlink="">
      <xdr:nvSpPr>
        <xdr:cNvPr id="6" name="大かっこ 5"/>
        <xdr:cNvSpPr/>
      </xdr:nvSpPr>
      <xdr:spPr>
        <a:xfrm>
          <a:off x="2041071" y="93875315"/>
          <a:ext cx="2038531" cy="6472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次世代防災通信基盤の構築に関する調査検討</a:t>
          </a:r>
        </a:p>
      </xdr:txBody>
    </xdr:sp>
    <xdr:clientData/>
  </xdr:twoCellAnchor>
  <xdr:twoCellAnchor>
    <xdr:from>
      <xdr:col>10</xdr:col>
      <xdr:colOff>4445</xdr:colOff>
      <xdr:row>274</xdr:row>
      <xdr:rowOff>84727</xdr:rowOff>
    </xdr:from>
    <xdr:to>
      <xdr:col>18</xdr:col>
      <xdr:colOff>172991</xdr:colOff>
      <xdr:row>275</xdr:row>
      <xdr:rowOff>59327</xdr:rowOff>
    </xdr:to>
    <xdr:sp macro="" textlink="">
      <xdr:nvSpPr>
        <xdr:cNvPr id="7" name="テキスト ボックス 6"/>
        <xdr:cNvSpPr txBox="1"/>
      </xdr:nvSpPr>
      <xdr:spPr>
        <a:xfrm>
          <a:off x="2045516" y="92899048"/>
          <a:ext cx="1801404" cy="32838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M34" zoomScale="75" zoomScaleNormal="75" zoomScaleSheetLayoutView="7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723</v>
      </c>
      <c r="AK2" s="187"/>
      <c r="AL2" s="187"/>
      <c r="AM2" s="187"/>
      <c r="AN2" s="90" t="s">
        <v>368</v>
      </c>
      <c r="AO2" s="187">
        <v>21</v>
      </c>
      <c r="AP2" s="187"/>
      <c r="AQ2" s="187"/>
      <c r="AR2" s="91" t="s">
        <v>368</v>
      </c>
      <c r="AS2" s="188">
        <v>76</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731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739</v>
      </c>
      <c r="AF5" s="209"/>
      <c r="AG5" s="209"/>
      <c r="AH5" s="209"/>
      <c r="AI5" s="209"/>
      <c r="AJ5" s="209"/>
      <c r="AK5" s="209"/>
      <c r="AL5" s="209"/>
      <c r="AM5" s="209"/>
      <c r="AN5" s="209"/>
      <c r="AO5" s="209"/>
      <c r="AP5" s="210"/>
      <c r="AQ5" s="211" t="s">
        <v>740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v>4.2130000000000001</v>
      </c>
      <c r="X13" s="232"/>
      <c r="Y13" s="232"/>
      <c r="Z13" s="232"/>
      <c r="AA13" s="232"/>
      <c r="AB13" s="232"/>
      <c r="AC13" s="233"/>
      <c r="AD13" s="231">
        <v>2.1829999999999998</v>
      </c>
      <c r="AE13" s="232"/>
      <c r="AF13" s="232"/>
      <c r="AG13" s="232"/>
      <c r="AH13" s="232"/>
      <c r="AI13" s="232"/>
      <c r="AJ13" s="233"/>
      <c r="AK13" s="231">
        <v>2.1669999999999998</v>
      </c>
      <c r="AL13" s="232"/>
      <c r="AM13" s="232"/>
      <c r="AN13" s="232"/>
      <c r="AO13" s="232"/>
      <c r="AP13" s="232"/>
      <c r="AQ13" s="233"/>
      <c r="AR13" s="243">
        <v>2.1669999999999998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710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4.2130000000000001</v>
      </c>
      <c r="X18" s="276"/>
      <c r="Y18" s="276"/>
      <c r="Z18" s="276"/>
      <c r="AA18" s="276"/>
      <c r="AB18" s="276"/>
      <c r="AC18" s="277"/>
      <c r="AD18" s="275">
        <f>SUM(AD13:AJ17)</f>
        <v>2.1829999999999998</v>
      </c>
      <c r="AE18" s="276"/>
      <c r="AF18" s="276"/>
      <c r="AG18" s="276"/>
      <c r="AH18" s="276"/>
      <c r="AI18" s="276"/>
      <c r="AJ18" s="277"/>
      <c r="AK18" s="275">
        <f>SUM(AK13:AQ17)</f>
        <v>2.1669999999999998</v>
      </c>
      <c r="AL18" s="276"/>
      <c r="AM18" s="276"/>
      <c r="AN18" s="276"/>
      <c r="AO18" s="276"/>
      <c r="AP18" s="276"/>
      <c r="AQ18" s="277"/>
      <c r="AR18" s="275">
        <f>SUM(AR13:AX17)</f>
        <v>2.1669999999999998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3.8860000000000001</v>
      </c>
      <c r="X19" s="232"/>
      <c r="Y19" s="232"/>
      <c r="Z19" s="232"/>
      <c r="AA19" s="232"/>
      <c r="AB19" s="232"/>
      <c r="AC19" s="233"/>
      <c r="AD19" s="231">
        <v>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0.92238309992879186</v>
      </c>
      <c r="X20" s="307"/>
      <c r="Y20" s="307"/>
      <c r="Z20" s="307"/>
      <c r="AA20" s="307"/>
      <c r="AB20" s="307"/>
      <c r="AC20" s="307"/>
      <c r="AD20" s="307">
        <f>IF(AD18=0, "-", SUM(AD19)/AD18)</f>
        <v>0.91617040769583147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0.92238309992879186</v>
      </c>
      <c r="X21" s="307"/>
      <c r="Y21" s="307"/>
      <c r="Z21" s="307"/>
      <c r="AA21" s="307"/>
      <c r="AB21" s="307"/>
      <c r="AC21" s="307"/>
      <c r="AD21" s="307">
        <f>IF(AD19=0, "-", SUM(AD19)/SUM(AD13,AD14))</f>
        <v>0.91617040769583147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1.9850000000000001</v>
      </c>
      <c r="Q23" s="244"/>
      <c r="R23" s="244"/>
      <c r="S23" s="244"/>
      <c r="T23" s="244"/>
      <c r="U23" s="244"/>
      <c r="V23" s="295"/>
      <c r="W23" s="243">
        <v>1.9850000000000001</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0.10199999999999999</v>
      </c>
      <c r="Q24" s="232"/>
      <c r="R24" s="232"/>
      <c r="S24" s="232"/>
      <c r="T24" s="232"/>
      <c r="U24" s="232"/>
      <c r="V24" s="233"/>
      <c r="W24" s="231">
        <v>0.10199999999999999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0.08</v>
      </c>
      <c r="Q25" s="232"/>
      <c r="R25" s="232"/>
      <c r="S25" s="232"/>
      <c r="T25" s="232"/>
      <c r="U25" s="232"/>
      <c r="V25" s="233"/>
      <c r="W25" s="231">
        <v>0.08</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2.1669999999999998</v>
      </c>
      <c r="Q29" s="346"/>
      <c r="R29" s="346"/>
      <c r="S29" s="346"/>
      <c r="T29" s="346"/>
      <c r="U29" s="346"/>
      <c r="V29" s="347"/>
      <c r="W29" s="348">
        <f>AR13</f>
        <v>2.1669999999999998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696</v>
      </c>
      <c r="AC32" s="385"/>
      <c r="AD32" s="385"/>
      <c r="AE32" s="386" t="s">
        <v>696</v>
      </c>
      <c r="AF32" s="386"/>
      <c r="AG32" s="386"/>
      <c r="AH32" s="386"/>
      <c r="AI32" s="386">
        <v>8</v>
      </c>
      <c r="AJ32" s="386"/>
      <c r="AK32" s="386"/>
      <c r="AL32" s="386"/>
      <c r="AM32" s="386">
        <v>6</v>
      </c>
      <c r="AN32" s="386"/>
      <c r="AO32" s="386"/>
      <c r="AP32" s="386"/>
      <c r="AQ32" s="386"/>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696</v>
      </c>
      <c r="AC33" s="385"/>
      <c r="AD33" s="385"/>
      <c r="AE33" s="386" t="s">
        <v>696</v>
      </c>
      <c r="AF33" s="386"/>
      <c r="AG33" s="386"/>
      <c r="AH33" s="386"/>
      <c r="AI33" s="386">
        <v>5</v>
      </c>
      <c r="AJ33" s="386"/>
      <c r="AK33" s="386"/>
      <c r="AL33" s="386"/>
      <c r="AM33" s="386">
        <v>4</v>
      </c>
      <c r="AN33" s="386"/>
      <c r="AO33" s="386"/>
      <c r="AP33" s="386"/>
      <c r="AQ33" s="386">
        <v>4</v>
      </c>
      <c r="AR33" s="386"/>
      <c r="AS33" s="386"/>
      <c r="AT33" s="386"/>
      <c r="AU33" s="420">
        <v>4</v>
      </c>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706</v>
      </c>
      <c r="H35" s="410"/>
      <c r="I35" s="410"/>
      <c r="J35" s="410"/>
      <c r="K35" s="410"/>
      <c r="L35" s="410"/>
      <c r="M35" s="410"/>
      <c r="N35" s="410"/>
      <c r="O35" s="410"/>
      <c r="P35" s="410"/>
      <c r="Q35" s="410"/>
      <c r="R35" s="410"/>
      <c r="S35" s="410"/>
      <c r="T35" s="410"/>
      <c r="U35" s="410"/>
      <c r="V35" s="410"/>
      <c r="W35" s="410"/>
      <c r="X35" s="410"/>
      <c r="Y35" s="434" t="s">
        <v>666</v>
      </c>
      <c r="Z35" s="435"/>
      <c r="AA35" s="436"/>
      <c r="AB35" s="437" t="s">
        <v>696</v>
      </c>
      <c r="AC35" s="438"/>
      <c r="AD35" s="439"/>
      <c r="AE35" s="413" t="s">
        <v>696</v>
      </c>
      <c r="AF35" s="413"/>
      <c r="AG35" s="413"/>
      <c r="AH35" s="413"/>
      <c r="AI35" s="413">
        <f>3.9/8</f>
        <v>0.48749999999999999</v>
      </c>
      <c r="AJ35" s="413"/>
      <c r="AK35" s="413"/>
      <c r="AL35" s="413"/>
      <c r="AM35" s="413">
        <f>2/6</f>
        <v>0.33333333333333331</v>
      </c>
      <c r="AN35" s="413"/>
      <c r="AO35" s="413"/>
      <c r="AP35" s="413"/>
      <c r="AQ35" s="404">
        <f>2/4</f>
        <v>0.5</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t="s">
        <v>696</v>
      </c>
      <c r="AF36" s="443"/>
      <c r="AG36" s="443"/>
      <c r="AH36" s="443"/>
      <c r="AI36" s="443" t="s">
        <v>734</v>
      </c>
      <c r="AJ36" s="443"/>
      <c r="AK36" s="443"/>
      <c r="AL36" s="443"/>
      <c r="AM36" s="443" t="s">
        <v>733</v>
      </c>
      <c r="AN36" s="443"/>
      <c r="AO36" s="443"/>
      <c r="AP36" s="443"/>
      <c r="AQ36" s="443" t="s">
        <v>732</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v>4</v>
      </c>
      <c r="AV38" s="450"/>
      <c r="AW38" s="339" t="s">
        <v>170</v>
      </c>
      <c r="AX38" s="344"/>
    </row>
    <row r="39" spans="1:51" ht="23.25" customHeight="1" x14ac:dyDescent="0.15">
      <c r="A39" s="487"/>
      <c r="B39" s="485"/>
      <c r="C39" s="485"/>
      <c r="D39" s="485"/>
      <c r="E39" s="485"/>
      <c r="F39" s="486"/>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696</v>
      </c>
      <c r="AC39" s="403"/>
      <c r="AD39" s="403"/>
      <c r="AE39" s="404" t="s">
        <v>696</v>
      </c>
      <c r="AF39" s="387"/>
      <c r="AG39" s="387"/>
      <c r="AH39" s="387"/>
      <c r="AI39" s="404" t="s">
        <v>696</v>
      </c>
      <c r="AJ39" s="387"/>
      <c r="AK39" s="387"/>
      <c r="AL39" s="387"/>
      <c r="AM39" s="404"/>
      <c r="AN39" s="387"/>
      <c r="AO39" s="387"/>
      <c r="AP39" s="387"/>
      <c r="AQ39" s="406" t="s">
        <v>696</v>
      </c>
      <c r="AR39" s="407"/>
      <c r="AS39" s="407"/>
      <c r="AT39" s="408"/>
      <c r="AU39" s="387" t="s">
        <v>696</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696</v>
      </c>
      <c r="AC40" s="462"/>
      <c r="AD40" s="462"/>
      <c r="AE40" s="404" t="s">
        <v>696</v>
      </c>
      <c r="AF40" s="387"/>
      <c r="AG40" s="387"/>
      <c r="AH40" s="387"/>
      <c r="AI40" s="404" t="s">
        <v>696</v>
      </c>
      <c r="AJ40" s="387"/>
      <c r="AK40" s="387"/>
      <c r="AL40" s="387"/>
      <c r="AM40" s="404"/>
      <c r="AN40" s="387"/>
      <c r="AO40" s="387"/>
      <c r="AP40" s="387"/>
      <c r="AQ40" s="406" t="s">
        <v>696</v>
      </c>
      <c r="AR40" s="407"/>
      <c r="AS40" s="407"/>
      <c r="AT40" s="408"/>
      <c r="AU40" s="387">
        <v>1</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t="s">
        <v>696</v>
      </c>
      <c r="AJ41" s="387"/>
      <c r="AK41" s="387"/>
      <c r="AL41" s="387"/>
      <c r="AM41" s="404"/>
      <c r="AN41" s="387"/>
      <c r="AO41" s="387"/>
      <c r="AP41" s="387"/>
      <c r="AQ41" s="406" t="s">
        <v>696</v>
      </c>
      <c r="AR41" s="407"/>
      <c r="AS41" s="407"/>
      <c r="AT41" s="408"/>
      <c r="AU41" s="387" t="s">
        <v>696</v>
      </c>
      <c r="AV41" s="387"/>
      <c r="AW41" s="387"/>
      <c r="AX41" s="388"/>
    </row>
    <row r="42" spans="1:51" ht="23.25" customHeight="1" x14ac:dyDescent="0.15">
      <c r="A42" s="475" t="s">
        <v>344</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711</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712</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741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742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696</v>
      </c>
      <c r="K218" s="657"/>
      <c r="L218" s="657"/>
      <c r="M218" s="657"/>
      <c r="N218" s="657"/>
      <c r="O218" s="657"/>
      <c r="P218" s="657"/>
      <c r="Q218" s="657"/>
      <c r="R218" s="657"/>
      <c r="S218" s="657"/>
      <c r="T218" s="658"/>
      <c r="U218" s="631" t="s">
        <v>730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713</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730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709</v>
      </c>
      <c r="AE223" s="721"/>
      <c r="AF223" s="721"/>
      <c r="AG223" s="722" t="s">
        <v>714</v>
      </c>
      <c r="AH223" s="723"/>
      <c r="AI223" s="723"/>
      <c r="AJ223" s="723"/>
      <c r="AK223" s="723"/>
      <c r="AL223" s="723"/>
      <c r="AM223" s="723"/>
      <c r="AN223" s="723"/>
      <c r="AO223" s="723"/>
      <c r="AP223" s="723"/>
      <c r="AQ223" s="723"/>
      <c r="AR223" s="723"/>
      <c r="AS223" s="723"/>
      <c r="AT223" s="723"/>
      <c r="AU223" s="723"/>
      <c r="AV223" s="723"/>
      <c r="AW223" s="723"/>
      <c r="AX223" s="724"/>
    </row>
    <row r="224" spans="1:51" ht="44.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709</v>
      </c>
      <c r="AE224" s="702"/>
      <c r="AF224" s="702"/>
      <c r="AG224" s="728" t="s">
        <v>715</v>
      </c>
      <c r="AH224" s="729"/>
      <c r="AI224" s="729"/>
      <c r="AJ224" s="729"/>
      <c r="AK224" s="729"/>
      <c r="AL224" s="729"/>
      <c r="AM224" s="729"/>
      <c r="AN224" s="729"/>
      <c r="AO224" s="729"/>
      <c r="AP224" s="729"/>
      <c r="AQ224" s="729"/>
      <c r="AR224" s="729"/>
      <c r="AS224" s="729"/>
      <c r="AT224" s="729"/>
      <c r="AU224" s="729"/>
      <c r="AV224" s="729"/>
      <c r="AW224" s="729"/>
      <c r="AX224" s="730"/>
    </row>
    <row r="225" spans="1:50" ht="86.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709</v>
      </c>
      <c r="AE225" s="735"/>
      <c r="AF225" s="735"/>
      <c r="AG225" s="692" t="s">
        <v>716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709</v>
      </c>
      <c r="AE226" s="689"/>
      <c r="AF226" s="689"/>
      <c r="AG226" s="690" t="s">
        <v>717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43.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709</v>
      </c>
      <c r="AE232" s="702"/>
      <c r="AF232" s="702"/>
      <c r="AG232" s="728" t="s">
        <v>721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720</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720</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736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88.5" customHeight="1" thickBot="1" x14ac:dyDescent="0.2">
      <c r="A254" s="133" t="s">
        <v>349</v>
      </c>
      <c r="B254" s="134"/>
      <c r="C254" s="134"/>
      <c r="D254" s="134"/>
      <c r="E254" s="135"/>
      <c r="F254" s="789" t="s">
        <v>737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708</v>
      </c>
      <c r="J267" s="805"/>
      <c r="K267" s="92"/>
      <c r="L267" s="121">
        <v>8</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723</v>
      </c>
      <c r="H268" s="805"/>
      <c r="I268" s="805"/>
      <c r="J268" s="152">
        <v>20</v>
      </c>
      <c r="K268" s="152"/>
      <c r="L268" s="121">
        <v>77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725</v>
      </c>
      <c r="H310" s="839"/>
      <c r="I310" s="839"/>
      <c r="J310" s="839"/>
      <c r="K310" s="840"/>
      <c r="L310" s="841" t="s">
        <v>726</v>
      </c>
      <c r="M310" s="842"/>
      <c r="N310" s="842"/>
      <c r="O310" s="842"/>
      <c r="P310" s="842"/>
      <c r="Q310" s="842"/>
      <c r="R310" s="842"/>
      <c r="S310" s="842"/>
      <c r="T310" s="842"/>
      <c r="U310" s="842"/>
      <c r="V310" s="842"/>
      <c r="W310" s="842"/>
      <c r="X310" s="843"/>
      <c r="Y310" s="844">
        <v>2</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727</v>
      </c>
      <c r="D366" s="875"/>
      <c r="E366" s="875"/>
      <c r="F366" s="875"/>
      <c r="G366" s="875"/>
      <c r="H366" s="875"/>
      <c r="I366" s="875"/>
      <c r="J366" s="876">
        <v>2010001016851</v>
      </c>
      <c r="K366" s="877"/>
      <c r="L366" s="877"/>
      <c r="M366" s="877"/>
      <c r="N366" s="877"/>
      <c r="O366" s="877"/>
      <c r="P366" s="878" t="s">
        <v>728</v>
      </c>
      <c r="Q366" s="879"/>
      <c r="R366" s="879"/>
      <c r="S366" s="879"/>
      <c r="T366" s="879"/>
      <c r="U366" s="879"/>
      <c r="V366" s="879"/>
      <c r="W366" s="879"/>
      <c r="X366" s="879"/>
      <c r="Y366" s="880">
        <v>2</v>
      </c>
      <c r="Z366" s="881"/>
      <c r="AA366" s="881"/>
      <c r="AB366" s="882"/>
      <c r="AC366" s="883" t="s">
        <v>729</v>
      </c>
      <c r="AD366" s="884"/>
      <c r="AE366" s="884"/>
      <c r="AF366" s="884"/>
      <c r="AG366" s="884"/>
      <c r="AH366" s="867">
        <v>1</v>
      </c>
      <c r="AI366" s="867"/>
      <c r="AJ366" s="867"/>
      <c r="AK366" s="867"/>
      <c r="AL366" s="869">
        <v>100</v>
      </c>
      <c r="AM366" s="870"/>
      <c r="AN366" s="870"/>
      <c r="AO366" s="871"/>
      <c r="AP366" s="662" t="s">
        <v>696</v>
      </c>
      <c r="AQ366" s="662"/>
      <c r="AR366" s="662"/>
      <c r="AS366" s="662"/>
      <c r="AT366" s="662"/>
      <c r="AU366" s="662"/>
      <c r="AV366" s="662"/>
      <c r="AW366" s="662"/>
      <c r="AX366" s="66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7" priority="919">
      <formula>IF(RIGHT(TEXT(P14,"0.#"),1)=".",FALSE,TRUE)</formula>
    </cfRule>
    <cfRule type="expression" dxfId="1516" priority="920">
      <formula>IF(RIGHT(TEXT(P14,"0.#"),1)=".",TRUE,FALSE)</formula>
    </cfRule>
  </conditionalFormatting>
  <conditionalFormatting sqref="P18:AX18">
    <cfRule type="expression" dxfId="1515" priority="917">
      <formula>IF(RIGHT(TEXT(P18,"0.#"),1)=".",FALSE,TRUE)</formula>
    </cfRule>
    <cfRule type="expression" dxfId="1514" priority="918">
      <formula>IF(RIGHT(TEXT(P18,"0.#"),1)=".",TRUE,FALSE)</formula>
    </cfRule>
  </conditionalFormatting>
  <conditionalFormatting sqref="Y311">
    <cfRule type="expression" dxfId="1513" priority="915">
      <formula>IF(RIGHT(TEXT(Y311,"0.#"),1)=".",FALSE,TRUE)</formula>
    </cfRule>
    <cfRule type="expression" dxfId="1512" priority="916">
      <formula>IF(RIGHT(TEXT(Y311,"0.#"),1)=".",TRUE,FALSE)</formula>
    </cfRule>
  </conditionalFormatting>
  <conditionalFormatting sqref="Y320">
    <cfRule type="expression" dxfId="1511" priority="913">
      <formula>IF(RIGHT(TEXT(Y320,"0.#"),1)=".",FALSE,TRUE)</formula>
    </cfRule>
    <cfRule type="expression" dxfId="1510" priority="914">
      <formula>IF(RIGHT(TEXT(Y320,"0.#"),1)=".",TRUE,FALSE)</formula>
    </cfRule>
  </conditionalFormatting>
  <conditionalFormatting sqref="Y351:Y358 Y349 Y338:Y345 Y336 Y325:Y332 Y323">
    <cfRule type="expression" dxfId="1509" priority="893">
      <formula>IF(RIGHT(TEXT(Y323,"0.#"),1)=".",FALSE,TRUE)</formula>
    </cfRule>
    <cfRule type="expression" dxfId="1508" priority="894">
      <formula>IF(RIGHT(TEXT(Y323,"0.#"),1)=".",TRUE,FALSE)</formula>
    </cfRule>
  </conditionalFormatting>
  <conditionalFormatting sqref="P15:AJ17 P13:AX13 AR15:AX15">
    <cfRule type="expression" dxfId="1507" priority="911">
      <formula>IF(RIGHT(TEXT(P13,"0.#"),1)=".",FALSE,TRUE)</formula>
    </cfRule>
    <cfRule type="expression" dxfId="1506" priority="912">
      <formula>IF(RIGHT(TEXT(P13,"0.#"),1)=".",TRUE,FALSE)</formula>
    </cfRule>
  </conditionalFormatting>
  <conditionalFormatting sqref="P19:AJ19">
    <cfRule type="expression" dxfId="1505" priority="909">
      <formula>IF(RIGHT(TEXT(P19,"0.#"),1)=".",FALSE,TRUE)</formula>
    </cfRule>
    <cfRule type="expression" dxfId="1504" priority="910">
      <formula>IF(RIGHT(TEXT(P19,"0.#"),1)=".",TRUE,FALSE)</formula>
    </cfRule>
  </conditionalFormatting>
  <conditionalFormatting sqref="AE32 AQ32">
    <cfRule type="expression" dxfId="1503" priority="907">
      <formula>IF(RIGHT(TEXT(AE32,"0.#"),1)=".",FALSE,TRUE)</formula>
    </cfRule>
    <cfRule type="expression" dxfId="1502" priority="908">
      <formula>IF(RIGHT(TEXT(AE32,"0.#"),1)=".",TRUE,FALSE)</formula>
    </cfRule>
  </conditionalFormatting>
  <conditionalFormatting sqref="Y312:Y319 Y310">
    <cfRule type="expression" dxfId="1501" priority="905">
      <formula>IF(RIGHT(TEXT(Y310,"0.#"),1)=".",FALSE,TRUE)</formula>
    </cfRule>
    <cfRule type="expression" dxfId="1500" priority="906">
      <formula>IF(RIGHT(TEXT(Y310,"0.#"),1)=".",TRUE,FALSE)</formula>
    </cfRule>
  </conditionalFormatting>
  <conditionalFormatting sqref="AU311">
    <cfRule type="expression" dxfId="1499" priority="903">
      <formula>IF(RIGHT(TEXT(AU311,"0.#"),1)=".",FALSE,TRUE)</formula>
    </cfRule>
    <cfRule type="expression" dxfId="1498" priority="904">
      <formula>IF(RIGHT(TEXT(AU311,"0.#"),1)=".",TRUE,FALSE)</formula>
    </cfRule>
  </conditionalFormatting>
  <conditionalFormatting sqref="AU320">
    <cfRule type="expression" dxfId="1497" priority="901">
      <formula>IF(RIGHT(TEXT(AU320,"0.#"),1)=".",FALSE,TRUE)</formula>
    </cfRule>
    <cfRule type="expression" dxfId="1496" priority="902">
      <formula>IF(RIGHT(TEXT(AU320,"0.#"),1)=".",TRUE,FALSE)</formula>
    </cfRule>
  </conditionalFormatting>
  <conditionalFormatting sqref="AU312:AU319 AU310">
    <cfRule type="expression" dxfId="1495" priority="899">
      <formula>IF(RIGHT(TEXT(AU310,"0.#"),1)=".",FALSE,TRUE)</formula>
    </cfRule>
    <cfRule type="expression" dxfId="1494" priority="900">
      <formula>IF(RIGHT(TEXT(AU310,"0.#"),1)=".",TRUE,FALSE)</formula>
    </cfRule>
  </conditionalFormatting>
  <conditionalFormatting sqref="Y350 Y337 Y324">
    <cfRule type="expression" dxfId="1493" priority="897">
      <formula>IF(RIGHT(TEXT(Y324,"0.#"),1)=".",FALSE,TRUE)</formula>
    </cfRule>
    <cfRule type="expression" dxfId="1492" priority="898">
      <formula>IF(RIGHT(TEXT(Y324,"0.#"),1)=".",TRUE,FALSE)</formula>
    </cfRule>
  </conditionalFormatting>
  <conditionalFormatting sqref="Y359 Y346 Y333">
    <cfRule type="expression" dxfId="1491" priority="895">
      <formula>IF(RIGHT(TEXT(Y333,"0.#"),1)=".",FALSE,TRUE)</formula>
    </cfRule>
    <cfRule type="expression" dxfId="1490" priority="896">
      <formula>IF(RIGHT(TEXT(Y333,"0.#"),1)=".",TRUE,FALSE)</formula>
    </cfRule>
  </conditionalFormatting>
  <conditionalFormatting sqref="AU350 AU337 AU324">
    <cfRule type="expression" dxfId="1489" priority="891">
      <formula>IF(RIGHT(TEXT(AU324,"0.#"),1)=".",FALSE,TRUE)</formula>
    </cfRule>
    <cfRule type="expression" dxfId="1488" priority="892">
      <formula>IF(RIGHT(TEXT(AU324,"0.#"),1)=".",TRUE,FALSE)</formula>
    </cfRule>
  </conditionalFormatting>
  <conditionalFormatting sqref="AU359 AU346 AU333">
    <cfRule type="expression" dxfId="1487" priority="889">
      <formula>IF(RIGHT(TEXT(AU333,"0.#"),1)=".",FALSE,TRUE)</formula>
    </cfRule>
    <cfRule type="expression" dxfId="1486" priority="890">
      <formula>IF(RIGHT(TEXT(AU333,"0.#"),1)=".",TRUE,FALSE)</formula>
    </cfRule>
  </conditionalFormatting>
  <conditionalFormatting sqref="AU351:AU358 AU349 AU338:AU345 AU336 AU325:AU332 AU323">
    <cfRule type="expression" dxfId="1485" priority="887">
      <formula>IF(RIGHT(TEXT(AU323,"0.#"),1)=".",FALSE,TRUE)</formula>
    </cfRule>
    <cfRule type="expression" dxfId="1484" priority="888">
      <formula>IF(RIGHT(TEXT(AU323,"0.#"),1)=".",TRUE,FALSE)</formula>
    </cfRule>
  </conditionalFormatting>
  <conditionalFormatting sqref="AI32">
    <cfRule type="expression" dxfId="1483" priority="885">
      <formula>IF(RIGHT(TEXT(AI32,"0.#"),1)=".",FALSE,TRUE)</formula>
    </cfRule>
    <cfRule type="expression" dxfId="1482" priority="886">
      <formula>IF(RIGHT(TEXT(AI32,"0.#"),1)=".",TRUE,FALSE)</formula>
    </cfRule>
  </conditionalFormatting>
  <conditionalFormatting sqref="AM32">
    <cfRule type="expression" dxfId="1481" priority="883">
      <formula>IF(RIGHT(TEXT(AM32,"0.#"),1)=".",FALSE,TRUE)</formula>
    </cfRule>
    <cfRule type="expression" dxfId="1480" priority="884">
      <formula>IF(RIGHT(TEXT(AM32,"0.#"),1)=".",TRUE,FALSE)</formula>
    </cfRule>
  </conditionalFormatting>
  <conditionalFormatting sqref="AE33">
    <cfRule type="expression" dxfId="1479" priority="881">
      <formula>IF(RIGHT(TEXT(AE33,"0.#"),1)=".",FALSE,TRUE)</formula>
    </cfRule>
    <cfRule type="expression" dxfId="1478" priority="882">
      <formula>IF(RIGHT(TEXT(AE33,"0.#"),1)=".",TRUE,FALSE)</formula>
    </cfRule>
  </conditionalFormatting>
  <conditionalFormatting sqref="AI33">
    <cfRule type="expression" dxfId="1477" priority="879">
      <formula>IF(RIGHT(TEXT(AI33,"0.#"),1)=".",FALSE,TRUE)</formula>
    </cfRule>
    <cfRule type="expression" dxfId="1476" priority="880">
      <formula>IF(RIGHT(TEXT(AI33,"0.#"),1)=".",TRUE,FALSE)</formula>
    </cfRule>
  </conditionalFormatting>
  <conditionalFormatting sqref="AM33">
    <cfRule type="expression" dxfId="1475" priority="877">
      <formula>IF(RIGHT(TEXT(AM33,"0.#"),1)=".",FALSE,TRUE)</formula>
    </cfRule>
    <cfRule type="expression" dxfId="1474" priority="878">
      <formula>IF(RIGHT(TEXT(AM33,"0.#"),1)=".",TRUE,FALSE)</formula>
    </cfRule>
  </conditionalFormatting>
  <conditionalFormatting sqref="AQ33">
    <cfRule type="expression" dxfId="1473" priority="875">
      <formula>IF(RIGHT(TEXT(AQ33,"0.#"),1)=".",FALSE,TRUE)</formula>
    </cfRule>
    <cfRule type="expression" dxfId="1472" priority="876">
      <formula>IF(RIGHT(TEXT(AQ33,"0.#"),1)=".",TRUE,FALSE)</formula>
    </cfRule>
  </conditionalFormatting>
  <conditionalFormatting sqref="AE210">
    <cfRule type="expression" dxfId="1471" priority="873">
      <formula>IF(RIGHT(TEXT(AE210,"0.#"),1)=".",FALSE,TRUE)</formula>
    </cfRule>
    <cfRule type="expression" dxfId="1470" priority="874">
      <formula>IF(RIGHT(TEXT(AE210,"0.#"),1)=".",TRUE,FALSE)</formula>
    </cfRule>
  </conditionalFormatting>
  <conditionalFormatting sqref="AE211">
    <cfRule type="expression" dxfId="1469" priority="871">
      <formula>IF(RIGHT(TEXT(AE211,"0.#"),1)=".",FALSE,TRUE)</formula>
    </cfRule>
    <cfRule type="expression" dxfId="1468" priority="872">
      <formula>IF(RIGHT(TEXT(AE211,"0.#"),1)=".",TRUE,FALSE)</formula>
    </cfRule>
  </conditionalFormatting>
  <conditionalFormatting sqref="AE212">
    <cfRule type="expression" dxfId="1467" priority="869">
      <formula>IF(RIGHT(TEXT(AE212,"0.#"),1)=".",FALSE,TRUE)</formula>
    </cfRule>
    <cfRule type="expression" dxfId="1466" priority="870">
      <formula>IF(RIGHT(TEXT(AE212,"0.#"),1)=".",TRUE,FALSE)</formula>
    </cfRule>
  </conditionalFormatting>
  <conditionalFormatting sqref="AI212">
    <cfRule type="expression" dxfId="1465" priority="867">
      <formula>IF(RIGHT(TEXT(AI212,"0.#"),1)=".",FALSE,TRUE)</formula>
    </cfRule>
    <cfRule type="expression" dxfId="1464" priority="868">
      <formula>IF(RIGHT(TEXT(AI212,"0.#"),1)=".",TRUE,FALSE)</formula>
    </cfRule>
  </conditionalFormatting>
  <conditionalFormatting sqref="AI211">
    <cfRule type="expression" dxfId="1463" priority="865">
      <formula>IF(RIGHT(TEXT(AI211,"0.#"),1)=".",FALSE,TRUE)</formula>
    </cfRule>
    <cfRule type="expression" dxfId="1462" priority="866">
      <formula>IF(RIGHT(TEXT(AI211,"0.#"),1)=".",TRUE,FALSE)</formula>
    </cfRule>
  </conditionalFormatting>
  <conditionalFormatting sqref="AI210">
    <cfRule type="expression" dxfId="1461" priority="863">
      <formula>IF(RIGHT(TEXT(AI210,"0.#"),1)=".",FALSE,TRUE)</formula>
    </cfRule>
    <cfRule type="expression" dxfId="1460" priority="864">
      <formula>IF(RIGHT(TEXT(AI210,"0.#"),1)=".",TRUE,FALSE)</formula>
    </cfRule>
  </conditionalFormatting>
  <conditionalFormatting sqref="AM210">
    <cfRule type="expression" dxfId="1459" priority="861">
      <formula>IF(RIGHT(TEXT(AM210,"0.#"),1)=".",FALSE,TRUE)</formula>
    </cfRule>
    <cfRule type="expression" dxfId="1458" priority="862">
      <formula>IF(RIGHT(TEXT(AM210,"0.#"),1)=".",TRUE,FALSE)</formula>
    </cfRule>
  </conditionalFormatting>
  <conditionalFormatting sqref="AM211">
    <cfRule type="expression" dxfId="1457" priority="859">
      <formula>IF(RIGHT(TEXT(AM211,"0.#"),1)=".",FALSE,TRUE)</formula>
    </cfRule>
    <cfRule type="expression" dxfId="1456" priority="860">
      <formula>IF(RIGHT(TEXT(AM211,"0.#"),1)=".",TRUE,FALSE)</formula>
    </cfRule>
  </conditionalFormatting>
  <conditionalFormatting sqref="AM212">
    <cfRule type="expression" dxfId="1455" priority="857">
      <formula>IF(RIGHT(TEXT(AM212,"0.#"),1)=".",FALSE,TRUE)</formula>
    </cfRule>
    <cfRule type="expression" dxfId="1454" priority="858">
      <formula>IF(RIGHT(TEXT(AM212,"0.#"),1)=".",TRUE,FALSE)</formula>
    </cfRule>
  </conditionalFormatting>
  <conditionalFormatting sqref="AL368:AO395">
    <cfRule type="expression" dxfId="1453" priority="853">
      <formula>IF(AND(AL368&gt;=0, RIGHT(TEXT(AL368,"0.#"),1)&lt;&gt;"."),TRUE,FALSE)</formula>
    </cfRule>
    <cfRule type="expression" dxfId="1452" priority="854">
      <formula>IF(AND(AL368&gt;=0, RIGHT(TEXT(AL368,"0.#"),1)="."),TRUE,FALSE)</formula>
    </cfRule>
    <cfRule type="expression" dxfId="1451" priority="855">
      <formula>IF(AND(AL368&lt;0, RIGHT(TEXT(AL368,"0.#"),1)&lt;&gt;"."),TRUE,FALSE)</formula>
    </cfRule>
    <cfRule type="expression" dxfId="1450" priority="856">
      <formula>IF(AND(AL368&lt;0, RIGHT(TEXT(AL368,"0.#"),1)="."),TRUE,FALSE)</formula>
    </cfRule>
  </conditionalFormatting>
  <conditionalFormatting sqref="AQ210:AQ212">
    <cfRule type="expression" dxfId="1449" priority="851">
      <formula>IF(RIGHT(TEXT(AQ210,"0.#"),1)=".",FALSE,TRUE)</formula>
    </cfRule>
    <cfRule type="expression" dxfId="1448" priority="852">
      <formula>IF(RIGHT(TEXT(AQ210,"0.#"),1)=".",TRUE,FALSE)</formula>
    </cfRule>
  </conditionalFormatting>
  <conditionalFormatting sqref="AU210:AU212">
    <cfRule type="expression" dxfId="1447" priority="849">
      <formula>IF(RIGHT(TEXT(AU210,"0.#"),1)=".",FALSE,TRUE)</formula>
    </cfRule>
    <cfRule type="expression" dxfId="1446" priority="850">
      <formula>IF(RIGHT(TEXT(AU210,"0.#"),1)=".",TRUE,FALSE)</formula>
    </cfRule>
  </conditionalFormatting>
  <conditionalFormatting sqref="Y368:Y395">
    <cfRule type="expression" dxfId="1445" priority="847">
      <formula>IF(RIGHT(TEXT(Y368,"0.#"),1)=".",FALSE,TRUE)</formula>
    </cfRule>
    <cfRule type="expression" dxfId="1444" priority="848">
      <formula>IF(RIGHT(TEXT(Y368,"0.#"),1)=".",TRUE,FALSE)</formula>
    </cfRule>
  </conditionalFormatting>
  <conditionalFormatting sqref="AL631:AO660">
    <cfRule type="expression" dxfId="1443" priority="843">
      <formula>IF(AND(AL631&gt;=0, RIGHT(TEXT(AL631,"0.#"),1)&lt;&gt;"."),TRUE,FALSE)</formula>
    </cfRule>
    <cfRule type="expression" dxfId="1442" priority="844">
      <formula>IF(AND(AL631&gt;=0, RIGHT(TEXT(AL631,"0.#"),1)="."),TRUE,FALSE)</formula>
    </cfRule>
    <cfRule type="expression" dxfId="1441" priority="845">
      <formula>IF(AND(AL631&lt;0, RIGHT(TEXT(AL631,"0.#"),1)&lt;&gt;"."),TRUE,FALSE)</formula>
    </cfRule>
    <cfRule type="expression" dxfId="1440" priority="846">
      <formula>IF(AND(AL631&lt;0, RIGHT(TEXT(AL631,"0.#"),1)="."),TRUE,FALSE)</formula>
    </cfRule>
  </conditionalFormatting>
  <conditionalFormatting sqref="Y631:Y660">
    <cfRule type="expression" dxfId="1439" priority="841">
      <formula>IF(RIGHT(TEXT(Y631,"0.#"),1)=".",FALSE,TRUE)</formula>
    </cfRule>
    <cfRule type="expression" dxfId="1438" priority="842">
      <formula>IF(RIGHT(TEXT(Y631,"0.#"),1)=".",TRUE,FALSE)</formula>
    </cfRule>
  </conditionalFormatting>
  <conditionalFormatting sqref="AL367:AO367">
    <cfRule type="expression" dxfId="1437" priority="837">
      <formula>IF(AND(AL367&gt;=0, RIGHT(TEXT(AL367,"0.#"),1)&lt;&gt;"."),TRUE,FALSE)</formula>
    </cfRule>
    <cfRule type="expression" dxfId="1436" priority="838">
      <formula>IF(AND(AL367&gt;=0, RIGHT(TEXT(AL367,"0.#"),1)="."),TRUE,FALSE)</formula>
    </cfRule>
    <cfRule type="expression" dxfId="1435" priority="839">
      <formula>IF(AND(AL367&lt;0, RIGHT(TEXT(AL367,"0.#"),1)&lt;&gt;"."),TRUE,FALSE)</formula>
    </cfRule>
    <cfRule type="expression" dxfId="1434" priority="840">
      <formula>IF(AND(AL367&lt;0, RIGHT(TEXT(AL367,"0.#"),1)="."),TRUE,FALSE)</formula>
    </cfRule>
  </conditionalFormatting>
  <conditionalFormatting sqref="Y367">
    <cfRule type="expression" dxfId="1433" priority="835">
      <formula>IF(RIGHT(TEXT(Y367,"0.#"),1)=".",FALSE,TRUE)</formula>
    </cfRule>
    <cfRule type="expression" dxfId="1432" priority="836">
      <formula>IF(RIGHT(TEXT(Y367,"0.#"),1)=".",TRUE,FALSE)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6:W27">
    <cfRule type="expression" dxfId="1411" priority="831">
      <formula>IF(RIGHT(TEXT(W26,"0.#"),1)=".",FALSE,TRUE)</formula>
    </cfRule>
    <cfRule type="expression" dxfId="1410" priority="832">
      <formula>IF(RIGHT(TEXT(W26,"0.#"),1)=".",TRUE,FALSE)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W25">
    <cfRule type="expression" dxfId="709" priority="9">
      <formula>IF(RIGHT(TEXT(W25,"0.#"),1)=".",FALSE,TRUE)</formula>
    </cfRule>
    <cfRule type="expression" dxfId="708" priority="10">
      <formula>IF(RIGHT(TEXT(W25,"0.#"),1)=".",TRUE,FALSE)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4" sqref="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709</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2022-08-25T09:19:55Z</cp:lastPrinted>
  <dcterms:created xsi:type="dcterms:W3CDTF">2012-03-13T00:50:25Z</dcterms:created>
  <dcterms:modified xsi:type="dcterms:W3CDTF">2022-09-05T11:43:43Z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