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0" yWindow="0" windowWidth="16395" windowHeight="10455"/>
  </bookViews>
  <sheets>
    <sheet name="行政事業レビューシート" sheetId="11" r:id="rId1"/>
    <sheet name="入力規則等" sheetId="4" r:id="rId2"/>
  </sheets>
  <definedNames>
    <definedName name="_xlnm.Print_Area" localSheetId="0">行政事業レビューシート!$A$1:$AX$508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8" i="11"/>
  <c r="AY337" i="11"/>
  <c r="AY336" i="11"/>
  <c r="AY321" i="11"/>
  <c r="AY333" i="11" s="1"/>
  <c r="AY341" i="11" l="1"/>
  <c r="AY328" i="11"/>
  <c r="AY325" i="11"/>
  <c r="AY326" i="11"/>
  <c r="AY329" i="11"/>
  <c r="AY327" i="11"/>
  <c r="AY322" i="11"/>
  <c r="AY323" i="11"/>
  <c r="AY324" i="11"/>
  <c r="AY330" i="11"/>
  <c r="AY331" i="11"/>
  <c r="AY332" i="11"/>
  <c r="AY399" i="11"/>
  <c r="AY397" i="11"/>
  <c r="AY70" i="11"/>
  <c r="AY66" i="11"/>
  <c r="AY75" i="11"/>
  <c r="AY73" i="11"/>
  <c r="AY77" i="11"/>
  <c r="AY74" i="11"/>
  <c r="AY72" i="11"/>
  <c r="AY335" i="11"/>
  <c r="AY214" i="11"/>
  <c r="AY208" i="11"/>
  <c r="AY210"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19" i="11" s="1"/>
  <c r="AY99" i="11"/>
  <c r="AY101" i="11" s="1"/>
  <c r="AY98" i="11"/>
  <c r="AY102" i="11"/>
  <c r="AY104" i="11" s="1"/>
  <c r="AY205" i="11" l="1"/>
  <c r="AY211" i="11"/>
  <c r="AY213" i="11"/>
  <c r="AY206" i="11"/>
  <c r="AY212" i="11"/>
  <c r="AY201" i="11"/>
  <c r="AY207" i="11"/>
  <c r="AY202" i="11"/>
  <c r="AY203" i="11"/>
  <c r="AY209" i="11"/>
  <c r="AY141" i="11"/>
  <c r="AY143" i="11"/>
  <c r="AY124" i="11"/>
  <c r="AY163" i="11"/>
  <c r="AY126" i="11"/>
  <c r="AY134" i="11"/>
  <c r="AY100" i="11"/>
  <c r="AY130" i="11"/>
  <c r="AY144" i="11"/>
  <c r="AY154" i="11"/>
  <c r="AY140" i="11"/>
  <c r="AY174" i="11"/>
  <c r="AY142" i="11"/>
  <c r="AY178" i="11"/>
  <c r="AY198" i="11"/>
  <c r="AY114" i="11"/>
  <c r="AY120" i="11"/>
  <c r="AY115" i="11"/>
  <c r="AY121" i="11"/>
  <c r="AY151" i="11"/>
  <c r="AY179" i="11"/>
  <c r="AY116" i="11"/>
  <c r="AY128" i="11"/>
  <c r="AY152" i="11"/>
  <c r="AY117" i="11"/>
  <c r="AY123" i="11"/>
  <c r="AY129" i="11"/>
  <c r="AY153" i="11"/>
  <c r="AY164" i="11"/>
  <c r="AY175" i="11"/>
  <c r="AY118" i="11"/>
  <c r="AY176" i="11"/>
  <c r="AY193" i="11"/>
  <c r="AY113" i="11"/>
  <c r="AY155"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87" i="11" l="1"/>
  <c r="AY81" i="11"/>
  <c r="AY82" i="11"/>
  <c r="AY49" i="11"/>
  <c r="AY83" i="11"/>
  <c r="AY55" i="11"/>
  <c r="AY63" i="11"/>
  <c r="AY94" i="11"/>
  <c r="AY89" i="11"/>
  <c r="AY95" i="11"/>
  <c r="AY84" i="11"/>
  <c r="AY90" i="11"/>
  <c r="AY96" i="11"/>
  <c r="AY79" i="11"/>
  <c r="AY85" i="11"/>
  <c r="AY91" i="11"/>
  <c r="AY8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<sst xmlns="http://schemas.openxmlformats.org/spreadsheetml/2006/main" count="1448" uniqueCount="741">
  <si>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</si>
  <si>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</si>
  <si>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</si>
  <si>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</si>
  <si>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</si>
  <si>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</si>
  <si>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</si>
  <si>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</si>
  <si>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</si>
  <si>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</si>
  <si>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</si>
  <si>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</si>
  <si>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</si>
  <si>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</si>
  <si>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</si>
  <si>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</si>
  <si>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</si>
  <si>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</si>
  <si>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</si>
  <si>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</si>
  <si>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</si>
  <si>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</si>
  <si>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</si>
  <si>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</si>
  <si>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</si>
  <si>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</si>
  <si>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</si>
  <si>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</si>
  <si>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</si>
  <si>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</si>
  <si>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</si>
  <si>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</si>
  <si>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</si>
  <si>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</si>
  <si>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</si>
  <si>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</si>
  <si>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</si>
  <si>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</si>
  <si>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</si>
  <si>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</si>
  <si>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</si>
  <si>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</si>
  <si>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</si>
  <si>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</si>
  <si>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</si>
  <si>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</si>
  <si>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</si>
  <si>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</si>
  <si>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</si>
  <si>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</si>
  <si>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</si>
  <si>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</si>
  <si>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</si>
  <si>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</si>
  <si>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</si>
  <si>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</si>
  <si>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</si>
  <si>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</si>
  <si>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</si>
  <si>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</si>
  <si>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</si>
  <si>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</si>
  <si>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</si>
  <si>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</si>
  <si>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</si>
  <si>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</si>
  <si>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</si>
  <si>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</si>
  <si>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</si>
  <si>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</si>
  <si>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</si>
  <si>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</si>
  <si>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</si>
  <si>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</si>
  <si>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</si>
  <si>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</si>
  <si>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</si>
  <si>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</si>
  <si>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</si>
  <si>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</si>
  <si>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</si>
  <si>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</si>
  <si>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</si>
  <si>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</si>
  <si>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</si>
  <si>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</si>
  <si>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</si>
  <si>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</si>
  <si>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</si>
  <si>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</si>
  <si>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</si>
  <si>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</si>
  <si>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</si>
  <si>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</si>
  <si>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</si>
  <si>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</si>
  <si>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</si>
  <si>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</si>
  <si>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</si>
  <si>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</si>
  <si>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</si>
  <si>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</si>
  <si>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</si>
  <si>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</si>
  <si>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</si>
  <si>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</si>
  <si>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</si>
  <si>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</si>
  <si>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</si>
  <si>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</si>
  <si>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</si>
  <si>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</si>
  <si>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</si>
  <si>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</si>
  <si>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</si>
  <si>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</si>
  <si>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</si>
  <si>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</si>
  <si>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</si>
  <si>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</si>
  <si>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</si>
  <si>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</si>
  <si>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</si>
  <si>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</si>
  <si>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</si>
  <si>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</si>
  <si>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</si>
  <si>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</si>
  <si>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</si>
  <si>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</si>
  <si>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</si>
  <si>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</si>
  <si>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</si>
  <si>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</si>
  <si>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</si>
  <si>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</si>
  <si>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</si>
  <si>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</si>
  <si>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</si>
  <si>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</si>
  <si>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</si>
  <si>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</si>
  <si>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</si>
  <si>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</si>
  <si>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</si>
  <si>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</si>
  <si>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</si>
  <si>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</si>
  <si>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</si>
  <si>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</si>
  <si>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</si>
  <si>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</si>
  <si>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</si>
  <si>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</si>
  <si>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</si>
  <si>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</si>
  <si>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</si>
  <si>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</si>
  <si>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</si>
  <si>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</si>
  <si>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</si>
  <si>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</si>
  <si>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</si>
  <si>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</si>
  <si>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</si>
  <si>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</si>
  <si>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</si>
  <si>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</si>
  <si>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</si>
  <si>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</si>
  <si>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</si>
  <si>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</si>
  <si>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</si>
  <si>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</si>
  <si>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</si>
  <si>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</si>
  <si>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</si>
  <si>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</si>
  <si>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</si>
  <si>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</si>
  <si>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</si>
  <si>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</si>
  <si>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</si>
  <si>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</si>
  <si>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</si>
  <si>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</si>
  <si>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</si>
  <si>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</si>
  <si>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</si>
  <si>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</si>
  <si>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</si>
  <si>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</si>
  <si>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</si>
  <si>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</si>
  <si>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</si>
  <si>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</si>
  <si>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</si>
  <si>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</si>
  <si>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</si>
  <si>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</si>
  <si>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</si>
  <si>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</si>
  <si>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</si>
  <si>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</si>
  <si>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</si>
  <si>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</si>
  <si>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</si>
  <si>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</si>
  <si>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</si>
  <si>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</si>
  <si>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</si>
  <si>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</si>
  <si>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</si>
  <si>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</si>
  <si>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</si>
  <si>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</si>
  <si>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</si>
  <si>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</si>
  <si>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</si>
  <si>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</si>
  <si>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</si>
  <si>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</si>
  <si>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</si>
  <si>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</si>
  <si>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</si>
  <si>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</si>
  <si>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</si>
  <si>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</si>
  <si>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</si>
  <si>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</si>
  <si>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</si>
  <si>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</si>
  <si>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</si>
  <si>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</si>
  <si>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</si>
  <si>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</si>
  <si>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</si>
  <si>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</si>
  <si>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</si>
  <si>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</si>
  <si>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</si>
  <si>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</si>
  <si>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</si>
  <si>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</si>
  <si>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</si>
  <si>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</si>
  <si>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</si>
  <si>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</si>
  <si>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</si>
  <si>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</si>
  <si>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</si>
  <si>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</si>
  <si>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</si>
  <si>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</si>
  <si>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</si>
  <si>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</si>
  <si>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</si>
  <si>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</si>
  <si>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</si>
  <si>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</si>
  <si>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</si>
  <si>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</si>
  <si>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</si>
  <si>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</si>
  <si>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</si>
  <si>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</si>
  <si>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</si>
  <si>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</si>
  <si>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</si>
  <si>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</si>
  <si>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</si>
  <si>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</si>
  <si>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</si>
  <si>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</si>
  <si>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</si>
  <si>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</si>
  <si>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</si>
  <si>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</si>
  <si>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</si>
  <si>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</si>
  <si>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</si>
  <si>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</si>
  <si>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</si>
  <si>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</si>
  <si>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</si>
  <si>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</si>
  <si>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</si>
  <si>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</si>
  <si>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</si>
  <si>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</si>
  <si>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</si>
  <si>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</si>
  <si>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</si>
  <si>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</si>
  <si>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</si>
  <si>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</si>
  <si>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</si>
  <si>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</si>
  <si>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</si>
  <si>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</si>
  <si>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</si>
  <si>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</si>
  <si>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</si>
  <si>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</si>
  <si>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</si>
  <si>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</si>
  <si>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</si>
  <si>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</si>
  <si>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</si>
  <si>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</si>
  <si>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</si>
  <si>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</si>
  <si>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</si>
  <si>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</si>
  <si>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</si>
  <si>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</si>
  <si>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</si>
  <si>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</si>
  <si>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</si>
  <si>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</si>
  <si>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</si>
  <si>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</si>
  <si>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</si>
  <si>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</si>
  <si>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</si>
  <si>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</si>
  <si>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</si>
  <si>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</si>
  <si>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</si>
  <si>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</si>
  <si>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</si>
  <si>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</si>
  <si>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</si>
  <si>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</si>
  <si>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</si>
  <si>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</si>
  <si>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</si>
  <si>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</si>
  <si>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</si>
  <si>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</si>
  <si>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</si>
  <si>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</si>
  <si>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</si>
  <si>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</si>
  <si>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</si>
  <si>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</si>
  <si>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</si>
  <si>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</si>
  <si>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</si>
  <si>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</si>
  <si>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</si>
  <si>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</si>
  <si>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</si>
  <si>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</si>
  <si>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</si>
  <si>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</si>
  <si>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</si>
  <si>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</si>
  <si>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</si>
  <si>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</si>
  <si>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</si>
  <si>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</si>
  <si>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</si>
  <si>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</si>
  <si>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</si>
  <si>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</si>
  <si>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</si>
  <si>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</si>
  <si>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</si>
  <si>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</si>
  <si>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</si>
  <si>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</si>
  <si>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</si>
  <si>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</si>
  <si>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</si>
  <si>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</si>
  <si>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</si>
  <si>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</si>
  <si>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</si>
  <si>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</si>
  <si>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</si>
  <si>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</si>
  <si>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</si>
  <si>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</si>
  <si>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</si>
  <si>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</si>
  <si>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</si>
  <si>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</si>
  <si>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</si>
  <si>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</si>
  <si>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</si>
  <si>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</si>
  <si>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</si>
  <si>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</si>
  <si>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</si>
  <si>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</si>
  <si>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</si>
  <si>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</si>
  <si>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</si>
  <si>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</si>
  <si>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</si>
  <si>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</si>
  <si>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</si>
  <si>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</si>
  <si>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</si>
  <si>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</si>
  <si>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</si>
  <si>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</si>
  <si>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</si>
  <si>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</si>
  <si>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</si>
  <si>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</si>
  <si>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</si>
  <si>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</si>
  <si>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</si>
  <si>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</si>
  <si>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</si>
  <si>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</si>
  <si>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</si>
  <si>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</si>
  <si>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</si>
  <si>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</si>
  <si>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</si>
  <si>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</si>
  <si>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</si>
  <si>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</si>
  <si>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</si>
  <si>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</si>
  <si>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</si>
  <si>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</si>
  <si>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</si>
  <si>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</si>
  <si>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</si>
  <si>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</si>
  <si>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</si>
  <si>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</si>
  <si>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</si>
  <si>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</si>
  <si>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</si>
  <si>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</si>
  <si>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</si>
  <si>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</si>
  <si>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</si>
  <si>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</si>
  <si>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</si>
  <si>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</si>
  <si>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</si>
  <si>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</si>
  <si>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</si>
  <si>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</si>
  <si>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</si>
  <si>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</si>
  <si>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</si>
  <si>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</si>
  <si>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</si>
  <si>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</si>
  <si>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</si>
  <si>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</si>
  <si>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</si>
  <si>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</si>
  <si>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</si>
  <si>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</si>
  <si>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</si>
  <si>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</si>
  <si>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</si>
  <si>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</si>
  <si>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</si>
  <si>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</si>
  <si>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</si>
  <si>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</si>
  <si>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</si>
  <si>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</si>
  <si>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</si>
  <si>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</si>
  <si>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</si>
  <si>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</si>
  <si>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</si>
  <si>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</si>
  <si>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</si>
  <si>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</si>
  <si>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</si>
  <si>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</si>
  <si>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</si>
  <si>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</si>
  <si>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</si>
  <si>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</si>
  <si>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</si>
  <si>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</si>
  <si>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</si>
  <si>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</si>
  <si>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</si>
  <si>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</si>
  <si>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</si>
  <si>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</si>
  <si>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</si>
  <si>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</si>
  <si>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</si>
  <si>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</si>
  <si>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</si>
  <si>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</si>
  <si>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</si>
  <si>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</si>
  <si>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</si>
  <si>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</si>
  <si>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</si>
  <si>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</si>
  <si>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</si>
  <si>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</si>
  <si>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</si>
  <si>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</si>
  <si>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</si>
  <si>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</si>
  <si>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</si>
  <si>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</si>
  <si>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</si>
  <si>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</si>
  <si>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</si>
  <si>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</si>
  <si>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</si>
  <si>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</si>
  <si>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</si>
  <si>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</si>
  <si>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</si>
  <si>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</si>
  <si>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</si>
  <si>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</si>
  <si>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</si>
  <si>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</si>
  <si>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</si>
  <si>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</si>
  <si>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</si>
  <si>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</si>
  <si>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</si>
  <si>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</si>
  <si>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</si>
  <si>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</si>
  <si>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</si>
  <si>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</si>
  <si>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</si>
  <si>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</si>
  <si>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</si>
  <si>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</si>
  <si>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</si>
  <si>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</si>
  <si>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</si>
  <si>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</si>
  <si>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</si>
  <si>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</si>
  <si>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</si>
  <si>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</si>
  <si>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</si>
  <si>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</si>
  <si>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</si>
  <si>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</si>
  <si>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</si>
  <si>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</si>
  <si>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</si>
  <si>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</si>
  <si>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</si>
  <si>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</si>
  <si>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</si>
  <si>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</si>
  <si>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</si>
  <si>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</si>
  <si>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</si>
  <si>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</si>
  <si>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</si>
  <si>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</si>
  <si>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</si>
  <si>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</si>
  <si>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</si>
  <si>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</si>
  <si>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</si>
  <si>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</si>
  <si>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</si>
  <si>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</si>
  <si>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</si>
  <si>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</si>
  <si>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</si>
  <si>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</si>
  <si>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</si>
  <si>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</si>
  <si>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</si>
  <si>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</si>
  <si>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</si>
  <si>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</si>
  <si>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</si>
  <si>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</si>
  <si>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</si>
  <si>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</si>
  <si>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</si>
  <si>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</si>
  <si>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</si>
  <si>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</si>
  <si>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</si>
  <si>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</si>
  <si>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</si>
  <si>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</si>
  <si>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</si>
  <si>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</si>
  <si>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</si>
  <si>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</si>
  <si>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</si>
  <si>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</si>
  <si>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</si>
  <si>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地殻変動等調査経費</t>
  </si>
  <si>
    <t>国土地理院</t>
  </si>
  <si>
    <t xml:space="preserve">課長　宮原 伐折羅 </t>
  </si>
  <si>
    <t>昭和４２年度</t>
  </si>
  <si>
    <t>終了予定なし</t>
  </si>
  <si>
    <t>測地部計画課</t>
  </si>
  <si>
    <t>災害対策基本法（第3条、第8条、第46条、第87条）　　　　　　　　　　　　　　　　　
測量法（第4条、第11条～第31条）</t>
  </si>
  <si>
    <t xml:space="preserve">災害対策基本法に基づく政府の指定行政機関として、地震や火山噴火から国民の生命・財産を守り、安全・安心に生活できるという国の基本的な責務を果たすため、地震や火山活動の評価、地震や火山の研究等に必要な基礎資料を提供し、我が国の防災や減災対策に貢献する。
</t>
  </si>
  <si>
    <t>-</t>
  </si>
  <si>
    <t>測量庁費</t>
  </si>
  <si>
    <t>職員旅費</t>
  </si>
  <si>
    <t>土地建物借料</t>
  </si>
  <si>
    <t>千円</t>
  </si>
  <si>
    <t>／　</t>
    <phoneticPr fontId="5"/>
  </si>
  <si>
    <t>427</t>
  </si>
  <si>
    <t>458</t>
  </si>
  <si>
    <t>77</t>
  </si>
  <si>
    <t>75</t>
  </si>
  <si>
    <t>74</t>
  </si>
  <si>
    <t>82</t>
  </si>
  <si>
    <t>76</t>
  </si>
  <si>
    <t>○</t>
  </si>
  <si>
    <t>（高精度地盤変動測量）
先進衛星レーダ等で観測した地殻・地盤変動情報を、関係する会議等に毎年度10回以上提出する。
※目標値は、平成29年度～令和元年度の平均値で設定している。</t>
    <phoneticPr fontId="5"/>
  </si>
  <si>
    <t>地殻・地盤変動情報を関係する会議等に提出した回数</t>
    <phoneticPr fontId="5"/>
  </si>
  <si>
    <t>回</t>
    <rPh sb="0" eb="1">
      <t>カイ</t>
    </rPh>
    <phoneticPr fontId="5"/>
  </si>
  <si>
    <t>-</t>
    <phoneticPr fontId="5"/>
  </si>
  <si>
    <t>先進レーダ衛星等データの解析能力強化による地殻変動監視能力の向上</t>
    <phoneticPr fontId="5"/>
  </si>
  <si>
    <t>回</t>
    <rPh sb="0" eb="1">
      <t>カイ</t>
    </rPh>
    <phoneticPr fontId="5"/>
  </si>
  <si>
    <t>4　水害等災害による被害の軽減</t>
    <phoneticPr fontId="5"/>
  </si>
  <si>
    <t>１０　自然災害による被害を軽減するため、気象情報等の提供及び観測・通信体制を充実する</t>
    <phoneticPr fontId="5"/>
  </si>
  <si>
    <t>防災上のニーズが高いところは重点的に調査している。</t>
  </si>
  <si>
    <t>専門性が高く、また全国統一基準で防災情報を整備する必要があるため、国の責務として実施すべき事業である。</t>
  </si>
  <si>
    <t>本事業は、国・地方公共団体等が防災・減災対策を行う際に必要な基礎資料を整備するものであり、優先度は高い。</t>
  </si>
  <si>
    <t>有</t>
  </si>
  <si>
    <t>-</t>
    <phoneticPr fontId="5"/>
  </si>
  <si>
    <t>‐</t>
  </si>
  <si>
    <t>契約方式は、一般競争入札を原則とし、透明性・公平性･競争性の確保に努めている。</t>
    <phoneticPr fontId="5"/>
  </si>
  <si>
    <t>事業目的に沿って予算執行しており、その執行状況等を適切に把握・確認している。</t>
    <phoneticPr fontId="5"/>
  </si>
  <si>
    <t>国土交通省国土地理院調べ　地殻・地盤変動情報を地震・火山防災に関係する会議等に提出した回数(令和4年3月)</t>
    <phoneticPr fontId="5"/>
  </si>
  <si>
    <t>見込みどおり。</t>
    <phoneticPr fontId="5"/>
  </si>
  <si>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・成果物である観測データ等は、関係する会議に提供し、地震や火山活動の評価等の基礎資料として活用されている。
・引き続きコスト縮減及び透明性・公平性・競争性の高い発注に努めながら、事業を確実に実施していく必要がある。</t>
    <phoneticPr fontId="5"/>
  </si>
  <si>
    <t>A.東日本総合株式会社</t>
    <rPh sb="2" eb="5">
      <t>ヒガシニホン</t>
    </rPh>
    <rPh sb="5" eb="7">
      <t>ソウゴウ</t>
    </rPh>
    <rPh sb="7" eb="9">
      <t>カブシキ</t>
    </rPh>
    <rPh sb="9" eb="11">
      <t>カイシャ</t>
    </rPh>
    <phoneticPr fontId="5"/>
  </si>
  <si>
    <t>雑役務費</t>
    <rPh sb="0" eb="1">
      <t>ザツ</t>
    </rPh>
    <rPh sb="1" eb="3">
      <t>エキム</t>
    </rPh>
    <rPh sb="3" eb="4">
      <t>ヒ</t>
    </rPh>
    <phoneticPr fontId="5"/>
  </si>
  <si>
    <t>防災対策地域水準測量（駿河地区）</t>
    <phoneticPr fontId="5"/>
  </si>
  <si>
    <t>防災対策地域水準測量（相模地区）</t>
    <phoneticPr fontId="5"/>
  </si>
  <si>
    <t>B.公益法人</t>
    <rPh sb="2" eb="4">
      <t>コウエキ</t>
    </rPh>
    <rPh sb="4" eb="6">
      <t>ホウジン</t>
    </rPh>
    <phoneticPr fontId="5"/>
  </si>
  <si>
    <t>C.地方公共団体等</t>
    <rPh sb="2" eb="4">
      <t>チホウ</t>
    </rPh>
    <rPh sb="4" eb="6">
      <t>コウキョウ</t>
    </rPh>
    <rPh sb="6" eb="8">
      <t>ダンタイ</t>
    </rPh>
    <rPh sb="8" eb="9">
      <t>トウ</t>
    </rPh>
    <phoneticPr fontId="5"/>
  </si>
  <si>
    <t>東日本総合計画株式会社</t>
    <phoneticPr fontId="5"/>
  </si>
  <si>
    <t>三菱電機ソフトウエア株式会社</t>
    <phoneticPr fontId="5"/>
  </si>
  <si>
    <t>干渉SAR高次処理ソフトウェアの改造</t>
    <phoneticPr fontId="5"/>
  </si>
  <si>
    <t>-</t>
    <phoneticPr fontId="5"/>
  </si>
  <si>
    <t>干渉ＳＡＲ高次処理ソフトウェアの保守</t>
    <phoneticPr fontId="5"/>
  </si>
  <si>
    <t>防災対策地域水準測量（御前崎地区）</t>
    <phoneticPr fontId="5"/>
  </si>
  <si>
    <t>株式会社八州</t>
    <phoneticPr fontId="5"/>
  </si>
  <si>
    <t>防災対策地域水準測量（西条地区）</t>
    <phoneticPr fontId="5"/>
  </si>
  <si>
    <t>株式会社淀川アクテス</t>
    <phoneticPr fontId="5"/>
  </si>
  <si>
    <t>防災対策地域水準測量（遠州地区）</t>
    <phoneticPr fontId="5"/>
  </si>
  <si>
    <t>株式会社エイ・イー・エス</t>
    <phoneticPr fontId="5"/>
  </si>
  <si>
    <t>SAR干渉解析業務</t>
    <phoneticPr fontId="5"/>
  </si>
  <si>
    <t xml:space="preserve">カストマシステム株式会社 </t>
    <phoneticPr fontId="5"/>
  </si>
  <si>
    <t>測地業務におけるサーバー等の利用支援及び運用管理業務</t>
    <phoneticPr fontId="5"/>
  </si>
  <si>
    <t>株式会社フィールドテック</t>
    <phoneticPr fontId="5"/>
  </si>
  <si>
    <t>GNSS火山変動リモート観測装置の保守</t>
    <phoneticPr fontId="5"/>
  </si>
  <si>
    <t>データロガーの修理</t>
    <phoneticPr fontId="5"/>
  </si>
  <si>
    <t>エヌ・ティ・ティ・エイ・ティ・テクノ・コミュニケーションズ株式会社</t>
    <phoneticPr fontId="5"/>
  </si>
  <si>
    <t>ＡＴＣ光伝送サービス</t>
    <phoneticPr fontId="5"/>
  </si>
  <si>
    <t>高速ネットワーク回線用Ｌ３スイッチ保守</t>
    <phoneticPr fontId="5"/>
  </si>
  <si>
    <t>ソフトウェア（ガンマ干渉SARモジュール）の保守</t>
    <phoneticPr fontId="5"/>
  </si>
  <si>
    <t>株式会社オープン・ジー・アイ・エス</t>
    <phoneticPr fontId="5"/>
  </si>
  <si>
    <t>道路使用許可申請書の申請手数料</t>
    <phoneticPr fontId="5"/>
  </si>
  <si>
    <t>-</t>
    <phoneticPr fontId="5"/>
  </si>
  <si>
    <t>君津交通安全協会</t>
    <phoneticPr fontId="5"/>
  </si>
  <si>
    <t>富津交通安全協会</t>
    <phoneticPr fontId="5"/>
  </si>
  <si>
    <t>先進レーダ衛星等の解析データ数を、令和7年度までに年間8300回に引上げる。</t>
    <phoneticPr fontId="5"/>
  </si>
  <si>
    <t>測量庁費</t>
    <rPh sb="0" eb="2">
      <t>ソクリョウ</t>
    </rPh>
    <rPh sb="2" eb="4">
      <t>チョウヒ</t>
    </rPh>
    <phoneticPr fontId="5"/>
  </si>
  <si>
    <t>掛川市</t>
    <rPh sb="0" eb="3">
      <t>カケガワシ</t>
    </rPh>
    <phoneticPr fontId="5"/>
  </si>
  <si>
    <t>令和3年度土地使用料（東海機動観測基地）</t>
    <rPh sb="0" eb="2">
      <t>レイワ</t>
    </rPh>
    <rPh sb="3" eb="5">
      <t>ネンド</t>
    </rPh>
    <rPh sb="5" eb="7">
      <t>トチ</t>
    </rPh>
    <rPh sb="7" eb="10">
      <t>シヨウリョウ</t>
    </rPh>
    <rPh sb="11" eb="13">
      <t>トウカイ</t>
    </rPh>
    <rPh sb="13" eb="15">
      <t>キドウ</t>
    </rPh>
    <rPh sb="15" eb="17">
      <t>カンソク</t>
    </rPh>
    <rPh sb="17" eb="19">
      <t>キチ</t>
    </rPh>
    <phoneticPr fontId="5"/>
  </si>
  <si>
    <t>-</t>
    <phoneticPr fontId="5"/>
  </si>
  <si>
    <t>厚生労働省茨城労働局</t>
    <rPh sb="0" eb="2">
      <t>コウセイ</t>
    </rPh>
    <rPh sb="2" eb="5">
      <t>ロウドウショウ</t>
    </rPh>
    <rPh sb="5" eb="7">
      <t>イバラキ</t>
    </rPh>
    <rPh sb="7" eb="10">
      <t>ロウドウキョク</t>
    </rPh>
    <phoneticPr fontId="5"/>
  </si>
  <si>
    <t>令和2年度確定保険料</t>
    <rPh sb="0" eb="2">
      <t>レイワ</t>
    </rPh>
    <rPh sb="3" eb="5">
      <t>ネンド</t>
    </rPh>
    <rPh sb="5" eb="7">
      <t>カクテイ</t>
    </rPh>
    <rPh sb="7" eb="10">
      <t>ホケンリョウ</t>
    </rPh>
    <phoneticPr fontId="5"/>
  </si>
  <si>
    <t>地殻変動等調査に係る事業の実施</t>
    <phoneticPr fontId="5"/>
  </si>
  <si>
    <t>日豊・アースプラニング共同企業体</t>
    <rPh sb="0" eb="2">
      <t>ニッポウ</t>
    </rPh>
    <rPh sb="11" eb="13">
      <t>キョウドウ</t>
    </rPh>
    <rPh sb="13" eb="16">
      <t>キギョウタイ</t>
    </rPh>
    <phoneticPr fontId="4"/>
  </si>
  <si>
    <t>日豊・アースプラニング共同企業体</t>
    <rPh sb="0" eb="2">
      <t>ニッポウ</t>
    </rPh>
    <rPh sb="11" eb="13">
      <t>キョウドウ</t>
    </rPh>
    <rPh sb="13" eb="16">
      <t>キギョウタイ</t>
    </rPh>
    <phoneticPr fontId="5"/>
  </si>
  <si>
    <t>株式会社淀川アクテス</t>
    <rPh sb="0" eb="2">
      <t>カブシキ</t>
    </rPh>
    <rPh sb="2" eb="4">
      <t>カイシャ</t>
    </rPh>
    <rPh sb="4" eb="6">
      <t>ヨドガワ</t>
    </rPh>
    <phoneticPr fontId="4"/>
  </si>
  <si>
    <t>株式会社八州</t>
    <rPh sb="0" eb="4">
      <t>カブシキガイシャ</t>
    </rPh>
    <rPh sb="4" eb="6">
      <t>ハッシュウ</t>
    </rPh>
    <phoneticPr fontId="4"/>
  </si>
  <si>
    <t>大成ジオテック株式会社</t>
    <rPh sb="0" eb="2">
      <t>タイセイ</t>
    </rPh>
    <rPh sb="7" eb="11">
      <t>カブシキガイシャ</t>
    </rPh>
    <phoneticPr fontId="4"/>
  </si>
  <si>
    <t>株式会社新日</t>
    <rPh sb="0" eb="4">
      <t>カブシキガイシャ</t>
    </rPh>
    <rPh sb="4" eb="6">
      <t>シンニチ</t>
    </rPh>
    <phoneticPr fontId="17"/>
  </si>
  <si>
    <t>株式会社ＭＳＳ</t>
    <rPh sb="0" eb="2">
      <t>カブシキ</t>
    </rPh>
    <rPh sb="2" eb="4">
      <t>カイシャ</t>
    </rPh>
    <phoneticPr fontId="17"/>
  </si>
  <si>
    <t>マツイ産業株式会社</t>
    <rPh sb="3" eb="5">
      <t>サンギョウ</t>
    </rPh>
    <rPh sb="5" eb="7">
      <t>カブシキ</t>
    </rPh>
    <rPh sb="7" eb="9">
      <t>カイシャ</t>
    </rPh>
    <phoneticPr fontId="17"/>
  </si>
  <si>
    <t>有限会社エイト・エス・イー・エム</t>
    <rPh sb="0" eb="4">
      <t>ユウゲンガイシャ</t>
    </rPh>
    <phoneticPr fontId="17"/>
  </si>
  <si>
    <t>中部電力ミライズ株式会社</t>
    <rPh sb="0" eb="2">
      <t>チュウブ</t>
    </rPh>
    <rPh sb="2" eb="4">
      <t>デンリョク</t>
    </rPh>
    <rPh sb="8" eb="12">
      <t>カブシキガイシャ</t>
    </rPh>
    <phoneticPr fontId="17"/>
  </si>
  <si>
    <t>防災対策地域水準測量（紀伊南地区）</t>
    <phoneticPr fontId="5"/>
  </si>
  <si>
    <t>防災対策地域水準測量（室戸地区）</t>
    <phoneticPr fontId="5"/>
  </si>
  <si>
    <t>防災対策地域水準測量（足摺地区）</t>
    <phoneticPr fontId="5"/>
  </si>
  <si>
    <t>精密水準測量及び地盤沈下調査水準測量（佐賀地区）</t>
    <phoneticPr fontId="5"/>
  </si>
  <si>
    <t>東海機動観測基地建物周辺除草作業</t>
    <phoneticPr fontId="5"/>
  </si>
  <si>
    <t>東海機動観測基地消防用設備点検業務</t>
    <phoneticPr fontId="5"/>
  </si>
  <si>
    <t>電気料（東海機動観測基地）</t>
    <rPh sb="0" eb="3">
      <t>デンキリョウ</t>
    </rPh>
    <rPh sb="4" eb="12">
      <t>トウカイキドウカンソクキチ</t>
    </rPh>
    <phoneticPr fontId="5"/>
  </si>
  <si>
    <t>地盤沈下関連水準測量（さいたま地区ほか１地区）</t>
    <rPh sb="0" eb="2">
      <t>ジバン</t>
    </rPh>
    <rPh sb="2" eb="4">
      <t>チンカ</t>
    </rPh>
    <rPh sb="4" eb="6">
      <t>カンレン</t>
    </rPh>
    <phoneticPr fontId="5"/>
  </si>
  <si>
    <t>地盤沈下関連水準測量（中京岐阜愛知地区）</t>
    <phoneticPr fontId="5"/>
  </si>
  <si>
    <t>地盤沈下関連水準測量（中京愛知三重地区）</t>
    <phoneticPr fontId="5"/>
  </si>
  <si>
    <t>43,598/1,818</t>
    <phoneticPr fontId="5"/>
  </si>
  <si>
    <t>53,388/2,256</t>
    <phoneticPr fontId="5"/>
  </si>
  <si>
    <t>50,249/2,283</t>
    <phoneticPr fontId="5"/>
  </si>
  <si>
    <t>（高精度地盤変動測量）
執行額／先進レーダ衛星等の解析データ数　　　　　　　　　　　</t>
    <phoneticPr fontId="5"/>
  </si>
  <si>
    <t>43,846/1,650</t>
    <phoneticPr fontId="5"/>
  </si>
  <si>
    <t>国交</t>
  </si>
  <si>
    <t>先進レーダ衛星等データの解析能力を強化する。</t>
    <rPh sb="0" eb="2">
      <t>センシン</t>
    </rPh>
    <rPh sb="5" eb="7">
      <t>エイセイ</t>
    </rPh>
    <rPh sb="7" eb="8">
      <t>トウ</t>
    </rPh>
    <rPh sb="12" eb="14">
      <t>カイセキ</t>
    </rPh>
    <rPh sb="14" eb="16">
      <t>ノウリョク</t>
    </rPh>
    <rPh sb="17" eb="19">
      <t>キョウカ</t>
    </rPh>
    <phoneticPr fontId="5"/>
  </si>
  <si>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等において、地殻変動を把握するため水準測量を実施する。また、先進レーダ衛星に対応するためのシステム整備を行いつつ、地殻活動の活発な地域等において、人工衛星の観測データを利用したSAR干渉解析を実施するとともに、火山地域の地殻変動を把握するための機動観測を実施する。</t>
    <rPh sb="104" eb="105">
      <t>ナド</t>
    </rPh>
    <rPh sb="216" eb="218">
      <t>ヘンドウ</t>
    </rPh>
    <phoneticPr fontId="5"/>
  </si>
  <si>
    <t>成果実績は、成果目標を達成した。</t>
    <phoneticPr fontId="5"/>
  </si>
  <si>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がっている。</t>
    <phoneticPr fontId="5"/>
  </si>
  <si>
    <t>総合評価落札方式など透明性・公平性・競争性の高い発注に引き続き努めるとともに、一者応札又は一者応募の減少に向け参加者の有無を確認する公募手続に係る参加意思確認書の提出を求める公示を取り入れた発注など、透明性・公平性・競争性の確保に引き続き努める。また、これまでと同様に良質な地殻変動情報を整備し、災害の防止や減災に欠かすことのできない情報を提供する。</t>
    <rPh sb="43" eb="44">
      <t>マタ</t>
    </rPh>
    <rPh sb="45" eb="46">
      <t>イッ</t>
    </rPh>
    <rPh sb="46" eb="47">
      <t>シャ</t>
    </rPh>
    <rPh sb="47" eb="49">
      <t>オウボ</t>
    </rPh>
    <phoneticPr fontId="5"/>
  </si>
  <si>
    <t>契約方式は、一般競争入札を原則とし、透明性・公平性･競争性の確保に努めている。
一者応札又は一者応募となった場合は理由を検証し、参加者の有無を確認する公募手続に係る参加意思確認書の提出を求める公示を取り入れるなど、発注における透明性・公平性・競争性の確保に努めている。
競争性のない随意契約となっているものは、土地借料、確定保険料及び道路使用許可申請手続き料が該当している。</t>
    <rPh sb="44" eb="45">
      <t>マタ</t>
    </rPh>
    <rPh sb="46" eb="50">
      <t>イッシャオウボ</t>
    </rPh>
    <rPh sb="167" eb="175">
      <t>ドウロシヨウキョカシンセイ</t>
    </rPh>
    <rPh sb="175" eb="177">
      <t>テツヅ</t>
    </rPh>
    <rPh sb="178" eb="179">
      <t>リョウ</t>
    </rPh>
    <phoneticPr fontId="5"/>
  </si>
  <si>
    <t>　　千円/回</t>
    <rPh sb="5" eb="6">
      <t>カイ</t>
    </rPh>
    <phoneticPr fontId="5"/>
  </si>
  <si>
    <t>国土強靱化基本計画（平成30年12月14日閣議決定）
防災基本計画（令和4年6月17日中央防災会議）
災害の軽減に貢献するための地震火山観測研究計画（第2次）の推進について（平成31年1月30日科学技術･学術審議会建議）
基本測量に関する長期計画(平成26年4月9日策定）
国土地理院研究開発基本計画(平成31年4月策定）</t>
    <phoneticPr fontId="5"/>
  </si>
  <si>
    <t>地殻変動等調査に係る事業の実施</t>
    <phoneticPr fontId="5"/>
  </si>
  <si>
    <t>E.日豊・アースプラニング共同企業体</t>
    <rPh sb="2" eb="4">
      <t>ニッポウ</t>
    </rPh>
    <rPh sb="13" eb="15">
      <t>キョウドウ</t>
    </rPh>
    <rPh sb="15" eb="18">
      <t>キギョウタイ</t>
    </rPh>
    <phoneticPr fontId="5"/>
  </si>
  <si>
    <t>防災対策地域水準測量（紀伊南地区）</t>
    <phoneticPr fontId="5"/>
  </si>
  <si>
    <t>地盤沈下関連水準測量（さいたま地区ほか１地区）</t>
    <phoneticPr fontId="5"/>
  </si>
  <si>
    <t>株式会社日研コンサル</t>
    <phoneticPr fontId="5"/>
  </si>
  <si>
    <t>一般財団法人館山交通安全協会</t>
    <phoneticPr fontId="5"/>
  </si>
  <si>
    <t>-</t>
    <phoneticPr fontId="5"/>
  </si>
  <si>
    <t>国土交通省国土地理院四国地方測量部</t>
    <rPh sb="0" eb="2">
      <t>コクド</t>
    </rPh>
    <rPh sb="2" eb="5">
      <t>コウツウショウ</t>
    </rPh>
    <rPh sb="5" eb="7">
      <t>コクド</t>
    </rPh>
    <rPh sb="7" eb="10">
      <t>チリイン</t>
    </rPh>
    <rPh sb="10" eb="17">
      <t>シコクチホウソクリョウブ</t>
    </rPh>
    <phoneticPr fontId="5"/>
  </si>
  <si>
    <t>国土交通省国土地理院近畿地方測量部</t>
    <rPh sb="0" eb="10">
      <t>コクドコウツウショウコクドチリイン</t>
    </rPh>
    <rPh sb="10" eb="17">
      <t>キンキチホウソクリョウブ</t>
    </rPh>
    <phoneticPr fontId="5"/>
  </si>
  <si>
    <t>国土交通省国土地理院中部地方測量部</t>
    <rPh sb="0" eb="2">
      <t>コクド</t>
    </rPh>
    <rPh sb="2" eb="5">
      <t>コウツウショウ</t>
    </rPh>
    <rPh sb="5" eb="7">
      <t>コクド</t>
    </rPh>
    <rPh sb="7" eb="10">
      <t>チリイン</t>
    </rPh>
    <rPh sb="10" eb="12">
      <t>チュウブ</t>
    </rPh>
    <rPh sb="12" eb="14">
      <t>チホウ</t>
    </rPh>
    <rPh sb="14" eb="16">
      <t>ソクリョウ</t>
    </rPh>
    <rPh sb="16" eb="17">
      <t>ブ</t>
    </rPh>
    <phoneticPr fontId="5"/>
  </si>
  <si>
    <t>国土交通省国土地理院関東地方測量部</t>
    <rPh sb="0" eb="10">
      <t>コクドコウツウショウコクドチリイン</t>
    </rPh>
    <rPh sb="10" eb="12">
      <t>カントウ</t>
    </rPh>
    <rPh sb="12" eb="14">
      <t>チホウ</t>
    </rPh>
    <rPh sb="14" eb="16">
      <t>ソクリョウ</t>
    </rPh>
    <rPh sb="16" eb="17">
      <t>ブ</t>
    </rPh>
    <phoneticPr fontId="5"/>
  </si>
  <si>
    <t>国土交通省国土地理院九州地方測量部</t>
    <rPh sb="0" eb="10">
      <t>コクドコウツウショウコクドチリイン</t>
    </rPh>
    <rPh sb="10" eb="17">
      <t>キュウシュウチホウソクリョウブ</t>
    </rPh>
    <phoneticPr fontId="5"/>
  </si>
  <si>
    <t>D.国土交通省国土地理院四国地方測量部</t>
    <rPh sb="2" eb="12">
      <t>コクドコウツウショウコクドチリイン</t>
    </rPh>
    <rPh sb="12" eb="14">
      <t>シコク</t>
    </rPh>
    <rPh sb="14" eb="16">
      <t>チホウ</t>
    </rPh>
    <rPh sb="16" eb="18">
      <t>ソクリョウ</t>
    </rPh>
    <rPh sb="18" eb="19">
      <t>ブ</t>
    </rPh>
    <phoneticPr fontId="5"/>
  </si>
  <si>
    <t>一者応札については、原因を分析し、改善に向けて取り組まれたい。</t>
    <phoneticPr fontId="5"/>
  </si>
  <si>
    <t>執行等改善</t>
  </si>
  <si>
    <t>高精度地盤変動測量、水準測量、機動観測等を実施することにより、我が国の防災・減災に貢献している。引き続き、透明性・公平性・競争性の高い発注を心がけ、適切な業務執行に努める。
また、一者応札となった案件は、参加者の有無を確認する公募手続に係る参加意思確認書の提出を求める公示を実施するとともに、業者への聞き取り及び仕様書の検討等を行い、要因分析及び改善に努める。</t>
    <rPh sb="92" eb="94">
      <t>オウサツ</t>
    </rPh>
    <phoneticPr fontId="5"/>
  </si>
  <si>
    <t>-</t>
    <phoneticPr fontId="5"/>
  </si>
  <si>
    <t>-</t>
    <phoneticPr fontId="5"/>
  </si>
  <si>
    <t>-</t>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</si>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</sst>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269</xdr:row>
      <xdr:rowOff>9525</xdr:rowOff>
    </xdr:from>
    <xdr:ext cx="2286000" cy="571500"/>
    <xdr:sp macro="" textlink="">
      <xdr:nvSpPr>
        <xdr:cNvPr id="8" name="正方形/長方形 7"/>
        <xdr:cNvSpPr/>
      </xdr:nvSpPr>
      <xdr:spPr>
        <a:xfrm>
          <a:off x="1800225" y="38871525"/>
          <a:ext cx="2286000" cy="571500"/>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国土地理院</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36</xdr:col>
      <xdr:colOff>190500</xdr:colOff>
      <xdr:row>269</xdr:row>
      <xdr:rowOff>0</xdr:rowOff>
    </xdr:from>
    <xdr:to>
      <xdr:col>46</xdr:col>
      <xdr:colOff>96540</xdr:colOff>
      <xdr:row>271</xdr:row>
      <xdr:rowOff>86558</xdr:rowOff>
    </xdr:to>
    <xdr:sp macro="" textlink="">
      <xdr:nvSpPr>
        <xdr:cNvPr id="12" name="大かっこ 11"/>
        <xdr:cNvSpPr/>
      </xdr:nvSpPr>
      <xdr:spPr>
        <a:xfrm>
          <a:off x="7391400" y="38862000"/>
          <a:ext cx="1906290" cy="791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chemeClr val="tx1"/>
              </a:solidFill>
            </a:rPr>
            <a:t>職員の旅費  </a:t>
          </a:r>
          <a:r>
            <a:rPr lang="en-US" altLang="ja-JP">
              <a:solidFill>
                <a:schemeClr val="tx1"/>
              </a:solidFill>
            </a:rPr>
            <a:t>4</a:t>
          </a:r>
          <a:r>
            <a:rPr lang="ja-JP" altLang="en-US">
              <a:solidFill>
                <a:schemeClr val="tx1"/>
              </a:solidFill>
            </a:rPr>
            <a:t>百万円</a:t>
          </a:r>
          <a:endParaRPr lang="en-US" altLang="ja-JP">
            <a:solidFill>
              <a:schemeClr val="tx1"/>
            </a:solidFill>
          </a:endParaRPr>
        </a:p>
        <a:p>
          <a:pPr algn="ctr"/>
          <a:r>
            <a:rPr lang="ja-JP" altLang="en-US">
              <a:solidFill>
                <a:schemeClr val="tx1"/>
              </a:solidFill>
            </a:rPr>
            <a:t>賃金　　　　 　</a:t>
          </a:r>
          <a:r>
            <a:rPr lang="en-US" altLang="ja-JP">
              <a:solidFill>
                <a:schemeClr val="tx1"/>
              </a:solidFill>
            </a:rPr>
            <a:t>3</a:t>
          </a:r>
          <a:r>
            <a:rPr lang="ja-JP" altLang="en-US">
              <a:solidFill>
                <a:schemeClr val="tx1"/>
              </a:solidFill>
            </a:rPr>
            <a:t>百万円</a:t>
          </a:r>
          <a:endParaRPr lang="en-US" altLang="ja-JP">
            <a:solidFill>
              <a:schemeClr val="tx1"/>
            </a:solidFill>
          </a:endParaRPr>
        </a:p>
        <a:p>
          <a:pPr algn="ctr"/>
          <a:endParaRPr lang="en-US" altLang="ja-JP">
            <a:solidFill>
              <a:schemeClr val="tx1"/>
            </a:solidFill>
          </a:endParaRPr>
        </a:p>
      </xdr:txBody>
    </xdr:sp>
    <xdr:clientData/>
  </xdr:twoCellAnchor>
  <xdr:twoCellAnchor>
    <xdr:from>
      <xdr:col>9</xdr:col>
      <xdr:colOff>9525</xdr:colOff>
      <xdr:row>270</xdr:row>
      <xdr:rowOff>314325</xdr:rowOff>
    </xdr:from>
    <xdr:to>
      <xdr:col>20</xdr:col>
      <xdr:colOff>94809</xdr:colOff>
      <xdr:row>272</xdr:row>
      <xdr:rowOff>253523</xdr:rowOff>
    </xdr:to>
    <xdr:sp macro="" textlink="">
      <xdr:nvSpPr>
        <xdr:cNvPr id="15" name="大かっこ 14"/>
        <xdr:cNvSpPr/>
      </xdr:nvSpPr>
      <xdr:spPr>
        <a:xfrm>
          <a:off x="1809750" y="39528750"/>
          <a:ext cx="2285559" cy="644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13</xdr:col>
      <xdr:colOff>185149</xdr:colOff>
      <xdr:row>272</xdr:row>
      <xdr:rowOff>276225</xdr:rowOff>
    </xdr:from>
    <xdr:to>
      <xdr:col>14</xdr:col>
      <xdr:colOff>9164</xdr:colOff>
      <xdr:row>286</xdr:row>
      <xdr:rowOff>201706</xdr:rowOff>
    </xdr:to>
    <xdr:cxnSp macro="">
      <xdr:nvCxnSpPr>
        <xdr:cNvPr id="17" name="直線コネクタ 16"/>
        <xdr:cNvCxnSpPr/>
      </xdr:nvCxnSpPr>
      <xdr:spPr>
        <a:xfrm flipH="1">
          <a:off x="2807325" y="40236401"/>
          <a:ext cx="25721" cy="51138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13939</xdr:colOff>
      <xdr:row>274</xdr:row>
      <xdr:rowOff>46463</xdr:rowOff>
    </xdr:from>
    <xdr:to>
      <xdr:col>31</xdr:col>
      <xdr:colOff>4642</xdr:colOff>
      <xdr:row>274</xdr:row>
      <xdr:rowOff>50987</xdr:rowOff>
    </xdr:to>
    <xdr:cxnSp macro="">
      <xdr:nvCxnSpPr>
        <xdr:cNvPr id="20" name="直線コネクタ 19"/>
        <xdr:cNvCxnSpPr/>
      </xdr:nvCxnSpPr>
      <xdr:spPr>
        <a:xfrm flipH="1" flipV="1">
          <a:off x="2811037" y="40729829"/>
          <a:ext cx="3387178" cy="45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144930</xdr:colOff>
      <xdr:row>272</xdr:row>
      <xdr:rowOff>190500</xdr:rowOff>
    </xdr:from>
    <xdr:ext cx="2763370" cy="313766"/>
    <xdr:sp macro="" textlink="">
      <xdr:nvSpPr>
        <xdr:cNvPr id="21" name="正方形/長方形 20"/>
        <xdr:cNvSpPr/>
      </xdr:nvSpPr>
      <xdr:spPr>
        <a:xfrm>
          <a:off x="5945655" y="39766875"/>
          <a:ext cx="2763370"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指名競争契約（総合評価）等</a:t>
          </a:r>
          <a:r>
            <a:rPr kumimoji="1" lang="en-US" altLang="ja-JP" sz="1100">
              <a:solidFill>
                <a:sysClr val="windowText" lastClr="000000"/>
              </a:solidFill>
            </a:rPr>
            <a:t>】</a:t>
          </a:r>
        </a:p>
      </xdr:txBody>
    </xdr:sp>
    <xdr:clientData/>
  </xdr:oneCellAnchor>
  <xdr:oneCellAnchor>
    <xdr:from>
      <xdr:col>30</xdr:col>
      <xdr:colOff>165100</xdr:colOff>
      <xdr:row>273</xdr:row>
      <xdr:rowOff>156883</xdr:rowOff>
    </xdr:from>
    <xdr:ext cx="2301689" cy="571500"/>
    <xdr:sp macro="" textlink="">
      <xdr:nvSpPr>
        <xdr:cNvPr id="22" name="正方形/長方形 21"/>
        <xdr:cNvSpPr/>
      </xdr:nvSpPr>
      <xdr:spPr>
        <a:xfrm>
          <a:off x="6165850" y="40428583"/>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27</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132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13</xdr:col>
      <xdr:colOff>185830</xdr:colOff>
      <xdr:row>283</xdr:row>
      <xdr:rowOff>280158</xdr:rowOff>
    </xdr:from>
    <xdr:to>
      <xdr:col>31</xdr:col>
      <xdr:colOff>0</xdr:colOff>
      <xdr:row>283</xdr:row>
      <xdr:rowOff>280158</xdr:rowOff>
    </xdr:to>
    <xdr:cxnSp macro="">
      <xdr:nvCxnSpPr>
        <xdr:cNvPr id="23" name="直線コネクタ 22"/>
        <xdr:cNvCxnSpPr/>
      </xdr:nvCxnSpPr>
      <xdr:spPr>
        <a:xfrm flipH="1">
          <a:off x="2808006" y="44061540"/>
          <a:ext cx="34448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147917</xdr:colOff>
      <xdr:row>275</xdr:row>
      <xdr:rowOff>53228</xdr:rowOff>
    </xdr:from>
    <xdr:to>
      <xdr:col>44</xdr:col>
      <xdr:colOff>95250</xdr:colOff>
      <xdr:row>276</xdr:row>
      <xdr:rowOff>343641</xdr:rowOff>
    </xdr:to>
    <xdr:sp macro="" textlink="">
      <xdr:nvSpPr>
        <xdr:cNvPr id="24" name="大かっこ 23"/>
        <xdr:cNvSpPr/>
      </xdr:nvSpPr>
      <xdr:spPr>
        <a:xfrm>
          <a:off x="5748617" y="41029778"/>
          <a:ext cx="3147733" cy="642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防災対策地域水準測量等の実施</a:t>
          </a:r>
          <a:endParaRPr lang="en-US" altLang="ja-JP" sz="1100">
            <a:solidFill>
              <a:schemeClr val="tx1"/>
            </a:solidFill>
            <a:effectLst/>
            <a:latin typeface="+mn-lt"/>
            <a:ea typeface="+mn-ea"/>
            <a:cs typeface="+mn-cs"/>
          </a:endParaRPr>
        </a:p>
        <a:p>
          <a:pPr algn="ctr"/>
          <a:r>
            <a:rPr lang="ja-JP" altLang="en-US">
              <a:solidFill>
                <a:sysClr val="windowText" lastClr="000000"/>
              </a:solidFill>
            </a:rPr>
            <a:t>干渉</a:t>
          </a:r>
          <a:r>
            <a:rPr lang="en-US" altLang="ja-JP">
              <a:solidFill>
                <a:sysClr val="windowText" lastClr="000000"/>
              </a:solidFill>
            </a:rPr>
            <a:t>SAR</a:t>
          </a:r>
          <a:r>
            <a:rPr lang="ja-JP" altLang="en-US">
              <a:solidFill>
                <a:sysClr val="windowText" lastClr="000000"/>
              </a:solidFill>
            </a:rPr>
            <a:t>高次処理ソフトウェアの改造・保守等</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30</xdr:col>
      <xdr:colOff>4296</xdr:colOff>
      <xdr:row>282</xdr:row>
      <xdr:rowOff>44837</xdr:rowOff>
    </xdr:from>
    <xdr:ext cx="2655795" cy="313766"/>
    <xdr:sp macro="" textlink="">
      <xdr:nvSpPr>
        <xdr:cNvPr id="25" name="正方形/長方形 24"/>
        <xdr:cNvSpPr/>
      </xdr:nvSpPr>
      <xdr:spPr>
        <a:xfrm>
          <a:off x="6005046" y="4314546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xdr:txBody>
    </xdr:sp>
    <xdr:clientData/>
  </xdr:oneCellAnchor>
  <xdr:oneCellAnchor>
    <xdr:from>
      <xdr:col>30</xdr:col>
      <xdr:colOff>174625</xdr:colOff>
      <xdr:row>283</xdr:row>
      <xdr:rowOff>11219</xdr:rowOff>
    </xdr:from>
    <xdr:ext cx="2301689" cy="571500"/>
    <xdr:sp macro="" textlink="">
      <xdr:nvSpPr>
        <xdr:cNvPr id="26" name="正方形/長方形 25"/>
        <xdr:cNvSpPr/>
      </xdr:nvSpPr>
      <xdr:spPr>
        <a:xfrm>
          <a:off x="6225801" y="4379260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32</xdr:col>
      <xdr:colOff>19423</xdr:colOff>
      <xdr:row>285</xdr:row>
      <xdr:rowOff>13</xdr:rowOff>
    </xdr:from>
    <xdr:to>
      <xdr:col>41</xdr:col>
      <xdr:colOff>109850</xdr:colOff>
      <xdr:row>285</xdr:row>
      <xdr:rowOff>295568</xdr:rowOff>
    </xdr:to>
    <xdr:sp macro="" textlink="">
      <xdr:nvSpPr>
        <xdr:cNvPr id="27" name="大かっこ 26"/>
        <xdr:cNvSpPr/>
      </xdr:nvSpPr>
      <xdr:spPr>
        <a:xfrm>
          <a:off x="6474011" y="44476160"/>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oneCellAnchor>
    <xdr:from>
      <xdr:col>30</xdr:col>
      <xdr:colOff>39595</xdr:colOff>
      <xdr:row>285</xdr:row>
      <xdr:rowOff>523699</xdr:rowOff>
    </xdr:from>
    <xdr:ext cx="2655795" cy="313766"/>
    <xdr:sp macro="" textlink="">
      <xdr:nvSpPr>
        <xdr:cNvPr id="28" name="正方形/長方形 27"/>
        <xdr:cNvSpPr/>
      </xdr:nvSpPr>
      <xdr:spPr>
        <a:xfrm>
          <a:off x="6040345" y="44681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指名競争（総合評価）等</a:t>
          </a:r>
          <a:r>
            <a:rPr kumimoji="1" lang="en-US" altLang="ja-JP" sz="1100">
              <a:solidFill>
                <a:sysClr val="windowText" lastClr="000000"/>
              </a:solidFill>
            </a:rPr>
            <a:t>】</a:t>
          </a:r>
        </a:p>
      </xdr:txBody>
    </xdr:sp>
    <xdr:clientData/>
  </xdr:oneCellAnchor>
  <xdr:twoCellAnchor>
    <xdr:from>
      <xdr:col>8</xdr:col>
      <xdr:colOff>38100</xdr:colOff>
      <xdr:row>287</xdr:row>
      <xdr:rowOff>168100</xdr:rowOff>
    </xdr:from>
    <xdr:to>
      <xdr:col>21</xdr:col>
      <xdr:colOff>66548</xdr:colOff>
      <xdr:row>287</xdr:row>
      <xdr:rowOff>354180</xdr:rowOff>
    </xdr:to>
    <xdr:sp macro="" textlink="">
      <xdr:nvSpPr>
        <xdr:cNvPr id="29" name="大かっこ 28"/>
        <xdr:cNvSpPr/>
      </xdr:nvSpPr>
      <xdr:spPr>
        <a:xfrm>
          <a:off x="1651747" y="45988953"/>
          <a:ext cx="2650625" cy="186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twoCellAnchor>
    <xdr:from>
      <xdr:col>20</xdr:col>
      <xdr:colOff>40340</xdr:colOff>
      <xdr:row>286</xdr:row>
      <xdr:rowOff>470659</xdr:rowOff>
    </xdr:from>
    <xdr:to>
      <xdr:col>31</xdr:col>
      <xdr:colOff>70510</xdr:colOff>
      <xdr:row>286</xdr:row>
      <xdr:rowOff>470659</xdr:rowOff>
    </xdr:to>
    <xdr:cxnSp macro="">
      <xdr:nvCxnSpPr>
        <xdr:cNvPr id="30" name="直線コネクタ 29"/>
        <xdr:cNvCxnSpPr/>
      </xdr:nvCxnSpPr>
      <xdr:spPr>
        <a:xfrm flipH="1">
          <a:off x="4074458" y="45619159"/>
          <a:ext cx="224893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185832</xdr:colOff>
      <xdr:row>286</xdr:row>
      <xdr:rowOff>190513</xdr:rowOff>
    </xdr:from>
    <xdr:ext cx="2301689" cy="571500"/>
    <xdr:sp macro="" textlink="">
      <xdr:nvSpPr>
        <xdr:cNvPr id="31" name="正方形/長方形 30"/>
        <xdr:cNvSpPr/>
      </xdr:nvSpPr>
      <xdr:spPr>
        <a:xfrm>
          <a:off x="6237008" y="45339013"/>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E</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9</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ysClr val="windowText" lastClr="000000"/>
              </a:solidFill>
              <a:latin typeface="+mn-ea"/>
              <a:ea typeface="+mn-ea"/>
            </a:rPr>
            <a:t>98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30</xdr:col>
      <xdr:colOff>80682</xdr:colOff>
      <xdr:row>287</xdr:row>
      <xdr:rowOff>168100</xdr:rowOff>
    </xdr:from>
    <xdr:to>
      <xdr:col>43</xdr:col>
      <xdr:colOff>63500</xdr:colOff>
      <xdr:row>288</xdr:row>
      <xdr:rowOff>15700</xdr:rowOff>
    </xdr:to>
    <xdr:sp macro="" textlink="">
      <xdr:nvSpPr>
        <xdr:cNvPr id="32" name="大かっこ 31"/>
        <xdr:cNvSpPr/>
      </xdr:nvSpPr>
      <xdr:spPr>
        <a:xfrm>
          <a:off x="6131858" y="45988953"/>
          <a:ext cx="2604995" cy="519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a:t>
          </a:r>
          <a:endParaRPr lang="en-US" altLang="ja-JP">
            <a:solidFill>
              <a:sysClr val="windowText" lastClr="000000"/>
            </a:solidFill>
          </a:endParaRPr>
        </a:p>
        <a:p>
          <a:pPr algn="ctr"/>
          <a:r>
            <a:rPr lang="ja-JP" altLang="en-US">
              <a:solidFill>
                <a:sysClr val="windowText" lastClr="000000"/>
              </a:solidFill>
            </a:rPr>
            <a:t>東海機動観測基地の施設維持管理等</a:t>
          </a:r>
          <a:endParaRPr lang="en-US" altLang="ja-JP">
            <a:solidFill>
              <a:sysClr val="windowText" lastClr="000000"/>
            </a:solidFill>
          </a:endParaRPr>
        </a:p>
      </xdr:txBody>
    </xdr:sp>
    <xdr:clientData/>
  </xdr:twoCellAnchor>
  <xdr:oneCellAnchor>
    <xdr:from>
      <xdr:col>8</xdr:col>
      <xdr:colOff>176305</xdr:colOff>
      <xdr:row>286</xdr:row>
      <xdr:rowOff>201718</xdr:rowOff>
    </xdr:from>
    <xdr:ext cx="2301689" cy="571500"/>
    <xdr:sp macro="" textlink="">
      <xdr:nvSpPr>
        <xdr:cNvPr id="33" name="正方形/長方形 32"/>
        <xdr:cNvSpPr/>
      </xdr:nvSpPr>
      <xdr:spPr>
        <a:xfrm>
          <a:off x="1789952" y="4535021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D</a:t>
          </a:r>
          <a:r>
            <a:rPr kumimoji="1" lang="ja-JP" altLang="en-US" sz="1100">
              <a:solidFill>
                <a:schemeClr val="tx1"/>
              </a:solidFill>
              <a:latin typeface="+mn-ea"/>
              <a:ea typeface="+mn-ea"/>
            </a:rPr>
            <a:t>．地方測量部等（</a:t>
          </a:r>
          <a:r>
            <a:rPr kumimoji="1" lang="en-US" altLang="ja-JP" sz="1100">
              <a:solidFill>
                <a:schemeClr val="tx1"/>
              </a:solidFill>
              <a:latin typeface="+mn-ea"/>
              <a:ea typeface="+mn-ea"/>
            </a:rPr>
            <a:t>5</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lnSpc>
              <a:spcPts val="1200"/>
            </a:lnSpc>
          </a:pPr>
          <a:r>
            <a:rPr kumimoji="1" lang="en-US" altLang="ja-JP" sz="1100">
              <a:solidFill>
                <a:sysClr val="windowText" lastClr="000000"/>
              </a:solidFill>
              <a:latin typeface="+mn-ea"/>
              <a:ea typeface="+mn-ea"/>
            </a:rPr>
            <a:t>98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29</xdr:col>
      <xdr:colOff>183302</xdr:colOff>
      <xdr:row>277</xdr:row>
      <xdr:rowOff>179296</xdr:rowOff>
    </xdr:from>
    <xdr:to>
      <xdr:col>43</xdr:col>
      <xdr:colOff>26360</xdr:colOff>
      <xdr:row>278</xdr:row>
      <xdr:rowOff>151296</xdr:rowOff>
    </xdr:to>
    <xdr:sp macro="" textlink="">
      <xdr:nvSpPr>
        <xdr:cNvPr id="38" name="正方形/長方形 37">
          <a:extLst>
            <a:ext uri="{FF2B5EF4-FFF2-40B4-BE49-F238E27FC236}">
              <a16:creationId xmlns:a16="http://schemas.microsoft.com/office/drawing/2014/main" id="{00000000-0008-0000-0000-000009000000}"/>
            </a:ext>
          </a:extLst>
        </xdr:cNvPr>
        <xdr:cNvSpPr/>
      </xdr:nvSpPr>
      <xdr:spPr>
        <a:xfrm>
          <a:off x="5984027" y="41517796"/>
          <a:ext cx="2643408" cy="324425"/>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xdr:txBody>
    </xdr:sp>
    <xdr:clientData/>
  </xdr:twoCellAnchor>
  <xdr:twoCellAnchor>
    <xdr:from>
      <xdr:col>30</xdr:col>
      <xdr:colOff>159473</xdr:colOff>
      <xdr:row>278</xdr:row>
      <xdr:rowOff>184374</xdr:rowOff>
    </xdr:from>
    <xdr:to>
      <xdr:col>42</xdr:col>
      <xdr:colOff>50350</xdr:colOff>
      <xdr:row>280</xdr:row>
      <xdr:rowOff>71341</xdr:rowOff>
    </xdr:to>
    <xdr:sp macro="" textlink="">
      <xdr:nvSpPr>
        <xdr:cNvPr id="39" name="正方形/長方形 38">
          <a:extLst>
            <a:ext uri="{FF2B5EF4-FFF2-40B4-BE49-F238E27FC236}">
              <a16:creationId xmlns:a16="http://schemas.microsoft.com/office/drawing/2014/main" id="{00000000-0008-0000-0000-00000A000000}"/>
            </a:ext>
          </a:extLst>
        </xdr:cNvPr>
        <xdr:cNvSpPr/>
      </xdr:nvSpPr>
      <xdr:spPr>
        <a:xfrm>
          <a:off x="6210649" y="42228845"/>
          <a:ext cx="2311348" cy="58173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29</xdr:col>
      <xdr:colOff>62631</xdr:colOff>
      <xdr:row>280</xdr:row>
      <xdr:rowOff>139673</xdr:rowOff>
    </xdr:from>
    <xdr:to>
      <xdr:col>45</xdr:col>
      <xdr:colOff>59554</xdr:colOff>
      <xdr:row>281</xdr:row>
      <xdr:rowOff>105530</xdr:rowOff>
    </xdr:to>
    <xdr:sp macro="" textlink="">
      <xdr:nvSpPr>
        <xdr:cNvPr id="40" name="大かっこ 39">
          <a:extLst>
            <a:ext uri="{FF2B5EF4-FFF2-40B4-BE49-F238E27FC236}">
              <a16:creationId xmlns:a16="http://schemas.microsoft.com/office/drawing/2014/main" id="{00000000-0008-0000-0000-00000B000000}"/>
            </a:ext>
          </a:extLst>
        </xdr:cNvPr>
        <xdr:cNvSpPr/>
      </xdr:nvSpPr>
      <xdr:spPr>
        <a:xfrm>
          <a:off x="5912102" y="42878908"/>
          <a:ext cx="3224217" cy="313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道路使用許可申請手続き</a:t>
          </a:r>
          <a:endParaRPr lang="en-US" altLang="ja-JP">
            <a:solidFill>
              <a:sysClr val="windowText" lastClr="000000"/>
            </a:solidFill>
          </a:endParaRPr>
        </a:p>
      </xdr:txBody>
    </xdr:sp>
    <xdr:clientData/>
  </xdr:twoCellAnchor>
  <xdr:twoCellAnchor>
    <xdr:from>
      <xdr:col>14</xdr:col>
      <xdr:colOff>0</xdr:colOff>
      <xdr:row>279</xdr:row>
      <xdr:rowOff>127857</xdr:rowOff>
    </xdr:from>
    <xdr:to>
      <xdr:col>30</xdr:col>
      <xdr:colOff>159473</xdr:colOff>
      <xdr:row>279</xdr:row>
      <xdr:rowOff>127857</xdr:rowOff>
    </xdr:to>
    <xdr:cxnSp macro="">
      <xdr:nvCxnSpPr>
        <xdr:cNvPr id="41" name="直線コネクタ 40">
          <a:extLst>
            <a:ext uri="{FF2B5EF4-FFF2-40B4-BE49-F238E27FC236}">
              <a16:creationId xmlns:a16="http://schemas.microsoft.com/office/drawing/2014/main" id="{00000000-0008-0000-0000-000014000000}"/>
            </a:ext>
          </a:extLst>
        </xdr:cNvPr>
        <xdr:cNvCxnSpPr>
          <a:stCxn id="39" idx="1"/>
        </xdr:cNvCxnSpPr>
      </xdr:nvCxnSpPr>
      <xdr:spPr>
        <a:xfrm flipH="1">
          <a:off x="2819400" y="42582143"/>
          <a:ext cx="338164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M35" zoomScale="75" zoomScaleNormal="75" zoomScaleSheetLayoutView="7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281</v>
      </c>
      <c r="AJ2" s="840" t="s">
        <v>711</v>
      </c>
      <c r="AK2" s="840"/>
      <c r="AL2" s="840"/>
      <c r="AM2" s="840"/>
      <c r="AN2" s="75" t="s">
        <v>281</v>
      </c>
      <c r="AO2" s="840">
        <v>21</v>
      </c>
      <c r="AP2" s="840"/>
      <c r="AQ2" s="840"/>
      <c r="AR2" s="76" t="s">
        <v>281</v>
      </c>
      <c r="AS2" s="841">
        <v>77</v>
      </c>
      <c r="AT2" s="841"/>
      <c r="AU2" s="841"/>
      <c r="AV2" s="75" t="str">
        <f>IF(AW2="","","-")</f>
        <v/>
      </c>
      <c r="AW2" s="842"/>
      <c r="AX2" s="842"/>
    </row>
    <row r="3" spans="1:50" ht="21" customHeight="1" thickBot="1" x14ac:dyDescent="0.2">
      <c r="A3" s="843" t="s">
        <v>594</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604</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605</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606</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608</v>
      </c>
      <c r="H5" s="831"/>
      <c r="I5" s="831"/>
      <c r="J5" s="831"/>
      <c r="K5" s="831"/>
      <c r="L5" s="831"/>
      <c r="M5" s="832" t="s">
        <v>61</v>
      </c>
      <c r="N5" s="833"/>
      <c r="O5" s="833"/>
      <c r="P5" s="833"/>
      <c r="Q5" s="833"/>
      <c r="R5" s="834"/>
      <c r="S5" s="835" t="s">
        <v>609</v>
      </c>
      <c r="T5" s="831"/>
      <c r="U5" s="831"/>
      <c r="V5" s="831"/>
      <c r="W5" s="831"/>
      <c r="X5" s="836"/>
      <c r="Y5" s="837" t="s">
        <v>3</v>
      </c>
      <c r="Z5" s="838"/>
      <c r="AA5" s="838"/>
      <c r="AB5" s="838"/>
      <c r="AC5" s="838"/>
      <c r="AD5" s="839"/>
      <c r="AE5" s="860" t="s">
        <v>610</v>
      </c>
      <c r="AF5" s="860"/>
      <c r="AG5" s="860"/>
      <c r="AH5" s="860"/>
      <c r="AI5" s="860"/>
      <c r="AJ5" s="860"/>
      <c r="AK5" s="860"/>
      <c r="AL5" s="860"/>
      <c r="AM5" s="860"/>
      <c r="AN5" s="860"/>
      <c r="AO5" s="860"/>
      <c r="AP5" s="861"/>
      <c r="AQ5" s="862" t="s">
        <v>607</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5.75" customHeight="1" x14ac:dyDescent="0.15">
      <c r="A7" s="846" t="s">
        <v>20</v>
      </c>
      <c r="B7" s="847"/>
      <c r="C7" s="847"/>
      <c r="D7" s="847"/>
      <c r="E7" s="847"/>
      <c r="F7" s="848"/>
      <c r="G7" s="870" t="s">
        <v>611</v>
      </c>
      <c r="H7" s="871"/>
      <c r="I7" s="871"/>
      <c r="J7" s="871"/>
      <c r="K7" s="871"/>
      <c r="L7" s="871"/>
      <c r="M7" s="871"/>
      <c r="N7" s="871"/>
      <c r="O7" s="871"/>
      <c r="P7" s="871"/>
      <c r="Q7" s="871"/>
      <c r="R7" s="871"/>
      <c r="S7" s="871"/>
      <c r="T7" s="871"/>
      <c r="U7" s="871"/>
      <c r="V7" s="871"/>
      <c r="W7" s="871"/>
      <c r="X7" s="872"/>
      <c r="Y7" s="873" t="s">
        <v>266</v>
      </c>
      <c r="Z7" s="692"/>
      <c r="AA7" s="692"/>
      <c r="AB7" s="692"/>
      <c r="AC7" s="692"/>
      <c r="AD7" s="874"/>
      <c r="AE7" s="802" t="s">
        <v>719</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宇宙開発利用、国土強靱化施策</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612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27</v>
      </c>
      <c r="B10" s="764"/>
      <c r="C10" s="764"/>
      <c r="D10" s="764"/>
      <c r="E10" s="764"/>
      <c r="F10" s="764"/>
      <c r="G10" s="765" t="s">
        <v>713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3">
        <v>264</v>
      </c>
      <c r="Q13" s="704"/>
      <c r="R13" s="704"/>
      <c r="S13" s="704"/>
      <c r="T13" s="704"/>
      <c r="U13" s="704"/>
      <c r="V13" s="705"/>
      <c r="W13" s="703">
        <v>245</v>
      </c>
      <c r="X13" s="704"/>
      <c r="Y13" s="704"/>
      <c r="Z13" s="704"/>
      <c r="AA13" s="704"/>
      <c r="AB13" s="704"/>
      <c r="AC13" s="705"/>
      <c r="AD13" s="703">
        <v>239</v>
      </c>
      <c r="AE13" s="704"/>
      <c r="AF13" s="704"/>
      <c r="AG13" s="704"/>
      <c r="AH13" s="704"/>
      <c r="AI13" s="704"/>
      <c r="AJ13" s="705"/>
      <c r="AK13" s="703">
        <v>239</v>
      </c>
      <c r="AL13" s="704"/>
      <c r="AM13" s="704"/>
      <c r="AN13" s="704"/>
      <c r="AO13" s="704"/>
      <c r="AP13" s="704"/>
      <c r="AQ13" s="705"/>
      <c r="AR13" s="740">
        <v>255</v>
      </c>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3">
        <v>50</v>
      </c>
      <c r="Q14" s="704"/>
      <c r="R14" s="704"/>
      <c r="S14" s="704"/>
      <c r="T14" s="704"/>
      <c r="U14" s="704"/>
      <c r="V14" s="705"/>
      <c r="W14" s="703" t="s">
        <v>613</v>
      </c>
      <c r="X14" s="704"/>
      <c r="Y14" s="704"/>
      <c r="Z14" s="704"/>
      <c r="AA14" s="704"/>
      <c r="AB14" s="704"/>
      <c r="AC14" s="705"/>
      <c r="AD14" s="703" t="s">
        <v>639</v>
      </c>
      <c r="AE14" s="704"/>
      <c r="AF14" s="704"/>
      <c r="AG14" s="704"/>
      <c r="AH14" s="704"/>
      <c r="AI14" s="704"/>
      <c r="AJ14" s="705"/>
      <c r="AK14" s="703" t="s">
        <v>639</v>
      </c>
      <c r="AL14" s="704"/>
      <c r="AM14" s="704"/>
      <c r="AN14" s="704"/>
      <c r="AO14" s="704"/>
      <c r="AP14" s="704"/>
      <c r="AQ14" s="705"/>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3">
        <v>100</v>
      </c>
      <c r="Q15" s="704"/>
      <c r="R15" s="704"/>
      <c r="S15" s="704"/>
      <c r="T15" s="704"/>
      <c r="U15" s="704"/>
      <c r="V15" s="705"/>
      <c r="W15" s="703">
        <v>50</v>
      </c>
      <c r="X15" s="704"/>
      <c r="Y15" s="704"/>
      <c r="Z15" s="704"/>
      <c r="AA15" s="704"/>
      <c r="AB15" s="704"/>
      <c r="AC15" s="705"/>
      <c r="AD15" s="703" t="s">
        <v>613</v>
      </c>
      <c r="AE15" s="704"/>
      <c r="AF15" s="704"/>
      <c r="AG15" s="704"/>
      <c r="AH15" s="704"/>
      <c r="AI15" s="704"/>
      <c r="AJ15" s="705"/>
      <c r="AK15" s="703" t="s">
        <v>639</v>
      </c>
      <c r="AL15" s="704"/>
      <c r="AM15" s="704"/>
      <c r="AN15" s="704"/>
      <c r="AO15" s="704"/>
      <c r="AP15" s="704"/>
      <c r="AQ15" s="705"/>
      <c r="AR15" s="703" t="s">
        <v>737</v>
      </c>
      <c r="AS15" s="704"/>
      <c r="AT15" s="704"/>
      <c r="AU15" s="704"/>
      <c r="AV15" s="704"/>
      <c r="AW15" s="704"/>
      <c r="AX15" s="813"/>
    </row>
    <row r="16" spans="1:50" ht="21" customHeight="1" x14ac:dyDescent="0.15">
      <c r="A16" s="312"/>
      <c r="B16" s="313"/>
      <c r="C16" s="313"/>
      <c r="D16" s="313"/>
      <c r="E16" s="313"/>
      <c r="F16" s="314"/>
      <c r="G16" s="794"/>
      <c r="H16" s="795"/>
      <c r="I16" s="787" t="s">
        <v>48</v>
      </c>
      <c r="J16" s="800"/>
      <c r="K16" s="800"/>
      <c r="L16" s="800"/>
      <c r="M16" s="800"/>
      <c r="N16" s="800"/>
      <c r="O16" s="801"/>
      <c r="P16" s="703">
        <v>-50</v>
      </c>
      <c r="Q16" s="704"/>
      <c r="R16" s="704"/>
      <c r="S16" s="704"/>
      <c r="T16" s="704"/>
      <c r="U16" s="704"/>
      <c r="V16" s="705"/>
      <c r="W16" s="703" t="s">
        <v>613</v>
      </c>
      <c r="X16" s="704"/>
      <c r="Y16" s="704"/>
      <c r="Z16" s="704"/>
      <c r="AA16" s="704"/>
      <c r="AB16" s="704"/>
      <c r="AC16" s="705"/>
      <c r="AD16" s="703" t="s">
        <v>613</v>
      </c>
      <c r="AE16" s="704"/>
      <c r="AF16" s="704"/>
      <c r="AG16" s="704"/>
      <c r="AH16" s="704"/>
      <c r="AI16" s="704"/>
      <c r="AJ16" s="705"/>
      <c r="AK16" s="703" t="s">
        <v>737</v>
      </c>
      <c r="AL16" s="704"/>
      <c r="AM16" s="704"/>
      <c r="AN16" s="704"/>
      <c r="AO16" s="704"/>
      <c r="AP16" s="704"/>
      <c r="AQ16" s="705"/>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3" t="s">
        <v>613</v>
      </c>
      <c r="Q17" s="704"/>
      <c r="R17" s="704"/>
      <c r="S17" s="704"/>
      <c r="T17" s="704"/>
      <c r="U17" s="704"/>
      <c r="V17" s="705"/>
      <c r="W17" s="703" t="s">
        <v>613</v>
      </c>
      <c r="X17" s="704"/>
      <c r="Y17" s="704"/>
      <c r="Z17" s="704"/>
      <c r="AA17" s="704"/>
      <c r="AB17" s="704"/>
      <c r="AC17" s="705"/>
      <c r="AD17" s="703" t="s">
        <v>613</v>
      </c>
      <c r="AE17" s="704"/>
      <c r="AF17" s="704"/>
      <c r="AG17" s="704"/>
      <c r="AH17" s="704"/>
      <c r="AI17" s="704"/>
      <c r="AJ17" s="705"/>
      <c r="AK17" s="703" t="s">
        <v>737</v>
      </c>
      <c r="AL17" s="704"/>
      <c r="AM17" s="704"/>
      <c r="AN17" s="704"/>
      <c r="AO17" s="704"/>
      <c r="AP17" s="704"/>
      <c r="AQ17" s="705"/>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364</v>
      </c>
      <c r="Q18" s="784"/>
      <c r="R18" s="784"/>
      <c r="S18" s="784"/>
      <c r="T18" s="784"/>
      <c r="U18" s="784"/>
      <c r="V18" s="785"/>
      <c r="W18" s="783">
        <f>SUM(W13:AC17)</f>
        <v>295</v>
      </c>
      <c r="X18" s="784"/>
      <c r="Y18" s="784"/>
      <c r="Z18" s="784"/>
      <c r="AA18" s="784"/>
      <c r="AB18" s="784"/>
      <c r="AC18" s="785"/>
      <c r="AD18" s="783">
        <f>SUM(AD13:AJ17)</f>
        <v>239</v>
      </c>
      <c r="AE18" s="784"/>
      <c r="AF18" s="784"/>
      <c r="AG18" s="784"/>
      <c r="AH18" s="784"/>
      <c r="AI18" s="784"/>
      <c r="AJ18" s="785"/>
      <c r="AK18" s="783">
        <f>SUM(AK13:AQ17)</f>
        <v>239</v>
      </c>
      <c r="AL18" s="784"/>
      <c r="AM18" s="784"/>
      <c r="AN18" s="784"/>
      <c r="AO18" s="784"/>
      <c r="AP18" s="784"/>
      <c r="AQ18" s="785"/>
      <c r="AR18" s="783">
        <f>SUM(AR13:AX17)</f>
        <v>255</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3">
        <v>348</v>
      </c>
      <c r="Q19" s="704"/>
      <c r="R19" s="704"/>
      <c r="S19" s="704"/>
      <c r="T19" s="704"/>
      <c r="U19" s="704"/>
      <c r="V19" s="705"/>
      <c r="W19" s="703">
        <v>291</v>
      </c>
      <c r="X19" s="704"/>
      <c r="Y19" s="704"/>
      <c r="Z19" s="704"/>
      <c r="AA19" s="704"/>
      <c r="AB19" s="704"/>
      <c r="AC19" s="705"/>
      <c r="AD19" s="703">
        <v>237</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f>IF(P18=0, "-", SUM(P19)/P18)</f>
        <v>0.95604395604395609</v>
      </c>
      <c r="Q20" s="751"/>
      <c r="R20" s="751"/>
      <c r="S20" s="751"/>
      <c r="T20" s="751"/>
      <c r="U20" s="751"/>
      <c r="V20" s="751"/>
      <c r="W20" s="751">
        <f>IF(W18=0, "-", SUM(W19)/W18)</f>
        <v>0.98644067796610169</v>
      </c>
      <c r="X20" s="751"/>
      <c r="Y20" s="751"/>
      <c r="Z20" s="751"/>
      <c r="AA20" s="751"/>
      <c r="AB20" s="751"/>
      <c r="AC20" s="751"/>
      <c r="AD20" s="751">
        <f>IF(AD18=0, "-", SUM(AD19)/AD18)</f>
        <v>0.99163179916317989</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236</v>
      </c>
      <c r="H21" s="750"/>
      <c r="I21" s="750"/>
      <c r="J21" s="750"/>
      <c r="K21" s="750"/>
      <c r="L21" s="750"/>
      <c r="M21" s="750"/>
      <c r="N21" s="750"/>
      <c r="O21" s="750"/>
      <c r="P21" s="751">
        <f>IF(P19=0, "-", SUM(P19)/SUM(P13,P14))</f>
        <v>1.10828025477707</v>
      </c>
      <c r="Q21" s="751"/>
      <c r="R21" s="751"/>
      <c r="S21" s="751"/>
      <c r="T21" s="751"/>
      <c r="U21" s="751"/>
      <c r="V21" s="751"/>
      <c r="W21" s="751">
        <f>IF(W19=0, "-", SUM(W19)/SUM(W13,W14))</f>
        <v>1.1877551020408164</v>
      </c>
      <c r="X21" s="751"/>
      <c r="Y21" s="751"/>
      <c r="Z21" s="751"/>
      <c r="AA21" s="751"/>
      <c r="AB21" s="751"/>
      <c r="AC21" s="751"/>
      <c r="AD21" s="751">
        <f>IF(AD19=0, "-", SUM(AD19)/SUM(AD13,AD14))</f>
        <v>0.99163179916317989</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589</v>
      </c>
      <c r="B22" s="710"/>
      <c r="C22" s="710"/>
      <c r="D22" s="710"/>
      <c r="E22" s="710"/>
      <c r="F22" s="711"/>
      <c r="G22" s="715" t="s">
        <v>226</v>
      </c>
      <c r="H22" s="555"/>
      <c r="I22" s="555"/>
      <c r="J22" s="555"/>
      <c r="K22" s="555"/>
      <c r="L22" s="555"/>
      <c r="M22" s="555"/>
      <c r="N22" s="555"/>
      <c r="O22" s="556"/>
      <c r="P22" s="716" t="s">
        <v>587</v>
      </c>
      <c r="Q22" s="555"/>
      <c r="R22" s="555"/>
      <c r="S22" s="555"/>
      <c r="T22" s="555"/>
      <c r="U22" s="555"/>
      <c r="V22" s="556"/>
      <c r="W22" s="716" t="s">
        <v>588</v>
      </c>
      <c r="X22" s="555"/>
      <c r="Y22" s="555"/>
      <c r="Z22" s="555"/>
      <c r="AA22" s="555"/>
      <c r="AB22" s="555"/>
      <c r="AC22" s="556"/>
      <c r="AD22" s="716" t="s">
        <v>225</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2"/>
      <c r="B23" s="713"/>
      <c r="C23" s="713"/>
      <c r="D23" s="713"/>
      <c r="E23" s="713"/>
      <c r="F23" s="714"/>
      <c r="G23" s="737" t="s">
        <v>614</v>
      </c>
      <c r="H23" s="738"/>
      <c r="I23" s="738"/>
      <c r="J23" s="738"/>
      <c r="K23" s="738"/>
      <c r="L23" s="738"/>
      <c r="M23" s="738"/>
      <c r="N23" s="738"/>
      <c r="O23" s="739"/>
      <c r="P23" s="740">
        <v>235</v>
      </c>
      <c r="Q23" s="741"/>
      <c r="R23" s="741"/>
      <c r="S23" s="741"/>
      <c r="T23" s="741"/>
      <c r="U23" s="741"/>
      <c r="V23" s="742"/>
      <c r="W23" s="740">
        <v>250</v>
      </c>
      <c r="X23" s="741"/>
      <c r="Y23" s="741"/>
      <c r="Z23" s="741"/>
      <c r="AA23" s="741"/>
      <c r="AB23" s="741"/>
      <c r="AC23" s="742"/>
      <c r="AD23" s="743" t="s">
        <v>639</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2"/>
      <c r="B24" s="713"/>
      <c r="C24" s="713"/>
      <c r="D24" s="713"/>
      <c r="E24" s="713"/>
      <c r="F24" s="714"/>
      <c r="G24" s="706" t="s">
        <v>615</v>
      </c>
      <c r="H24" s="707"/>
      <c r="I24" s="707"/>
      <c r="J24" s="707"/>
      <c r="K24" s="707"/>
      <c r="L24" s="707"/>
      <c r="M24" s="707"/>
      <c r="N24" s="707"/>
      <c r="O24" s="708"/>
      <c r="P24" s="703">
        <v>4</v>
      </c>
      <c r="Q24" s="704"/>
      <c r="R24" s="704"/>
      <c r="S24" s="704"/>
      <c r="T24" s="704"/>
      <c r="U24" s="704"/>
      <c r="V24" s="705"/>
      <c r="W24" s="703">
        <v>5</v>
      </c>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2"/>
      <c r="B25" s="713"/>
      <c r="C25" s="713"/>
      <c r="D25" s="713"/>
      <c r="E25" s="713"/>
      <c r="F25" s="714"/>
      <c r="G25" s="706" t="s">
        <v>616</v>
      </c>
      <c r="H25" s="707"/>
      <c r="I25" s="707"/>
      <c r="J25" s="707"/>
      <c r="K25" s="707"/>
      <c r="L25" s="707"/>
      <c r="M25" s="707"/>
      <c r="N25" s="707"/>
      <c r="O25" s="708"/>
      <c r="P25" s="703">
        <v>0.3</v>
      </c>
      <c r="Q25" s="704"/>
      <c r="R25" s="704"/>
      <c r="S25" s="704"/>
      <c r="T25" s="704"/>
      <c r="U25" s="704"/>
      <c r="V25" s="705"/>
      <c r="W25" s="703">
        <v>0.3</v>
      </c>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2"/>
      <c r="B29" s="713"/>
      <c r="C29" s="713"/>
      <c r="D29" s="713"/>
      <c r="E29" s="713"/>
      <c r="F29" s="714"/>
      <c r="G29" s="303" t="s">
        <v>18</v>
      </c>
      <c r="H29" s="723"/>
      <c r="I29" s="723"/>
      <c r="J29" s="723"/>
      <c r="K29" s="723"/>
      <c r="L29" s="723"/>
      <c r="M29" s="723"/>
      <c r="N29" s="723"/>
      <c r="O29" s="724"/>
      <c r="P29" s="725">
        <f>AK13</f>
        <v>239</v>
      </c>
      <c r="Q29" s="726"/>
      <c r="R29" s="726"/>
      <c r="S29" s="726"/>
      <c r="T29" s="726"/>
      <c r="U29" s="726"/>
      <c r="V29" s="727"/>
      <c r="W29" s="728">
        <f>AR13</f>
        <v>255</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1" t="s">
        <v>576</v>
      </c>
      <c r="B30" s="732"/>
      <c r="C30" s="732"/>
      <c r="D30" s="732"/>
      <c r="E30" s="732"/>
      <c r="F30" s="733"/>
      <c r="G30" s="734" t="s">
        <v>712</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3" t="s">
        <v>577</v>
      </c>
      <c r="B31" s="153"/>
      <c r="C31" s="153"/>
      <c r="D31" s="153"/>
      <c r="E31" s="153"/>
      <c r="F31" s="154"/>
      <c r="G31" s="694" t="s">
        <v>569</v>
      </c>
      <c r="H31" s="695"/>
      <c r="I31" s="695"/>
      <c r="J31" s="695"/>
      <c r="K31" s="695"/>
      <c r="L31" s="695"/>
      <c r="M31" s="695"/>
      <c r="N31" s="695"/>
      <c r="O31" s="695"/>
      <c r="P31" s="696" t="s">
        <v>568</v>
      </c>
      <c r="Q31" s="695"/>
      <c r="R31" s="695"/>
      <c r="S31" s="695"/>
      <c r="T31" s="695"/>
      <c r="U31" s="695"/>
      <c r="V31" s="695"/>
      <c r="W31" s="695"/>
      <c r="X31" s="697"/>
      <c r="Y31" s="698"/>
      <c r="Z31" s="699"/>
      <c r="AA31" s="700"/>
      <c r="AB31" s="631" t="s">
        <v>11</v>
      </c>
      <c r="AC31" s="631"/>
      <c r="AD31" s="631"/>
      <c r="AE31" s="116" t="s">
        <v>413</v>
      </c>
      <c r="AF31" s="701"/>
      <c r="AG31" s="701"/>
      <c r="AH31" s="702"/>
      <c r="AI31" s="116" t="s">
        <v>565</v>
      </c>
      <c r="AJ31" s="701"/>
      <c r="AK31" s="701"/>
      <c r="AL31" s="702"/>
      <c r="AM31" s="116" t="s">
        <v>381</v>
      </c>
      <c r="AN31" s="701"/>
      <c r="AO31" s="701"/>
      <c r="AP31" s="702"/>
      <c r="AQ31" s="628" t="s">
        <v>412</v>
      </c>
      <c r="AR31" s="629"/>
      <c r="AS31" s="629"/>
      <c r="AT31" s="630"/>
      <c r="AU31" s="628" t="s">
        <v>590</v>
      </c>
      <c r="AV31" s="629"/>
      <c r="AW31" s="629"/>
      <c r="AX31" s="638"/>
    </row>
    <row r="32" spans="1:50" ht="51.75" customHeight="1" x14ac:dyDescent="0.15">
      <c r="A32" s="653"/>
      <c r="B32" s="153"/>
      <c r="C32" s="153"/>
      <c r="D32" s="153"/>
      <c r="E32" s="153"/>
      <c r="F32" s="154"/>
      <c r="G32" s="735" t="s">
        <v>631</v>
      </c>
      <c r="H32" s="640"/>
      <c r="I32" s="640"/>
      <c r="J32" s="640"/>
      <c r="K32" s="640"/>
      <c r="L32" s="640"/>
      <c r="M32" s="640"/>
      <c r="N32" s="640"/>
      <c r="O32" s="640"/>
      <c r="P32" s="390" t="s">
        <v>678</v>
      </c>
      <c r="Q32" s="644"/>
      <c r="R32" s="644"/>
      <c r="S32" s="644"/>
      <c r="T32" s="644"/>
      <c r="U32" s="644"/>
      <c r="V32" s="644"/>
      <c r="W32" s="644"/>
      <c r="X32" s="645"/>
      <c r="Y32" s="649" t="s">
        <v>51</v>
      </c>
      <c r="Z32" s="650"/>
      <c r="AA32" s="651"/>
      <c r="AB32" s="148" t="s">
        <v>632</v>
      </c>
      <c r="AC32" s="652"/>
      <c r="AD32" s="652"/>
      <c r="AE32" s="621">
        <v>2283</v>
      </c>
      <c r="AF32" s="621"/>
      <c r="AG32" s="621"/>
      <c r="AH32" s="621"/>
      <c r="AI32" s="621">
        <v>2256</v>
      </c>
      <c r="AJ32" s="621"/>
      <c r="AK32" s="621"/>
      <c r="AL32" s="621"/>
      <c r="AM32" s="621">
        <v>1818</v>
      </c>
      <c r="AN32" s="621"/>
      <c r="AO32" s="621"/>
      <c r="AP32" s="621"/>
      <c r="AQ32" s="667" t="s">
        <v>639</v>
      </c>
      <c r="AR32" s="621"/>
      <c r="AS32" s="621"/>
      <c r="AT32" s="621"/>
      <c r="AU32" s="93" t="s">
        <v>639</v>
      </c>
      <c r="AV32" s="623"/>
      <c r="AW32" s="623"/>
      <c r="AX32" s="624"/>
    </row>
    <row r="33" spans="1:51" ht="23.25" customHeight="1" x14ac:dyDescent="0.15">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5" t="s">
        <v>52</v>
      </c>
      <c r="Z33" s="626"/>
      <c r="AA33" s="627"/>
      <c r="AB33" s="148" t="s">
        <v>632</v>
      </c>
      <c r="AC33" s="652"/>
      <c r="AD33" s="652"/>
      <c r="AE33" s="621">
        <v>1650</v>
      </c>
      <c r="AF33" s="621"/>
      <c r="AG33" s="621"/>
      <c r="AH33" s="621"/>
      <c r="AI33" s="621">
        <v>1650</v>
      </c>
      <c r="AJ33" s="621"/>
      <c r="AK33" s="621"/>
      <c r="AL33" s="621"/>
      <c r="AM33" s="621">
        <v>1650</v>
      </c>
      <c r="AN33" s="621"/>
      <c r="AO33" s="621"/>
      <c r="AP33" s="621"/>
      <c r="AQ33" s="621">
        <v>1650</v>
      </c>
      <c r="AR33" s="621"/>
      <c r="AS33" s="621"/>
      <c r="AT33" s="621"/>
      <c r="AU33" s="621">
        <v>1650</v>
      </c>
      <c r="AV33" s="621"/>
      <c r="AW33" s="621"/>
      <c r="AX33" s="621"/>
    </row>
    <row r="34" spans="1:51" ht="23.25" customHeight="1" x14ac:dyDescent="0.15">
      <c r="A34" s="685" t="s">
        <v>578</v>
      </c>
      <c r="B34" s="686"/>
      <c r="C34" s="686"/>
      <c r="D34" s="686"/>
      <c r="E34" s="686"/>
      <c r="F34" s="687"/>
      <c r="G34" s="176" t="s">
        <v>579</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413</v>
      </c>
      <c r="AF34" s="176"/>
      <c r="AG34" s="176"/>
      <c r="AH34" s="177"/>
      <c r="AI34" s="175" t="s">
        <v>565</v>
      </c>
      <c r="AJ34" s="176"/>
      <c r="AK34" s="176"/>
      <c r="AL34" s="177"/>
      <c r="AM34" s="175" t="s">
        <v>381</v>
      </c>
      <c r="AN34" s="176"/>
      <c r="AO34" s="176"/>
      <c r="AP34" s="177"/>
      <c r="AQ34" s="632" t="s">
        <v>591</v>
      </c>
      <c r="AR34" s="633"/>
      <c r="AS34" s="633"/>
      <c r="AT34" s="633"/>
      <c r="AU34" s="633"/>
      <c r="AV34" s="633"/>
      <c r="AW34" s="633"/>
      <c r="AX34" s="634"/>
    </row>
    <row r="35" spans="1:51" ht="23.25" customHeight="1" x14ac:dyDescent="0.15">
      <c r="A35" s="688"/>
      <c r="B35" s="689"/>
      <c r="C35" s="689"/>
      <c r="D35" s="689"/>
      <c r="E35" s="689"/>
      <c r="F35" s="690"/>
      <c r="G35" s="657" t="s">
        <v>709</v>
      </c>
      <c r="H35" s="658"/>
      <c r="I35" s="658"/>
      <c r="J35" s="658"/>
      <c r="K35" s="658"/>
      <c r="L35" s="658"/>
      <c r="M35" s="658"/>
      <c r="N35" s="658"/>
      <c r="O35" s="658"/>
      <c r="P35" s="658"/>
      <c r="Q35" s="658"/>
      <c r="R35" s="658"/>
      <c r="S35" s="658"/>
      <c r="T35" s="658"/>
      <c r="U35" s="658"/>
      <c r="V35" s="658"/>
      <c r="W35" s="658"/>
      <c r="X35" s="658"/>
      <c r="Y35" s="661" t="s">
        <v>578</v>
      </c>
      <c r="Z35" s="662"/>
      <c r="AA35" s="663"/>
      <c r="AB35" s="664" t="s">
        <v>617</v>
      </c>
      <c r="AC35" s="665"/>
      <c r="AD35" s="666"/>
      <c r="AE35" s="667">
        <v>22</v>
      </c>
      <c r="AF35" s="667"/>
      <c r="AG35" s="667"/>
      <c r="AH35" s="667"/>
      <c r="AI35" s="667">
        <v>23.7</v>
      </c>
      <c r="AJ35" s="667"/>
      <c r="AK35" s="667"/>
      <c r="AL35" s="667"/>
      <c r="AM35" s="667">
        <v>24</v>
      </c>
      <c r="AN35" s="667"/>
      <c r="AO35" s="667"/>
      <c r="AP35" s="667"/>
      <c r="AQ35" s="93">
        <v>26.6</v>
      </c>
      <c r="AR35" s="87"/>
      <c r="AS35" s="87"/>
      <c r="AT35" s="87"/>
      <c r="AU35" s="87"/>
      <c r="AV35" s="87"/>
      <c r="AW35" s="87"/>
      <c r="AX35" s="88"/>
    </row>
    <row r="36" spans="1:51" ht="46.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581</v>
      </c>
      <c r="Z36" s="654"/>
      <c r="AA36" s="655"/>
      <c r="AB36" s="617" t="s">
        <v>718</v>
      </c>
      <c r="AC36" s="618"/>
      <c r="AD36" s="619"/>
      <c r="AE36" s="620" t="s">
        <v>708</v>
      </c>
      <c r="AF36" s="620"/>
      <c r="AG36" s="620"/>
      <c r="AH36" s="620"/>
      <c r="AI36" s="620" t="s">
        <v>707</v>
      </c>
      <c r="AJ36" s="620"/>
      <c r="AK36" s="620"/>
      <c r="AL36" s="620"/>
      <c r="AM36" s="620" t="s">
        <v>706</v>
      </c>
      <c r="AN36" s="620"/>
      <c r="AO36" s="620"/>
      <c r="AP36" s="620"/>
      <c r="AQ36" s="620" t="s">
        <v>710</v>
      </c>
      <c r="AR36" s="620"/>
      <c r="AS36" s="620"/>
      <c r="AT36" s="620"/>
      <c r="AU36" s="620"/>
      <c r="AV36" s="620"/>
      <c r="AW36" s="620"/>
      <c r="AX36" s="656"/>
    </row>
    <row r="37" spans="1:51" ht="18.75" customHeight="1" x14ac:dyDescent="0.15">
      <c r="A37" s="673" t="s">
        <v>233</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413</v>
      </c>
      <c r="AF37" s="615"/>
      <c r="AG37" s="615"/>
      <c r="AH37" s="616"/>
      <c r="AI37" s="683" t="s">
        <v>565</v>
      </c>
      <c r="AJ37" s="683"/>
      <c r="AK37" s="683"/>
      <c r="AL37" s="614"/>
      <c r="AM37" s="683" t="s">
        <v>381</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c r="AR38" s="513"/>
      <c r="AS38" s="127" t="s">
        <v>175</v>
      </c>
      <c r="AT38" s="128"/>
      <c r="AU38" s="126">
        <v>7</v>
      </c>
      <c r="AV38" s="126"/>
      <c r="AW38" s="108" t="s">
        <v>166</v>
      </c>
      <c r="AX38" s="129"/>
    </row>
    <row r="39" spans="1:51" ht="23.25" customHeight="1" x14ac:dyDescent="0.15">
      <c r="A39" s="679"/>
      <c r="B39" s="677"/>
      <c r="C39" s="677"/>
      <c r="D39" s="677"/>
      <c r="E39" s="677"/>
      <c r="F39" s="678"/>
      <c r="G39" s="178" t="s">
        <v>627</v>
      </c>
      <c r="H39" s="179"/>
      <c r="I39" s="179"/>
      <c r="J39" s="179"/>
      <c r="K39" s="179"/>
      <c r="L39" s="179"/>
      <c r="M39" s="179"/>
      <c r="N39" s="179"/>
      <c r="O39" s="180"/>
      <c r="P39" s="131" t="s">
        <v>628</v>
      </c>
      <c r="Q39" s="131"/>
      <c r="R39" s="131"/>
      <c r="S39" s="131"/>
      <c r="T39" s="131"/>
      <c r="U39" s="131"/>
      <c r="V39" s="131"/>
      <c r="W39" s="131"/>
      <c r="X39" s="132"/>
      <c r="Y39" s="219" t="s">
        <v>12</v>
      </c>
      <c r="Z39" s="220"/>
      <c r="AA39" s="221"/>
      <c r="AB39" s="148" t="s">
        <v>629</v>
      </c>
      <c r="AC39" s="148"/>
      <c r="AD39" s="148"/>
      <c r="AE39" s="93">
        <v>10</v>
      </c>
      <c r="AF39" s="87"/>
      <c r="AG39" s="87"/>
      <c r="AH39" s="87"/>
      <c r="AI39" s="93">
        <v>7</v>
      </c>
      <c r="AJ39" s="87"/>
      <c r="AK39" s="87"/>
      <c r="AL39" s="87"/>
      <c r="AM39" s="93">
        <v>11</v>
      </c>
      <c r="AN39" s="87"/>
      <c r="AO39" s="87"/>
      <c r="AP39" s="87"/>
      <c r="AQ39" s="94" t="s">
        <v>639</v>
      </c>
      <c r="AR39" s="95"/>
      <c r="AS39" s="95"/>
      <c r="AT39" s="96"/>
      <c r="AU39" s="87" t="s">
        <v>630</v>
      </c>
      <c r="AV39" s="87"/>
      <c r="AW39" s="87"/>
      <c r="AX39" s="88"/>
    </row>
    <row r="40" spans="1:51" ht="23.25"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629</v>
      </c>
      <c r="AC40" s="92"/>
      <c r="AD40" s="92"/>
      <c r="AE40" s="93">
        <v>10</v>
      </c>
      <c r="AF40" s="87"/>
      <c r="AG40" s="87"/>
      <c r="AH40" s="87"/>
      <c r="AI40" s="93">
        <v>10</v>
      </c>
      <c r="AJ40" s="87"/>
      <c r="AK40" s="87"/>
      <c r="AL40" s="87"/>
      <c r="AM40" s="93">
        <v>10</v>
      </c>
      <c r="AN40" s="87"/>
      <c r="AO40" s="87"/>
      <c r="AP40" s="87"/>
      <c r="AQ40" s="94" t="s">
        <v>630</v>
      </c>
      <c r="AR40" s="95"/>
      <c r="AS40" s="95"/>
      <c r="AT40" s="96"/>
      <c r="AU40" s="87">
        <v>10</v>
      </c>
      <c r="AV40" s="87"/>
      <c r="AW40" s="87"/>
      <c r="AX40" s="88"/>
    </row>
    <row r="41" spans="1:51" ht="94.5"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100</v>
      </c>
      <c r="AF41" s="87"/>
      <c r="AG41" s="87"/>
      <c r="AH41" s="87"/>
      <c r="AI41" s="93">
        <v>70</v>
      </c>
      <c r="AJ41" s="87"/>
      <c r="AK41" s="87"/>
      <c r="AL41" s="87"/>
      <c r="AM41" s="93">
        <v>110</v>
      </c>
      <c r="AN41" s="87"/>
      <c r="AO41" s="87"/>
      <c r="AP41" s="87"/>
      <c r="AQ41" s="94" t="s">
        <v>630</v>
      </c>
      <c r="AR41" s="95"/>
      <c r="AS41" s="95"/>
      <c r="AT41" s="96"/>
      <c r="AU41" s="87" t="s">
        <v>630</v>
      </c>
      <c r="AV41" s="87"/>
      <c r="AW41" s="87"/>
      <c r="AX41" s="88"/>
    </row>
    <row r="42" spans="1:51" ht="23.25" customHeight="1" x14ac:dyDescent="0.15">
      <c r="A42" s="187" t="s">
        <v>257</v>
      </c>
      <c r="B42" s="150"/>
      <c r="C42" s="150"/>
      <c r="D42" s="150"/>
      <c r="E42" s="150"/>
      <c r="F42" s="151"/>
      <c r="G42" s="189" t="s">
        <v>643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576</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3" t="s">
        <v>577</v>
      </c>
      <c r="B65" s="153"/>
      <c r="C65" s="153"/>
      <c r="D65" s="153"/>
      <c r="E65" s="153"/>
      <c r="F65" s="154"/>
      <c r="G65" s="694" t="s">
        <v>569</v>
      </c>
      <c r="H65" s="695"/>
      <c r="I65" s="695"/>
      <c r="J65" s="695"/>
      <c r="K65" s="695"/>
      <c r="L65" s="695"/>
      <c r="M65" s="695"/>
      <c r="N65" s="695"/>
      <c r="O65" s="695"/>
      <c r="P65" s="696" t="s">
        <v>568</v>
      </c>
      <c r="Q65" s="695"/>
      <c r="R65" s="695"/>
      <c r="S65" s="695"/>
      <c r="T65" s="695"/>
      <c r="U65" s="695"/>
      <c r="V65" s="695"/>
      <c r="W65" s="695"/>
      <c r="X65" s="697"/>
      <c r="Y65" s="698"/>
      <c r="Z65" s="699"/>
      <c r="AA65" s="700"/>
      <c r="AB65" s="631" t="s">
        <v>11</v>
      </c>
      <c r="AC65" s="631"/>
      <c r="AD65" s="631"/>
      <c r="AE65" s="116" t="s">
        <v>413</v>
      </c>
      <c r="AF65" s="701"/>
      <c r="AG65" s="701"/>
      <c r="AH65" s="702"/>
      <c r="AI65" s="116" t="s">
        <v>565</v>
      </c>
      <c r="AJ65" s="701"/>
      <c r="AK65" s="701"/>
      <c r="AL65" s="702"/>
      <c r="AM65" s="116" t="s">
        <v>381</v>
      </c>
      <c r="AN65" s="701"/>
      <c r="AO65" s="701"/>
      <c r="AP65" s="702"/>
      <c r="AQ65" s="628" t="s">
        <v>412</v>
      </c>
      <c r="AR65" s="629"/>
      <c r="AS65" s="629"/>
      <c r="AT65" s="630"/>
      <c r="AU65" s="628" t="s">
        <v>590</v>
      </c>
      <c r="AV65" s="629"/>
      <c r="AW65" s="629"/>
      <c r="AX65" s="638"/>
      <c r="AY65">
        <f>COUNTA($G$66)</f>
        <v>0</v>
      </c>
    </row>
    <row r="66" spans="1:51" ht="23.25" hidden="1" customHeight="1" x14ac:dyDescent="0.15">
      <c r="A66" s="653"/>
      <c r="B66" s="153"/>
      <c r="C66" s="153"/>
      <c r="D66" s="153"/>
      <c r="E66" s="153"/>
      <c r="F66" s="154"/>
      <c r="G66" s="639"/>
      <c r="H66" s="640"/>
      <c r="I66" s="640"/>
      <c r="J66" s="640"/>
      <c r="K66" s="640"/>
      <c r="L66" s="640"/>
      <c r="M66" s="640"/>
      <c r="N66" s="640"/>
      <c r="O66" s="640"/>
      <c r="P66" s="643"/>
      <c r="Q66" s="644"/>
      <c r="R66" s="644"/>
      <c r="S66" s="644"/>
      <c r="T66" s="644"/>
      <c r="U66" s="644"/>
      <c r="V66" s="644"/>
      <c r="W66" s="644"/>
      <c r="X66" s="645"/>
      <c r="Y66" s="649" t="s">
        <v>51</v>
      </c>
      <c r="Z66" s="650"/>
      <c r="AA66" s="651"/>
      <c r="AB66" s="652"/>
      <c r="AC66" s="652"/>
      <c r="AD66" s="652"/>
      <c r="AE66" s="621"/>
      <c r="AF66" s="621"/>
      <c r="AG66" s="621"/>
      <c r="AH66" s="621"/>
      <c r="AI66" s="621"/>
      <c r="AJ66" s="621"/>
      <c r="AK66" s="621"/>
      <c r="AL66" s="621"/>
      <c r="AM66" s="621"/>
      <c r="AN66" s="621"/>
      <c r="AO66" s="621"/>
      <c r="AP66" s="621"/>
      <c r="AQ66" s="621"/>
      <c r="AR66" s="621"/>
      <c r="AS66" s="621"/>
      <c r="AT66" s="621"/>
      <c r="AU66" s="622"/>
      <c r="AV66" s="623"/>
      <c r="AW66" s="623"/>
      <c r="AX66" s="624"/>
      <c r="AY66">
        <f>$AY$65</f>
        <v>0</v>
      </c>
    </row>
    <row r="67" spans="1:51" ht="23.25" hidden="1" customHeight="1" x14ac:dyDescent="0.15">
      <c r="A67" s="188"/>
      <c r="B67" s="158"/>
      <c r="C67" s="158"/>
      <c r="D67" s="158"/>
      <c r="E67" s="158"/>
      <c r="F67" s="159"/>
      <c r="G67" s="641"/>
      <c r="H67" s="642"/>
      <c r="I67" s="642"/>
      <c r="J67" s="642"/>
      <c r="K67" s="642"/>
      <c r="L67" s="642"/>
      <c r="M67" s="642"/>
      <c r="N67" s="642"/>
      <c r="O67" s="642"/>
      <c r="P67" s="646"/>
      <c r="Q67" s="647"/>
      <c r="R67" s="647"/>
      <c r="S67" s="647"/>
      <c r="T67" s="647"/>
      <c r="U67" s="647"/>
      <c r="V67" s="647"/>
      <c r="W67" s="647"/>
      <c r="X67" s="648"/>
      <c r="Y67" s="625" t="s">
        <v>52</v>
      </c>
      <c r="Z67" s="626"/>
      <c r="AA67" s="627"/>
      <c r="AB67" s="652"/>
      <c r="AC67" s="652"/>
      <c r="AD67" s="652"/>
      <c r="AE67" s="621"/>
      <c r="AF67" s="621"/>
      <c r="AG67" s="621"/>
      <c r="AH67" s="621"/>
      <c r="AI67" s="621"/>
      <c r="AJ67" s="621"/>
      <c r="AK67" s="621"/>
      <c r="AL67" s="621"/>
      <c r="AM67" s="621"/>
      <c r="AN67" s="621"/>
      <c r="AO67" s="621"/>
      <c r="AP67" s="621"/>
      <c r="AQ67" s="621"/>
      <c r="AR67" s="621"/>
      <c r="AS67" s="621"/>
      <c r="AT67" s="621"/>
      <c r="AU67" s="622"/>
      <c r="AV67" s="623"/>
      <c r="AW67" s="623"/>
      <c r="AX67" s="624"/>
      <c r="AY67">
        <f>$AY$65</f>
        <v>0</v>
      </c>
    </row>
    <row r="68" spans="1:51" ht="23.25" hidden="1" customHeight="1" x14ac:dyDescent="0.15">
      <c r="A68" s="685" t="s">
        <v>578</v>
      </c>
      <c r="B68" s="686"/>
      <c r="C68" s="686"/>
      <c r="D68" s="686"/>
      <c r="E68" s="686"/>
      <c r="F68" s="687"/>
      <c r="G68" s="176" t="s">
        <v>579</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413</v>
      </c>
      <c r="AF68" s="119"/>
      <c r="AG68" s="119"/>
      <c r="AH68" s="119"/>
      <c r="AI68" s="119" t="s">
        <v>565</v>
      </c>
      <c r="AJ68" s="119"/>
      <c r="AK68" s="119"/>
      <c r="AL68" s="119"/>
      <c r="AM68" s="119" t="s">
        <v>381</v>
      </c>
      <c r="AN68" s="119"/>
      <c r="AO68" s="119"/>
      <c r="AP68" s="119"/>
      <c r="AQ68" s="632" t="s">
        <v>591</v>
      </c>
      <c r="AR68" s="633"/>
      <c r="AS68" s="633"/>
      <c r="AT68" s="633"/>
      <c r="AU68" s="633"/>
      <c r="AV68" s="633"/>
      <c r="AW68" s="633"/>
      <c r="AX68" s="634"/>
      <c r="AY68">
        <f>IF(SUBSTITUTE(SUBSTITUTE($G$69,"／",""),"　","")="",0,1)</f>
        <v>0</v>
      </c>
    </row>
    <row r="69" spans="1:51" ht="23.25" hidden="1" customHeight="1" x14ac:dyDescent="0.15">
      <c r="A69" s="688"/>
      <c r="B69" s="689"/>
      <c r="C69" s="689"/>
      <c r="D69" s="689"/>
      <c r="E69" s="689"/>
      <c r="F69" s="690"/>
      <c r="G69" s="657" t="s">
        <v>618</v>
      </c>
      <c r="H69" s="658"/>
      <c r="I69" s="658"/>
      <c r="J69" s="658"/>
      <c r="K69" s="658"/>
      <c r="L69" s="658"/>
      <c r="M69" s="658"/>
      <c r="N69" s="658"/>
      <c r="O69" s="658"/>
      <c r="P69" s="658"/>
      <c r="Q69" s="658"/>
      <c r="R69" s="658"/>
      <c r="S69" s="658"/>
      <c r="T69" s="658"/>
      <c r="U69" s="658"/>
      <c r="V69" s="658"/>
      <c r="W69" s="658"/>
      <c r="X69" s="658"/>
      <c r="Y69" s="661" t="s">
        <v>578</v>
      </c>
      <c r="Z69" s="662"/>
      <c r="AA69" s="663"/>
      <c r="AB69" s="664"/>
      <c r="AC69" s="665"/>
      <c r="AD69" s="666"/>
      <c r="AE69" s="667"/>
      <c r="AF69" s="667"/>
      <c r="AG69" s="667"/>
      <c r="AH69" s="667"/>
      <c r="AI69" s="667"/>
      <c r="AJ69" s="667"/>
      <c r="AK69" s="667"/>
      <c r="AL69" s="667"/>
      <c r="AM69" s="667"/>
      <c r="AN69" s="667"/>
      <c r="AO69" s="667"/>
      <c r="AP69" s="667"/>
      <c r="AQ69" s="93"/>
      <c r="AR69" s="87"/>
      <c r="AS69" s="87"/>
      <c r="AT69" s="87"/>
      <c r="AU69" s="87"/>
      <c r="AV69" s="87"/>
      <c r="AW69" s="87"/>
      <c r="AX69" s="88"/>
      <c r="AY69">
        <f>$AY$68</f>
        <v>0</v>
      </c>
    </row>
    <row r="70" spans="1:51" ht="46.5" hidden="1"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581</v>
      </c>
      <c r="Z70" s="654"/>
      <c r="AA70" s="655"/>
      <c r="AB70" s="617" t="s">
        <v>582</v>
      </c>
      <c r="AC70" s="618"/>
      <c r="AD70" s="619"/>
      <c r="AE70" s="620"/>
      <c r="AF70" s="620"/>
      <c r="AG70" s="620"/>
      <c r="AH70" s="620"/>
      <c r="AI70" s="620"/>
      <c r="AJ70" s="620"/>
      <c r="AK70" s="620"/>
      <c r="AL70" s="620"/>
      <c r="AM70" s="620"/>
      <c r="AN70" s="620"/>
      <c r="AO70" s="620"/>
      <c r="AP70" s="620"/>
      <c r="AQ70" s="620"/>
      <c r="AR70" s="620"/>
      <c r="AS70" s="620"/>
      <c r="AT70" s="620"/>
      <c r="AU70" s="620"/>
      <c r="AV70" s="620"/>
      <c r="AW70" s="620"/>
      <c r="AX70" s="656"/>
      <c r="AY70">
        <f>$AY$68</f>
        <v>0</v>
      </c>
    </row>
    <row r="71" spans="1:51" ht="18.75" hidden="1" customHeight="1" x14ac:dyDescent="0.15">
      <c r="A71" s="422" t="s">
        <v>233</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15">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576</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3" t="s">
        <v>577</v>
      </c>
      <c r="B99" s="153"/>
      <c r="C99" s="153"/>
      <c r="D99" s="153"/>
      <c r="E99" s="153"/>
      <c r="F99" s="154"/>
      <c r="G99" s="694" t="s">
        <v>569</v>
      </c>
      <c r="H99" s="695"/>
      <c r="I99" s="695"/>
      <c r="J99" s="695"/>
      <c r="K99" s="695"/>
      <c r="L99" s="695"/>
      <c r="M99" s="695"/>
      <c r="N99" s="695"/>
      <c r="O99" s="695"/>
      <c r="P99" s="696" t="s">
        <v>568</v>
      </c>
      <c r="Q99" s="695"/>
      <c r="R99" s="695"/>
      <c r="S99" s="695"/>
      <c r="T99" s="695"/>
      <c r="U99" s="695"/>
      <c r="V99" s="695"/>
      <c r="W99" s="695"/>
      <c r="X99" s="697"/>
      <c r="Y99" s="698"/>
      <c r="Z99" s="699"/>
      <c r="AA99" s="700"/>
      <c r="AB99" s="631" t="s">
        <v>11</v>
      </c>
      <c r="AC99" s="631"/>
      <c r="AD99" s="631"/>
      <c r="AE99" s="119" t="s">
        <v>413</v>
      </c>
      <c r="AF99" s="119"/>
      <c r="AG99" s="119"/>
      <c r="AH99" s="119"/>
      <c r="AI99" s="119" t="s">
        <v>565</v>
      </c>
      <c r="AJ99" s="119"/>
      <c r="AK99" s="119"/>
      <c r="AL99" s="119"/>
      <c r="AM99" s="119" t="s">
        <v>381</v>
      </c>
      <c r="AN99" s="119"/>
      <c r="AO99" s="119"/>
      <c r="AP99" s="119"/>
      <c r="AQ99" s="628" t="s">
        <v>412</v>
      </c>
      <c r="AR99" s="629"/>
      <c r="AS99" s="629"/>
      <c r="AT99" s="630"/>
      <c r="AU99" s="628" t="s">
        <v>590</v>
      </c>
      <c r="AV99" s="629"/>
      <c r="AW99" s="629"/>
      <c r="AX99" s="638"/>
      <c r="AY99">
        <f>COUNTA($G$100)</f>
        <v>0</v>
      </c>
    </row>
    <row r="100" spans="1:60" ht="23.25" hidden="1" customHeight="1" x14ac:dyDescent="0.15">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87" t="s">
        <v>578</v>
      </c>
      <c r="B102" s="105"/>
      <c r="C102" s="105"/>
      <c r="D102" s="105"/>
      <c r="E102" s="105"/>
      <c r="F102" s="668"/>
      <c r="G102" s="176" t="s">
        <v>579</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413</v>
      </c>
      <c r="AF102" s="119"/>
      <c r="AG102" s="119"/>
      <c r="AH102" s="119"/>
      <c r="AI102" s="119" t="s">
        <v>565</v>
      </c>
      <c r="AJ102" s="119"/>
      <c r="AK102" s="119"/>
      <c r="AL102" s="119"/>
      <c r="AM102" s="119" t="s">
        <v>381</v>
      </c>
      <c r="AN102" s="119"/>
      <c r="AO102" s="119"/>
      <c r="AP102" s="119"/>
      <c r="AQ102" s="632" t="s">
        <v>591</v>
      </c>
      <c r="AR102" s="633"/>
      <c r="AS102" s="633"/>
      <c r="AT102" s="633"/>
      <c r="AU102" s="633"/>
      <c r="AV102" s="633"/>
      <c r="AW102" s="633"/>
      <c r="AX102" s="634"/>
      <c r="AY102">
        <f>IF(SUBSTITUTE(SUBSTITUTE($G$103,"／",""),"　","")="",0,1)</f>
        <v>0</v>
      </c>
    </row>
    <row r="103" spans="1:60" ht="23.25" hidden="1" customHeight="1" x14ac:dyDescent="0.15">
      <c r="A103" s="669"/>
      <c r="B103" s="197"/>
      <c r="C103" s="197"/>
      <c r="D103" s="197"/>
      <c r="E103" s="197"/>
      <c r="F103" s="670"/>
      <c r="G103" s="657" t="s">
        <v>580</v>
      </c>
      <c r="H103" s="658"/>
      <c r="I103" s="658"/>
      <c r="J103" s="658"/>
      <c r="K103" s="658"/>
      <c r="L103" s="658"/>
      <c r="M103" s="658"/>
      <c r="N103" s="658"/>
      <c r="O103" s="658"/>
      <c r="P103" s="658"/>
      <c r="Q103" s="658"/>
      <c r="R103" s="658"/>
      <c r="S103" s="658"/>
      <c r="T103" s="658"/>
      <c r="U103" s="658"/>
      <c r="V103" s="658"/>
      <c r="W103" s="658"/>
      <c r="X103" s="658"/>
      <c r="Y103" s="661" t="s">
        <v>578</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15">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581</v>
      </c>
      <c r="Z104" s="654"/>
      <c r="AA104" s="655"/>
      <c r="AB104" s="617" t="s">
        <v>582</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15">
      <c r="A105" s="422" t="s">
        <v>233</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257</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576</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3" t="s">
        <v>577</v>
      </c>
      <c r="B133" s="153"/>
      <c r="C133" s="153"/>
      <c r="D133" s="153"/>
      <c r="E133" s="153"/>
      <c r="F133" s="154"/>
      <c r="G133" s="694" t="s">
        <v>569</v>
      </c>
      <c r="H133" s="695"/>
      <c r="I133" s="695"/>
      <c r="J133" s="695"/>
      <c r="K133" s="695"/>
      <c r="L133" s="695"/>
      <c r="M133" s="695"/>
      <c r="N133" s="695"/>
      <c r="O133" s="695"/>
      <c r="P133" s="696" t="s">
        <v>568</v>
      </c>
      <c r="Q133" s="695"/>
      <c r="R133" s="695"/>
      <c r="S133" s="695"/>
      <c r="T133" s="695"/>
      <c r="U133" s="695"/>
      <c r="V133" s="695"/>
      <c r="W133" s="695"/>
      <c r="X133" s="697"/>
      <c r="Y133" s="698"/>
      <c r="Z133" s="699"/>
      <c r="AA133" s="700"/>
      <c r="AB133" s="631" t="s">
        <v>11</v>
      </c>
      <c r="AC133" s="631"/>
      <c r="AD133" s="631"/>
      <c r="AE133" s="119" t="s">
        <v>413</v>
      </c>
      <c r="AF133" s="119"/>
      <c r="AG133" s="119"/>
      <c r="AH133" s="119"/>
      <c r="AI133" s="119" t="s">
        <v>565</v>
      </c>
      <c r="AJ133" s="119"/>
      <c r="AK133" s="119"/>
      <c r="AL133" s="119"/>
      <c r="AM133" s="119" t="s">
        <v>381</v>
      </c>
      <c r="AN133" s="119"/>
      <c r="AO133" s="119"/>
      <c r="AP133" s="119"/>
      <c r="AQ133" s="628" t="s">
        <v>412</v>
      </c>
      <c r="AR133" s="629"/>
      <c r="AS133" s="629"/>
      <c r="AT133" s="630"/>
      <c r="AU133" s="628" t="s">
        <v>590</v>
      </c>
      <c r="AV133" s="629"/>
      <c r="AW133" s="629"/>
      <c r="AX133" s="638"/>
      <c r="AY133">
        <f>COUNTA($G$134)</f>
        <v>0</v>
      </c>
    </row>
    <row r="134" spans="1:60" ht="23.25" hidden="1" customHeight="1" x14ac:dyDescent="0.15">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578</v>
      </c>
      <c r="B136" s="105"/>
      <c r="C136" s="105"/>
      <c r="D136" s="105"/>
      <c r="E136" s="105"/>
      <c r="F136" s="668"/>
      <c r="G136" s="176" t="s">
        <v>579</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413</v>
      </c>
      <c r="AF136" s="119"/>
      <c r="AG136" s="119"/>
      <c r="AH136" s="119"/>
      <c r="AI136" s="119" t="s">
        <v>565</v>
      </c>
      <c r="AJ136" s="119"/>
      <c r="AK136" s="119"/>
      <c r="AL136" s="119"/>
      <c r="AM136" s="119" t="s">
        <v>381</v>
      </c>
      <c r="AN136" s="119"/>
      <c r="AO136" s="119"/>
      <c r="AP136" s="119"/>
      <c r="AQ136" s="632" t="s">
        <v>591</v>
      </c>
      <c r="AR136" s="633"/>
      <c r="AS136" s="633"/>
      <c r="AT136" s="633"/>
      <c r="AU136" s="633"/>
      <c r="AV136" s="633"/>
      <c r="AW136" s="633"/>
      <c r="AX136" s="634"/>
      <c r="AY136">
        <f>IF(SUBSTITUTE(SUBSTITUTE($G$137,"／",""),"　","")="",0,1)</f>
        <v>0</v>
      </c>
    </row>
    <row r="137" spans="1:60" ht="23.25" hidden="1" customHeight="1" x14ac:dyDescent="0.15">
      <c r="A137" s="669"/>
      <c r="B137" s="197"/>
      <c r="C137" s="197"/>
      <c r="D137" s="197"/>
      <c r="E137" s="197"/>
      <c r="F137" s="670"/>
      <c r="G137" s="657" t="s">
        <v>580</v>
      </c>
      <c r="H137" s="658"/>
      <c r="I137" s="658"/>
      <c r="J137" s="658"/>
      <c r="K137" s="658"/>
      <c r="L137" s="658"/>
      <c r="M137" s="658"/>
      <c r="N137" s="658"/>
      <c r="O137" s="658"/>
      <c r="P137" s="658"/>
      <c r="Q137" s="658"/>
      <c r="R137" s="658"/>
      <c r="S137" s="658"/>
      <c r="T137" s="658"/>
      <c r="U137" s="658"/>
      <c r="V137" s="658"/>
      <c r="W137" s="658"/>
      <c r="X137" s="658"/>
      <c r="Y137" s="661" t="s">
        <v>578</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15">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581</v>
      </c>
      <c r="Z138" s="654"/>
      <c r="AA138" s="655"/>
      <c r="AB138" s="617" t="s">
        <v>582</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2" t="s">
        <v>233</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257</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576</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3" t="s">
        <v>577</v>
      </c>
      <c r="B167" s="153"/>
      <c r="C167" s="153"/>
      <c r="D167" s="153"/>
      <c r="E167" s="153"/>
      <c r="F167" s="154"/>
      <c r="G167" s="694" t="s">
        <v>569</v>
      </c>
      <c r="H167" s="695"/>
      <c r="I167" s="695"/>
      <c r="J167" s="695"/>
      <c r="K167" s="695"/>
      <c r="L167" s="695"/>
      <c r="M167" s="695"/>
      <c r="N167" s="695"/>
      <c r="O167" s="695"/>
      <c r="P167" s="696" t="s">
        <v>568</v>
      </c>
      <c r="Q167" s="695"/>
      <c r="R167" s="695"/>
      <c r="S167" s="695"/>
      <c r="T167" s="695"/>
      <c r="U167" s="695"/>
      <c r="V167" s="695"/>
      <c r="W167" s="695"/>
      <c r="X167" s="697"/>
      <c r="Y167" s="698"/>
      <c r="Z167" s="699"/>
      <c r="AA167" s="700"/>
      <c r="AB167" s="631" t="s">
        <v>11</v>
      </c>
      <c r="AC167" s="631"/>
      <c r="AD167" s="631"/>
      <c r="AE167" s="119" t="s">
        <v>413</v>
      </c>
      <c r="AF167" s="119"/>
      <c r="AG167" s="119"/>
      <c r="AH167" s="119"/>
      <c r="AI167" s="119" t="s">
        <v>565</v>
      </c>
      <c r="AJ167" s="119"/>
      <c r="AK167" s="119"/>
      <c r="AL167" s="119"/>
      <c r="AM167" s="119" t="s">
        <v>381</v>
      </c>
      <c r="AN167" s="119"/>
      <c r="AO167" s="119"/>
      <c r="AP167" s="119"/>
      <c r="AQ167" s="628" t="s">
        <v>412</v>
      </c>
      <c r="AR167" s="629"/>
      <c r="AS167" s="629"/>
      <c r="AT167" s="630"/>
      <c r="AU167" s="628" t="s">
        <v>590</v>
      </c>
      <c r="AV167" s="629"/>
      <c r="AW167" s="629"/>
      <c r="AX167" s="638"/>
      <c r="AY167">
        <f>COUNTA($G$168)</f>
        <v>0</v>
      </c>
    </row>
    <row r="168" spans="1:60" ht="23.25" hidden="1" customHeight="1" x14ac:dyDescent="0.15">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578</v>
      </c>
      <c r="B170" s="105"/>
      <c r="C170" s="105"/>
      <c r="D170" s="105"/>
      <c r="E170" s="105"/>
      <c r="F170" s="668"/>
      <c r="G170" s="176" t="s">
        <v>579</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413</v>
      </c>
      <c r="AF170" s="119"/>
      <c r="AG170" s="119"/>
      <c r="AH170" s="119"/>
      <c r="AI170" s="119" t="s">
        <v>565</v>
      </c>
      <c r="AJ170" s="119"/>
      <c r="AK170" s="119"/>
      <c r="AL170" s="119"/>
      <c r="AM170" s="119" t="s">
        <v>381</v>
      </c>
      <c r="AN170" s="119"/>
      <c r="AO170" s="119"/>
      <c r="AP170" s="119"/>
      <c r="AQ170" s="632" t="s">
        <v>591</v>
      </c>
      <c r="AR170" s="633"/>
      <c r="AS170" s="633"/>
      <c r="AT170" s="633"/>
      <c r="AU170" s="633"/>
      <c r="AV170" s="633"/>
      <c r="AW170" s="633"/>
      <c r="AX170" s="634"/>
      <c r="AY170">
        <f>IF(SUBSTITUTE(SUBSTITUTE($G$171,"／",""),"　","")="",0,1)</f>
        <v>0</v>
      </c>
    </row>
    <row r="171" spans="1:60" ht="23.25" hidden="1" customHeight="1" x14ac:dyDescent="0.15">
      <c r="A171" s="669"/>
      <c r="B171" s="197"/>
      <c r="C171" s="197"/>
      <c r="D171" s="197"/>
      <c r="E171" s="197"/>
      <c r="F171" s="670"/>
      <c r="G171" s="657" t="s">
        <v>580</v>
      </c>
      <c r="H171" s="658"/>
      <c r="I171" s="658"/>
      <c r="J171" s="658"/>
      <c r="K171" s="658"/>
      <c r="L171" s="658"/>
      <c r="M171" s="658"/>
      <c r="N171" s="658"/>
      <c r="O171" s="658"/>
      <c r="P171" s="658"/>
      <c r="Q171" s="658"/>
      <c r="R171" s="658"/>
      <c r="S171" s="658"/>
      <c r="T171" s="658"/>
      <c r="U171" s="658"/>
      <c r="V171" s="658"/>
      <c r="W171" s="658"/>
      <c r="X171" s="658"/>
      <c r="Y171" s="661" t="s">
        <v>578</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15">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581</v>
      </c>
      <c r="Z172" s="654"/>
      <c r="AA172" s="655"/>
      <c r="AB172" s="617" t="s">
        <v>582</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2" t="s">
        <v>233</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234</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230</v>
      </c>
      <c r="X200" s="590"/>
      <c r="Y200" s="593"/>
      <c r="Z200" s="593"/>
      <c r="AA200" s="594"/>
      <c r="AB200" s="587" t="s">
        <v>11</v>
      </c>
      <c r="AC200" s="584"/>
      <c r="AD200" s="585"/>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247</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247</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248</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237</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246</v>
      </c>
      <c r="X205" s="548"/>
      <c r="Y205" s="553" t="s">
        <v>12</v>
      </c>
      <c r="Z205" s="553"/>
      <c r="AA205" s="554"/>
      <c r="AB205" s="563" t="s">
        <v>247</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247</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248</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234</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413</v>
      </c>
      <c r="AF208" s="256"/>
      <c r="AG208" s="256"/>
      <c r="AH208" s="256"/>
      <c r="AI208" s="119" t="s">
        <v>565</v>
      </c>
      <c r="AJ208" s="119"/>
      <c r="AK208" s="119"/>
      <c r="AL208" s="119"/>
      <c r="AM208" s="119" t="s">
        <v>381</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260</v>
      </c>
      <c r="B213" s="502"/>
      <c r="C213" s="502"/>
      <c r="D213" s="502"/>
      <c r="E213" s="503" t="s">
        <v>222</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573</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229</v>
      </c>
      <c r="AP214" s="425"/>
      <c r="AQ214" s="425"/>
      <c r="AR214" s="81" t="s">
        <v>228</v>
      </c>
      <c r="AS214" s="424"/>
      <c r="AT214" s="425"/>
      <c r="AU214" s="425"/>
      <c r="AV214" s="425"/>
      <c r="AW214" s="425"/>
      <c r="AX214" s="426"/>
      <c r="AY214">
        <f>COUNTIF($AR$214,"☑")</f>
        <v>0</v>
      </c>
    </row>
    <row r="215" spans="1:51" ht="45" customHeight="1" x14ac:dyDescent="0.15">
      <c r="A215" s="411" t="s">
        <v>280</v>
      </c>
      <c r="B215" s="412"/>
      <c r="C215" s="415" t="s">
        <v>178</v>
      </c>
      <c r="D215" s="412"/>
      <c r="E215" s="417" t="s">
        <v>194</v>
      </c>
      <c r="F215" s="418"/>
      <c r="G215" s="419" t="s">
        <v>633</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634</v>
      </c>
      <c r="H216" s="131"/>
      <c r="I216" s="131"/>
      <c r="J216" s="131"/>
      <c r="K216" s="131"/>
      <c r="L216" s="131"/>
      <c r="M216" s="131"/>
      <c r="N216" s="131"/>
      <c r="O216" s="131"/>
      <c r="P216" s="131"/>
      <c r="Q216" s="131"/>
      <c r="R216" s="131"/>
      <c r="S216" s="131"/>
      <c r="T216" s="131"/>
      <c r="U216" s="131"/>
      <c r="V216" s="132"/>
      <c r="W216" s="487" t="s">
        <v>583</v>
      </c>
      <c r="X216" s="488"/>
      <c r="Y216" s="488"/>
      <c r="Z216" s="488"/>
      <c r="AA216" s="489"/>
      <c r="AB216" s="490" t="s">
        <v>739</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584</v>
      </c>
      <c r="X217" s="494"/>
      <c r="Y217" s="494"/>
      <c r="Z217" s="494"/>
      <c r="AA217" s="495"/>
      <c r="AB217" s="490" t="s">
        <v>740</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596</v>
      </c>
      <c r="D218" s="497"/>
      <c r="E218" s="149" t="s">
        <v>276</v>
      </c>
      <c r="F218" s="151"/>
      <c r="G218" s="477" t="s">
        <v>181</v>
      </c>
      <c r="H218" s="478"/>
      <c r="I218" s="478"/>
      <c r="J218" s="498" t="s">
        <v>613</v>
      </c>
      <c r="K218" s="499"/>
      <c r="L218" s="499"/>
      <c r="M218" s="499"/>
      <c r="N218" s="499"/>
      <c r="O218" s="499"/>
      <c r="P218" s="499"/>
      <c r="Q218" s="499"/>
      <c r="R218" s="499"/>
      <c r="S218" s="499"/>
      <c r="T218" s="500"/>
      <c r="U218" s="475"/>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597</v>
      </c>
      <c r="H219" s="478"/>
      <c r="I219" s="478"/>
      <c r="J219" s="478"/>
      <c r="K219" s="478"/>
      <c r="L219" s="478"/>
      <c r="M219" s="478"/>
      <c r="N219" s="478"/>
      <c r="O219" s="478"/>
      <c r="P219" s="478"/>
      <c r="Q219" s="478"/>
      <c r="R219" s="478"/>
      <c r="S219" s="478"/>
      <c r="T219" s="478"/>
      <c r="U219" s="474" t="s">
        <v>736</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584</v>
      </c>
      <c r="H220" s="478"/>
      <c r="I220" s="478"/>
      <c r="J220" s="478"/>
      <c r="K220" s="478"/>
      <c r="L220" s="478"/>
      <c r="M220" s="478"/>
      <c r="N220" s="478"/>
      <c r="O220" s="478"/>
      <c r="P220" s="478"/>
      <c r="Q220" s="478"/>
      <c r="R220" s="478"/>
      <c r="S220" s="478"/>
      <c r="T220" s="478"/>
      <c r="U220" s="814" t="s">
        <v>736</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27"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626</v>
      </c>
      <c r="AE223" s="457"/>
      <c r="AF223" s="457"/>
      <c r="AG223" s="458" t="s">
        <v>635</v>
      </c>
      <c r="AH223" s="459"/>
      <c r="AI223" s="459"/>
      <c r="AJ223" s="459"/>
      <c r="AK223" s="459"/>
      <c r="AL223" s="459"/>
      <c r="AM223" s="459"/>
      <c r="AN223" s="459"/>
      <c r="AO223" s="459"/>
      <c r="AP223" s="459"/>
      <c r="AQ223" s="459"/>
      <c r="AR223" s="459"/>
      <c r="AS223" s="459"/>
      <c r="AT223" s="459"/>
      <c r="AU223" s="459"/>
      <c r="AV223" s="459"/>
      <c r="AW223" s="459"/>
      <c r="AX223" s="460"/>
    </row>
    <row r="224" spans="1:51" ht="30.75"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626</v>
      </c>
      <c r="AE224" s="370"/>
      <c r="AF224" s="370"/>
      <c r="AG224" s="364" t="s">
        <v>636</v>
      </c>
      <c r="AH224" s="365"/>
      <c r="AI224" s="365"/>
      <c r="AJ224" s="365"/>
      <c r="AK224" s="365"/>
      <c r="AL224" s="365"/>
      <c r="AM224" s="365"/>
      <c r="AN224" s="365"/>
      <c r="AO224" s="365"/>
      <c r="AP224" s="365"/>
      <c r="AQ224" s="365"/>
      <c r="AR224" s="365"/>
      <c r="AS224" s="365"/>
      <c r="AT224" s="365"/>
      <c r="AU224" s="365"/>
      <c r="AV224" s="365"/>
      <c r="AW224" s="365"/>
      <c r="AX224" s="366"/>
    </row>
    <row r="225" spans="1:50" ht="30.7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626</v>
      </c>
      <c r="AE225" s="407"/>
      <c r="AF225" s="407"/>
      <c r="AG225" s="392" t="s">
        <v>637</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626</v>
      </c>
      <c r="AE226" s="388"/>
      <c r="AF226" s="388"/>
      <c r="AG226" s="390" t="s">
        <v>717</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258</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638</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57.7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638</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640</v>
      </c>
      <c r="AE229" s="354"/>
      <c r="AF229" s="354"/>
      <c r="AG229" s="356"/>
      <c r="AH229" s="357"/>
      <c r="AI229" s="357"/>
      <c r="AJ229" s="357"/>
      <c r="AK229" s="357"/>
      <c r="AL229" s="357"/>
      <c r="AM229" s="357"/>
      <c r="AN229" s="357"/>
      <c r="AO229" s="357"/>
      <c r="AP229" s="357"/>
      <c r="AQ229" s="357"/>
      <c r="AR229" s="357"/>
      <c r="AS229" s="357"/>
      <c r="AT229" s="357"/>
      <c r="AU229" s="357"/>
      <c r="AV229" s="357"/>
      <c r="AW229" s="357"/>
      <c r="AX229" s="358"/>
    </row>
    <row r="230" spans="1:50" ht="30"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626</v>
      </c>
      <c r="AE230" s="370"/>
      <c r="AF230" s="370"/>
      <c r="AG230" s="364" t="s">
        <v>641</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640</v>
      </c>
      <c r="AE231" s="370"/>
      <c r="AF231" s="370"/>
      <c r="AG231" s="364"/>
      <c r="AH231" s="365"/>
      <c r="AI231" s="365"/>
      <c r="AJ231" s="365"/>
      <c r="AK231" s="365"/>
      <c r="AL231" s="365"/>
      <c r="AM231" s="365"/>
      <c r="AN231" s="365"/>
      <c r="AO231" s="365"/>
      <c r="AP231" s="365"/>
      <c r="AQ231" s="365"/>
      <c r="AR231" s="365"/>
      <c r="AS231" s="365"/>
      <c r="AT231" s="365"/>
      <c r="AU231" s="365"/>
      <c r="AV231" s="365"/>
      <c r="AW231" s="365"/>
      <c r="AX231" s="366"/>
    </row>
    <row r="232" spans="1:50" ht="28.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626</v>
      </c>
      <c r="AE232" s="370"/>
      <c r="AF232" s="370"/>
      <c r="AG232" s="364" t="s">
        <v>642</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231</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640</v>
      </c>
      <c r="AE233" s="407"/>
      <c r="AF233" s="407"/>
      <c r="AG233" s="408"/>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232</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640</v>
      </c>
      <c r="AE234" s="370"/>
      <c r="AF234" s="439"/>
      <c r="AG234" s="364"/>
      <c r="AH234" s="365"/>
      <c r="AI234" s="365"/>
      <c r="AJ234" s="365"/>
      <c r="AK234" s="365"/>
      <c r="AL234" s="365"/>
      <c r="AM234" s="365"/>
      <c r="AN234" s="365"/>
      <c r="AO234" s="365"/>
      <c r="AP234" s="365"/>
      <c r="AQ234" s="365"/>
      <c r="AR234" s="365"/>
      <c r="AS234" s="365"/>
      <c r="AT234" s="365"/>
      <c r="AU234" s="365"/>
      <c r="AV234" s="365"/>
      <c r="AW234" s="365"/>
      <c r="AX234" s="366"/>
    </row>
    <row r="235" spans="1:50" ht="29.25" customHeight="1" x14ac:dyDescent="0.15">
      <c r="A235" s="348"/>
      <c r="B235" s="349"/>
      <c r="C235" s="469" t="s">
        <v>219</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626</v>
      </c>
      <c r="AE235" s="400"/>
      <c r="AF235" s="401"/>
      <c r="AG235" s="402" t="s">
        <v>641</v>
      </c>
      <c r="AH235" s="403"/>
      <c r="AI235" s="403"/>
      <c r="AJ235" s="403"/>
      <c r="AK235" s="403"/>
      <c r="AL235" s="403"/>
      <c r="AM235" s="403"/>
      <c r="AN235" s="403"/>
      <c r="AO235" s="403"/>
      <c r="AP235" s="403"/>
      <c r="AQ235" s="403"/>
      <c r="AR235" s="403"/>
      <c r="AS235" s="403"/>
      <c r="AT235" s="403"/>
      <c r="AU235" s="403"/>
      <c r="AV235" s="403"/>
      <c r="AW235" s="403"/>
      <c r="AX235" s="404"/>
    </row>
    <row r="236" spans="1:50" ht="48" customHeight="1" x14ac:dyDescent="0.15">
      <c r="A236" s="344" t="s">
        <v>37</v>
      </c>
      <c r="B236" s="345"/>
      <c r="C236" s="350" t="s">
        <v>220</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626</v>
      </c>
      <c r="AE236" s="354"/>
      <c r="AF236" s="355"/>
      <c r="AG236" s="356" t="s">
        <v>714</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640</v>
      </c>
      <c r="AE237" s="363"/>
      <c r="AF237" s="363"/>
      <c r="AG237" s="364"/>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626</v>
      </c>
      <c r="AE238" s="370"/>
      <c r="AF238" s="370"/>
      <c r="AG238" s="364" t="s">
        <v>644</v>
      </c>
      <c r="AH238" s="365"/>
      <c r="AI238" s="365"/>
      <c r="AJ238" s="365"/>
      <c r="AK238" s="365"/>
      <c r="AL238" s="365"/>
      <c r="AM238" s="365"/>
      <c r="AN238" s="365"/>
      <c r="AO238" s="365"/>
      <c r="AP238" s="365"/>
      <c r="AQ238" s="365"/>
      <c r="AR238" s="365"/>
      <c r="AS238" s="365"/>
      <c r="AT238" s="365"/>
      <c r="AU238" s="365"/>
      <c r="AV238" s="365"/>
      <c r="AW238" s="365"/>
      <c r="AX238" s="366"/>
    </row>
    <row r="239" spans="1:50" ht="101.25"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626</v>
      </c>
      <c r="AE239" s="370"/>
      <c r="AF239" s="370"/>
      <c r="AG239" s="394" t="s">
        <v>715</v>
      </c>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640</v>
      </c>
      <c r="AE240" s="388"/>
      <c r="AF240" s="389"/>
      <c r="AG240" s="390"/>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3" t="s">
        <v>0</v>
      </c>
      <c r="D241" s="894"/>
      <c r="E241" s="894"/>
      <c r="F241" s="894"/>
      <c r="G241" s="894"/>
      <c r="H241" s="894"/>
      <c r="I241" s="894"/>
      <c r="J241" s="894"/>
      <c r="K241" s="894"/>
      <c r="L241" s="894"/>
      <c r="M241" s="894"/>
      <c r="N241" s="894"/>
      <c r="O241" s="890" t="s">
        <v>602</v>
      </c>
      <c r="P241" s="891"/>
      <c r="Q241" s="891"/>
      <c r="R241" s="891"/>
      <c r="S241" s="891"/>
      <c r="T241" s="891"/>
      <c r="U241" s="891"/>
      <c r="V241" s="891"/>
      <c r="W241" s="891"/>
      <c r="X241" s="891"/>
      <c r="Y241" s="891"/>
      <c r="Z241" s="891"/>
      <c r="AA241" s="891"/>
      <c r="AB241" s="891"/>
      <c r="AC241" s="891"/>
      <c r="AD241" s="891"/>
      <c r="AE241" s="891"/>
      <c r="AF241" s="892"/>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77"/>
      <c r="D242" s="878"/>
      <c r="E242" s="373"/>
      <c r="F242" s="373"/>
      <c r="G242" s="373"/>
      <c r="H242" s="374"/>
      <c r="I242" s="374"/>
      <c r="J242" s="879"/>
      <c r="K242" s="879"/>
      <c r="L242" s="879"/>
      <c r="M242" s="374"/>
      <c r="N242" s="880"/>
      <c r="O242" s="881"/>
      <c r="P242" s="882"/>
      <c r="Q242" s="882"/>
      <c r="R242" s="882"/>
      <c r="S242" s="882"/>
      <c r="T242" s="882"/>
      <c r="U242" s="882"/>
      <c r="V242" s="882"/>
      <c r="W242" s="882"/>
      <c r="X242" s="882"/>
      <c r="Y242" s="882"/>
      <c r="Z242" s="882"/>
      <c r="AA242" s="882"/>
      <c r="AB242" s="882"/>
      <c r="AC242" s="882"/>
      <c r="AD242" s="882"/>
      <c r="AE242" s="882"/>
      <c r="AF242" s="883"/>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37"/>
      <c r="AI246" s="137"/>
      <c r="AJ246" s="137"/>
      <c r="AK246" s="137"/>
      <c r="AL246" s="137"/>
      <c r="AM246" s="137"/>
      <c r="AN246" s="137"/>
      <c r="AO246" s="137"/>
      <c r="AP246" s="137"/>
      <c r="AQ246" s="137"/>
      <c r="AR246" s="137"/>
      <c r="AS246" s="137"/>
      <c r="AT246" s="137"/>
      <c r="AU246" s="137"/>
      <c r="AV246" s="137"/>
      <c r="AW246" s="137"/>
      <c r="AX246" s="395"/>
    </row>
    <row r="247" spans="1:50" ht="75.75" customHeight="1" x14ac:dyDescent="0.15">
      <c r="A247" s="344" t="s">
        <v>45</v>
      </c>
      <c r="B247" s="905"/>
      <c r="C247" s="303" t="s">
        <v>49</v>
      </c>
      <c r="D247" s="723"/>
      <c r="E247" s="723"/>
      <c r="F247" s="724"/>
      <c r="G247" s="908" t="s">
        <v>645</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716</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54" customHeight="1" thickBot="1" x14ac:dyDescent="0.2">
      <c r="A250" s="898" t="s">
        <v>738</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56.25" customHeight="1" thickBot="1" x14ac:dyDescent="0.2">
      <c r="A252" s="328" t="s">
        <v>131</v>
      </c>
      <c r="B252" s="329"/>
      <c r="C252" s="329"/>
      <c r="D252" s="329"/>
      <c r="E252" s="330"/>
      <c r="F252" s="904" t="s">
        <v>733</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83.25" customHeight="1" thickBot="1" x14ac:dyDescent="0.2">
      <c r="A254" s="328" t="s">
        <v>734</v>
      </c>
      <c r="B254" s="329"/>
      <c r="C254" s="329"/>
      <c r="D254" s="329"/>
      <c r="E254" s="330"/>
      <c r="F254" s="331" t="s">
        <v>735</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30" customHeight="1" thickBot="1" x14ac:dyDescent="0.2">
      <c r="A256" s="337" t="s">
        <v>738</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235</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274</v>
      </c>
      <c r="B258" s="90"/>
      <c r="C258" s="90"/>
      <c r="D258" s="91"/>
      <c r="E258" s="324" t="s">
        <v>619</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273</v>
      </c>
      <c r="B259" s="256"/>
      <c r="C259" s="256"/>
      <c r="D259" s="256"/>
      <c r="E259" s="324" t="s">
        <v>620</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272</v>
      </c>
      <c r="B260" s="256"/>
      <c r="C260" s="256"/>
      <c r="D260" s="256"/>
      <c r="E260" s="324" t="s">
        <v>621</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271</v>
      </c>
      <c r="B261" s="256"/>
      <c r="C261" s="256"/>
      <c r="D261" s="256"/>
      <c r="E261" s="324" t="s">
        <v>622</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270</v>
      </c>
      <c r="B262" s="256"/>
      <c r="C262" s="256"/>
      <c r="D262" s="256"/>
      <c r="E262" s="324" t="s">
        <v>623</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269</v>
      </c>
      <c r="B263" s="256"/>
      <c r="C263" s="256"/>
      <c r="D263" s="256"/>
      <c r="E263" s="324" t="s">
        <v>624</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268</v>
      </c>
      <c r="B264" s="256"/>
      <c r="C264" s="256"/>
      <c r="D264" s="256"/>
      <c r="E264" s="324" t="s">
        <v>623</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267</v>
      </c>
      <c r="B265" s="256"/>
      <c r="C265" s="256"/>
      <c r="D265" s="256"/>
      <c r="E265" s="324" t="s">
        <v>625</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413</v>
      </c>
      <c r="B266" s="256"/>
      <c r="C266" s="256"/>
      <c r="D266" s="256"/>
      <c r="E266" s="100" t="s">
        <v>604</v>
      </c>
      <c r="F266" s="86"/>
      <c r="G266" s="86"/>
      <c r="H266" s="77" t="str">
        <f>IF(E266="","","-")</f>
        <v>-</v>
      </c>
      <c r="I266" s="86"/>
      <c r="J266" s="86"/>
      <c r="K266" s="77" t="str">
        <f>IF(I266="","","-")</f>
        <v/>
      </c>
      <c r="L266" s="101">
        <v>72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593</v>
      </c>
      <c r="B267" s="256"/>
      <c r="C267" s="256"/>
      <c r="D267" s="256"/>
      <c r="E267" s="100" t="s">
        <v>604</v>
      </c>
      <c r="F267" s="86"/>
      <c r="G267" s="86"/>
      <c r="H267" s="77"/>
      <c r="I267" s="86"/>
      <c r="J267" s="86"/>
      <c r="K267" s="77"/>
      <c r="L267" s="101">
        <v>74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381</v>
      </c>
      <c r="B268" s="256"/>
      <c r="C268" s="256"/>
      <c r="D268" s="256"/>
      <c r="E268" s="84">
        <v>2021</v>
      </c>
      <c r="F268" s="85"/>
      <c r="G268" s="86" t="s">
        <v>711</v>
      </c>
      <c r="H268" s="86"/>
      <c r="I268" s="86"/>
      <c r="J268" s="85">
        <v>20</v>
      </c>
      <c r="K268" s="85"/>
      <c r="L268" s="101">
        <v>78</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261</v>
      </c>
      <c r="B269" s="313"/>
      <c r="C269" s="313"/>
      <c r="D269" s="313"/>
      <c r="E269" s="313"/>
      <c r="F269" s="314"/>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19.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5"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263</v>
      </c>
      <c r="B308" s="319"/>
      <c r="C308" s="319"/>
      <c r="D308" s="319"/>
      <c r="E308" s="319"/>
      <c r="F308" s="320"/>
      <c r="G308" s="299" t="s">
        <v>646</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650</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1"/>
      <c r="B310" s="322"/>
      <c r="C310" s="322"/>
      <c r="D310" s="322"/>
      <c r="E310" s="322"/>
      <c r="F310" s="323"/>
      <c r="G310" s="289" t="s">
        <v>647</v>
      </c>
      <c r="H310" s="290"/>
      <c r="I310" s="290"/>
      <c r="J310" s="290"/>
      <c r="K310" s="291"/>
      <c r="L310" s="292" t="s">
        <v>648</v>
      </c>
      <c r="M310" s="293"/>
      <c r="N310" s="293"/>
      <c r="O310" s="293"/>
      <c r="P310" s="293"/>
      <c r="Q310" s="293"/>
      <c r="R310" s="293"/>
      <c r="S310" s="293"/>
      <c r="T310" s="293"/>
      <c r="U310" s="293"/>
      <c r="V310" s="293"/>
      <c r="W310" s="293"/>
      <c r="X310" s="294"/>
      <c r="Y310" s="295">
        <v>20</v>
      </c>
      <c r="Z310" s="296"/>
      <c r="AA310" s="296"/>
      <c r="AB310" s="297"/>
      <c r="AC310" s="289"/>
      <c r="AD310" s="290"/>
      <c r="AE310" s="290"/>
      <c r="AF310" s="290"/>
      <c r="AG310" s="291"/>
      <c r="AH310" s="292"/>
      <c r="AI310" s="293"/>
      <c r="AJ310" s="293"/>
      <c r="AK310" s="293"/>
      <c r="AL310" s="293"/>
      <c r="AM310" s="293"/>
      <c r="AN310" s="293"/>
      <c r="AO310" s="293"/>
      <c r="AP310" s="293"/>
      <c r="AQ310" s="293"/>
      <c r="AR310" s="293"/>
      <c r="AS310" s="293"/>
      <c r="AT310" s="294"/>
      <c r="AU310" s="295"/>
      <c r="AV310" s="296"/>
      <c r="AW310" s="296"/>
      <c r="AX310" s="298"/>
    </row>
    <row r="311" spans="1:50" ht="24.75" customHeight="1" x14ac:dyDescent="0.15">
      <c r="A311" s="321"/>
      <c r="B311" s="322"/>
      <c r="C311" s="322"/>
      <c r="D311" s="322"/>
      <c r="E311" s="322"/>
      <c r="F311" s="323"/>
      <c r="G311" s="279" t="s">
        <v>647</v>
      </c>
      <c r="H311" s="280"/>
      <c r="I311" s="280"/>
      <c r="J311" s="280"/>
      <c r="K311" s="281"/>
      <c r="L311" s="282" t="s">
        <v>649</v>
      </c>
      <c r="M311" s="283"/>
      <c r="N311" s="283"/>
      <c r="O311" s="283"/>
      <c r="P311" s="283"/>
      <c r="Q311" s="283"/>
      <c r="R311" s="283"/>
      <c r="S311" s="283"/>
      <c r="T311" s="283"/>
      <c r="U311" s="283"/>
      <c r="V311" s="283"/>
      <c r="W311" s="283"/>
      <c r="X311" s="284"/>
      <c r="Y311" s="285">
        <v>17.600000000000001</v>
      </c>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37.6</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24.75" customHeight="1" x14ac:dyDescent="0.15">
      <c r="A321" s="321"/>
      <c r="B321" s="322"/>
      <c r="C321" s="322"/>
      <c r="D321" s="322"/>
      <c r="E321" s="322"/>
      <c r="F321" s="323"/>
      <c r="G321" s="299" t="s">
        <v>651</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732</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1</v>
      </c>
    </row>
    <row r="322" spans="1:51" ht="24.75"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1</v>
      </c>
    </row>
    <row r="323" spans="1:51" ht="24.75"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t="s">
        <v>679</v>
      </c>
      <c r="AD323" s="290"/>
      <c r="AE323" s="290"/>
      <c r="AF323" s="290"/>
      <c r="AG323" s="291"/>
      <c r="AH323" s="292" t="s">
        <v>720</v>
      </c>
      <c r="AI323" s="293"/>
      <c r="AJ323" s="293"/>
      <c r="AK323" s="293"/>
      <c r="AL323" s="293"/>
      <c r="AM323" s="293"/>
      <c r="AN323" s="293"/>
      <c r="AO323" s="293"/>
      <c r="AP323" s="293"/>
      <c r="AQ323" s="293"/>
      <c r="AR323" s="293"/>
      <c r="AS323" s="293"/>
      <c r="AT323" s="294"/>
      <c r="AU323" s="295">
        <v>50</v>
      </c>
      <c r="AV323" s="296"/>
      <c r="AW323" s="296"/>
      <c r="AX323" s="298"/>
      <c r="AY323">
        <f t="shared" si="11"/>
        <v>1</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1</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1</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1</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1</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1</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1</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1</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1</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1</v>
      </c>
    </row>
    <row r="333" spans="1:51" ht="24.75"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50</v>
      </c>
      <c r="AV333" s="276"/>
      <c r="AW333" s="276"/>
      <c r="AX333" s="278"/>
      <c r="AY333">
        <f t="shared" si="11"/>
        <v>1</v>
      </c>
    </row>
    <row r="334" spans="1:51" ht="24.75" customHeight="1" x14ac:dyDescent="0.15">
      <c r="A334" s="321"/>
      <c r="B334" s="322"/>
      <c r="C334" s="322"/>
      <c r="D334" s="322"/>
      <c r="E334" s="322"/>
      <c r="F334" s="323"/>
      <c r="G334" s="299" t="s">
        <v>721</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217</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1</v>
      </c>
    </row>
    <row r="335" spans="1:51" ht="24.75"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1</v>
      </c>
    </row>
    <row r="336" spans="1:51" ht="24.75" customHeight="1" x14ac:dyDescent="0.15">
      <c r="A336" s="321"/>
      <c r="B336" s="322"/>
      <c r="C336" s="322"/>
      <c r="D336" s="322"/>
      <c r="E336" s="322"/>
      <c r="F336" s="323"/>
      <c r="G336" s="289" t="s">
        <v>679</v>
      </c>
      <c r="H336" s="290"/>
      <c r="I336" s="290"/>
      <c r="J336" s="290"/>
      <c r="K336" s="291"/>
      <c r="L336" s="292" t="s">
        <v>722</v>
      </c>
      <c r="M336" s="293"/>
      <c r="N336" s="293"/>
      <c r="O336" s="293"/>
      <c r="P336" s="293"/>
      <c r="Q336" s="293"/>
      <c r="R336" s="293"/>
      <c r="S336" s="293"/>
      <c r="T336" s="293"/>
      <c r="U336" s="293"/>
      <c r="V336" s="293"/>
      <c r="W336" s="293"/>
      <c r="X336" s="294"/>
      <c r="Y336" s="295">
        <v>33.5</v>
      </c>
      <c r="Z336" s="296"/>
      <c r="AA336" s="296"/>
      <c r="AB336" s="298"/>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1</v>
      </c>
    </row>
    <row r="337" spans="1:51" ht="30.75" customHeight="1" x14ac:dyDescent="0.15">
      <c r="A337" s="321"/>
      <c r="B337" s="322"/>
      <c r="C337" s="322"/>
      <c r="D337" s="322"/>
      <c r="E337" s="322"/>
      <c r="F337" s="323"/>
      <c r="G337" s="279" t="s">
        <v>679</v>
      </c>
      <c r="H337" s="280"/>
      <c r="I337" s="280"/>
      <c r="J337" s="280"/>
      <c r="K337" s="281"/>
      <c r="L337" s="282" t="s">
        <v>723</v>
      </c>
      <c r="M337" s="283"/>
      <c r="N337" s="283"/>
      <c r="O337" s="283"/>
      <c r="P337" s="283"/>
      <c r="Q337" s="283"/>
      <c r="R337" s="283"/>
      <c r="S337" s="283"/>
      <c r="T337" s="283"/>
      <c r="U337" s="283"/>
      <c r="V337" s="283"/>
      <c r="W337" s="283"/>
      <c r="X337" s="284"/>
      <c r="Y337" s="285">
        <v>5</v>
      </c>
      <c r="Z337" s="286"/>
      <c r="AA337" s="286"/>
      <c r="AB337" s="288"/>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1</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1</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1</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1</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1</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1</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1</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1</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1</v>
      </c>
    </row>
    <row r="346" spans="1:51" ht="24.75" customHeight="1" x14ac:dyDescent="0.15">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38.5</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1</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customHeight="1" thickBot="1" x14ac:dyDescent="0.2">
      <c r="A360" s="265" t="s">
        <v>574</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229</v>
      </c>
      <c r="AM360" s="269"/>
      <c r="AN360" s="269"/>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227</v>
      </c>
      <c r="AD365" s="241"/>
      <c r="AE365" s="241"/>
      <c r="AF365" s="241"/>
      <c r="AG365" s="241"/>
      <c r="AH365" s="257" t="s">
        <v>245</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652</v>
      </c>
      <c r="D366" s="250"/>
      <c r="E366" s="250"/>
      <c r="F366" s="250"/>
      <c r="G366" s="250"/>
      <c r="H366" s="250"/>
      <c r="I366" s="250"/>
      <c r="J366" s="233">
        <v>3013301008369</v>
      </c>
      <c r="K366" s="234"/>
      <c r="L366" s="234"/>
      <c r="M366" s="234"/>
      <c r="N366" s="234"/>
      <c r="O366" s="234"/>
      <c r="P366" s="252" t="s">
        <v>648</v>
      </c>
      <c r="Q366" s="235"/>
      <c r="R366" s="235"/>
      <c r="S366" s="235"/>
      <c r="T366" s="235"/>
      <c r="U366" s="235"/>
      <c r="V366" s="235"/>
      <c r="W366" s="235"/>
      <c r="X366" s="235"/>
      <c r="Y366" s="236">
        <v>20</v>
      </c>
      <c r="Z366" s="237"/>
      <c r="AA366" s="237"/>
      <c r="AB366" s="238"/>
      <c r="AC366" s="222" t="s">
        <v>252</v>
      </c>
      <c r="AD366" s="223"/>
      <c r="AE366" s="223"/>
      <c r="AF366" s="223"/>
      <c r="AG366" s="223"/>
      <c r="AH366" s="253">
        <v>10</v>
      </c>
      <c r="AI366" s="254"/>
      <c r="AJ366" s="254"/>
      <c r="AK366" s="254"/>
      <c r="AL366" s="226">
        <v>80.900000000000006</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652</v>
      </c>
      <c r="D367" s="250"/>
      <c r="E367" s="250"/>
      <c r="F367" s="250"/>
      <c r="G367" s="250"/>
      <c r="H367" s="250"/>
      <c r="I367" s="250"/>
      <c r="J367" s="233">
        <v>3013301008369</v>
      </c>
      <c r="K367" s="234"/>
      <c r="L367" s="234"/>
      <c r="M367" s="234"/>
      <c r="N367" s="234"/>
      <c r="O367" s="234"/>
      <c r="P367" s="252" t="s">
        <v>649</v>
      </c>
      <c r="Q367" s="235"/>
      <c r="R367" s="235"/>
      <c r="S367" s="235"/>
      <c r="T367" s="235"/>
      <c r="U367" s="235"/>
      <c r="V367" s="235"/>
      <c r="W367" s="235"/>
      <c r="X367" s="235"/>
      <c r="Y367" s="236">
        <v>17.600000000000001</v>
      </c>
      <c r="Z367" s="237"/>
      <c r="AA367" s="237"/>
      <c r="AB367" s="238"/>
      <c r="AC367" s="222" t="s">
        <v>252</v>
      </c>
      <c r="AD367" s="223"/>
      <c r="AE367" s="223"/>
      <c r="AF367" s="223"/>
      <c r="AG367" s="223"/>
      <c r="AH367" s="253">
        <v>6</v>
      </c>
      <c r="AI367" s="254"/>
      <c r="AJ367" s="254"/>
      <c r="AK367" s="254"/>
      <c r="AL367" s="226">
        <v>81</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1" t="s">
        <v>653</v>
      </c>
      <c r="D368" s="250"/>
      <c r="E368" s="250"/>
      <c r="F368" s="250"/>
      <c r="G368" s="250"/>
      <c r="H368" s="250"/>
      <c r="I368" s="250"/>
      <c r="J368" s="233">
        <v>9010401028746</v>
      </c>
      <c r="K368" s="234"/>
      <c r="L368" s="234"/>
      <c r="M368" s="234"/>
      <c r="N368" s="234"/>
      <c r="O368" s="234"/>
      <c r="P368" s="252" t="s">
        <v>654</v>
      </c>
      <c r="Q368" s="235"/>
      <c r="R368" s="235"/>
      <c r="S368" s="235"/>
      <c r="T368" s="235"/>
      <c r="U368" s="235"/>
      <c r="V368" s="235"/>
      <c r="W368" s="235"/>
      <c r="X368" s="235"/>
      <c r="Y368" s="236">
        <v>21.5</v>
      </c>
      <c r="Z368" s="237"/>
      <c r="AA368" s="237"/>
      <c r="AB368" s="238"/>
      <c r="AC368" s="222" t="s">
        <v>254</v>
      </c>
      <c r="AD368" s="223"/>
      <c r="AE368" s="223"/>
      <c r="AF368" s="223"/>
      <c r="AG368" s="223"/>
      <c r="AH368" s="224" t="s">
        <v>655</v>
      </c>
      <c r="AI368" s="225"/>
      <c r="AJ368" s="225"/>
      <c r="AK368" s="225"/>
      <c r="AL368" s="226" t="s">
        <v>655</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1" t="s">
        <v>653</v>
      </c>
      <c r="D369" s="250"/>
      <c r="E369" s="250"/>
      <c r="F369" s="250"/>
      <c r="G369" s="250"/>
      <c r="H369" s="250"/>
      <c r="I369" s="250"/>
      <c r="J369" s="233">
        <v>9010401028746</v>
      </c>
      <c r="K369" s="234"/>
      <c r="L369" s="234"/>
      <c r="M369" s="234"/>
      <c r="N369" s="234"/>
      <c r="O369" s="234"/>
      <c r="P369" s="252" t="s">
        <v>656</v>
      </c>
      <c r="Q369" s="235"/>
      <c r="R369" s="235"/>
      <c r="S369" s="235"/>
      <c r="T369" s="235"/>
      <c r="U369" s="235"/>
      <c r="V369" s="235"/>
      <c r="W369" s="235"/>
      <c r="X369" s="235"/>
      <c r="Y369" s="236">
        <v>3</v>
      </c>
      <c r="Z369" s="237"/>
      <c r="AA369" s="237"/>
      <c r="AB369" s="238"/>
      <c r="AC369" s="222" t="s">
        <v>254</v>
      </c>
      <c r="AD369" s="223"/>
      <c r="AE369" s="223"/>
      <c r="AF369" s="223"/>
      <c r="AG369" s="223"/>
      <c r="AH369" s="224" t="s">
        <v>655</v>
      </c>
      <c r="AI369" s="225"/>
      <c r="AJ369" s="225"/>
      <c r="AK369" s="225"/>
      <c r="AL369" s="226" t="s">
        <v>655</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1" t="s">
        <v>724</v>
      </c>
      <c r="D370" s="250"/>
      <c r="E370" s="250"/>
      <c r="F370" s="250"/>
      <c r="G370" s="250"/>
      <c r="H370" s="250"/>
      <c r="I370" s="250"/>
      <c r="J370" s="233">
        <v>5100001013829</v>
      </c>
      <c r="K370" s="234"/>
      <c r="L370" s="234"/>
      <c r="M370" s="234"/>
      <c r="N370" s="234"/>
      <c r="O370" s="234"/>
      <c r="P370" s="252" t="s">
        <v>657</v>
      </c>
      <c r="Q370" s="235"/>
      <c r="R370" s="235"/>
      <c r="S370" s="235"/>
      <c r="T370" s="235"/>
      <c r="U370" s="235"/>
      <c r="V370" s="235"/>
      <c r="W370" s="235"/>
      <c r="X370" s="235"/>
      <c r="Y370" s="236">
        <v>22</v>
      </c>
      <c r="Z370" s="237"/>
      <c r="AA370" s="237"/>
      <c r="AB370" s="238"/>
      <c r="AC370" s="222" t="s">
        <v>252</v>
      </c>
      <c r="AD370" s="223"/>
      <c r="AE370" s="223"/>
      <c r="AF370" s="223"/>
      <c r="AG370" s="223"/>
      <c r="AH370" s="224">
        <v>7</v>
      </c>
      <c r="AI370" s="225"/>
      <c r="AJ370" s="225"/>
      <c r="AK370" s="225"/>
      <c r="AL370" s="226">
        <v>81.7</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1" t="s">
        <v>658</v>
      </c>
      <c r="D371" s="250"/>
      <c r="E371" s="250"/>
      <c r="F371" s="250"/>
      <c r="G371" s="250"/>
      <c r="H371" s="250"/>
      <c r="I371" s="250"/>
      <c r="J371" s="233">
        <v>1010601035005</v>
      </c>
      <c r="K371" s="234"/>
      <c r="L371" s="234"/>
      <c r="M371" s="234"/>
      <c r="N371" s="234"/>
      <c r="O371" s="234"/>
      <c r="P371" s="252" t="s">
        <v>659</v>
      </c>
      <c r="Q371" s="235"/>
      <c r="R371" s="235"/>
      <c r="S371" s="235"/>
      <c r="T371" s="235"/>
      <c r="U371" s="235"/>
      <c r="V371" s="235"/>
      <c r="W371" s="235"/>
      <c r="X371" s="235"/>
      <c r="Y371" s="236">
        <v>11.3</v>
      </c>
      <c r="Z371" s="237"/>
      <c r="AA371" s="237"/>
      <c r="AB371" s="238"/>
      <c r="AC371" s="222" t="s">
        <v>252</v>
      </c>
      <c r="AD371" s="223"/>
      <c r="AE371" s="223"/>
      <c r="AF371" s="223"/>
      <c r="AG371" s="223"/>
      <c r="AH371" s="224">
        <v>8</v>
      </c>
      <c r="AI371" s="225"/>
      <c r="AJ371" s="225"/>
      <c r="AK371" s="225"/>
      <c r="AL371" s="226">
        <v>81.900000000000006</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1" t="s">
        <v>660</v>
      </c>
      <c r="D372" s="250"/>
      <c r="E372" s="250"/>
      <c r="F372" s="250"/>
      <c r="G372" s="250"/>
      <c r="H372" s="250"/>
      <c r="I372" s="250"/>
      <c r="J372" s="233">
        <v>2120001053207</v>
      </c>
      <c r="K372" s="234"/>
      <c r="L372" s="234"/>
      <c r="M372" s="234"/>
      <c r="N372" s="234"/>
      <c r="O372" s="234"/>
      <c r="P372" s="252" t="s">
        <v>661</v>
      </c>
      <c r="Q372" s="235"/>
      <c r="R372" s="235"/>
      <c r="S372" s="235"/>
      <c r="T372" s="235"/>
      <c r="U372" s="235"/>
      <c r="V372" s="235"/>
      <c r="W372" s="235"/>
      <c r="X372" s="235"/>
      <c r="Y372" s="236">
        <v>10.6</v>
      </c>
      <c r="Z372" s="237"/>
      <c r="AA372" s="237"/>
      <c r="AB372" s="238"/>
      <c r="AC372" s="222" t="s">
        <v>252</v>
      </c>
      <c r="AD372" s="223"/>
      <c r="AE372" s="223"/>
      <c r="AF372" s="223"/>
      <c r="AG372" s="223"/>
      <c r="AH372" s="224">
        <v>10</v>
      </c>
      <c r="AI372" s="225"/>
      <c r="AJ372" s="225"/>
      <c r="AK372" s="225"/>
      <c r="AL372" s="226">
        <v>83.8</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1" t="s">
        <v>662</v>
      </c>
      <c r="D373" s="250"/>
      <c r="E373" s="250"/>
      <c r="F373" s="250"/>
      <c r="G373" s="250"/>
      <c r="H373" s="250"/>
      <c r="I373" s="250"/>
      <c r="J373" s="233">
        <v>6010001089530</v>
      </c>
      <c r="K373" s="234"/>
      <c r="L373" s="234"/>
      <c r="M373" s="234"/>
      <c r="N373" s="234"/>
      <c r="O373" s="234"/>
      <c r="P373" s="252" t="s">
        <v>663</v>
      </c>
      <c r="Q373" s="235"/>
      <c r="R373" s="235"/>
      <c r="S373" s="235"/>
      <c r="T373" s="235"/>
      <c r="U373" s="235"/>
      <c r="V373" s="235"/>
      <c r="W373" s="235"/>
      <c r="X373" s="235"/>
      <c r="Y373" s="236">
        <v>9.1999999999999993</v>
      </c>
      <c r="Z373" s="237"/>
      <c r="AA373" s="237"/>
      <c r="AB373" s="238"/>
      <c r="AC373" s="222" t="s">
        <v>254</v>
      </c>
      <c r="AD373" s="223"/>
      <c r="AE373" s="223"/>
      <c r="AF373" s="223"/>
      <c r="AG373" s="223"/>
      <c r="AH373" s="224" t="s">
        <v>655</v>
      </c>
      <c r="AI373" s="225"/>
      <c r="AJ373" s="225"/>
      <c r="AK373" s="225"/>
      <c r="AL373" s="226" t="s">
        <v>655</v>
      </c>
      <c r="AM373" s="227"/>
      <c r="AN373" s="227"/>
      <c r="AO373" s="228"/>
      <c r="AP373" s="229"/>
      <c r="AQ373" s="229"/>
      <c r="AR373" s="229"/>
      <c r="AS373" s="229"/>
      <c r="AT373" s="229"/>
      <c r="AU373" s="229"/>
      <c r="AV373" s="229"/>
      <c r="AW373" s="229"/>
      <c r="AX373" s="229"/>
      <c r="AY373">
        <f>COUNTA($C$373)</f>
        <v>1</v>
      </c>
    </row>
    <row r="374" spans="1:51" ht="48.75" customHeight="1" x14ac:dyDescent="0.15">
      <c r="A374" s="230">
        <v>9</v>
      </c>
      <c r="B374" s="230">
        <v>1</v>
      </c>
      <c r="C374" s="251" t="s">
        <v>664</v>
      </c>
      <c r="D374" s="250"/>
      <c r="E374" s="250"/>
      <c r="F374" s="250"/>
      <c r="G374" s="250"/>
      <c r="H374" s="250"/>
      <c r="I374" s="250"/>
      <c r="J374" s="233">
        <v>9010701015238</v>
      </c>
      <c r="K374" s="234"/>
      <c r="L374" s="234"/>
      <c r="M374" s="234"/>
      <c r="N374" s="234"/>
      <c r="O374" s="234"/>
      <c r="P374" s="252" t="s">
        <v>665</v>
      </c>
      <c r="Q374" s="235"/>
      <c r="R374" s="235"/>
      <c r="S374" s="235"/>
      <c r="T374" s="235"/>
      <c r="U374" s="235"/>
      <c r="V374" s="235"/>
      <c r="W374" s="235"/>
      <c r="X374" s="235"/>
      <c r="Y374" s="236">
        <v>7.1</v>
      </c>
      <c r="Z374" s="237"/>
      <c r="AA374" s="237"/>
      <c r="AB374" s="238"/>
      <c r="AC374" s="222" t="s">
        <v>249</v>
      </c>
      <c r="AD374" s="223"/>
      <c r="AE374" s="223"/>
      <c r="AF374" s="223"/>
      <c r="AG374" s="223"/>
      <c r="AH374" s="224">
        <v>1</v>
      </c>
      <c r="AI374" s="225"/>
      <c r="AJ374" s="225"/>
      <c r="AK374" s="225"/>
      <c r="AL374" s="226">
        <v>99</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1" t="s">
        <v>666</v>
      </c>
      <c r="D375" s="250"/>
      <c r="E375" s="250"/>
      <c r="F375" s="250"/>
      <c r="G375" s="250"/>
      <c r="H375" s="250"/>
      <c r="I375" s="250"/>
      <c r="J375" s="233">
        <v>5122001006463</v>
      </c>
      <c r="K375" s="234"/>
      <c r="L375" s="234"/>
      <c r="M375" s="234"/>
      <c r="N375" s="234"/>
      <c r="O375" s="234"/>
      <c r="P375" s="252" t="s">
        <v>667</v>
      </c>
      <c r="Q375" s="235"/>
      <c r="R375" s="235"/>
      <c r="S375" s="235"/>
      <c r="T375" s="235"/>
      <c r="U375" s="235"/>
      <c r="V375" s="235"/>
      <c r="W375" s="235"/>
      <c r="X375" s="235"/>
      <c r="Y375" s="236">
        <v>2.7</v>
      </c>
      <c r="Z375" s="237"/>
      <c r="AA375" s="237"/>
      <c r="AB375" s="238"/>
      <c r="AC375" s="222" t="s">
        <v>254</v>
      </c>
      <c r="AD375" s="223"/>
      <c r="AE375" s="223"/>
      <c r="AF375" s="223"/>
      <c r="AG375" s="223"/>
      <c r="AH375" s="224" t="s">
        <v>655</v>
      </c>
      <c r="AI375" s="225"/>
      <c r="AJ375" s="225"/>
      <c r="AK375" s="225"/>
      <c r="AL375" s="226" t="s">
        <v>655</v>
      </c>
      <c r="AM375" s="227"/>
      <c r="AN375" s="227"/>
      <c r="AO375" s="228"/>
      <c r="AP375" s="229"/>
      <c r="AQ375" s="229"/>
      <c r="AR375" s="229"/>
      <c r="AS375" s="229"/>
      <c r="AT375" s="229"/>
      <c r="AU375" s="229"/>
      <c r="AV375" s="229"/>
      <c r="AW375" s="229"/>
      <c r="AX375" s="229"/>
      <c r="AY375">
        <f>COUNTA($C$375)</f>
        <v>1</v>
      </c>
    </row>
    <row r="376" spans="1:51" ht="30" customHeight="1" x14ac:dyDescent="0.15">
      <c r="A376" s="230">
        <v>11</v>
      </c>
      <c r="B376" s="230">
        <v>1</v>
      </c>
      <c r="C376" s="251" t="s">
        <v>666</v>
      </c>
      <c r="D376" s="250"/>
      <c r="E376" s="250"/>
      <c r="F376" s="250"/>
      <c r="G376" s="250"/>
      <c r="H376" s="250"/>
      <c r="I376" s="250"/>
      <c r="J376" s="233">
        <v>5122001006463</v>
      </c>
      <c r="K376" s="234"/>
      <c r="L376" s="234"/>
      <c r="M376" s="234"/>
      <c r="N376" s="234"/>
      <c r="O376" s="234"/>
      <c r="P376" s="252" t="s">
        <v>668</v>
      </c>
      <c r="Q376" s="235"/>
      <c r="R376" s="235"/>
      <c r="S376" s="235"/>
      <c r="T376" s="235"/>
      <c r="U376" s="235"/>
      <c r="V376" s="235"/>
      <c r="W376" s="235"/>
      <c r="X376" s="235"/>
      <c r="Y376" s="236">
        <v>0.08</v>
      </c>
      <c r="Z376" s="237"/>
      <c r="AA376" s="237"/>
      <c r="AB376" s="238"/>
      <c r="AC376" s="222" t="s">
        <v>255</v>
      </c>
      <c r="AD376" s="223"/>
      <c r="AE376" s="223"/>
      <c r="AF376" s="223"/>
      <c r="AG376" s="223"/>
      <c r="AH376" s="224" t="s">
        <v>655</v>
      </c>
      <c r="AI376" s="225"/>
      <c r="AJ376" s="225"/>
      <c r="AK376" s="225"/>
      <c r="AL376" s="226" t="s">
        <v>655</v>
      </c>
      <c r="AM376" s="227"/>
      <c r="AN376" s="227"/>
      <c r="AO376" s="228"/>
      <c r="AP376" s="229"/>
      <c r="AQ376" s="229"/>
      <c r="AR376" s="229"/>
      <c r="AS376" s="229"/>
      <c r="AT376" s="229"/>
      <c r="AU376" s="229"/>
      <c r="AV376" s="229"/>
      <c r="AW376" s="229"/>
      <c r="AX376" s="229"/>
      <c r="AY376">
        <f>COUNTA($C$376)</f>
        <v>1</v>
      </c>
    </row>
    <row r="377" spans="1:51" ht="54" customHeight="1" x14ac:dyDescent="0.15">
      <c r="A377" s="230">
        <v>12</v>
      </c>
      <c r="B377" s="230">
        <v>1</v>
      </c>
      <c r="C377" s="251" t="s">
        <v>669</v>
      </c>
      <c r="D377" s="250"/>
      <c r="E377" s="250"/>
      <c r="F377" s="250"/>
      <c r="G377" s="250"/>
      <c r="H377" s="250"/>
      <c r="I377" s="250"/>
      <c r="J377" s="233">
        <v>7050001003222</v>
      </c>
      <c r="K377" s="234"/>
      <c r="L377" s="234"/>
      <c r="M377" s="234"/>
      <c r="N377" s="234"/>
      <c r="O377" s="234"/>
      <c r="P377" s="252" t="s">
        <v>670</v>
      </c>
      <c r="Q377" s="235"/>
      <c r="R377" s="235"/>
      <c r="S377" s="235"/>
      <c r="T377" s="235"/>
      <c r="U377" s="235"/>
      <c r="V377" s="235"/>
      <c r="W377" s="235"/>
      <c r="X377" s="235"/>
      <c r="Y377" s="236">
        <v>1.7</v>
      </c>
      <c r="Z377" s="237"/>
      <c r="AA377" s="237"/>
      <c r="AB377" s="238"/>
      <c r="AC377" s="222" t="s">
        <v>256</v>
      </c>
      <c r="AD377" s="223"/>
      <c r="AE377" s="223"/>
      <c r="AF377" s="223"/>
      <c r="AG377" s="223"/>
      <c r="AH377" s="224" t="s">
        <v>655</v>
      </c>
      <c r="AI377" s="225"/>
      <c r="AJ377" s="225"/>
      <c r="AK377" s="225"/>
      <c r="AL377" s="226" t="s">
        <v>655</v>
      </c>
      <c r="AM377" s="227"/>
      <c r="AN377" s="227"/>
      <c r="AO377" s="228"/>
      <c r="AP377" s="229"/>
      <c r="AQ377" s="229"/>
      <c r="AR377" s="229"/>
      <c r="AS377" s="229"/>
      <c r="AT377" s="229"/>
      <c r="AU377" s="229"/>
      <c r="AV377" s="229"/>
      <c r="AW377" s="229"/>
      <c r="AX377" s="229"/>
      <c r="AY377">
        <f>COUNTA($C$377)</f>
        <v>1</v>
      </c>
    </row>
    <row r="378" spans="1:51" ht="53.25" customHeight="1" x14ac:dyDescent="0.15">
      <c r="A378" s="230">
        <v>13</v>
      </c>
      <c r="B378" s="230">
        <v>1</v>
      </c>
      <c r="C378" s="251" t="s">
        <v>669</v>
      </c>
      <c r="D378" s="250"/>
      <c r="E378" s="250"/>
      <c r="F378" s="250"/>
      <c r="G378" s="250"/>
      <c r="H378" s="250"/>
      <c r="I378" s="250"/>
      <c r="J378" s="233">
        <v>7050001003222</v>
      </c>
      <c r="K378" s="234"/>
      <c r="L378" s="234"/>
      <c r="M378" s="234"/>
      <c r="N378" s="234"/>
      <c r="O378" s="234"/>
      <c r="P378" s="252" t="s">
        <v>671</v>
      </c>
      <c r="Q378" s="235"/>
      <c r="R378" s="235"/>
      <c r="S378" s="235"/>
      <c r="T378" s="235"/>
      <c r="U378" s="235"/>
      <c r="V378" s="235"/>
      <c r="W378" s="235"/>
      <c r="X378" s="235"/>
      <c r="Y378" s="236">
        <v>0.5</v>
      </c>
      <c r="Z378" s="237"/>
      <c r="AA378" s="237"/>
      <c r="AB378" s="238"/>
      <c r="AC378" s="222" t="s">
        <v>256</v>
      </c>
      <c r="AD378" s="223"/>
      <c r="AE378" s="223"/>
      <c r="AF378" s="223"/>
      <c r="AG378" s="223"/>
      <c r="AH378" s="224" t="s">
        <v>655</v>
      </c>
      <c r="AI378" s="225"/>
      <c r="AJ378" s="225"/>
      <c r="AK378" s="225"/>
      <c r="AL378" s="226" t="s">
        <v>655</v>
      </c>
      <c r="AM378" s="227"/>
      <c r="AN378" s="227"/>
      <c r="AO378" s="228"/>
      <c r="AP378" s="229"/>
      <c r="AQ378" s="229"/>
      <c r="AR378" s="229"/>
      <c r="AS378" s="229"/>
      <c r="AT378" s="229"/>
      <c r="AU378" s="229"/>
      <c r="AV378" s="229"/>
      <c r="AW378" s="229"/>
      <c r="AX378" s="229"/>
      <c r="AY378">
        <f>COUNTA($C$378)</f>
        <v>1</v>
      </c>
    </row>
    <row r="379" spans="1:51" ht="30" customHeight="1" x14ac:dyDescent="0.15">
      <c r="A379" s="230">
        <v>14</v>
      </c>
      <c r="B379" s="230">
        <v>1</v>
      </c>
      <c r="C379" s="251" t="s">
        <v>673</v>
      </c>
      <c r="D379" s="250"/>
      <c r="E379" s="250"/>
      <c r="F379" s="250"/>
      <c r="G379" s="250"/>
      <c r="H379" s="250"/>
      <c r="I379" s="250"/>
      <c r="J379" s="233">
        <v>6010601022551</v>
      </c>
      <c r="K379" s="234"/>
      <c r="L379" s="234"/>
      <c r="M379" s="234"/>
      <c r="N379" s="234"/>
      <c r="O379" s="234"/>
      <c r="P379" s="252" t="s">
        <v>672</v>
      </c>
      <c r="Q379" s="235"/>
      <c r="R379" s="235"/>
      <c r="S379" s="235"/>
      <c r="T379" s="235"/>
      <c r="U379" s="235"/>
      <c r="V379" s="235"/>
      <c r="W379" s="235"/>
      <c r="X379" s="235"/>
      <c r="Y379" s="236">
        <v>1.5</v>
      </c>
      <c r="Z379" s="237"/>
      <c r="AA379" s="237"/>
      <c r="AB379" s="238"/>
      <c r="AC379" s="222" t="s">
        <v>256</v>
      </c>
      <c r="AD379" s="223"/>
      <c r="AE379" s="223"/>
      <c r="AF379" s="223"/>
      <c r="AG379" s="223"/>
      <c r="AH379" s="224" t="s">
        <v>655</v>
      </c>
      <c r="AI379" s="225"/>
      <c r="AJ379" s="225"/>
      <c r="AK379" s="225"/>
      <c r="AL379" s="226" t="s">
        <v>655</v>
      </c>
      <c r="AM379" s="227"/>
      <c r="AN379" s="227"/>
      <c r="AO379" s="228"/>
      <c r="AP379" s="229"/>
      <c r="AQ379" s="229"/>
      <c r="AR379" s="229"/>
      <c r="AS379" s="229"/>
      <c r="AT379" s="229"/>
      <c r="AU379" s="229"/>
      <c r="AV379" s="229"/>
      <c r="AW379" s="229"/>
      <c r="AX379" s="229"/>
      <c r="AY379">
        <f>COUNTA($C$379)</f>
        <v>1</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227</v>
      </c>
      <c r="AD398" s="241"/>
      <c r="AE398" s="241"/>
      <c r="AF398" s="241"/>
      <c r="AG398" s="241"/>
      <c r="AH398" s="257" t="s">
        <v>245</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725</v>
      </c>
      <c r="D399" s="250"/>
      <c r="E399" s="250"/>
      <c r="F399" s="250"/>
      <c r="G399" s="250"/>
      <c r="H399" s="250"/>
      <c r="I399" s="250"/>
      <c r="J399" s="233">
        <v>3040005016852</v>
      </c>
      <c r="K399" s="234"/>
      <c r="L399" s="234"/>
      <c r="M399" s="234"/>
      <c r="N399" s="234"/>
      <c r="O399" s="234"/>
      <c r="P399" s="252" t="s">
        <v>674</v>
      </c>
      <c r="Q399" s="235"/>
      <c r="R399" s="235"/>
      <c r="S399" s="235"/>
      <c r="T399" s="235"/>
      <c r="U399" s="235"/>
      <c r="V399" s="235"/>
      <c r="W399" s="235"/>
      <c r="X399" s="235"/>
      <c r="Y399" s="236">
        <v>2.5000000000000001E-4</v>
      </c>
      <c r="Z399" s="237"/>
      <c r="AA399" s="237"/>
      <c r="AB399" s="238"/>
      <c r="AC399" s="222" t="s">
        <v>256</v>
      </c>
      <c r="AD399" s="223"/>
      <c r="AE399" s="223"/>
      <c r="AF399" s="223"/>
      <c r="AG399" s="223"/>
      <c r="AH399" s="253" t="s">
        <v>675</v>
      </c>
      <c r="AI399" s="254"/>
      <c r="AJ399" s="254"/>
      <c r="AK399" s="254"/>
      <c r="AL399" s="226" t="s">
        <v>675</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1" t="s">
        <v>676</v>
      </c>
      <c r="D400" s="250"/>
      <c r="E400" s="250"/>
      <c r="F400" s="250"/>
      <c r="G400" s="250"/>
      <c r="H400" s="250"/>
      <c r="I400" s="250"/>
      <c r="J400" s="233">
        <v>8700150016131</v>
      </c>
      <c r="K400" s="234"/>
      <c r="L400" s="234"/>
      <c r="M400" s="234"/>
      <c r="N400" s="234"/>
      <c r="O400" s="234"/>
      <c r="P400" s="252" t="s">
        <v>674</v>
      </c>
      <c r="Q400" s="235"/>
      <c r="R400" s="235"/>
      <c r="S400" s="235"/>
      <c r="T400" s="235"/>
      <c r="U400" s="235"/>
      <c r="V400" s="235"/>
      <c r="W400" s="235"/>
      <c r="X400" s="235"/>
      <c r="Y400" s="236">
        <v>2.5000000000000001E-4</v>
      </c>
      <c r="Z400" s="237"/>
      <c r="AA400" s="237"/>
      <c r="AB400" s="238"/>
      <c r="AC400" s="222" t="s">
        <v>256</v>
      </c>
      <c r="AD400" s="223"/>
      <c r="AE400" s="223"/>
      <c r="AF400" s="223"/>
      <c r="AG400" s="223"/>
      <c r="AH400" s="253" t="s">
        <v>675</v>
      </c>
      <c r="AI400" s="254"/>
      <c r="AJ400" s="254"/>
      <c r="AK400" s="254"/>
      <c r="AL400" s="226" t="s">
        <v>675</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1" t="s">
        <v>677</v>
      </c>
      <c r="D401" s="250"/>
      <c r="E401" s="250"/>
      <c r="F401" s="250"/>
      <c r="G401" s="250"/>
      <c r="H401" s="250"/>
      <c r="I401" s="250"/>
      <c r="J401" s="233">
        <v>1700150016121</v>
      </c>
      <c r="K401" s="234"/>
      <c r="L401" s="234"/>
      <c r="M401" s="234"/>
      <c r="N401" s="234"/>
      <c r="O401" s="234"/>
      <c r="P401" s="252" t="s">
        <v>674</v>
      </c>
      <c r="Q401" s="235"/>
      <c r="R401" s="235"/>
      <c r="S401" s="235"/>
      <c r="T401" s="235"/>
      <c r="U401" s="235"/>
      <c r="V401" s="235"/>
      <c r="W401" s="235"/>
      <c r="X401" s="235"/>
      <c r="Y401" s="236">
        <v>2.5000000000000001E-4</v>
      </c>
      <c r="Z401" s="237"/>
      <c r="AA401" s="237"/>
      <c r="AB401" s="238"/>
      <c r="AC401" s="222" t="s">
        <v>256</v>
      </c>
      <c r="AD401" s="223"/>
      <c r="AE401" s="223"/>
      <c r="AF401" s="223"/>
      <c r="AG401" s="223"/>
      <c r="AH401" s="224" t="s">
        <v>675</v>
      </c>
      <c r="AI401" s="225"/>
      <c r="AJ401" s="225"/>
      <c r="AK401" s="225"/>
      <c r="AL401" s="226" t="s">
        <v>675</v>
      </c>
      <c r="AM401" s="227"/>
      <c r="AN401" s="227"/>
      <c r="AO401" s="228"/>
      <c r="AP401" s="229"/>
      <c r="AQ401" s="229"/>
      <c r="AR401" s="229"/>
      <c r="AS401" s="229"/>
      <c r="AT401" s="229"/>
      <c r="AU401" s="229"/>
      <c r="AV401" s="229"/>
      <c r="AW401" s="229"/>
      <c r="AX401" s="229"/>
      <c r="AY401">
        <f>COUNTA($C$401)</f>
        <v>1</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227</v>
      </c>
      <c r="AD431" s="241"/>
      <c r="AE431" s="241"/>
      <c r="AF431" s="241"/>
      <c r="AG431" s="241"/>
      <c r="AH431" s="257" t="s">
        <v>245</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680</v>
      </c>
      <c r="D432" s="250"/>
      <c r="E432" s="250"/>
      <c r="F432" s="250"/>
      <c r="G432" s="250"/>
      <c r="H432" s="250"/>
      <c r="I432" s="250"/>
      <c r="J432" s="233">
        <v>1000020222135</v>
      </c>
      <c r="K432" s="234"/>
      <c r="L432" s="234"/>
      <c r="M432" s="234"/>
      <c r="N432" s="234"/>
      <c r="O432" s="234"/>
      <c r="P432" s="252" t="s">
        <v>681</v>
      </c>
      <c r="Q432" s="235"/>
      <c r="R432" s="235"/>
      <c r="S432" s="235"/>
      <c r="T432" s="235"/>
      <c r="U432" s="235"/>
      <c r="V432" s="235"/>
      <c r="W432" s="235"/>
      <c r="X432" s="235"/>
      <c r="Y432" s="236">
        <v>0.3</v>
      </c>
      <c r="Z432" s="237"/>
      <c r="AA432" s="237"/>
      <c r="AB432" s="238"/>
      <c r="AC432" s="222" t="s">
        <v>256</v>
      </c>
      <c r="AD432" s="223"/>
      <c r="AE432" s="223"/>
      <c r="AF432" s="223"/>
      <c r="AG432" s="223"/>
      <c r="AH432" s="253" t="s">
        <v>682</v>
      </c>
      <c r="AI432" s="254"/>
      <c r="AJ432" s="254"/>
      <c r="AK432" s="254"/>
      <c r="AL432" s="226" t="s">
        <v>682</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1" t="s">
        <v>683</v>
      </c>
      <c r="D433" s="250"/>
      <c r="E433" s="250"/>
      <c r="F433" s="250"/>
      <c r="G433" s="250"/>
      <c r="H433" s="250"/>
      <c r="I433" s="250"/>
      <c r="J433" s="233">
        <v>6000012070001</v>
      </c>
      <c r="K433" s="234"/>
      <c r="L433" s="234"/>
      <c r="M433" s="234"/>
      <c r="N433" s="234"/>
      <c r="O433" s="234"/>
      <c r="P433" s="252" t="s">
        <v>684</v>
      </c>
      <c r="Q433" s="235"/>
      <c r="R433" s="235"/>
      <c r="S433" s="235"/>
      <c r="T433" s="235"/>
      <c r="U433" s="235"/>
      <c r="V433" s="235"/>
      <c r="W433" s="235"/>
      <c r="X433" s="235"/>
      <c r="Y433" s="236">
        <v>3.5239999999999998E-3</v>
      </c>
      <c r="Z433" s="237"/>
      <c r="AA433" s="237"/>
      <c r="AB433" s="238"/>
      <c r="AC433" s="222" t="s">
        <v>256</v>
      </c>
      <c r="AD433" s="223"/>
      <c r="AE433" s="223"/>
      <c r="AF433" s="223"/>
      <c r="AG433" s="223"/>
      <c r="AH433" s="253" t="s">
        <v>682</v>
      </c>
      <c r="AI433" s="254"/>
      <c r="AJ433" s="254"/>
      <c r="AK433" s="254"/>
      <c r="AL433" s="226" t="s">
        <v>682</v>
      </c>
      <c r="AM433" s="227"/>
      <c r="AN433" s="227"/>
      <c r="AO433" s="228"/>
      <c r="AP433" s="229"/>
      <c r="AQ433" s="229"/>
      <c r="AR433" s="229"/>
      <c r="AS433" s="229"/>
      <c r="AT433" s="229"/>
      <c r="AU433" s="229"/>
      <c r="AV433" s="229"/>
      <c r="AW433" s="229"/>
      <c r="AX433" s="229"/>
      <c r="AY433">
        <f>COUNTA($C$433)</f>
        <v>1</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227</v>
      </c>
      <c r="AD464" s="241"/>
      <c r="AE464" s="241"/>
      <c r="AF464" s="241"/>
      <c r="AG464" s="241"/>
      <c r="AH464" s="257" t="s">
        <v>245</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42" customHeight="1" x14ac:dyDescent="0.15">
      <c r="A465" s="230">
        <v>1</v>
      </c>
      <c r="B465" s="230">
        <v>1</v>
      </c>
      <c r="C465" s="251" t="s">
        <v>727</v>
      </c>
      <c r="D465" s="250"/>
      <c r="E465" s="250"/>
      <c r="F465" s="250"/>
      <c r="G465" s="250"/>
      <c r="H465" s="250"/>
      <c r="I465" s="250"/>
      <c r="J465" s="233">
        <v>2000012100001</v>
      </c>
      <c r="K465" s="234"/>
      <c r="L465" s="234"/>
      <c r="M465" s="234"/>
      <c r="N465" s="234"/>
      <c r="O465" s="234"/>
      <c r="P465" s="252" t="s">
        <v>685</v>
      </c>
      <c r="Q465" s="235"/>
      <c r="R465" s="235"/>
      <c r="S465" s="235"/>
      <c r="T465" s="235"/>
      <c r="U465" s="235"/>
      <c r="V465" s="235"/>
      <c r="W465" s="235"/>
      <c r="X465" s="235"/>
      <c r="Y465" s="236">
        <v>50</v>
      </c>
      <c r="Z465" s="237"/>
      <c r="AA465" s="237"/>
      <c r="AB465" s="238"/>
      <c r="AC465" s="222" t="s">
        <v>75</v>
      </c>
      <c r="AD465" s="223"/>
      <c r="AE465" s="223"/>
      <c r="AF465" s="223"/>
      <c r="AG465" s="223"/>
      <c r="AH465" s="253" t="s">
        <v>682</v>
      </c>
      <c r="AI465" s="254"/>
      <c r="AJ465" s="254"/>
      <c r="AK465" s="254"/>
      <c r="AL465" s="253" t="s">
        <v>682</v>
      </c>
      <c r="AM465" s="254"/>
      <c r="AN465" s="254"/>
      <c r="AO465" s="254"/>
      <c r="AP465" s="229"/>
      <c r="AQ465" s="229"/>
      <c r="AR465" s="229"/>
      <c r="AS465" s="229"/>
      <c r="AT465" s="229"/>
      <c r="AU465" s="229"/>
      <c r="AV465" s="229"/>
      <c r="AW465" s="229"/>
      <c r="AX465" s="229"/>
      <c r="AY465">
        <f>$AY$462</f>
        <v>1</v>
      </c>
    </row>
    <row r="466" spans="1:51" ht="42" customHeight="1" x14ac:dyDescent="0.15">
      <c r="A466" s="230">
        <v>2</v>
      </c>
      <c r="B466" s="230">
        <v>1</v>
      </c>
      <c r="C466" s="251" t="s">
        <v>728</v>
      </c>
      <c r="D466" s="250"/>
      <c r="E466" s="250"/>
      <c r="F466" s="250"/>
      <c r="G466" s="250"/>
      <c r="H466" s="250"/>
      <c r="I466" s="250"/>
      <c r="J466" s="233">
        <v>2000012100001</v>
      </c>
      <c r="K466" s="234"/>
      <c r="L466" s="234"/>
      <c r="M466" s="234"/>
      <c r="N466" s="234"/>
      <c r="O466" s="234"/>
      <c r="P466" s="252" t="s">
        <v>685</v>
      </c>
      <c r="Q466" s="235"/>
      <c r="R466" s="235"/>
      <c r="S466" s="235"/>
      <c r="T466" s="235"/>
      <c r="U466" s="235"/>
      <c r="V466" s="235"/>
      <c r="W466" s="235"/>
      <c r="X466" s="235"/>
      <c r="Y466" s="236">
        <v>33.5</v>
      </c>
      <c r="Z466" s="237"/>
      <c r="AA466" s="237"/>
      <c r="AB466" s="238"/>
      <c r="AC466" s="222" t="s">
        <v>75</v>
      </c>
      <c r="AD466" s="223"/>
      <c r="AE466" s="223"/>
      <c r="AF466" s="223"/>
      <c r="AG466" s="223"/>
      <c r="AH466" s="253" t="s">
        <v>682</v>
      </c>
      <c r="AI466" s="254"/>
      <c r="AJ466" s="254"/>
      <c r="AK466" s="254"/>
      <c r="AL466" s="253" t="s">
        <v>682</v>
      </c>
      <c r="AM466" s="254"/>
      <c r="AN466" s="254"/>
      <c r="AO466" s="254"/>
      <c r="AP466" s="229"/>
      <c r="AQ466" s="229"/>
      <c r="AR466" s="229"/>
      <c r="AS466" s="229"/>
      <c r="AT466" s="229"/>
      <c r="AU466" s="229"/>
      <c r="AV466" s="229"/>
      <c r="AW466" s="229"/>
      <c r="AX466" s="229"/>
      <c r="AY466">
        <f>COUNTA($C$466)</f>
        <v>1</v>
      </c>
    </row>
    <row r="467" spans="1:51" ht="42" customHeight="1" x14ac:dyDescent="0.15">
      <c r="A467" s="230">
        <v>3</v>
      </c>
      <c r="B467" s="230">
        <v>1</v>
      </c>
      <c r="C467" s="251" t="s">
        <v>729</v>
      </c>
      <c r="D467" s="250"/>
      <c r="E467" s="250"/>
      <c r="F467" s="250"/>
      <c r="G467" s="250"/>
      <c r="H467" s="250"/>
      <c r="I467" s="250"/>
      <c r="J467" s="233">
        <v>2000012100001</v>
      </c>
      <c r="K467" s="234"/>
      <c r="L467" s="234"/>
      <c r="M467" s="234"/>
      <c r="N467" s="234"/>
      <c r="O467" s="234"/>
      <c r="P467" s="252" t="s">
        <v>685</v>
      </c>
      <c r="Q467" s="235"/>
      <c r="R467" s="235"/>
      <c r="S467" s="235"/>
      <c r="T467" s="235"/>
      <c r="U467" s="235"/>
      <c r="V467" s="235"/>
      <c r="W467" s="235"/>
      <c r="X467" s="235"/>
      <c r="Y467" s="236">
        <v>5.0999999999999996</v>
      </c>
      <c r="Z467" s="237"/>
      <c r="AA467" s="237"/>
      <c r="AB467" s="238"/>
      <c r="AC467" s="222" t="s">
        <v>75</v>
      </c>
      <c r="AD467" s="223"/>
      <c r="AE467" s="223"/>
      <c r="AF467" s="223"/>
      <c r="AG467" s="223"/>
      <c r="AH467" s="224" t="s">
        <v>682</v>
      </c>
      <c r="AI467" s="225"/>
      <c r="AJ467" s="225"/>
      <c r="AK467" s="225"/>
      <c r="AL467" s="224" t="s">
        <v>682</v>
      </c>
      <c r="AM467" s="225"/>
      <c r="AN467" s="225"/>
      <c r="AO467" s="225"/>
      <c r="AP467" s="229"/>
      <c r="AQ467" s="229"/>
      <c r="AR467" s="229"/>
      <c r="AS467" s="229"/>
      <c r="AT467" s="229"/>
      <c r="AU467" s="229"/>
      <c r="AV467" s="229"/>
      <c r="AW467" s="229"/>
      <c r="AX467" s="229"/>
      <c r="AY467">
        <f>COUNTA($C$467)</f>
        <v>1</v>
      </c>
    </row>
    <row r="468" spans="1:51" ht="42" customHeight="1" x14ac:dyDescent="0.15">
      <c r="A468" s="230">
        <v>4</v>
      </c>
      <c r="B468" s="230">
        <v>1</v>
      </c>
      <c r="C468" s="251" t="s">
        <v>730</v>
      </c>
      <c r="D468" s="250"/>
      <c r="E468" s="250"/>
      <c r="F468" s="250"/>
      <c r="G468" s="250"/>
      <c r="H468" s="250"/>
      <c r="I468" s="250"/>
      <c r="J468" s="233">
        <v>2000012100001</v>
      </c>
      <c r="K468" s="234"/>
      <c r="L468" s="234"/>
      <c r="M468" s="234"/>
      <c r="N468" s="234"/>
      <c r="O468" s="234"/>
      <c r="P468" s="252" t="s">
        <v>685</v>
      </c>
      <c r="Q468" s="235"/>
      <c r="R468" s="235"/>
      <c r="S468" s="235"/>
      <c r="T468" s="235"/>
      <c r="U468" s="235"/>
      <c r="V468" s="235"/>
      <c r="W468" s="235"/>
      <c r="X468" s="235"/>
      <c r="Y468" s="236">
        <v>5</v>
      </c>
      <c r="Z468" s="237"/>
      <c r="AA468" s="237"/>
      <c r="AB468" s="238"/>
      <c r="AC468" s="222" t="s">
        <v>75</v>
      </c>
      <c r="AD468" s="223"/>
      <c r="AE468" s="223"/>
      <c r="AF468" s="223"/>
      <c r="AG468" s="223"/>
      <c r="AH468" s="224" t="s">
        <v>682</v>
      </c>
      <c r="AI468" s="225"/>
      <c r="AJ468" s="225"/>
      <c r="AK468" s="225"/>
      <c r="AL468" s="224" t="s">
        <v>682</v>
      </c>
      <c r="AM468" s="225"/>
      <c r="AN468" s="225"/>
      <c r="AO468" s="225"/>
      <c r="AP468" s="229"/>
      <c r="AQ468" s="229"/>
      <c r="AR468" s="229"/>
      <c r="AS468" s="229"/>
      <c r="AT468" s="229"/>
      <c r="AU468" s="229"/>
      <c r="AV468" s="229"/>
      <c r="AW468" s="229"/>
      <c r="AX468" s="229"/>
      <c r="AY468">
        <f>COUNTA($C$468)</f>
        <v>1</v>
      </c>
    </row>
    <row r="469" spans="1:51" ht="42" customHeight="1" x14ac:dyDescent="0.15">
      <c r="A469" s="230">
        <v>5</v>
      </c>
      <c r="B469" s="230">
        <v>1</v>
      </c>
      <c r="C469" s="251" t="s">
        <v>731</v>
      </c>
      <c r="D469" s="250"/>
      <c r="E469" s="250"/>
      <c r="F469" s="250"/>
      <c r="G469" s="250"/>
      <c r="H469" s="250"/>
      <c r="I469" s="250"/>
      <c r="J469" s="233">
        <v>2000012100001</v>
      </c>
      <c r="K469" s="234"/>
      <c r="L469" s="234"/>
      <c r="M469" s="234"/>
      <c r="N469" s="234"/>
      <c r="O469" s="234"/>
      <c r="P469" s="252" t="s">
        <v>685</v>
      </c>
      <c r="Q469" s="235"/>
      <c r="R469" s="235"/>
      <c r="S469" s="235"/>
      <c r="T469" s="235"/>
      <c r="U469" s="235"/>
      <c r="V469" s="235"/>
      <c r="W469" s="235"/>
      <c r="X469" s="235"/>
      <c r="Y469" s="236">
        <v>4.5999999999999996</v>
      </c>
      <c r="Z469" s="237"/>
      <c r="AA469" s="237"/>
      <c r="AB469" s="238"/>
      <c r="AC469" s="222" t="s">
        <v>75</v>
      </c>
      <c r="AD469" s="223"/>
      <c r="AE469" s="223"/>
      <c r="AF469" s="223"/>
      <c r="AG469" s="223"/>
      <c r="AH469" s="224" t="s">
        <v>682</v>
      </c>
      <c r="AI469" s="225"/>
      <c r="AJ469" s="225"/>
      <c r="AK469" s="225"/>
      <c r="AL469" s="224" t="s">
        <v>682</v>
      </c>
      <c r="AM469" s="225"/>
      <c r="AN469" s="225"/>
      <c r="AO469" s="225"/>
      <c r="AP469" s="229"/>
      <c r="AQ469" s="229"/>
      <c r="AR469" s="229"/>
      <c r="AS469" s="229"/>
      <c r="AT469" s="229"/>
      <c r="AU469" s="229"/>
      <c r="AV469" s="229"/>
      <c r="AW469" s="229"/>
      <c r="AX469" s="229"/>
      <c r="AY469">
        <f>COUNTA($C$469)</f>
        <v>1</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227</v>
      </c>
      <c r="AD497" s="241"/>
      <c r="AE497" s="241"/>
      <c r="AF497" s="241"/>
      <c r="AG497" s="241"/>
      <c r="AH497" s="257" t="s">
        <v>245</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0" customHeight="1" x14ac:dyDescent="0.15">
      <c r="A498" s="230">
        <v>1</v>
      </c>
      <c r="B498" s="230">
        <v>1</v>
      </c>
      <c r="C498" s="251" t="s">
        <v>686</v>
      </c>
      <c r="D498" s="250"/>
      <c r="E498" s="250"/>
      <c r="F498" s="250"/>
      <c r="G498" s="250"/>
      <c r="H498" s="250"/>
      <c r="I498" s="250"/>
      <c r="J498" s="233" t="s">
        <v>726</v>
      </c>
      <c r="K498" s="234"/>
      <c r="L498" s="234"/>
      <c r="M498" s="234"/>
      <c r="N498" s="234"/>
      <c r="O498" s="234"/>
      <c r="P498" s="260" t="s">
        <v>696</v>
      </c>
      <c r="Q498" s="261"/>
      <c r="R498" s="261"/>
      <c r="S498" s="261"/>
      <c r="T498" s="261"/>
      <c r="U498" s="261"/>
      <c r="V498" s="261"/>
      <c r="W498" s="261"/>
      <c r="X498" s="262"/>
      <c r="Y498" s="236">
        <v>33.5</v>
      </c>
      <c r="Z498" s="237"/>
      <c r="AA498" s="237"/>
      <c r="AB498" s="238"/>
      <c r="AC498" s="222" t="s">
        <v>252</v>
      </c>
      <c r="AD498" s="223"/>
      <c r="AE498" s="223"/>
      <c r="AF498" s="223"/>
      <c r="AG498" s="223"/>
      <c r="AH498" s="253">
        <v>4</v>
      </c>
      <c r="AI498" s="254"/>
      <c r="AJ498" s="254"/>
      <c r="AK498" s="254"/>
      <c r="AL498" s="226">
        <v>94.9</v>
      </c>
      <c r="AM498" s="227"/>
      <c r="AN498" s="227"/>
      <c r="AO498" s="228"/>
      <c r="AP498" s="229"/>
      <c r="AQ498" s="229"/>
      <c r="AR498" s="229"/>
      <c r="AS498" s="229"/>
      <c r="AT498" s="229"/>
      <c r="AU498" s="229"/>
      <c r="AV498" s="229"/>
      <c r="AW498" s="229"/>
      <c r="AX498" s="229"/>
      <c r="AY498">
        <f>$AY$495</f>
        <v>1</v>
      </c>
    </row>
    <row r="499" spans="1:51" ht="30" customHeight="1" x14ac:dyDescent="0.15">
      <c r="A499" s="230">
        <v>2</v>
      </c>
      <c r="B499" s="230">
        <v>1</v>
      </c>
      <c r="C499" s="250" t="s">
        <v>687</v>
      </c>
      <c r="D499" s="250"/>
      <c r="E499" s="250"/>
      <c r="F499" s="250"/>
      <c r="G499" s="250"/>
      <c r="H499" s="250"/>
      <c r="I499" s="250"/>
      <c r="J499" s="233" t="s">
        <v>726</v>
      </c>
      <c r="K499" s="234"/>
      <c r="L499" s="234"/>
      <c r="M499" s="234"/>
      <c r="N499" s="234"/>
      <c r="O499" s="234"/>
      <c r="P499" s="260" t="s">
        <v>703</v>
      </c>
      <c r="Q499" s="261"/>
      <c r="R499" s="261"/>
      <c r="S499" s="261"/>
      <c r="T499" s="261"/>
      <c r="U499" s="261"/>
      <c r="V499" s="261"/>
      <c r="W499" s="261"/>
      <c r="X499" s="262"/>
      <c r="Y499" s="236">
        <v>5</v>
      </c>
      <c r="Z499" s="237"/>
      <c r="AA499" s="237"/>
      <c r="AB499" s="238"/>
      <c r="AC499" s="222" t="s">
        <v>252</v>
      </c>
      <c r="AD499" s="223"/>
      <c r="AE499" s="223"/>
      <c r="AF499" s="223"/>
      <c r="AG499" s="223"/>
      <c r="AH499" s="253">
        <v>1</v>
      </c>
      <c r="AI499" s="254"/>
      <c r="AJ499" s="254"/>
      <c r="AK499" s="254"/>
      <c r="AL499" s="226">
        <v>91.4</v>
      </c>
      <c r="AM499" s="227"/>
      <c r="AN499" s="227"/>
      <c r="AO499" s="228"/>
      <c r="AP499" s="229"/>
      <c r="AQ499" s="229"/>
      <c r="AR499" s="229"/>
      <c r="AS499" s="229"/>
      <c r="AT499" s="229"/>
      <c r="AU499" s="229"/>
      <c r="AV499" s="229"/>
      <c r="AW499" s="229"/>
      <c r="AX499" s="229"/>
      <c r="AY499">
        <f>COUNTA($C$499)</f>
        <v>1</v>
      </c>
    </row>
    <row r="500" spans="1:51" ht="30" customHeight="1" x14ac:dyDescent="0.15">
      <c r="A500" s="230">
        <v>3</v>
      </c>
      <c r="B500" s="230">
        <v>1</v>
      </c>
      <c r="C500" s="251" t="s">
        <v>688</v>
      </c>
      <c r="D500" s="250"/>
      <c r="E500" s="250"/>
      <c r="F500" s="250"/>
      <c r="G500" s="250"/>
      <c r="H500" s="250"/>
      <c r="I500" s="250"/>
      <c r="J500" s="233">
        <v>2120001053207</v>
      </c>
      <c r="K500" s="234"/>
      <c r="L500" s="234"/>
      <c r="M500" s="234"/>
      <c r="N500" s="234"/>
      <c r="O500" s="234"/>
      <c r="P500" s="260" t="s">
        <v>697</v>
      </c>
      <c r="Q500" s="263"/>
      <c r="R500" s="263"/>
      <c r="S500" s="263"/>
      <c r="T500" s="263"/>
      <c r="U500" s="263"/>
      <c r="V500" s="263"/>
      <c r="W500" s="263"/>
      <c r="X500" s="264"/>
      <c r="Y500" s="236">
        <v>27.5</v>
      </c>
      <c r="Z500" s="237"/>
      <c r="AA500" s="237"/>
      <c r="AB500" s="238"/>
      <c r="AC500" s="222" t="s">
        <v>252</v>
      </c>
      <c r="AD500" s="223"/>
      <c r="AE500" s="223"/>
      <c r="AF500" s="223"/>
      <c r="AG500" s="223"/>
      <c r="AH500" s="224">
        <v>6</v>
      </c>
      <c r="AI500" s="225"/>
      <c r="AJ500" s="225"/>
      <c r="AK500" s="225"/>
      <c r="AL500" s="226">
        <v>91.5</v>
      </c>
      <c r="AM500" s="227"/>
      <c r="AN500" s="227"/>
      <c r="AO500" s="228"/>
      <c r="AP500" s="229"/>
      <c r="AQ500" s="229"/>
      <c r="AR500" s="229"/>
      <c r="AS500" s="229"/>
      <c r="AT500" s="229"/>
      <c r="AU500" s="229"/>
      <c r="AV500" s="229"/>
      <c r="AW500" s="229"/>
      <c r="AX500" s="229"/>
      <c r="AY500">
        <f>COUNTA($C$500)</f>
        <v>1</v>
      </c>
    </row>
    <row r="501" spans="1:51" ht="30" customHeight="1" x14ac:dyDescent="0.15">
      <c r="A501" s="230">
        <v>4</v>
      </c>
      <c r="B501" s="230">
        <v>1</v>
      </c>
      <c r="C501" s="251" t="s">
        <v>689</v>
      </c>
      <c r="D501" s="250"/>
      <c r="E501" s="250"/>
      <c r="F501" s="250"/>
      <c r="G501" s="250"/>
      <c r="H501" s="250"/>
      <c r="I501" s="250"/>
      <c r="J501" s="233">
        <v>1010601035005</v>
      </c>
      <c r="K501" s="234"/>
      <c r="L501" s="234"/>
      <c r="M501" s="234"/>
      <c r="N501" s="234"/>
      <c r="O501" s="234"/>
      <c r="P501" s="260" t="s">
        <v>698</v>
      </c>
      <c r="Q501" s="263"/>
      <c r="R501" s="263"/>
      <c r="S501" s="263"/>
      <c r="T501" s="263"/>
      <c r="U501" s="263"/>
      <c r="V501" s="263"/>
      <c r="W501" s="263"/>
      <c r="X501" s="264"/>
      <c r="Y501" s="236">
        <v>22.3</v>
      </c>
      <c r="Z501" s="237"/>
      <c r="AA501" s="237"/>
      <c r="AB501" s="238"/>
      <c r="AC501" s="222" t="s">
        <v>252</v>
      </c>
      <c r="AD501" s="223"/>
      <c r="AE501" s="223"/>
      <c r="AF501" s="223"/>
      <c r="AG501" s="223"/>
      <c r="AH501" s="224">
        <v>5</v>
      </c>
      <c r="AI501" s="225"/>
      <c r="AJ501" s="225"/>
      <c r="AK501" s="225"/>
      <c r="AL501" s="226">
        <v>81.3</v>
      </c>
      <c r="AM501" s="227"/>
      <c r="AN501" s="227"/>
      <c r="AO501" s="228"/>
      <c r="AP501" s="229"/>
      <c r="AQ501" s="229"/>
      <c r="AR501" s="229"/>
      <c r="AS501" s="229"/>
      <c r="AT501" s="229"/>
      <c r="AU501" s="229"/>
      <c r="AV501" s="229"/>
      <c r="AW501" s="229"/>
      <c r="AX501" s="229"/>
      <c r="AY501">
        <f>COUNTA($C$501)</f>
        <v>1</v>
      </c>
    </row>
    <row r="502" spans="1:51" ht="40.5" customHeight="1" x14ac:dyDescent="0.15">
      <c r="A502" s="230">
        <v>5</v>
      </c>
      <c r="B502" s="230">
        <v>1</v>
      </c>
      <c r="C502" s="251" t="s">
        <v>690</v>
      </c>
      <c r="D502" s="250"/>
      <c r="E502" s="250"/>
      <c r="F502" s="250"/>
      <c r="G502" s="250"/>
      <c r="H502" s="250"/>
      <c r="I502" s="250"/>
      <c r="J502" s="233">
        <v>8290001049067</v>
      </c>
      <c r="K502" s="234"/>
      <c r="L502" s="234"/>
      <c r="M502" s="234"/>
      <c r="N502" s="234"/>
      <c r="O502" s="234"/>
      <c r="P502" s="260" t="s">
        <v>699</v>
      </c>
      <c r="Q502" s="261"/>
      <c r="R502" s="261"/>
      <c r="S502" s="261"/>
      <c r="T502" s="261"/>
      <c r="U502" s="261"/>
      <c r="V502" s="261"/>
      <c r="W502" s="261"/>
      <c r="X502" s="262"/>
      <c r="Y502" s="236">
        <v>4.5999999999999996</v>
      </c>
      <c r="Z502" s="237"/>
      <c r="AA502" s="237"/>
      <c r="AB502" s="238"/>
      <c r="AC502" s="222" t="s">
        <v>252</v>
      </c>
      <c r="AD502" s="223"/>
      <c r="AE502" s="223"/>
      <c r="AF502" s="223"/>
      <c r="AG502" s="223"/>
      <c r="AH502" s="224">
        <v>5</v>
      </c>
      <c r="AI502" s="225"/>
      <c r="AJ502" s="225"/>
      <c r="AK502" s="225"/>
      <c r="AL502" s="226">
        <v>80.2</v>
      </c>
      <c r="AM502" s="227"/>
      <c r="AN502" s="227"/>
      <c r="AO502" s="228"/>
      <c r="AP502" s="229"/>
      <c r="AQ502" s="229"/>
      <c r="AR502" s="229"/>
      <c r="AS502" s="229"/>
      <c r="AT502" s="229"/>
      <c r="AU502" s="229"/>
      <c r="AV502" s="229"/>
      <c r="AW502" s="229"/>
      <c r="AX502" s="229"/>
      <c r="AY502">
        <f>COUNTA($C$502)</f>
        <v>1</v>
      </c>
    </row>
    <row r="503" spans="1:51" ht="30" customHeight="1" x14ac:dyDescent="0.15">
      <c r="A503" s="230">
        <v>6</v>
      </c>
      <c r="B503" s="230">
        <v>1</v>
      </c>
      <c r="C503" s="251" t="s">
        <v>691</v>
      </c>
      <c r="D503" s="250"/>
      <c r="E503" s="250"/>
      <c r="F503" s="250"/>
      <c r="G503" s="250"/>
      <c r="H503" s="250"/>
      <c r="I503" s="250"/>
      <c r="J503" s="233">
        <v>1180001019673</v>
      </c>
      <c r="K503" s="234"/>
      <c r="L503" s="234"/>
      <c r="M503" s="234"/>
      <c r="N503" s="234"/>
      <c r="O503" s="234"/>
      <c r="P503" s="260" t="s">
        <v>704</v>
      </c>
      <c r="Q503" s="261"/>
      <c r="R503" s="261"/>
      <c r="S503" s="261"/>
      <c r="T503" s="261"/>
      <c r="U503" s="261"/>
      <c r="V503" s="261"/>
      <c r="W503" s="261"/>
      <c r="X503" s="262"/>
      <c r="Y503" s="236">
        <v>4.0999999999999996</v>
      </c>
      <c r="Z503" s="237"/>
      <c r="AA503" s="237"/>
      <c r="AB503" s="238"/>
      <c r="AC503" s="222" t="s">
        <v>252</v>
      </c>
      <c r="AD503" s="223"/>
      <c r="AE503" s="223"/>
      <c r="AF503" s="223"/>
      <c r="AG503" s="223"/>
      <c r="AH503" s="224">
        <v>4</v>
      </c>
      <c r="AI503" s="225"/>
      <c r="AJ503" s="225"/>
      <c r="AK503" s="225"/>
      <c r="AL503" s="226">
        <v>98.7</v>
      </c>
      <c r="AM503" s="227"/>
      <c r="AN503" s="227"/>
      <c r="AO503" s="228"/>
      <c r="AP503" s="229"/>
      <c r="AQ503" s="229"/>
      <c r="AR503" s="229"/>
      <c r="AS503" s="229"/>
      <c r="AT503" s="229"/>
      <c r="AU503" s="229"/>
      <c r="AV503" s="229"/>
      <c r="AW503" s="229"/>
      <c r="AX503" s="229"/>
      <c r="AY503">
        <f>COUNTA($C$503)</f>
        <v>1</v>
      </c>
    </row>
    <row r="504" spans="1:51" ht="30" customHeight="1" x14ac:dyDescent="0.15">
      <c r="A504" s="230">
        <v>7</v>
      </c>
      <c r="B504" s="230">
        <v>1</v>
      </c>
      <c r="C504" s="251" t="s">
        <v>692</v>
      </c>
      <c r="D504" s="250"/>
      <c r="E504" s="250"/>
      <c r="F504" s="250"/>
      <c r="G504" s="250"/>
      <c r="H504" s="250"/>
      <c r="I504" s="250"/>
      <c r="J504" s="233">
        <v>9180001060686</v>
      </c>
      <c r="K504" s="234"/>
      <c r="L504" s="234"/>
      <c r="M504" s="234"/>
      <c r="N504" s="234"/>
      <c r="O504" s="234"/>
      <c r="P504" s="260" t="s">
        <v>705</v>
      </c>
      <c r="Q504" s="261"/>
      <c r="R504" s="261"/>
      <c r="S504" s="261"/>
      <c r="T504" s="261"/>
      <c r="U504" s="261"/>
      <c r="V504" s="261"/>
      <c r="W504" s="261"/>
      <c r="X504" s="262"/>
      <c r="Y504" s="236">
        <v>0.86499999999999999</v>
      </c>
      <c r="Z504" s="237"/>
      <c r="AA504" s="237"/>
      <c r="AB504" s="238"/>
      <c r="AC504" s="222" t="s">
        <v>252</v>
      </c>
      <c r="AD504" s="223"/>
      <c r="AE504" s="223"/>
      <c r="AF504" s="223"/>
      <c r="AG504" s="223"/>
      <c r="AH504" s="224">
        <v>4</v>
      </c>
      <c r="AI504" s="225"/>
      <c r="AJ504" s="225"/>
      <c r="AK504" s="225"/>
      <c r="AL504" s="226">
        <v>81.099999999999994</v>
      </c>
      <c r="AM504" s="227"/>
      <c r="AN504" s="227"/>
      <c r="AO504" s="228"/>
      <c r="AP504" s="229"/>
      <c r="AQ504" s="229"/>
      <c r="AR504" s="229"/>
      <c r="AS504" s="229"/>
      <c r="AT504" s="229"/>
      <c r="AU504" s="229"/>
      <c r="AV504" s="229"/>
      <c r="AW504" s="229"/>
      <c r="AX504" s="229"/>
      <c r="AY504">
        <f>COUNTA($C$504)</f>
        <v>1</v>
      </c>
    </row>
    <row r="505" spans="1:51" ht="30" customHeight="1" x14ac:dyDescent="0.15">
      <c r="A505" s="230">
        <v>8</v>
      </c>
      <c r="B505" s="230">
        <v>1</v>
      </c>
      <c r="C505" s="251" t="s">
        <v>693</v>
      </c>
      <c r="D505" s="250"/>
      <c r="E505" s="250"/>
      <c r="F505" s="250"/>
      <c r="G505" s="250"/>
      <c r="H505" s="250"/>
      <c r="I505" s="250"/>
      <c r="J505" s="233">
        <v>2080401014481</v>
      </c>
      <c r="K505" s="234"/>
      <c r="L505" s="234"/>
      <c r="M505" s="234"/>
      <c r="N505" s="234"/>
      <c r="O505" s="234"/>
      <c r="P505" s="260" t="s">
        <v>700</v>
      </c>
      <c r="Q505" s="261"/>
      <c r="R505" s="261"/>
      <c r="S505" s="261"/>
      <c r="T505" s="261"/>
      <c r="U505" s="261"/>
      <c r="V505" s="261"/>
      <c r="W505" s="261"/>
      <c r="X505" s="262"/>
      <c r="Y505" s="236">
        <v>3.85E-2</v>
      </c>
      <c r="Z505" s="237"/>
      <c r="AA505" s="237"/>
      <c r="AB505" s="238"/>
      <c r="AC505" s="222" t="s">
        <v>255</v>
      </c>
      <c r="AD505" s="223"/>
      <c r="AE505" s="223"/>
      <c r="AF505" s="223"/>
      <c r="AG505" s="223"/>
      <c r="AH505" s="224" t="s">
        <v>682</v>
      </c>
      <c r="AI505" s="225"/>
      <c r="AJ505" s="225"/>
      <c r="AK505" s="225"/>
      <c r="AL505" s="226" t="s">
        <v>682</v>
      </c>
      <c r="AM505" s="227"/>
      <c r="AN505" s="227"/>
      <c r="AO505" s="228"/>
      <c r="AP505" s="229"/>
      <c r="AQ505" s="229"/>
      <c r="AR505" s="229"/>
      <c r="AS505" s="229"/>
      <c r="AT505" s="229"/>
      <c r="AU505" s="229"/>
      <c r="AV505" s="229"/>
      <c r="AW505" s="229"/>
      <c r="AX505" s="229"/>
      <c r="AY505">
        <f>COUNTA($C$505)</f>
        <v>1</v>
      </c>
    </row>
    <row r="506" spans="1:51" ht="30" customHeight="1" x14ac:dyDescent="0.15">
      <c r="A506" s="230">
        <v>9</v>
      </c>
      <c r="B506" s="230">
        <v>1</v>
      </c>
      <c r="C506" s="250" t="s">
        <v>693</v>
      </c>
      <c r="D506" s="250"/>
      <c r="E506" s="250"/>
      <c r="F506" s="250"/>
      <c r="G506" s="250"/>
      <c r="H506" s="250"/>
      <c r="I506" s="250"/>
      <c r="J506" s="233">
        <v>2080401014481</v>
      </c>
      <c r="K506" s="234"/>
      <c r="L506" s="234"/>
      <c r="M506" s="234"/>
      <c r="N506" s="234"/>
      <c r="O506" s="234"/>
      <c r="P506" s="260" t="s">
        <v>700</v>
      </c>
      <c r="Q506" s="261"/>
      <c r="R506" s="261"/>
      <c r="S506" s="261"/>
      <c r="T506" s="261"/>
      <c r="U506" s="261"/>
      <c r="V506" s="261"/>
      <c r="W506" s="261"/>
      <c r="X506" s="262"/>
      <c r="Y506" s="236">
        <v>3.85E-2</v>
      </c>
      <c r="Z506" s="237"/>
      <c r="AA506" s="237"/>
      <c r="AB506" s="238"/>
      <c r="AC506" s="222" t="s">
        <v>255</v>
      </c>
      <c r="AD506" s="223"/>
      <c r="AE506" s="223"/>
      <c r="AF506" s="223"/>
      <c r="AG506" s="223"/>
      <c r="AH506" s="224" t="s">
        <v>682</v>
      </c>
      <c r="AI506" s="225"/>
      <c r="AJ506" s="225"/>
      <c r="AK506" s="225"/>
      <c r="AL506" s="226" t="s">
        <v>682</v>
      </c>
      <c r="AM506" s="227"/>
      <c r="AN506" s="227"/>
      <c r="AO506" s="228"/>
      <c r="AP506" s="229"/>
      <c r="AQ506" s="229"/>
      <c r="AR506" s="229"/>
      <c r="AS506" s="229"/>
      <c r="AT506" s="229"/>
      <c r="AU506" s="229"/>
      <c r="AV506" s="229"/>
      <c r="AW506" s="229"/>
      <c r="AX506" s="229"/>
      <c r="AY506">
        <f>COUNTA($C$506)</f>
        <v>1</v>
      </c>
    </row>
    <row r="507" spans="1:51" ht="30" customHeight="1" x14ac:dyDescent="0.15">
      <c r="A507" s="230">
        <v>10</v>
      </c>
      <c r="B507" s="230">
        <v>1</v>
      </c>
      <c r="C507" s="251" t="s">
        <v>694</v>
      </c>
      <c r="D507" s="250"/>
      <c r="E507" s="250"/>
      <c r="F507" s="250"/>
      <c r="G507" s="250"/>
      <c r="H507" s="250"/>
      <c r="I507" s="250"/>
      <c r="J507" s="233">
        <v>9080402017196</v>
      </c>
      <c r="K507" s="234"/>
      <c r="L507" s="234"/>
      <c r="M507" s="234"/>
      <c r="N507" s="234"/>
      <c r="O507" s="234"/>
      <c r="P507" s="260" t="s">
        <v>701</v>
      </c>
      <c r="Q507" s="261"/>
      <c r="R507" s="261"/>
      <c r="S507" s="261"/>
      <c r="T507" s="261"/>
      <c r="U507" s="261"/>
      <c r="V507" s="261"/>
      <c r="W507" s="261"/>
      <c r="X507" s="262"/>
      <c r="Y507" s="236">
        <v>3.5200000000000002E-2</v>
      </c>
      <c r="Z507" s="237"/>
      <c r="AA507" s="237"/>
      <c r="AB507" s="238"/>
      <c r="AC507" s="222" t="s">
        <v>255</v>
      </c>
      <c r="AD507" s="223"/>
      <c r="AE507" s="223"/>
      <c r="AF507" s="223"/>
      <c r="AG507" s="223"/>
      <c r="AH507" s="224" t="s">
        <v>682</v>
      </c>
      <c r="AI507" s="225"/>
      <c r="AJ507" s="225"/>
      <c r="AK507" s="225"/>
      <c r="AL507" s="226" t="s">
        <v>682</v>
      </c>
      <c r="AM507" s="227"/>
      <c r="AN507" s="227"/>
      <c r="AO507" s="228"/>
      <c r="AP507" s="229"/>
      <c r="AQ507" s="229"/>
      <c r="AR507" s="229"/>
      <c r="AS507" s="229"/>
      <c r="AT507" s="229"/>
      <c r="AU507" s="229"/>
      <c r="AV507" s="229"/>
      <c r="AW507" s="229"/>
      <c r="AX507" s="229"/>
      <c r="AY507">
        <f>COUNTA($C$507)</f>
        <v>1</v>
      </c>
    </row>
    <row r="508" spans="1:51" ht="30" customHeight="1" x14ac:dyDescent="0.15">
      <c r="A508" s="230">
        <v>11</v>
      </c>
      <c r="B508" s="230">
        <v>1</v>
      </c>
      <c r="C508" s="251" t="s">
        <v>695</v>
      </c>
      <c r="D508" s="250"/>
      <c r="E508" s="250"/>
      <c r="F508" s="250"/>
      <c r="G508" s="250"/>
      <c r="H508" s="250"/>
      <c r="I508" s="250"/>
      <c r="J508" s="233">
        <v>2180001135973</v>
      </c>
      <c r="K508" s="234"/>
      <c r="L508" s="234"/>
      <c r="M508" s="234"/>
      <c r="N508" s="234"/>
      <c r="O508" s="234"/>
      <c r="P508" s="260" t="s">
        <v>702</v>
      </c>
      <c r="Q508" s="261"/>
      <c r="R508" s="261"/>
      <c r="S508" s="261"/>
      <c r="T508" s="261"/>
      <c r="U508" s="261"/>
      <c r="V508" s="261"/>
      <c r="W508" s="261"/>
      <c r="X508" s="262"/>
      <c r="Y508" s="236">
        <v>5.7019999999999996E-3</v>
      </c>
      <c r="Z508" s="237"/>
      <c r="AA508" s="237"/>
      <c r="AB508" s="238"/>
      <c r="AC508" s="222" t="s">
        <v>256</v>
      </c>
      <c r="AD508" s="223"/>
      <c r="AE508" s="223"/>
      <c r="AF508" s="223"/>
      <c r="AG508" s="223"/>
      <c r="AH508" s="224" t="s">
        <v>682</v>
      </c>
      <c r="AI508" s="225"/>
      <c r="AJ508" s="225"/>
      <c r="AK508" s="225"/>
      <c r="AL508" s="226" t="s">
        <v>682</v>
      </c>
      <c r="AM508" s="227"/>
      <c r="AN508" s="227"/>
      <c r="AO508" s="228"/>
      <c r="AP508" s="229"/>
      <c r="AQ508" s="229"/>
      <c r="AR508" s="229"/>
      <c r="AS508" s="229"/>
      <c r="AT508" s="229"/>
      <c r="AU508" s="229"/>
      <c r="AV508" s="229"/>
      <c r="AW508" s="229"/>
      <c r="AX508" s="229"/>
      <c r="AY508">
        <f>COUNTA($C$508)</f>
        <v>1</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227</v>
      </c>
      <c r="AD530" s="241"/>
      <c r="AE530" s="241"/>
      <c r="AF530" s="241"/>
      <c r="AG530" s="241"/>
      <c r="AH530" s="257" t="s">
        <v>245</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227</v>
      </c>
      <c r="AD563" s="241"/>
      <c r="AE563" s="241"/>
      <c r="AF563" s="241"/>
      <c r="AG563" s="241"/>
      <c r="AH563" s="257" t="s">
        <v>245</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227</v>
      </c>
      <c r="AD596" s="241"/>
      <c r="AE596" s="241"/>
      <c r="AF596" s="241"/>
      <c r="AG596" s="241"/>
      <c r="AH596" s="257" t="s">
        <v>245</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575</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229</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223</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5" priority="909">
      <formula>IF(RIGHT(TEXT(P14,"0.#"),1)=".",FALSE,TRUE)</formula>
    </cfRule>
    <cfRule type="expression" dxfId="794" priority="910">
      <formula>IF(RIGHT(TEXT(P14,"0.#"),1)=".",TRUE,FALSE)</formula>
    </cfRule>
  </conditionalFormatting>
  <conditionalFormatting sqref="P18:AX18">
    <cfRule type="expression" dxfId="793" priority="907">
      <formula>IF(RIGHT(TEXT(P18,"0.#"),1)=".",FALSE,TRUE)</formula>
    </cfRule>
    <cfRule type="expression" dxfId="792" priority="908">
      <formula>IF(RIGHT(TEXT(P18,"0.#"),1)=".",TRUE,FALSE)</formula>
    </cfRule>
  </conditionalFormatting>
  <conditionalFormatting sqref="Y311">
    <cfRule type="expression" dxfId="791" priority="905">
      <formula>IF(RIGHT(TEXT(Y311,"0.#"),1)=".",FALSE,TRUE)</formula>
    </cfRule>
    <cfRule type="expression" dxfId="790" priority="906">
      <formula>IF(RIGHT(TEXT(Y311,"0.#"),1)=".",TRUE,FALSE)</formula>
    </cfRule>
  </conditionalFormatting>
  <conditionalFormatting sqref="Y320">
    <cfRule type="expression" dxfId="789" priority="903">
      <formula>IF(RIGHT(TEXT(Y320,"0.#"),1)=".",FALSE,TRUE)</formula>
    </cfRule>
    <cfRule type="expression" dxfId="788" priority="904">
      <formula>IF(RIGHT(TEXT(Y320,"0.#"),1)=".",TRUE,FALSE)</formula>
    </cfRule>
  </conditionalFormatting>
  <conditionalFormatting sqref="Y351:Y358 Y349 Y338:Y345 Y325:Y332 Y323">
    <cfRule type="expression" dxfId="787" priority="883">
      <formula>IF(RIGHT(TEXT(Y323,"0.#"),1)=".",FALSE,TRUE)</formula>
    </cfRule>
    <cfRule type="expression" dxfId="786" priority="884">
      <formula>IF(RIGHT(TEXT(Y323,"0.#"),1)=".",TRUE,FALSE)</formula>
    </cfRule>
  </conditionalFormatting>
  <conditionalFormatting sqref="P16:AQ17 P15:AX15 P13:AX13">
    <cfRule type="expression" dxfId="785" priority="901">
      <formula>IF(RIGHT(TEXT(P13,"0.#"),1)=".",FALSE,TRUE)</formula>
    </cfRule>
    <cfRule type="expression" dxfId="784" priority="902">
      <formula>IF(RIGHT(TEXT(P13,"0.#"),1)=".",TRUE,FALSE)</formula>
    </cfRule>
  </conditionalFormatting>
  <conditionalFormatting sqref="P19:AJ19">
    <cfRule type="expression" dxfId="783" priority="899">
      <formula>IF(RIGHT(TEXT(P19,"0.#"),1)=".",FALSE,TRUE)</formula>
    </cfRule>
    <cfRule type="expression" dxfId="782" priority="900">
      <formula>IF(RIGHT(TEXT(P19,"0.#"),1)=".",TRUE,FALSE)</formula>
    </cfRule>
  </conditionalFormatting>
  <conditionalFormatting sqref="AE32 AQ32">
    <cfRule type="expression" dxfId="781" priority="897">
      <formula>IF(RIGHT(TEXT(AE32,"0.#"),1)=".",FALSE,TRUE)</formula>
    </cfRule>
    <cfRule type="expression" dxfId="780" priority="898">
      <formula>IF(RIGHT(TEXT(AE32,"0.#"),1)=".",TRUE,FALSE)</formula>
    </cfRule>
  </conditionalFormatting>
  <conditionalFormatting sqref="Y312:Y319 Y310">
    <cfRule type="expression" dxfId="779" priority="895">
      <formula>IF(RIGHT(TEXT(Y310,"0.#"),1)=".",FALSE,TRUE)</formula>
    </cfRule>
    <cfRule type="expression" dxfId="778" priority="896">
      <formula>IF(RIGHT(TEXT(Y310,"0.#"),1)=".",TRUE,FALSE)</formula>
    </cfRule>
  </conditionalFormatting>
  <conditionalFormatting sqref="AU311">
    <cfRule type="expression" dxfId="777" priority="893">
      <formula>IF(RIGHT(TEXT(AU311,"0.#"),1)=".",FALSE,TRUE)</formula>
    </cfRule>
    <cfRule type="expression" dxfId="776" priority="894">
      <formula>IF(RIGHT(TEXT(AU311,"0.#"),1)=".",TRUE,FALSE)</formula>
    </cfRule>
  </conditionalFormatting>
  <conditionalFormatting sqref="AU320">
    <cfRule type="expression" dxfId="775" priority="891">
      <formula>IF(RIGHT(TEXT(AU320,"0.#"),1)=".",FALSE,TRUE)</formula>
    </cfRule>
    <cfRule type="expression" dxfId="774" priority="892">
      <formula>IF(RIGHT(TEXT(AU320,"0.#"),1)=".",TRUE,FALSE)</formula>
    </cfRule>
  </conditionalFormatting>
  <conditionalFormatting sqref="AU312:AU319 AU310">
    <cfRule type="expression" dxfId="773" priority="889">
      <formula>IF(RIGHT(TEXT(AU310,"0.#"),1)=".",FALSE,TRUE)</formula>
    </cfRule>
    <cfRule type="expression" dxfId="772" priority="890">
      <formula>IF(RIGHT(TEXT(AU310,"0.#"),1)=".",TRUE,FALSE)</formula>
    </cfRule>
  </conditionalFormatting>
  <conditionalFormatting sqref="Y350 Y324">
    <cfRule type="expression" dxfId="771" priority="887">
      <formula>IF(RIGHT(TEXT(Y324,"0.#"),1)=".",FALSE,TRUE)</formula>
    </cfRule>
    <cfRule type="expression" dxfId="770" priority="888">
      <formula>IF(RIGHT(TEXT(Y324,"0.#"),1)=".",TRUE,FALSE)</formula>
    </cfRule>
  </conditionalFormatting>
  <conditionalFormatting sqref="Y359 Y346 Y333">
    <cfRule type="expression" dxfId="769" priority="885">
      <formula>IF(RIGHT(TEXT(Y333,"0.#"),1)=".",FALSE,TRUE)</formula>
    </cfRule>
    <cfRule type="expression" dxfId="768" priority="886">
      <formula>IF(RIGHT(TEXT(Y333,"0.#"),1)=".",TRUE,FALSE)</formula>
    </cfRule>
  </conditionalFormatting>
  <conditionalFormatting sqref="AU350 AU337 AU324">
    <cfRule type="expression" dxfId="767" priority="881">
      <formula>IF(RIGHT(TEXT(AU324,"0.#"),1)=".",FALSE,TRUE)</formula>
    </cfRule>
    <cfRule type="expression" dxfId="766" priority="882">
      <formula>IF(RIGHT(TEXT(AU324,"0.#"),1)=".",TRUE,FALSE)</formula>
    </cfRule>
  </conditionalFormatting>
  <conditionalFormatting sqref="AU359 AU346 AU333">
    <cfRule type="expression" dxfId="765" priority="879">
      <formula>IF(RIGHT(TEXT(AU333,"0.#"),1)=".",FALSE,TRUE)</formula>
    </cfRule>
    <cfRule type="expression" dxfId="764" priority="880">
      <formula>IF(RIGHT(TEXT(AU333,"0.#"),1)=".",TRUE,FALSE)</formula>
    </cfRule>
  </conditionalFormatting>
  <conditionalFormatting sqref="AU351:AU358 AU349 AU338:AU345 AU336 AU325:AU332 AU323">
    <cfRule type="expression" dxfId="763" priority="877">
      <formula>IF(RIGHT(TEXT(AU323,"0.#"),1)=".",FALSE,TRUE)</formula>
    </cfRule>
    <cfRule type="expression" dxfId="762" priority="878">
      <formula>IF(RIGHT(TEXT(AU323,"0.#"),1)=".",TRUE,FALSE)</formula>
    </cfRule>
  </conditionalFormatting>
  <conditionalFormatting sqref="AI32">
    <cfRule type="expression" dxfId="761" priority="875">
      <formula>IF(RIGHT(TEXT(AI32,"0.#"),1)=".",FALSE,TRUE)</formula>
    </cfRule>
    <cfRule type="expression" dxfId="760" priority="876">
      <formula>IF(RIGHT(TEXT(AI32,"0.#"),1)=".",TRUE,FALSE)</formula>
    </cfRule>
  </conditionalFormatting>
  <conditionalFormatting sqref="AM32">
    <cfRule type="expression" dxfId="759" priority="873">
      <formula>IF(RIGHT(TEXT(AM32,"0.#"),1)=".",FALSE,TRUE)</formula>
    </cfRule>
    <cfRule type="expression" dxfId="758" priority="874">
      <formula>IF(RIGHT(TEXT(AM32,"0.#"),1)=".",TRUE,FALSE)</formula>
    </cfRule>
  </conditionalFormatting>
  <conditionalFormatting sqref="AE33 AI33 AM33 AQ33 AU33">
    <cfRule type="expression" dxfId="757" priority="871">
      <formula>IF(RIGHT(TEXT(AE33,"0.#"),1)=".",FALSE,TRUE)</formula>
    </cfRule>
    <cfRule type="expression" dxfId="756" priority="872">
      <formula>IF(RIGHT(TEXT(AE33,"0.#"),1)=".",TRUE,FALSE)</formula>
    </cfRule>
  </conditionalFormatting>
  <conditionalFormatting sqref="AE210">
    <cfRule type="expression" dxfId="755" priority="863">
      <formula>IF(RIGHT(TEXT(AE210,"0.#"),1)=".",FALSE,TRUE)</formula>
    </cfRule>
    <cfRule type="expression" dxfId="754" priority="864">
      <formula>IF(RIGHT(TEXT(AE210,"0.#"),1)=".",TRUE,FALSE)</formula>
    </cfRule>
  </conditionalFormatting>
  <conditionalFormatting sqref="AE211">
    <cfRule type="expression" dxfId="753" priority="861">
      <formula>IF(RIGHT(TEXT(AE211,"0.#"),1)=".",FALSE,TRUE)</formula>
    </cfRule>
    <cfRule type="expression" dxfId="752" priority="862">
      <formula>IF(RIGHT(TEXT(AE211,"0.#"),1)=".",TRUE,FALSE)</formula>
    </cfRule>
  </conditionalFormatting>
  <conditionalFormatting sqref="AE212">
    <cfRule type="expression" dxfId="751" priority="859">
      <formula>IF(RIGHT(TEXT(AE212,"0.#"),1)=".",FALSE,TRUE)</formula>
    </cfRule>
    <cfRule type="expression" dxfId="750" priority="860">
      <formula>IF(RIGHT(TEXT(AE212,"0.#"),1)=".",TRUE,FALSE)</formula>
    </cfRule>
  </conditionalFormatting>
  <conditionalFormatting sqref="AI212">
    <cfRule type="expression" dxfId="749" priority="857">
      <formula>IF(RIGHT(TEXT(AI212,"0.#"),1)=".",FALSE,TRUE)</formula>
    </cfRule>
    <cfRule type="expression" dxfId="748" priority="858">
      <formula>IF(RIGHT(TEXT(AI212,"0.#"),1)=".",TRUE,FALSE)</formula>
    </cfRule>
  </conditionalFormatting>
  <conditionalFormatting sqref="AI211">
    <cfRule type="expression" dxfId="747" priority="855">
      <formula>IF(RIGHT(TEXT(AI211,"0.#"),1)=".",FALSE,TRUE)</formula>
    </cfRule>
    <cfRule type="expression" dxfId="746" priority="856">
      <formula>IF(RIGHT(TEXT(AI211,"0.#"),1)=".",TRUE,FALSE)</formula>
    </cfRule>
  </conditionalFormatting>
  <conditionalFormatting sqref="AI210">
    <cfRule type="expression" dxfId="745" priority="853">
      <formula>IF(RIGHT(TEXT(AI210,"0.#"),1)=".",FALSE,TRUE)</formula>
    </cfRule>
    <cfRule type="expression" dxfId="744" priority="854">
      <formula>IF(RIGHT(TEXT(AI210,"0.#"),1)=".",TRUE,FALSE)</formula>
    </cfRule>
  </conditionalFormatting>
  <conditionalFormatting sqref="AM210">
    <cfRule type="expression" dxfId="743" priority="851">
      <formula>IF(RIGHT(TEXT(AM210,"0.#"),1)=".",FALSE,TRUE)</formula>
    </cfRule>
    <cfRule type="expression" dxfId="742" priority="852">
      <formula>IF(RIGHT(TEXT(AM210,"0.#"),1)=".",TRUE,FALSE)</formula>
    </cfRule>
  </conditionalFormatting>
  <conditionalFormatting sqref="AM211">
    <cfRule type="expression" dxfId="741" priority="849">
      <formula>IF(RIGHT(TEXT(AM211,"0.#"),1)=".",FALSE,TRUE)</formula>
    </cfRule>
    <cfRule type="expression" dxfId="740" priority="850">
      <formula>IF(RIGHT(TEXT(AM211,"0.#"),1)=".",TRUE,FALSE)</formula>
    </cfRule>
  </conditionalFormatting>
  <conditionalFormatting sqref="AM212">
    <cfRule type="expression" dxfId="739" priority="847">
      <formula>IF(RIGHT(TEXT(AM212,"0.#"),1)=".",FALSE,TRUE)</formula>
    </cfRule>
    <cfRule type="expression" dxfId="738" priority="848">
      <formula>IF(RIGHT(TEXT(AM212,"0.#"),1)=".",TRUE,FALSE)</formula>
    </cfRule>
  </conditionalFormatting>
  <conditionalFormatting sqref="AL368:AO395">
    <cfRule type="expression" dxfId="737" priority="843">
      <formula>IF(AND(AL368&gt;=0, RIGHT(TEXT(AL368,"0.#"),1)&lt;&gt;"."),TRUE,FALSE)</formula>
    </cfRule>
    <cfRule type="expression" dxfId="736" priority="844">
      <formula>IF(AND(AL368&gt;=0, RIGHT(TEXT(AL368,"0.#"),1)="."),TRUE,FALSE)</formula>
    </cfRule>
    <cfRule type="expression" dxfId="735" priority="845">
      <formula>IF(AND(AL368&lt;0, RIGHT(TEXT(AL368,"0.#"),1)&lt;&gt;"."),TRUE,FALSE)</formula>
    </cfRule>
    <cfRule type="expression" dxfId="734" priority="846">
      <formula>IF(AND(AL368&lt;0, RIGHT(TEXT(AL368,"0.#"),1)="."),TRUE,FALSE)</formula>
    </cfRule>
  </conditionalFormatting>
  <conditionalFormatting sqref="AQ210:AQ212">
    <cfRule type="expression" dxfId="733" priority="841">
      <formula>IF(RIGHT(TEXT(AQ210,"0.#"),1)=".",FALSE,TRUE)</formula>
    </cfRule>
    <cfRule type="expression" dxfId="732" priority="842">
      <formula>IF(RIGHT(TEXT(AQ210,"0.#"),1)=".",TRUE,FALSE)</formula>
    </cfRule>
  </conditionalFormatting>
  <conditionalFormatting sqref="AU210:AU212">
    <cfRule type="expression" dxfId="731" priority="839">
      <formula>IF(RIGHT(TEXT(AU210,"0.#"),1)=".",FALSE,TRUE)</formula>
    </cfRule>
    <cfRule type="expression" dxfId="730" priority="840">
      <formula>IF(RIGHT(TEXT(AU210,"0.#"),1)=".",TRUE,FALSE)</formula>
    </cfRule>
  </conditionalFormatting>
  <conditionalFormatting sqref="Y368:Y395">
    <cfRule type="expression" dxfId="729" priority="837">
      <formula>IF(RIGHT(TEXT(Y368,"0.#"),1)=".",FALSE,TRUE)</formula>
    </cfRule>
    <cfRule type="expression" dxfId="728" priority="838">
      <formula>IF(RIGHT(TEXT(Y368,"0.#"),1)=".",TRUE,FALSE)</formula>
    </cfRule>
  </conditionalFormatting>
  <conditionalFormatting sqref="AL631:AO660">
    <cfRule type="expression" dxfId="727" priority="833">
      <formula>IF(AND(AL631&gt;=0, RIGHT(TEXT(AL631,"0.#"),1)&lt;&gt;"."),TRUE,FALSE)</formula>
    </cfRule>
    <cfRule type="expression" dxfId="726" priority="834">
      <formula>IF(AND(AL631&gt;=0, RIGHT(TEXT(AL631,"0.#"),1)="."),TRUE,FALSE)</formula>
    </cfRule>
    <cfRule type="expression" dxfId="725" priority="835">
      <formula>IF(AND(AL631&lt;0, RIGHT(TEXT(AL631,"0.#"),1)&lt;&gt;"."),TRUE,FALSE)</formula>
    </cfRule>
    <cfRule type="expression" dxfId="724" priority="836">
      <formula>IF(AND(AL631&lt;0, RIGHT(TEXT(AL631,"0.#"),1)="."),TRUE,FALSE)</formula>
    </cfRule>
  </conditionalFormatting>
  <conditionalFormatting sqref="Y631:Y660">
    <cfRule type="expression" dxfId="723" priority="831">
      <formula>IF(RIGHT(TEXT(Y631,"0.#"),1)=".",FALSE,TRUE)</formula>
    </cfRule>
    <cfRule type="expression" dxfId="722" priority="832">
      <formula>IF(RIGHT(TEXT(Y631,"0.#"),1)=".",TRUE,FALSE)</formula>
    </cfRule>
  </conditionalFormatting>
  <conditionalFormatting sqref="AL366:AO367">
    <cfRule type="expression" dxfId="721" priority="827">
      <formula>IF(AND(AL366&gt;=0, RIGHT(TEXT(AL366,"0.#"),1)&lt;&gt;"."),TRUE,FALSE)</formula>
    </cfRule>
    <cfRule type="expression" dxfId="720" priority="828">
      <formula>IF(AND(AL366&gt;=0, RIGHT(TEXT(AL366,"0.#"),1)="."),TRUE,FALSE)</formula>
    </cfRule>
    <cfRule type="expression" dxfId="719" priority="829">
      <formula>IF(AND(AL366&lt;0, RIGHT(TEXT(AL366,"0.#"),1)&lt;&gt;"."),TRUE,FALSE)</formula>
    </cfRule>
    <cfRule type="expression" dxfId="718" priority="830">
      <formula>IF(AND(AL366&lt;0, RIGHT(TEXT(AL366,"0.#"),1)="."),TRUE,FALSE)</formula>
    </cfRule>
  </conditionalFormatting>
  <conditionalFormatting sqref="Y366:Y367">
    <cfRule type="expression" dxfId="717" priority="825">
      <formula>IF(RIGHT(TEXT(Y366,"0.#"),1)=".",FALSE,TRUE)</formula>
    </cfRule>
    <cfRule type="expression" dxfId="716" priority="826">
      <formula>IF(RIGHT(TEXT(Y366,"0.#"),1)=".",TRUE,FALSE)</formula>
    </cfRule>
  </conditionalFormatting>
  <conditionalFormatting sqref="Y401:Y428">
    <cfRule type="expression" dxfId="715" priority="763">
      <formula>IF(RIGHT(TEXT(Y401,"0.#"),1)=".",FALSE,TRUE)</formula>
    </cfRule>
    <cfRule type="expression" dxfId="714" priority="764">
      <formula>IF(RIGHT(TEXT(Y401,"0.#"),1)=".",TRUE,FALSE)</formula>
    </cfRule>
  </conditionalFormatting>
  <conditionalFormatting sqref="Y399:Y400">
    <cfRule type="expression" dxfId="713" priority="757">
      <formula>IF(RIGHT(TEXT(Y399,"0.#"),1)=".",FALSE,TRUE)</formula>
    </cfRule>
    <cfRule type="expression" dxfId="712" priority="758">
      <formula>IF(RIGHT(TEXT(Y399,"0.#"),1)=".",TRUE,FALSE)</formula>
    </cfRule>
  </conditionalFormatting>
  <conditionalFormatting sqref="Y434:Y461">
    <cfRule type="expression" dxfId="711" priority="751">
      <formula>IF(RIGHT(TEXT(Y434,"0.#"),1)=".",FALSE,TRUE)</formula>
    </cfRule>
    <cfRule type="expression" dxfId="710" priority="752">
      <formula>IF(RIGHT(TEXT(Y434,"0.#"),1)=".",TRUE,FALSE)</formula>
    </cfRule>
  </conditionalFormatting>
  <conditionalFormatting sqref="Y432:Y433">
    <cfRule type="expression" dxfId="709" priority="745">
      <formula>IF(RIGHT(TEXT(Y432,"0.#"),1)=".",FALSE,TRUE)</formula>
    </cfRule>
    <cfRule type="expression" dxfId="708" priority="746">
      <formula>IF(RIGHT(TEXT(Y432,"0.#"),1)=".",TRUE,FALSE)</formula>
    </cfRule>
  </conditionalFormatting>
  <conditionalFormatting sqref="Y467:Y494">
    <cfRule type="expression" dxfId="707" priority="739">
      <formula>IF(RIGHT(TEXT(Y467,"0.#"),1)=".",FALSE,TRUE)</formula>
    </cfRule>
    <cfRule type="expression" dxfId="706" priority="740">
      <formula>IF(RIGHT(TEXT(Y467,"0.#"),1)=".",TRUE,FALSE)</formula>
    </cfRule>
  </conditionalFormatting>
  <conditionalFormatting sqref="Y465:Y466">
    <cfRule type="expression" dxfId="705" priority="733">
      <formula>IF(RIGHT(TEXT(Y465,"0.#"),1)=".",FALSE,TRUE)</formula>
    </cfRule>
    <cfRule type="expression" dxfId="704" priority="734">
      <formula>IF(RIGHT(TEXT(Y465,"0.#"),1)=".",TRUE,FALSE)</formula>
    </cfRule>
  </conditionalFormatting>
  <conditionalFormatting sqref="Y500:Y527">
    <cfRule type="expression" dxfId="703" priority="727">
      <formula>IF(RIGHT(TEXT(Y500,"0.#"),1)=".",FALSE,TRUE)</formula>
    </cfRule>
    <cfRule type="expression" dxfId="702" priority="728">
      <formula>IF(RIGHT(TEXT(Y500,"0.#"),1)=".",TRUE,FALSE)</formula>
    </cfRule>
  </conditionalFormatting>
  <conditionalFormatting sqref="Y498:Y499">
    <cfRule type="expression" dxfId="701" priority="721">
      <formula>IF(RIGHT(TEXT(Y498,"0.#"),1)=".",FALSE,TRUE)</formula>
    </cfRule>
    <cfRule type="expression" dxfId="700" priority="722">
      <formula>IF(RIGHT(TEXT(Y498,"0.#"),1)=".",TRUE,FALSE)</formula>
    </cfRule>
  </conditionalFormatting>
  <conditionalFormatting sqref="Y533:Y560">
    <cfRule type="expression" dxfId="699" priority="715">
      <formula>IF(RIGHT(TEXT(Y533,"0.#"),1)=".",FALSE,TRUE)</formula>
    </cfRule>
    <cfRule type="expression" dxfId="698" priority="716">
      <formula>IF(RIGHT(TEXT(Y533,"0.#"),1)=".",TRUE,FALSE)</formula>
    </cfRule>
  </conditionalFormatting>
  <conditionalFormatting sqref="W23">
    <cfRule type="expression" dxfId="697" priority="823">
      <formula>IF(RIGHT(TEXT(W23,"0.#"),1)=".",FALSE,TRUE)</formula>
    </cfRule>
    <cfRule type="expression" dxfId="696" priority="824">
      <formula>IF(RIGHT(TEXT(W23,"0.#"),1)=".",TRUE,FALSE)</formula>
    </cfRule>
  </conditionalFormatting>
  <conditionalFormatting sqref="W24:W27">
    <cfRule type="expression" dxfId="695" priority="821">
      <formula>IF(RIGHT(TEXT(W24,"0.#"),1)=".",FALSE,TRUE)</formula>
    </cfRule>
    <cfRule type="expression" dxfId="694" priority="822">
      <formula>IF(RIGHT(TEXT(W24,"0.#"),1)=".",TRUE,FALSE)</formula>
    </cfRule>
  </conditionalFormatting>
  <conditionalFormatting sqref="W28">
    <cfRule type="expression" dxfId="693" priority="819">
      <formula>IF(RIGHT(TEXT(W28,"0.#"),1)=".",FALSE,TRUE)</formula>
    </cfRule>
    <cfRule type="expression" dxfId="692" priority="820">
      <formula>IF(RIGHT(TEXT(W28,"0.#"),1)=".",TRUE,FALSE)</formula>
    </cfRule>
  </conditionalFormatting>
  <conditionalFormatting sqref="P23">
    <cfRule type="expression" dxfId="691" priority="817">
      <formula>IF(RIGHT(TEXT(P23,"0.#"),1)=".",FALSE,TRUE)</formula>
    </cfRule>
    <cfRule type="expression" dxfId="690" priority="818">
      <formula>IF(RIGHT(TEXT(P23,"0.#"),1)=".",TRUE,FALSE)</formula>
    </cfRule>
  </conditionalFormatting>
  <conditionalFormatting sqref="P24:P27">
    <cfRule type="expression" dxfId="689" priority="815">
      <formula>IF(RIGHT(TEXT(P24,"0.#"),1)=".",FALSE,TRUE)</formula>
    </cfRule>
    <cfRule type="expression" dxfId="688" priority="816">
      <formula>IF(RIGHT(TEXT(P24,"0.#"),1)=".",TRUE,FALSE)</formula>
    </cfRule>
  </conditionalFormatting>
  <conditionalFormatting sqref="P28">
    <cfRule type="expression" dxfId="687" priority="813">
      <formula>IF(RIGHT(TEXT(P28,"0.#"),1)=".",FALSE,TRUE)</formula>
    </cfRule>
    <cfRule type="expression" dxfId="686" priority="814">
      <formula>IF(RIGHT(TEXT(P28,"0.#"),1)=".",TRUE,FALSE)</formula>
    </cfRule>
  </conditionalFormatting>
  <conditionalFormatting sqref="AE202">
    <cfRule type="expression" dxfId="685" priority="811">
      <formula>IF(RIGHT(TEXT(AE202,"0.#"),1)=".",FALSE,TRUE)</formula>
    </cfRule>
    <cfRule type="expression" dxfId="684" priority="812">
      <formula>IF(RIGHT(TEXT(AE202,"0.#"),1)=".",TRUE,FALSE)</formula>
    </cfRule>
  </conditionalFormatting>
  <conditionalFormatting sqref="AE203">
    <cfRule type="expression" dxfId="683" priority="809">
      <formula>IF(RIGHT(TEXT(AE203,"0.#"),1)=".",FALSE,TRUE)</formula>
    </cfRule>
    <cfRule type="expression" dxfId="682" priority="810">
      <formula>IF(RIGHT(TEXT(AE203,"0.#"),1)=".",TRUE,FALSE)</formula>
    </cfRule>
  </conditionalFormatting>
  <conditionalFormatting sqref="AE204">
    <cfRule type="expression" dxfId="681" priority="807">
      <formula>IF(RIGHT(TEXT(AE204,"0.#"),1)=".",FALSE,TRUE)</formula>
    </cfRule>
    <cfRule type="expression" dxfId="680" priority="808">
      <formula>IF(RIGHT(TEXT(AE204,"0.#"),1)=".",TRUE,FALSE)</formula>
    </cfRule>
  </conditionalFormatting>
  <conditionalFormatting sqref="AI204">
    <cfRule type="expression" dxfId="679" priority="805">
      <formula>IF(RIGHT(TEXT(AI204,"0.#"),1)=".",FALSE,TRUE)</formula>
    </cfRule>
    <cfRule type="expression" dxfId="678" priority="806">
      <formula>IF(RIGHT(TEXT(AI204,"0.#"),1)=".",TRUE,FALSE)</formula>
    </cfRule>
  </conditionalFormatting>
  <conditionalFormatting sqref="AI203">
    <cfRule type="expression" dxfId="677" priority="803">
      <formula>IF(RIGHT(TEXT(AI203,"0.#"),1)=".",FALSE,TRUE)</formula>
    </cfRule>
    <cfRule type="expression" dxfId="676" priority="804">
      <formula>IF(RIGHT(TEXT(AI203,"0.#"),1)=".",TRUE,FALSE)</formula>
    </cfRule>
  </conditionalFormatting>
  <conditionalFormatting sqref="AI202">
    <cfRule type="expression" dxfId="675" priority="801">
      <formula>IF(RIGHT(TEXT(AI202,"0.#"),1)=".",FALSE,TRUE)</formula>
    </cfRule>
    <cfRule type="expression" dxfId="674" priority="802">
      <formula>IF(RIGHT(TEXT(AI202,"0.#"),1)=".",TRUE,FALSE)</formula>
    </cfRule>
  </conditionalFormatting>
  <conditionalFormatting sqref="AM202">
    <cfRule type="expression" dxfId="673" priority="799">
      <formula>IF(RIGHT(TEXT(AM202,"0.#"),1)=".",FALSE,TRUE)</formula>
    </cfRule>
    <cfRule type="expression" dxfId="672" priority="800">
      <formula>IF(RIGHT(TEXT(AM202,"0.#"),1)=".",TRUE,FALSE)</formula>
    </cfRule>
  </conditionalFormatting>
  <conditionalFormatting sqref="AM203">
    <cfRule type="expression" dxfId="671" priority="797">
      <formula>IF(RIGHT(TEXT(AM203,"0.#"),1)=".",FALSE,TRUE)</formula>
    </cfRule>
    <cfRule type="expression" dxfId="670" priority="798">
      <formula>IF(RIGHT(TEXT(AM203,"0.#"),1)=".",TRUE,FALSE)</formula>
    </cfRule>
  </conditionalFormatting>
  <conditionalFormatting sqref="AM204">
    <cfRule type="expression" dxfId="669" priority="795">
      <formula>IF(RIGHT(TEXT(AM204,"0.#"),1)=".",FALSE,TRUE)</formula>
    </cfRule>
    <cfRule type="expression" dxfId="668" priority="796">
      <formula>IF(RIGHT(TEXT(AM204,"0.#"),1)=".",TRUE,FALSE)</formula>
    </cfRule>
  </conditionalFormatting>
  <conditionalFormatting sqref="AQ202:AQ204">
    <cfRule type="expression" dxfId="667" priority="793">
      <formula>IF(RIGHT(TEXT(AQ202,"0.#"),1)=".",FALSE,TRUE)</formula>
    </cfRule>
    <cfRule type="expression" dxfId="666" priority="794">
      <formula>IF(RIGHT(TEXT(AQ202,"0.#"),1)=".",TRUE,FALSE)</formula>
    </cfRule>
  </conditionalFormatting>
  <conditionalFormatting sqref="AU202:AU204">
    <cfRule type="expression" dxfId="665" priority="791">
      <formula>IF(RIGHT(TEXT(AU202,"0.#"),1)=".",FALSE,TRUE)</formula>
    </cfRule>
    <cfRule type="expression" dxfId="664" priority="792">
      <formula>IF(RIGHT(TEXT(AU202,"0.#"),1)=".",TRUE,FALSE)</formula>
    </cfRule>
  </conditionalFormatting>
  <conditionalFormatting sqref="AE205">
    <cfRule type="expression" dxfId="663" priority="789">
      <formula>IF(RIGHT(TEXT(AE205,"0.#"),1)=".",FALSE,TRUE)</formula>
    </cfRule>
    <cfRule type="expression" dxfId="662" priority="790">
      <formula>IF(RIGHT(TEXT(AE205,"0.#"),1)=".",TRUE,FALSE)</formula>
    </cfRule>
  </conditionalFormatting>
  <conditionalFormatting sqref="AE206">
    <cfRule type="expression" dxfId="661" priority="787">
      <formula>IF(RIGHT(TEXT(AE206,"0.#"),1)=".",FALSE,TRUE)</formula>
    </cfRule>
    <cfRule type="expression" dxfId="660" priority="788">
      <formula>IF(RIGHT(TEXT(AE206,"0.#"),1)=".",TRUE,FALSE)</formula>
    </cfRule>
  </conditionalFormatting>
  <conditionalFormatting sqref="AE207">
    <cfRule type="expression" dxfId="659" priority="785">
      <formula>IF(RIGHT(TEXT(AE207,"0.#"),1)=".",FALSE,TRUE)</formula>
    </cfRule>
    <cfRule type="expression" dxfId="658" priority="786">
      <formula>IF(RIGHT(TEXT(AE207,"0.#"),1)=".",TRUE,FALSE)</formula>
    </cfRule>
  </conditionalFormatting>
  <conditionalFormatting sqref="AI207">
    <cfRule type="expression" dxfId="657" priority="783">
      <formula>IF(RIGHT(TEXT(AI207,"0.#"),1)=".",FALSE,TRUE)</formula>
    </cfRule>
    <cfRule type="expression" dxfId="656" priority="784">
      <formula>IF(RIGHT(TEXT(AI207,"0.#"),1)=".",TRUE,FALSE)</formula>
    </cfRule>
  </conditionalFormatting>
  <conditionalFormatting sqref="AI206">
    <cfRule type="expression" dxfId="655" priority="781">
      <formula>IF(RIGHT(TEXT(AI206,"0.#"),1)=".",FALSE,TRUE)</formula>
    </cfRule>
    <cfRule type="expression" dxfId="654" priority="782">
      <formula>IF(RIGHT(TEXT(AI206,"0.#"),1)=".",TRUE,FALSE)</formula>
    </cfRule>
  </conditionalFormatting>
  <conditionalFormatting sqref="AI205">
    <cfRule type="expression" dxfId="653" priority="779">
      <formula>IF(RIGHT(TEXT(AI205,"0.#"),1)=".",FALSE,TRUE)</formula>
    </cfRule>
    <cfRule type="expression" dxfId="652" priority="780">
      <formula>IF(RIGHT(TEXT(AI205,"0.#"),1)=".",TRUE,FALSE)</formula>
    </cfRule>
  </conditionalFormatting>
  <conditionalFormatting sqref="AM205">
    <cfRule type="expression" dxfId="651" priority="777">
      <formula>IF(RIGHT(TEXT(AM205,"0.#"),1)=".",FALSE,TRUE)</formula>
    </cfRule>
    <cfRule type="expression" dxfId="650" priority="778">
      <formula>IF(RIGHT(TEXT(AM205,"0.#"),1)=".",TRUE,FALSE)</formula>
    </cfRule>
  </conditionalFormatting>
  <conditionalFormatting sqref="AM206">
    <cfRule type="expression" dxfId="649" priority="775">
      <formula>IF(RIGHT(TEXT(AM206,"0.#"),1)=".",FALSE,TRUE)</formula>
    </cfRule>
    <cfRule type="expression" dxfId="648" priority="776">
      <formula>IF(RIGHT(TEXT(AM206,"0.#"),1)=".",TRUE,FALSE)</formula>
    </cfRule>
  </conditionalFormatting>
  <conditionalFormatting sqref="AM207">
    <cfRule type="expression" dxfId="647" priority="773">
      <formula>IF(RIGHT(TEXT(AM207,"0.#"),1)=".",FALSE,TRUE)</formula>
    </cfRule>
    <cfRule type="expression" dxfId="646" priority="774">
      <formula>IF(RIGHT(TEXT(AM207,"0.#"),1)=".",TRUE,FALSE)</formula>
    </cfRule>
  </conditionalFormatting>
  <conditionalFormatting sqref="AQ205:AQ207">
    <cfRule type="expression" dxfId="645" priority="771">
      <formula>IF(RIGHT(TEXT(AQ205,"0.#"),1)=".",FALSE,TRUE)</formula>
    </cfRule>
    <cfRule type="expression" dxfId="644" priority="772">
      <formula>IF(RIGHT(TEXT(AQ205,"0.#"),1)=".",TRUE,FALSE)</formula>
    </cfRule>
  </conditionalFormatting>
  <conditionalFormatting sqref="AU205:AU207">
    <cfRule type="expression" dxfId="643" priority="769">
      <formula>IF(RIGHT(TEXT(AU205,"0.#"),1)=".",FALSE,TRUE)</formula>
    </cfRule>
    <cfRule type="expression" dxfId="642" priority="770">
      <formula>IF(RIGHT(TEXT(AU205,"0.#"),1)=".",TRUE,FALSE)</formula>
    </cfRule>
  </conditionalFormatting>
  <conditionalFormatting sqref="AL401:AO428">
    <cfRule type="expression" dxfId="641" priority="765">
      <formula>IF(AND(AL401&gt;=0, RIGHT(TEXT(AL401,"0.#"),1)&lt;&gt;"."),TRUE,FALSE)</formula>
    </cfRule>
    <cfRule type="expression" dxfId="640" priority="766">
      <formula>IF(AND(AL401&gt;=0, RIGHT(TEXT(AL401,"0.#"),1)="."),TRUE,FALSE)</formula>
    </cfRule>
    <cfRule type="expression" dxfId="639" priority="767">
      <formula>IF(AND(AL401&lt;0, RIGHT(TEXT(AL401,"0.#"),1)&lt;&gt;"."),TRUE,FALSE)</formula>
    </cfRule>
    <cfRule type="expression" dxfId="638" priority="768">
      <formula>IF(AND(AL401&lt;0, RIGHT(TEXT(AL401,"0.#"),1)="."),TRUE,FALSE)</formula>
    </cfRule>
  </conditionalFormatting>
  <conditionalFormatting sqref="AL399:AO400">
    <cfRule type="expression" dxfId="637" priority="759">
      <formula>IF(AND(AL399&gt;=0, RIGHT(TEXT(AL399,"0.#"),1)&lt;&gt;"."),TRUE,FALSE)</formula>
    </cfRule>
    <cfRule type="expression" dxfId="636" priority="760">
      <formula>IF(AND(AL399&gt;=0, RIGHT(TEXT(AL399,"0.#"),1)="."),TRUE,FALSE)</formula>
    </cfRule>
    <cfRule type="expression" dxfId="635" priority="761">
      <formula>IF(AND(AL399&lt;0, RIGHT(TEXT(AL399,"0.#"),1)&lt;&gt;"."),TRUE,FALSE)</formula>
    </cfRule>
    <cfRule type="expression" dxfId="634" priority="762">
      <formula>IF(AND(AL399&lt;0, RIGHT(TEXT(AL399,"0.#"),1)="."),TRUE,FALSE)</formula>
    </cfRule>
  </conditionalFormatting>
  <conditionalFormatting sqref="AL434:AO461">
    <cfRule type="expression" dxfId="633" priority="753">
      <formula>IF(AND(AL434&gt;=0, RIGHT(TEXT(AL434,"0.#"),1)&lt;&gt;"."),TRUE,FALSE)</formula>
    </cfRule>
    <cfRule type="expression" dxfId="632" priority="754">
      <formula>IF(AND(AL434&gt;=0, RIGHT(TEXT(AL434,"0.#"),1)="."),TRUE,FALSE)</formula>
    </cfRule>
    <cfRule type="expression" dxfId="631" priority="755">
      <formula>IF(AND(AL434&lt;0, RIGHT(TEXT(AL434,"0.#"),1)&lt;&gt;"."),TRUE,FALSE)</formula>
    </cfRule>
    <cfRule type="expression" dxfId="630" priority="756">
      <formula>IF(AND(AL434&lt;0, RIGHT(TEXT(AL434,"0.#"),1)="."),TRUE,FALSE)</formula>
    </cfRule>
  </conditionalFormatting>
  <conditionalFormatting sqref="AL432:AO433">
    <cfRule type="expression" dxfId="629" priority="747">
      <formula>IF(AND(AL432&gt;=0, RIGHT(TEXT(AL432,"0.#"),1)&lt;&gt;"."),TRUE,FALSE)</formula>
    </cfRule>
    <cfRule type="expression" dxfId="628" priority="748">
      <formula>IF(AND(AL432&gt;=0, RIGHT(TEXT(AL432,"0.#"),1)="."),TRUE,FALSE)</formula>
    </cfRule>
    <cfRule type="expression" dxfId="627" priority="749">
      <formula>IF(AND(AL432&lt;0, RIGHT(TEXT(AL432,"0.#"),1)&lt;&gt;"."),TRUE,FALSE)</formula>
    </cfRule>
    <cfRule type="expression" dxfId="626" priority="750">
      <formula>IF(AND(AL432&lt;0, RIGHT(TEXT(AL432,"0.#"),1)="."),TRUE,FALSE)</formula>
    </cfRule>
  </conditionalFormatting>
  <conditionalFormatting sqref="AL470:AO494">
    <cfRule type="expression" dxfId="625" priority="741">
      <formula>IF(AND(AL470&gt;=0, RIGHT(TEXT(AL470,"0.#"),1)&lt;&gt;"."),TRUE,FALSE)</formula>
    </cfRule>
    <cfRule type="expression" dxfId="624" priority="742">
      <formula>IF(AND(AL470&gt;=0, RIGHT(TEXT(AL470,"0.#"),1)="."),TRUE,FALSE)</formula>
    </cfRule>
    <cfRule type="expression" dxfId="623" priority="743">
      <formula>IF(AND(AL470&lt;0, RIGHT(TEXT(AL470,"0.#"),1)&lt;&gt;"."),TRUE,FALSE)</formula>
    </cfRule>
    <cfRule type="expression" dxfId="622" priority="744">
      <formula>IF(AND(AL470&lt;0, RIGHT(TEXT(AL470,"0.#"),1)="."),TRUE,FALSE)</formula>
    </cfRule>
  </conditionalFormatting>
  <conditionalFormatting sqref="AL500:AO527">
    <cfRule type="expression" dxfId="621" priority="729">
      <formula>IF(AND(AL500&gt;=0, RIGHT(TEXT(AL500,"0.#"),1)&lt;&gt;"."),TRUE,FALSE)</formula>
    </cfRule>
    <cfRule type="expression" dxfId="620" priority="730">
      <formula>IF(AND(AL500&gt;=0, RIGHT(TEXT(AL500,"0.#"),1)="."),TRUE,FALSE)</formula>
    </cfRule>
    <cfRule type="expression" dxfId="619" priority="731">
      <formula>IF(AND(AL500&lt;0, RIGHT(TEXT(AL500,"0.#"),1)&lt;&gt;"."),TRUE,FALSE)</formula>
    </cfRule>
    <cfRule type="expression" dxfId="618" priority="732">
      <formula>IF(AND(AL500&lt;0, RIGHT(TEXT(AL500,"0.#"),1)="."),TRUE,FALSE)</formula>
    </cfRule>
  </conditionalFormatting>
  <conditionalFormatting sqref="AL498:AO499">
    <cfRule type="expression" dxfId="617" priority="723">
      <formula>IF(AND(AL498&gt;=0, RIGHT(TEXT(AL498,"0.#"),1)&lt;&gt;"."),TRUE,FALSE)</formula>
    </cfRule>
    <cfRule type="expression" dxfId="616" priority="724">
      <formula>IF(AND(AL498&gt;=0, RIGHT(TEXT(AL498,"0.#"),1)="."),TRUE,FALSE)</formula>
    </cfRule>
    <cfRule type="expression" dxfId="615" priority="725">
      <formula>IF(AND(AL498&lt;0, RIGHT(TEXT(AL498,"0.#"),1)&lt;&gt;"."),TRUE,FALSE)</formula>
    </cfRule>
    <cfRule type="expression" dxfId="614" priority="726">
      <formula>IF(AND(AL498&lt;0, RIGHT(TEXT(AL498,"0.#"),1)="."),TRUE,FALSE)</formula>
    </cfRule>
  </conditionalFormatting>
  <conditionalFormatting sqref="AL533:AO560">
    <cfRule type="expression" dxfId="613" priority="717">
      <formula>IF(AND(AL533&gt;=0, RIGHT(TEXT(AL533,"0.#"),1)&lt;&gt;"."),TRUE,FALSE)</formula>
    </cfRule>
    <cfRule type="expression" dxfId="612" priority="718">
      <formula>IF(AND(AL533&gt;=0, RIGHT(TEXT(AL533,"0.#"),1)="."),TRUE,FALSE)</formula>
    </cfRule>
    <cfRule type="expression" dxfId="611" priority="719">
      <formula>IF(AND(AL533&lt;0, RIGHT(TEXT(AL533,"0.#"),1)&lt;&gt;"."),TRUE,FALSE)</formula>
    </cfRule>
    <cfRule type="expression" dxfId="610" priority="720">
      <formula>IF(AND(AL533&lt;0, RIGHT(TEXT(AL533,"0.#"),1)="."),TRUE,FALSE)</formula>
    </cfRule>
  </conditionalFormatting>
  <conditionalFormatting sqref="AL531:AO532">
    <cfRule type="expression" dxfId="609" priority="711">
      <formula>IF(AND(AL531&gt;=0, RIGHT(TEXT(AL531,"0.#"),1)&lt;&gt;"."),TRUE,FALSE)</formula>
    </cfRule>
    <cfRule type="expression" dxfId="608" priority="712">
      <formula>IF(AND(AL531&gt;=0, RIGHT(TEXT(AL531,"0.#"),1)="."),TRUE,FALSE)</formula>
    </cfRule>
    <cfRule type="expression" dxfId="607" priority="713">
      <formula>IF(AND(AL531&lt;0, RIGHT(TEXT(AL531,"0.#"),1)&lt;&gt;"."),TRUE,FALSE)</formula>
    </cfRule>
    <cfRule type="expression" dxfId="606" priority="714">
      <formula>IF(AND(AL531&lt;0, RIGHT(TEXT(AL531,"0.#"),1)="."),TRUE,FALSE)</formula>
    </cfRule>
  </conditionalFormatting>
  <conditionalFormatting sqref="Y531:Y532">
    <cfRule type="expression" dxfId="605" priority="709">
      <formula>IF(RIGHT(TEXT(Y531,"0.#"),1)=".",FALSE,TRUE)</formula>
    </cfRule>
    <cfRule type="expression" dxfId="604" priority="710">
      <formula>IF(RIGHT(TEXT(Y531,"0.#"),1)=".",TRUE,FALSE)</formula>
    </cfRule>
  </conditionalFormatting>
  <conditionalFormatting sqref="AL566:AO593">
    <cfRule type="expression" dxfId="603" priority="705">
      <formula>IF(AND(AL566&gt;=0, RIGHT(TEXT(AL566,"0.#"),1)&lt;&gt;"."),TRUE,FALSE)</formula>
    </cfRule>
    <cfRule type="expression" dxfId="602" priority="706">
      <formula>IF(AND(AL566&gt;=0, RIGHT(TEXT(AL566,"0.#"),1)="."),TRUE,FALSE)</formula>
    </cfRule>
    <cfRule type="expression" dxfId="601" priority="707">
      <formula>IF(AND(AL566&lt;0, RIGHT(TEXT(AL566,"0.#"),1)&lt;&gt;"."),TRUE,FALSE)</formula>
    </cfRule>
    <cfRule type="expression" dxfId="600" priority="708">
      <formula>IF(AND(AL566&lt;0, RIGHT(TEXT(AL566,"0.#"),1)="."),TRUE,FALSE)</formula>
    </cfRule>
  </conditionalFormatting>
  <conditionalFormatting sqref="Y566:Y593">
    <cfRule type="expression" dxfId="599" priority="703">
      <formula>IF(RIGHT(TEXT(Y566,"0.#"),1)=".",FALSE,TRUE)</formula>
    </cfRule>
    <cfRule type="expression" dxfId="598" priority="704">
      <formula>IF(RIGHT(TEXT(Y566,"0.#"),1)=".",TRUE,FALSE)</formula>
    </cfRule>
  </conditionalFormatting>
  <conditionalFormatting sqref="AL564:AO565">
    <cfRule type="expression" dxfId="597" priority="699">
      <formula>IF(AND(AL564&gt;=0, RIGHT(TEXT(AL564,"0.#"),1)&lt;&gt;"."),TRUE,FALSE)</formula>
    </cfRule>
    <cfRule type="expression" dxfId="596" priority="700">
      <formula>IF(AND(AL564&gt;=0, RIGHT(TEXT(AL564,"0.#"),1)="."),TRUE,FALSE)</formula>
    </cfRule>
    <cfRule type="expression" dxfId="595" priority="701">
      <formula>IF(AND(AL564&lt;0, RIGHT(TEXT(AL564,"0.#"),1)&lt;&gt;"."),TRUE,FALSE)</formula>
    </cfRule>
    <cfRule type="expression" dxfId="594" priority="702">
      <formula>IF(AND(AL564&lt;0, RIGHT(TEXT(AL564,"0.#"),1)="."),TRUE,FALSE)</formula>
    </cfRule>
  </conditionalFormatting>
  <conditionalFormatting sqref="Y564:Y565">
    <cfRule type="expression" dxfId="593" priority="697">
      <formula>IF(RIGHT(TEXT(Y564,"0.#"),1)=".",FALSE,TRUE)</formula>
    </cfRule>
    <cfRule type="expression" dxfId="592" priority="698">
      <formula>IF(RIGHT(TEXT(Y564,"0.#"),1)=".",TRUE,FALSE)</formula>
    </cfRule>
  </conditionalFormatting>
  <conditionalFormatting sqref="AL599:AO626">
    <cfRule type="expression" dxfId="591" priority="693">
      <formula>IF(AND(AL599&gt;=0, RIGHT(TEXT(AL599,"0.#"),1)&lt;&gt;"."),TRUE,FALSE)</formula>
    </cfRule>
    <cfRule type="expression" dxfId="590" priority="694">
      <formula>IF(AND(AL599&gt;=0, RIGHT(TEXT(AL599,"0.#"),1)="."),TRUE,FALSE)</formula>
    </cfRule>
    <cfRule type="expression" dxfId="589" priority="695">
      <formula>IF(AND(AL599&lt;0, RIGHT(TEXT(AL599,"0.#"),1)&lt;&gt;"."),TRUE,FALSE)</formula>
    </cfRule>
    <cfRule type="expression" dxfId="588" priority="696">
      <formula>IF(AND(AL599&lt;0, RIGHT(TEXT(AL599,"0.#"),1)="."),TRUE,FALSE)</formula>
    </cfRule>
  </conditionalFormatting>
  <conditionalFormatting sqref="Y599:Y626">
    <cfRule type="expression" dxfId="587" priority="691">
      <formula>IF(RIGHT(TEXT(Y599,"0.#"),1)=".",FALSE,TRUE)</formula>
    </cfRule>
    <cfRule type="expression" dxfId="586" priority="692">
      <formula>IF(RIGHT(TEXT(Y599,"0.#"),1)=".",TRUE,FALSE)</formula>
    </cfRule>
  </conditionalFormatting>
  <conditionalFormatting sqref="AL597:AO598">
    <cfRule type="expression" dxfId="585" priority="687">
      <formula>IF(AND(AL597&gt;=0, RIGHT(TEXT(AL597,"0.#"),1)&lt;&gt;"."),TRUE,FALSE)</formula>
    </cfRule>
    <cfRule type="expression" dxfId="584" priority="688">
      <formula>IF(AND(AL597&gt;=0, RIGHT(TEXT(AL597,"0.#"),1)="."),TRUE,FALSE)</formula>
    </cfRule>
    <cfRule type="expression" dxfId="583" priority="689">
      <formula>IF(AND(AL597&lt;0, RIGHT(TEXT(AL597,"0.#"),1)&lt;&gt;"."),TRUE,FALSE)</formula>
    </cfRule>
    <cfRule type="expression" dxfId="582" priority="690">
      <formula>IF(AND(AL597&lt;0, RIGHT(TEXT(AL597,"0.#"),1)="."),TRUE,FALSE)</formula>
    </cfRule>
  </conditionalFormatting>
  <conditionalFormatting sqref="Y597:Y598">
    <cfRule type="expression" dxfId="581" priority="685">
      <formula>IF(RIGHT(TEXT(Y597,"0.#"),1)=".",FALSE,TRUE)</formula>
    </cfRule>
    <cfRule type="expression" dxfId="580" priority="686">
      <formula>IF(RIGHT(TEXT(Y597,"0.#"),1)=".",TRUE,FALSE)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Y337">
    <cfRule type="expression" dxfId="3" priority="3">
      <formula>IF(RIGHT(TEXT(Y337,"0.#"),1)=".",FALSE,TRUE)</formula>
    </cfRule>
    <cfRule type="expression" dxfId="2" priority="4">
      <formula>IF(RIGHT(TEXT(Y337,"0.#"),1)=".",TRUE,FALSE)</formula>
    </cfRule>
  </conditionalFormatting>
  <conditionalFormatting sqref="Y336">
    <cfRule type="expression" dxfId="1" priority="1">
      <formula>IF(RIGHT(TEXT(Y336,"0.#"),1)=".",FALSE,TRUE)</formula>
    </cfRule>
    <cfRule type="expression" dxfId="0" priority="2">
      <formula>IF(RIGHT(TEXT(Y336,"0.#"),1)=".",TRUE,FALSE)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20" max="16383" man="1"/>
    <brk id="256" max="16383" man="1"/>
    <brk id="307" max="16383" man="1"/>
    <brk id="37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t="s">
        <v>626</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t="s">
        <v>626</v>
      </c>
      <c r="C3" s="13" t="str">
        <f t="shared" ref="C3:C11" si="0">IF(B3="","",A3)</f>
        <v>宇宙開発利用</v>
      </c>
      <c r="D3" s="13" t="str">
        <f>IF(C3="",D2,IF(D2&lt;&gt;"",CONCATENATE(D2,"、",C3),C3))</f>
        <v>宇宙開発利用</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直接実施、委託・請負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宇宙開発利用</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宇宙開発利用</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宇宙開発利用</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宇宙開発利用</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宇宙開発利用</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宇宙開発利用</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t="s">
        <v>626</v>
      </c>
      <c r="C10" s="13" t="str">
        <f t="shared" si="0"/>
        <v>国土強靱化施策</v>
      </c>
      <c r="D10" s="13" t="str">
        <f t="shared" si="8"/>
        <v>宇宙開発利用、国土強靱化施策</v>
      </c>
      <c r="F10" s="18" t="s">
        <v>111</v>
      </c>
      <c r="G10" s="17"/>
      <c r="H10" s="13" t="str">
        <f t="shared" si="1"/>
        <v/>
      </c>
      <c r="I10" s="13" t="str">
        <f t="shared" si="5"/>
        <v>一般会計</v>
      </c>
      <c r="K10" s="14" t="s">
        <v>224</v>
      </c>
      <c r="L10" s="15"/>
      <c r="M10" s="13" t="str">
        <f t="shared" si="2"/>
        <v/>
      </c>
      <c r="N10" s="13" t="str">
        <f t="shared" si="6"/>
        <v/>
      </c>
      <c r="O10" s="13"/>
      <c r="P10" s="13" t="str">
        <f>S8</f>
        <v>直接実施、委託・請負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宇宙開発利用、国土強靱化施策</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宇宙開発利用、国土強靱化施策</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宇宙開発利用、国土強靱化施策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宇宙開発利用、国土強靱化施策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宇宙開発利用、国土強靱化施策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宇宙開発利用、国土強靱化施策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宇宙開発利用、国土強靱化施策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宇宙開発利用、国土強靱化施策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宇宙開発利用、国土強靱化施策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宇宙開発利用、国土強靱化施策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宇宙開発利用、国土強靱化施策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宇宙開発利用、国土強靱化施策</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宇宙開発利用、国土強靱化施策</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宇宙開発利用、国土強靱化施策</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2022-09-02T05:03:56Z</cp:lastPrinted>
  <dcterms:created xsi:type="dcterms:W3CDTF">2012-03-13T00:50:25Z</dcterms:created>
  <dcterms:modified xsi:type="dcterms:W3CDTF">2022-09-05T11:27:43Z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