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0" yWindow="0" windowWidth="20490" windowHeight="753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1" l="1"/>
  <c r="W29" i="1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7"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3"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9"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AD21" i="11"/>
  <c r="W21" i="11"/>
  <c r="P21" i="11"/>
  <c r="AD20" i="11"/>
  <c r="AR18" i="11"/>
  <c r="AK18" i="11"/>
  <c r="AD18" i="11"/>
  <c r="W18" i="11"/>
  <c r="W20" i="11" s="1"/>
  <c r="P18" i="11"/>
  <c r="P20" i="11" s="1"/>
  <c r="G11" i="11"/>
  <c r="AE8" i="11"/>
  <c r="G8" i="11"/>
  <c r="G6" i="11"/>
  <c r="AV2" i="11"/>
  <c r="AY529" i="11" l="1"/>
  <c r="AY531" i="11"/>
  <c r="AY595" i="11"/>
  <c r="AY430" i="11"/>
  <c r="AY498" i="11"/>
  <c r="AY562" i="11"/>
  <c r="AY431" i="11"/>
  <c r="AY563" i="11"/>
  <c r="AY397" i="11"/>
  <c r="AY398" i="11"/>
</calcChain>
</file>

<file path=xl/sharedStrings.xml><?xml version="1.0" encoding="utf-8"?>
<sst xmlns="http://schemas.openxmlformats.org/spreadsheetml/2006/main" count="1339" uniqueCount="666">
  <si>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</si>
  <si>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</si>
  <si>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</si>
  <si>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</si>
  <si>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</si>
  <si>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</si>
  <si>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</si>
  <si>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</si>
  <si>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</si>
  <si>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</si>
  <si>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</si>
  <si>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</si>
  <si>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</si>
  <si>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</si>
  <si>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</si>
  <si>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</si>
  <si>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</si>
  <si>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</si>
  <si>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</si>
  <si>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</si>
  <si>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</si>
  <si>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</si>
  <si>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</si>
  <si>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</si>
  <si>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</si>
  <si>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</si>
  <si>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</si>
  <si>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</si>
  <si>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</si>
  <si>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</si>
  <si>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</si>
  <si>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</si>
  <si>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</si>
  <si>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</si>
  <si>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</si>
  <si>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</si>
  <si>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</si>
  <si>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</si>
  <si>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</si>
  <si>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</si>
  <si>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</si>
  <si>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</si>
  <si>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</si>
  <si>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</si>
  <si>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</si>
  <si>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</si>
  <si>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</si>
  <si>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</si>
  <si>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</si>
  <si>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</si>
  <si>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</si>
  <si>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</si>
  <si>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</si>
  <si>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</si>
  <si>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</si>
  <si>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</si>
  <si>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</si>
  <si>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</si>
  <si>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</si>
  <si>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</si>
  <si>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</si>
  <si>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</si>
  <si>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</si>
  <si>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</si>
  <si>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</si>
  <si>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</si>
  <si>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</si>
  <si>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</si>
  <si>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</si>
  <si>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</si>
  <si>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</si>
  <si>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</si>
  <si>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</si>
  <si>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</si>
  <si>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</si>
  <si>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</si>
  <si>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</si>
  <si>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</si>
  <si>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</si>
  <si>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</si>
  <si>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</si>
  <si>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</si>
  <si>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</si>
  <si>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</si>
  <si>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</si>
  <si>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</si>
  <si>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</si>
  <si>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</si>
  <si>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</si>
  <si>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</si>
  <si>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</si>
  <si>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</si>
  <si>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</si>
  <si>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</si>
  <si>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</si>
  <si>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</si>
  <si>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</si>
  <si>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</si>
  <si>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4"/>
  </si>
  <si>
    <t>事業の効率性</t>
  </si>
  <si>
    <t>社会保障</t>
    <rPh sb="0" eb="2">
      <t>シャカイ</t>
    </rPh>
    <rPh sb="2" eb="4">
      <t>ホショウ</t>
    </rPh>
    <phoneticPr fontId="4"/>
  </si>
  <si>
    <t>回</t>
  </si>
  <si>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</si>
  <si>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</si>
  <si>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</si>
  <si>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</si>
  <si>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</si>
  <si>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</si>
  <si>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</si>
  <si>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河道閉塞による天然ダムの形成や大規模火山噴火等、急速に大規模な災害につながる事象が発生せず、緊急調査等の必要が生じなかったため。</t>
    <rPh sb="0" eb="2">
      <t>カドウ</t>
    </rPh>
    <rPh sb="2" eb="4">
      <t>ヘイソク</t>
    </rPh>
    <rPh sb="7" eb="9">
      <t>テンネン</t>
    </rPh>
    <rPh sb="12" eb="14">
      <t>ケイセイ</t>
    </rPh>
    <rPh sb="15" eb="18">
      <t>ダイキボ</t>
    </rPh>
    <rPh sb="18" eb="20">
      <t>カザン</t>
    </rPh>
    <rPh sb="20" eb="22">
      <t>フンカ</t>
    </rPh>
    <rPh sb="22" eb="23">
      <t>トウ</t>
    </rPh>
    <rPh sb="24" eb="26">
      <t>キュウソク</t>
    </rPh>
    <rPh sb="27" eb="30">
      <t>ダイキボ</t>
    </rPh>
    <rPh sb="31" eb="33">
      <t>サイガイ</t>
    </rPh>
    <rPh sb="38" eb="40">
      <t>ジショウ</t>
    </rPh>
    <rPh sb="41" eb="43">
      <t>ハッセイ</t>
    </rPh>
    <rPh sb="46" eb="48">
      <t>キンキュウ</t>
    </rPh>
    <rPh sb="48" eb="50">
      <t>チョウサ</t>
    </rPh>
    <rPh sb="50" eb="51">
      <t>トウ</t>
    </rPh>
    <rPh sb="52" eb="54">
      <t>ヒツヨウ</t>
    </rPh>
    <rPh sb="55" eb="56">
      <t>ショウ</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</si>
  <si>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</si>
  <si>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</si>
  <si>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</si>
  <si>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</si>
  <si>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</si>
  <si>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</si>
  <si>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</si>
  <si>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</si>
  <si>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</si>
  <si>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</si>
  <si>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</si>
  <si>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</si>
  <si>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</si>
  <si>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</si>
  <si>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</si>
  <si>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</si>
  <si>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</si>
  <si>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</si>
  <si>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</si>
  <si>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</si>
  <si>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</si>
  <si>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</si>
  <si>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</si>
  <si>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</si>
  <si>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</si>
  <si>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</si>
  <si>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</si>
  <si>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</si>
  <si>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</si>
  <si>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</si>
  <si>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</si>
  <si>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</si>
  <si>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</si>
  <si>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</si>
  <si>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</si>
  <si>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</si>
  <si>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</si>
  <si>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</si>
  <si>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</si>
  <si>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</si>
  <si>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</si>
  <si>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</si>
  <si>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</si>
  <si>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</si>
  <si>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</si>
  <si>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</si>
  <si>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</si>
  <si>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</si>
  <si>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</si>
  <si>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</si>
  <si>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</si>
  <si>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</si>
  <si>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</si>
  <si>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</si>
  <si>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</si>
  <si>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</si>
  <si>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1994年度</t>
    <rPh sb="5" eb="6">
      <t>ド</t>
    </rPh>
    <phoneticPr fontId="4"/>
  </si>
  <si>
    <t>地球温暖化対策</t>
  </si>
  <si>
    <t>主要経費名</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</si>
  <si>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</si>
  <si>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</si>
  <si>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</si>
  <si>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</si>
  <si>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</si>
  <si>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</si>
  <si>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</si>
  <si>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</si>
  <si>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</si>
  <si>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</si>
  <si>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</si>
  <si>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</si>
  <si>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</si>
  <si>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</si>
  <si>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</si>
  <si>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</si>
  <si>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</si>
  <si>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</si>
  <si>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</si>
  <si>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</si>
  <si>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</si>
  <si>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</si>
  <si>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</si>
  <si>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</si>
  <si>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</si>
  <si>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</si>
  <si>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</si>
  <si>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</si>
  <si>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</si>
  <si>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</si>
  <si>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</si>
  <si>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</si>
  <si>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</si>
  <si>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</si>
  <si>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2.9/1</t>
  </si>
  <si>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</si>
  <si>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</si>
  <si>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</si>
  <si>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</si>
  <si>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</si>
  <si>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</si>
  <si>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</si>
  <si>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</si>
  <si>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</si>
  <si>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</si>
  <si>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</si>
  <si>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</si>
  <si>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</si>
  <si>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</si>
  <si>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</si>
  <si>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</si>
  <si>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</si>
  <si>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</si>
  <si>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</si>
  <si>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</si>
  <si>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</si>
  <si>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</si>
  <si>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134</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</si>
  <si>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</si>
  <si>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</si>
  <si>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</si>
  <si>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</si>
  <si>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</si>
  <si>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</si>
  <si>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</si>
  <si>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</si>
  <si>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</si>
  <si>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</si>
  <si>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</si>
  <si>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</si>
  <si>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</si>
  <si>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</si>
  <si>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</si>
  <si>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</si>
  <si>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</si>
  <si>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</si>
  <si>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</si>
  <si>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</si>
  <si>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</si>
  <si>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</si>
  <si>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</si>
  <si>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</si>
  <si>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</si>
  <si>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</si>
  <si>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</si>
  <si>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</si>
  <si>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</si>
  <si>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</si>
  <si>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</si>
  <si>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</si>
  <si>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</si>
  <si>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</si>
  <si>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</si>
  <si>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</si>
  <si>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</si>
  <si>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</si>
  <si>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</si>
  <si>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</si>
  <si>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</si>
  <si>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</si>
  <si>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</si>
  <si>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</si>
  <si>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</si>
  <si>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</si>
  <si>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</si>
  <si>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</si>
  <si>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緊急的な災害対応を要するため、関係法令及び地方整備局等の協定等に基づき、支出先を選定している。</t>
    <rPh sb="0" eb="3">
      <t>キンキュウテキ</t>
    </rPh>
    <rPh sb="4" eb="6">
      <t>サイガイ</t>
    </rPh>
    <rPh sb="6" eb="8">
      <t>タイオウ</t>
    </rPh>
    <rPh sb="9" eb="10">
      <t>ヨウ</t>
    </rPh>
    <rPh sb="15" eb="17">
      <t>カンケイ</t>
    </rPh>
    <rPh sb="17" eb="19">
      <t>ホウレイ</t>
    </rPh>
    <rPh sb="19" eb="20">
      <t>オヨ</t>
    </rPh>
    <rPh sb="21" eb="23">
      <t>チホウ</t>
    </rPh>
    <rPh sb="23" eb="26">
      <t>セイビキョク</t>
    </rPh>
    <rPh sb="26" eb="27">
      <t>トウ</t>
    </rPh>
    <rPh sb="28" eb="30">
      <t>キョウテイ</t>
    </rPh>
    <rPh sb="30" eb="31">
      <t>トウ</t>
    </rPh>
    <rPh sb="32" eb="33">
      <t>モト</t>
    </rPh>
    <rPh sb="36" eb="38">
      <t>シシュツ</t>
    </rPh>
    <rPh sb="38" eb="39">
      <t>サキ</t>
    </rPh>
    <rPh sb="40" eb="42">
      <t>センテイ</t>
    </rPh>
    <phoneticPr fontId="4"/>
  </si>
  <si>
    <t>令和23年度</t>
    <rPh sb="0" eb="2">
      <t>レイワ</t>
    </rPh>
    <rPh sb="4" eb="5">
      <t>ネン</t>
    </rPh>
    <rPh sb="5" eb="6">
      <t>ド</t>
    </rPh>
    <phoneticPr fontId="4"/>
  </si>
  <si>
    <t>4年度
活動見込</t>
    <rPh sb="4" eb="6">
      <t>カツドウ</t>
    </rPh>
    <rPh sb="6" eb="8">
      <t>ミコ</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</si>
  <si>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</si>
  <si>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</si>
  <si>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</si>
  <si>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</si>
  <si>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</si>
  <si>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</si>
  <si>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</si>
  <si>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</si>
  <si>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1932年度</t>
    <rPh sb="5" eb="6">
      <t>ド</t>
    </rPh>
    <phoneticPr fontId="4"/>
  </si>
  <si>
    <t>平成25年度</t>
  </si>
  <si>
    <t>その他コスト削減や効率化に向けた工夫は行われているか。</t>
  </si>
  <si>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</si>
  <si>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</si>
  <si>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</si>
  <si>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</si>
  <si>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</si>
  <si>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</si>
  <si>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137</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</si>
  <si>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</si>
  <si>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</si>
  <si>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</si>
  <si>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</si>
  <si>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</si>
  <si>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</si>
  <si>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</si>
  <si>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</si>
  <si>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</si>
  <si>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</si>
  <si>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</si>
  <si>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</si>
  <si>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</si>
  <si>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</si>
  <si>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</si>
  <si>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</si>
  <si>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</si>
  <si>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</si>
  <si>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</si>
  <si>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</si>
  <si>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</si>
  <si>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</si>
  <si>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</si>
  <si>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</si>
  <si>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</si>
  <si>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</si>
  <si>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</si>
  <si>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</si>
  <si>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</si>
  <si>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</si>
  <si>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</si>
  <si>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</si>
  <si>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</si>
  <si>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</si>
  <si>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</si>
  <si>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</si>
  <si>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土砂災害防止法第31条に基づく土砂災害緊急情報等の通知回数（国土交通省調べ）</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</si>
  <si>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</si>
  <si>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</si>
  <si>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</si>
  <si>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</si>
  <si>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</si>
  <si>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百万円/回</t>
  </si>
  <si>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</si>
  <si>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</si>
  <si>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</si>
  <si>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</si>
  <si>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</si>
  <si>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</si>
  <si>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</si>
  <si>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</si>
  <si>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</si>
  <si>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</si>
  <si>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</si>
  <si>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</si>
  <si>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</si>
  <si>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</si>
  <si>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</si>
  <si>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</si>
  <si>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</si>
  <si>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</si>
  <si>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</si>
  <si>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</si>
  <si>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</si>
  <si>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</si>
  <si>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</si>
  <si>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</si>
  <si>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</si>
  <si>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</si>
  <si>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</si>
  <si>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</si>
  <si>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</si>
  <si>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</si>
  <si>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</si>
  <si>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</si>
  <si>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</si>
  <si>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</si>
  <si>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</si>
  <si>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</si>
  <si>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</si>
  <si>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</si>
  <si>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</si>
  <si>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</si>
  <si>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</si>
  <si>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</si>
  <si>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</si>
  <si>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</si>
  <si>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</si>
  <si>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</si>
  <si>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</si>
  <si>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</si>
  <si>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</si>
  <si>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</si>
  <si>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</si>
  <si>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</si>
  <si>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</si>
  <si>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</si>
  <si>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</si>
  <si>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</si>
  <si>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</si>
  <si>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</si>
  <si>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</si>
  <si>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</si>
  <si>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</si>
  <si>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</si>
  <si>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</si>
  <si>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4 水害等災害による被害の軽減</t>
    <rPh sb="2" eb="4">
      <t>スイガイ</t>
    </rPh>
    <rPh sb="4" eb="5">
      <t>トウ</t>
    </rPh>
    <rPh sb="5" eb="7">
      <t>サイガイ</t>
    </rPh>
    <rPh sb="10" eb="12">
      <t>ヒガイ</t>
    </rPh>
    <rPh sb="13" eb="15">
      <t>ケイゲン</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</si>
  <si>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</si>
  <si>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</si>
  <si>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</si>
  <si>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</si>
  <si>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</si>
  <si>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</si>
  <si>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</si>
  <si>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</si>
  <si>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</si>
  <si>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</si>
  <si>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</si>
  <si>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</si>
  <si>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</si>
  <si>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</si>
  <si>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</si>
  <si>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</si>
  <si>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</si>
  <si>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</si>
  <si>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</si>
  <si>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</si>
  <si>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</si>
  <si>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</si>
  <si>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</si>
  <si>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</si>
  <si>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</si>
  <si>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</si>
  <si>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</si>
  <si>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</si>
  <si>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</si>
  <si>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</si>
  <si>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</si>
  <si>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</si>
  <si>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</si>
  <si>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</si>
  <si>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</si>
  <si>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</si>
  <si>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</si>
  <si>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</si>
  <si>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</si>
  <si>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</si>
  <si>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</si>
  <si>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</si>
  <si>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</si>
  <si>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</si>
  <si>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</si>
  <si>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</si>
  <si>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</si>
  <si>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</si>
  <si>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</si>
  <si>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</si>
  <si>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</si>
  <si>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</si>
  <si>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</si>
  <si>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</si>
  <si>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</si>
  <si>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</si>
  <si>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</si>
  <si>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</si>
  <si>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</si>
  <si>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</si>
  <si>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</si>
  <si>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</si>
  <si>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</si>
  <si>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</si>
  <si>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</si>
  <si>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</si>
  <si>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</si>
  <si>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</si>
  <si>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</si>
  <si>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</si>
  <si>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ヘリコプターの運航</t>
    <rPh sb="7" eb="9">
      <t>ウンコウ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</si>
  <si>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</si>
  <si>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</si>
  <si>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</si>
  <si>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</si>
  <si>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</si>
  <si>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</si>
  <si>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</si>
  <si>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</si>
  <si>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</si>
  <si>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</si>
  <si>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</si>
  <si>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</si>
  <si>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</si>
  <si>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</si>
  <si>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</si>
  <si>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</si>
  <si>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</si>
  <si>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</si>
  <si>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</si>
  <si>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</si>
  <si>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新25－17</t>
  </si>
  <si>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</si>
  <si>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</si>
  <si>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</si>
  <si>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</si>
  <si>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</si>
  <si>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</si>
  <si>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</si>
  <si>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</si>
  <si>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</si>
  <si>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</si>
  <si>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</si>
  <si>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</si>
  <si>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</si>
  <si>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</si>
  <si>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</si>
  <si>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</si>
  <si>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</si>
  <si>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</si>
  <si>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</si>
  <si>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</si>
  <si>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</si>
  <si>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</si>
  <si>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九州地方整備局</t>
    <rPh sb="0" eb="2">
      <t>キュウシュウ</t>
    </rPh>
    <rPh sb="2" eb="4">
      <t>チホウ</t>
    </rPh>
    <rPh sb="4" eb="7">
      <t>セイビキョク</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</si>
  <si>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</si>
  <si>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</si>
  <si>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</si>
  <si>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</si>
  <si>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</si>
  <si>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</si>
  <si>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</si>
  <si>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</si>
  <si>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</si>
  <si>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</si>
  <si>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</si>
  <si>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</si>
  <si>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</si>
  <si>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</si>
  <si>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土砂災害防止法第29条に基づく緊急調査等の実施数</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</si>
  <si>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</si>
  <si>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</si>
  <si>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</si>
  <si>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</si>
  <si>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</si>
  <si>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</si>
  <si>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</si>
  <si>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</si>
  <si>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</si>
  <si>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</si>
  <si>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</si>
  <si>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</si>
  <si>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</si>
  <si>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</si>
  <si>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</si>
  <si>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</si>
  <si>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</si>
  <si>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</si>
  <si>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</si>
  <si>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</si>
  <si>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</si>
  <si>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</si>
  <si>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</si>
  <si>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</si>
  <si>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</si>
  <si>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</si>
  <si>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</si>
  <si>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</si>
  <si>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</si>
  <si>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</si>
  <si>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</si>
  <si>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</si>
  <si>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</si>
  <si>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</si>
  <si>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</si>
  <si>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</si>
  <si>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</si>
  <si>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</si>
  <si>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</si>
  <si>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</si>
  <si>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</si>
  <si>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</si>
  <si>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</si>
  <si>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</si>
  <si>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</si>
  <si>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</si>
  <si>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</si>
  <si>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</si>
  <si>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</si>
  <si>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</si>
  <si>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</si>
  <si>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</si>
  <si>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</si>
  <si>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</si>
  <si>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</si>
  <si>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</si>
  <si>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</si>
  <si>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</si>
  <si>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</si>
  <si>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</si>
  <si>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</si>
  <si>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</si>
  <si>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</si>
  <si>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</si>
  <si>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</si>
  <si>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</si>
  <si>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</si>
  <si>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</si>
  <si>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</si>
  <si>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</si>
  <si>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</si>
  <si>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</si>
  <si>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</si>
  <si>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</si>
  <si>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</si>
  <si>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</si>
  <si>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</si>
  <si>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</si>
  <si>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</si>
  <si>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</si>
  <si>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</si>
  <si>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</si>
  <si>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</si>
  <si>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</si>
  <si>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</si>
  <si>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</si>
  <si>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</si>
  <si>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</si>
  <si>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</si>
  <si>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</si>
  <si>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終了予定なし</t>
  </si>
  <si>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</si>
  <si>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</si>
  <si>
    <t>職員旅費</t>
  </si>
  <si>
    <t>水害・土砂災害対策調査費</t>
  </si>
  <si>
    <t>土砂災害防止法第29条に基づく緊急調査の実施により、住民の警戒避難に資する情報の提供。</t>
  </si>
  <si>
    <t>土砂災害防止法第31条に基づく土砂災害緊急情報等の通知回数。</t>
  </si>
  <si>
    <t>執行額／調査回数　　　　　　　　　　　　　　</t>
  </si>
  <si>
    <t>百万円</t>
  </si>
  <si>
    <t>0/0</t>
  </si>
  <si>
    <t>／　</t>
  </si>
  <si>
    <t>新25－2034</t>
  </si>
  <si>
    <t>129</t>
  </si>
  <si>
    <t>145</t>
  </si>
  <si>
    <t>135</t>
  </si>
  <si>
    <t>○</t>
  </si>
  <si>
    <t>回</t>
    <rPh sb="0" eb="1">
      <t>カイ</t>
    </rPh>
    <phoneticPr fontId="4"/>
  </si>
  <si>
    <t>百万円</t>
    <rPh sb="0" eb="3">
      <t>ヒャクマンエン</t>
    </rPh>
    <phoneticPr fontId="4"/>
  </si>
  <si>
    <t>百万円/回</t>
    <rPh sb="0" eb="3">
      <t>ヒャクマンエン</t>
    </rPh>
    <rPh sb="4" eb="5">
      <t>カイ</t>
    </rPh>
    <phoneticPr fontId="4"/>
  </si>
  <si>
    <t>執行額／調査回数　　　　　　　　　　　　　　</t>
    <rPh sb="0" eb="2">
      <t>シッコウ</t>
    </rPh>
    <rPh sb="2" eb="3">
      <t>ガク</t>
    </rPh>
    <rPh sb="4" eb="6">
      <t>チョウサ</t>
    </rPh>
    <rPh sb="6" eb="8">
      <t>カイスウ</t>
    </rPh>
    <phoneticPr fontId="4"/>
  </si>
  <si>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4"/>
  </si>
  <si>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4"/>
  </si>
  <si>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4"/>
  </si>
  <si>
    <t>大規模土砂災害については、高度な技術力が必要なため国で緊急調査を行っている。</t>
    <rPh sb="0" eb="3">
      <t>ダイキボ</t>
    </rPh>
    <rPh sb="3" eb="5">
      <t>ドシャ</t>
    </rPh>
    <rPh sb="5" eb="7">
      <t>サイガイ</t>
    </rPh>
    <rPh sb="13" eb="15">
      <t>コウド</t>
    </rPh>
    <rPh sb="16" eb="19">
      <t>ギジュツリョク</t>
    </rPh>
    <rPh sb="20" eb="22">
      <t>ヒツヨウ</t>
    </rPh>
    <rPh sb="25" eb="26">
      <t>クニ</t>
    </rPh>
    <rPh sb="27" eb="29">
      <t>キンキュウ</t>
    </rPh>
    <rPh sb="29" eb="31">
      <t>チョウサ</t>
    </rPh>
    <rPh sb="32" eb="33">
      <t>オコナ</t>
    </rPh>
    <phoneticPr fontId="4"/>
  </si>
  <si>
    <t>A.九州地方整備局</t>
    <rPh sb="2" eb="4">
      <t>キュウシュウ</t>
    </rPh>
    <rPh sb="4" eb="6">
      <t>チホウ</t>
    </rPh>
    <rPh sb="6" eb="9">
      <t>セイビキョク</t>
    </rPh>
    <phoneticPr fontId="4"/>
  </si>
  <si>
    <t>緊急調査の実施</t>
    <rPh sb="0" eb="2">
      <t>キンキュウ</t>
    </rPh>
    <rPh sb="2" eb="4">
      <t>チョウサ</t>
    </rPh>
    <rPh sb="5" eb="7">
      <t>ジッシ</t>
    </rPh>
    <phoneticPr fontId="4"/>
  </si>
  <si>
    <t>委託費</t>
    <rPh sb="0" eb="3">
      <t>イタクヒ</t>
    </rPh>
    <phoneticPr fontId="4"/>
  </si>
  <si>
    <t>引き続き、適正な業務執行となるよう確認を行うものとする。</t>
    <rPh sb="0" eb="1">
      <t>ヒ</t>
    </rPh>
    <rPh sb="2" eb="3">
      <t>ツヅ</t>
    </rPh>
    <rPh sb="5" eb="7">
      <t>テキセイ</t>
    </rPh>
    <rPh sb="8" eb="10">
      <t>ギョウム</t>
    </rPh>
    <rPh sb="10" eb="12">
      <t>シッコウ</t>
    </rPh>
    <rPh sb="17" eb="19">
      <t>カクニン</t>
    </rPh>
    <rPh sb="20" eb="21">
      <t>オコナ</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</si>
  <si>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令和３年度は、鹿児島県の諏訪之瀬島が噴火を繰り返しており、警戒レベルが３へ引き上げられた。このため、大規模土砂災害から国民の生命・財産等を保護する観点から、迅速に災害状況の把握を行った。噴火に限らず、今後、気候変動により災害発生の頻度が多くなっており、今度とも自治体及び住民へ警戒避難に資する情報を提供して被害拡大を防止する必要があり、本事業を継続して実施する必要性は高い。</t>
    <rPh sb="1" eb="3">
      <t>ドシャ</t>
    </rPh>
    <rPh sb="3" eb="5">
      <t>サイガイ</t>
    </rPh>
    <rPh sb="5" eb="8">
      <t>ボウシホウ</t>
    </rPh>
    <rPh sb="13" eb="14">
      <t>トク</t>
    </rPh>
    <rPh sb="15" eb="17">
      <t>コウド</t>
    </rPh>
    <rPh sb="18" eb="21">
      <t>ギジュツリョク</t>
    </rPh>
    <rPh sb="22" eb="24">
      <t>キョウリョク</t>
    </rPh>
    <rPh sb="25" eb="27">
      <t>サイガイ</t>
    </rPh>
    <rPh sb="27" eb="29">
      <t>タイオウ</t>
    </rPh>
    <rPh sb="29" eb="31">
      <t>ノウリョク</t>
    </rPh>
    <rPh sb="32" eb="34">
      <t>ヨウキュウ</t>
    </rPh>
    <rPh sb="37" eb="40">
      <t>ダイキボ</t>
    </rPh>
    <rPh sb="40" eb="42">
      <t>ドシャ</t>
    </rPh>
    <rPh sb="42" eb="44">
      <t>サイガイ</t>
    </rPh>
    <rPh sb="50" eb="51">
      <t>クニ</t>
    </rPh>
    <rPh sb="52" eb="54">
      <t>キンキュウ</t>
    </rPh>
    <rPh sb="54" eb="55">
      <t>テキ</t>
    </rPh>
    <rPh sb="56" eb="58">
      <t>チョウサ</t>
    </rPh>
    <rPh sb="59" eb="60">
      <t>オコナ</t>
    </rPh>
    <rPh sb="62" eb="65">
      <t>ジチタイ</t>
    </rPh>
    <rPh sb="65" eb="66">
      <t>オヨ</t>
    </rPh>
    <rPh sb="67" eb="69">
      <t>ジュウミン</t>
    </rPh>
    <rPh sb="70" eb="72">
      <t>ケイカイ</t>
    </rPh>
    <rPh sb="72" eb="74">
      <t>ヒナン</t>
    </rPh>
    <rPh sb="75" eb="76">
      <t>シ</t>
    </rPh>
    <rPh sb="78" eb="80">
      <t>ジョウホウ</t>
    </rPh>
    <rPh sb="81" eb="83">
      <t>ツウチ</t>
    </rPh>
    <rPh sb="84" eb="86">
      <t>テイキョウ</t>
    </rPh>
    <rPh sb="91" eb="93">
      <t>ホウリツ</t>
    </rPh>
    <rPh sb="94" eb="95">
      <t>サダ</t>
    </rPh>
    <rPh sb="102" eb="103">
      <t>キワ</t>
    </rPh>
    <rPh sb="105" eb="108">
      <t>コウエキセイ</t>
    </rPh>
    <rPh sb="109" eb="110">
      <t>タカ</t>
    </rPh>
    <rPh sb="114" eb="116">
      <t>レイワ</t>
    </rPh>
    <rPh sb="117" eb="119">
      <t>ネンド</t>
    </rPh>
    <rPh sb="121" eb="125">
      <t>カゴシマケン</t>
    </rPh>
    <rPh sb="126" eb="131">
      <t>スワノセジマ</t>
    </rPh>
    <rPh sb="132" eb="134">
      <t>フンカ</t>
    </rPh>
    <rPh sb="135" eb="136">
      <t>ク</t>
    </rPh>
    <rPh sb="137" eb="138">
      <t>カエ</t>
    </rPh>
    <rPh sb="143" eb="145">
      <t>ケイカイ</t>
    </rPh>
    <rPh sb="151" eb="152">
      <t>ヒ</t>
    </rPh>
    <rPh sb="153" eb="154">
      <t>ア</t>
    </rPh>
    <rPh sb="164" eb="167">
      <t>ダイキボ</t>
    </rPh>
    <rPh sb="167" eb="169">
      <t>ドシャ</t>
    </rPh>
    <rPh sb="169" eb="171">
      <t>サイガイ</t>
    </rPh>
    <rPh sb="173" eb="175">
      <t>コクミン</t>
    </rPh>
    <rPh sb="176" eb="178">
      <t>セイメイ</t>
    </rPh>
    <rPh sb="179" eb="181">
      <t>ザイサン</t>
    </rPh>
    <rPh sb="181" eb="182">
      <t>トウ</t>
    </rPh>
    <rPh sb="183" eb="185">
      <t>ホゴ</t>
    </rPh>
    <rPh sb="187" eb="189">
      <t>カンテン</t>
    </rPh>
    <rPh sb="192" eb="194">
      <t>ジンソク</t>
    </rPh>
    <rPh sb="195" eb="197">
      <t>サイガイ</t>
    </rPh>
    <rPh sb="197" eb="199">
      <t>ジョウキョウ</t>
    </rPh>
    <rPh sb="200" eb="202">
      <t>ハアク</t>
    </rPh>
    <rPh sb="203" eb="204">
      <t>オコナ</t>
    </rPh>
    <rPh sb="207" eb="209">
      <t>フンカ</t>
    </rPh>
    <rPh sb="210" eb="211">
      <t>カギ</t>
    </rPh>
    <rPh sb="214" eb="216">
      <t>コンゴ</t>
    </rPh>
    <rPh sb="217" eb="219">
      <t>キコウ</t>
    </rPh>
    <rPh sb="219" eb="221">
      <t>ヘンドウ</t>
    </rPh>
    <rPh sb="224" eb="226">
      <t>サイガイ</t>
    </rPh>
    <rPh sb="226" eb="228">
      <t>ハッセイ</t>
    </rPh>
    <rPh sb="229" eb="231">
      <t>ヒンド</t>
    </rPh>
    <rPh sb="232" eb="233">
      <t>オオ</t>
    </rPh>
    <rPh sb="240" eb="242">
      <t>コンド</t>
    </rPh>
    <rPh sb="244" eb="247">
      <t>ジチタイ</t>
    </rPh>
    <rPh sb="247" eb="248">
      <t>オヨ</t>
    </rPh>
    <rPh sb="249" eb="251">
      <t>ジュウミン</t>
    </rPh>
    <rPh sb="252" eb="254">
      <t>ケイカイ</t>
    </rPh>
    <rPh sb="254" eb="256">
      <t>ヒナン</t>
    </rPh>
    <rPh sb="257" eb="258">
      <t>シ</t>
    </rPh>
    <rPh sb="260" eb="262">
      <t>ジョウホウ</t>
    </rPh>
    <rPh sb="263" eb="265">
      <t>テイキョウ</t>
    </rPh>
    <rPh sb="267" eb="269">
      <t>ヒガイ</t>
    </rPh>
    <rPh sb="269" eb="271">
      <t>カクダイ</t>
    </rPh>
    <rPh sb="272" eb="274">
      <t>ボウシ</t>
    </rPh>
    <rPh sb="276" eb="278">
      <t>ヒツヨウ</t>
    </rPh>
    <phoneticPr fontId="5"/>
  </si>
  <si>
    <t>調査費</t>
    <rPh sb="0" eb="3">
      <t>チョウサヒ</t>
    </rPh>
    <phoneticPr fontId="4"/>
  </si>
  <si>
    <t>大規模な土砂災害が急迫している状況において、市町村が適切に住民の避難指示の判断等を行えるよう特に高度な技術的判断を要する土砂災害については国土交通省が、被害の想定される区域・時期の情報提供を行う。</t>
    <rPh sb="0" eb="3">
      <t>ダイキボ</t>
    </rPh>
    <rPh sb="4" eb="6">
      <t>ドシャ</t>
    </rPh>
    <rPh sb="6" eb="8">
      <t>サイガイ</t>
    </rPh>
    <rPh sb="9" eb="11">
      <t>キュウハク</t>
    </rPh>
    <rPh sb="15" eb="17">
      <t>ジョウキョウ</t>
    </rPh>
    <rPh sb="22" eb="25">
      <t>シチョウソン</t>
    </rPh>
    <rPh sb="26" eb="28">
      <t>テキセツ</t>
    </rPh>
    <rPh sb="29" eb="31">
      <t>ジュウミン</t>
    </rPh>
    <rPh sb="32" eb="34">
      <t>ヒナン</t>
    </rPh>
    <rPh sb="34" eb="36">
      <t>シジ</t>
    </rPh>
    <rPh sb="37" eb="39">
      <t>ハンダン</t>
    </rPh>
    <rPh sb="39" eb="40">
      <t>トウ</t>
    </rPh>
    <rPh sb="41" eb="42">
      <t>オコナ</t>
    </rPh>
    <rPh sb="46" eb="47">
      <t>トク</t>
    </rPh>
    <rPh sb="48" eb="50">
      <t>コウド</t>
    </rPh>
    <rPh sb="51" eb="53">
      <t>ギジュツ</t>
    </rPh>
    <rPh sb="53" eb="54">
      <t>テキ</t>
    </rPh>
    <rPh sb="54" eb="56">
      <t>ハンダン</t>
    </rPh>
    <rPh sb="57" eb="58">
      <t>ヨウ</t>
    </rPh>
    <rPh sb="60" eb="62">
      <t>ドシャ</t>
    </rPh>
    <rPh sb="62" eb="64">
      <t>サイガイ</t>
    </rPh>
    <rPh sb="69" eb="71">
      <t>コクド</t>
    </rPh>
    <rPh sb="71" eb="74">
      <t>コウツウショウ</t>
    </rPh>
    <rPh sb="76" eb="78">
      <t>ヒガイ</t>
    </rPh>
    <rPh sb="79" eb="81">
      <t>ソウテイ</t>
    </rPh>
    <rPh sb="84" eb="86">
      <t>クイキ</t>
    </rPh>
    <rPh sb="87" eb="89">
      <t>ジキ</t>
    </rPh>
    <rPh sb="90" eb="92">
      <t>ジョウホウ</t>
    </rPh>
    <rPh sb="92" eb="94">
      <t>テイキョウ</t>
    </rPh>
    <rPh sb="95" eb="96">
      <t>オコナ</t>
    </rPh>
    <phoneticPr fontId="4"/>
  </si>
  <si>
    <t>対象の事象が発生した際は迅速に対応する。</t>
    <rPh sb="0" eb="2">
      <t>タイショウ</t>
    </rPh>
    <rPh sb="3" eb="5">
      <t>ジショウ</t>
    </rPh>
    <rPh sb="6" eb="8">
      <t>ハッセイ</t>
    </rPh>
    <rPh sb="10" eb="11">
      <t>サイ</t>
    </rPh>
    <rPh sb="12" eb="14">
      <t>ジンソク</t>
    </rPh>
    <rPh sb="15" eb="17">
      <t>タイオウ</t>
    </rPh>
    <phoneticPr fontId="4"/>
  </si>
  <si>
    <t>本年発生した桜島の噴火活動等のから得られた知見も活用し、大規模な土砂災害の発生原因となる河道閉塞や火山噴火が生じた場合に、緊急調査や土砂災害緊急情報の発出などの迅速な対応が行えるよう、引き続き効果的・効率的な事業の実施に努めるべき。</t>
    <rPh sb="0" eb="2">
      <t>ホンネン</t>
    </rPh>
    <rPh sb="2" eb="4">
      <t>ハッセイ</t>
    </rPh>
    <rPh sb="6" eb="8">
      <t>サクラジマ</t>
    </rPh>
    <rPh sb="9" eb="13">
      <t>フンカカツドウ</t>
    </rPh>
    <rPh sb="13" eb="14">
      <t>トウ</t>
    </rPh>
    <rPh sb="17" eb="18">
      <t>エ</t>
    </rPh>
    <rPh sb="21" eb="23">
      <t>チケン</t>
    </rPh>
    <rPh sb="24" eb="26">
      <t>カツヨウ</t>
    </rPh>
    <phoneticPr fontId="4"/>
  </si>
  <si>
    <t>-</t>
    <phoneticPr fontId="4"/>
  </si>
  <si>
    <t>大規模土砂災害緊急調査経費</t>
    <phoneticPr fontId="4"/>
  </si>
  <si>
    <t>課長　國友　優</t>
    <rPh sb="3" eb="5">
      <t>クニトモ</t>
    </rPh>
    <rPh sb="6" eb="7">
      <t>ユウ</t>
    </rPh>
    <phoneticPr fontId="4"/>
  </si>
  <si>
    <t>大規模な土砂災害の発生原因となる河道閉塞や火山噴火が生じた際に速やかに調査実施及び緊急情報の発出を迅速かつ的確に対応できるよう、引き続き、効果的・効率的な事業の実施に努める。</t>
    <phoneticPr fontId="4"/>
  </si>
  <si>
    <t>西日本空輸株式会社</t>
    <rPh sb="0" eb="1">
      <t>ニシ</t>
    </rPh>
    <rPh sb="1" eb="3">
      <t>ニホン</t>
    </rPh>
    <rPh sb="3" eb="5">
      <t>クウユ</t>
    </rPh>
    <rPh sb="5" eb="9">
      <t>カブシキガイシャ</t>
    </rPh>
    <phoneticPr fontId="4"/>
  </si>
  <si>
    <t>B.西日本空輸株式会社</t>
    <rPh sb="2" eb="3">
      <t>ニシ</t>
    </rPh>
    <rPh sb="3" eb="5">
      <t>ニホン</t>
    </rPh>
    <rPh sb="5" eb="7">
      <t>クウユ</t>
    </rPh>
    <rPh sb="7" eb="11">
      <t>カブシキガイシャ</t>
    </rPh>
    <phoneticPr fontId="4"/>
  </si>
  <si>
    <t>-</t>
    <phoneticPr fontId="4"/>
  </si>
  <si>
    <t>-</t>
    <phoneticPr fontId="4"/>
  </si>
  <si>
    <t>https://www.mlit.go.jp/seisakutokatsu/hyouka/seisakutokatsu_hyouka_tk_000037.html</t>
    <phoneticPr fontId="33"/>
  </si>
  <si>
    <t>P20（全体版）</t>
    <rPh sb="4" eb="7">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</si>
</sst>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5"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49" fontId="24" fillId="0" borderId="16" xfId="0" applyNumberFormat="1"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6">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270</xdr:row>
      <xdr:rowOff>0</xdr:rowOff>
    </xdr:from>
    <xdr:to>
      <xdr:col>17</xdr:col>
      <xdr:colOff>118110</xdr:colOff>
      <xdr:row>271</xdr:row>
      <xdr:rowOff>265430</xdr:rowOff>
    </xdr:to>
    <xdr:sp macro="" textlink="">
      <xdr:nvSpPr>
        <xdr:cNvPr id="13" name="テキスト ボックス 12"/>
        <xdr:cNvSpPr txBox="1"/>
      </xdr:nvSpPr>
      <xdr:spPr>
        <a:xfrm>
          <a:off x="2400300" y="38193980"/>
          <a:ext cx="1118235" cy="6254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p>
        <a:p>
          <a:pPr algn="ctr"/>
          <a:r>
            <a:rPr kumimoji="1" lang="en-US" altLang="ja-JP" sz="1100"/>
            <a:t>2.9</a:t>
          </a:r>
          <a:r>
            <a:rPr kumimoji="1" lang="ja-JP" altLang="en-US" sz="1100"/>
            <a:t>百万円</a:t>
          </a:r>
        </a:p>
      </xdr:txBody>
    </xdr:sp>
    <xdr:clientData/>
  </xdr:twoCellAnchor>
  <xdr:twoCellAnchor>
    <xdr:from>
      <xdr:col>12</xdr:col>
      <xdr:colOff>40640</xdr:colOff>
      <xdr:row>274</xdr:row>
      <xdr:rowOff>347345</xdr:rowOff>
    </xdr:from>
    <xdr:to>
      <xdr:col>17</xdr:col>
      <xdr:colOff>92075</xdr:colOff>
      <xdr:row>276</xdr:row>
      <xdr:rowOff>265430</xdr:rowOff>
    </xdr:to>
    <xdr:sp macro="" textlink="">
      <xdr:nvSpPr>
        <xdr:cNvPr id="14" name="テキスト ボックス 13"/>
        <xdr:cNvSpPr txBox="1"/>
      </xdr:nvSpPr>
      <xdr:spPr>
        <a:xfrm>
          <a:off x="2440940" y="39973885"/>
          <a:ext cx="1051560" cy="6305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職員旅費</a:t>
          </a:r>
        </a:p>
        <a:p>
          <a:pPr algn="ctr"/>
          <a:r>
            <a:rPr kumimoji="1" lang="en-US" altLang="ja-JP" sz="1100"/>
            <a:t>0.1</a:t>
          </a:r>
          <a:r>
            <a:rPr kumimoji="1" lang="ja-JP" altLang="en-US" sz="1100"/>
            <a:t>百万円</a:t>
          </a:r>
        </a:p>
      </xdr:txBody>
    </xdr:sp>
    <xdr:clientData/>
  </xdr:twoCellAnchor>
  <xdr:twoCellAnchor>
    <xdr:from>
      <xdr:col>19</xdr:col>
      <xdr:colOff>30480</xdr:colOff>
      <xdr:row>274</xdr:row>
      <xdr:rowOff>346075</xdr:rowOff>
    </xdr:from>
    <xdr:to>
      <xdr:col>27</xdr:col>
      <xdr:colOff>82550</xdr:colOff>
      <xdr:row>276</xdr:row>
      <xdr:rowOff>264160</xdr:rowOff>
    </xdr:to>
    <xdr:sp macro="" textlink="">
      <xdr:nvSpPr>
        <xdr:cNvPr id="15" name="テキスト ボックス 14"/>
        <xdr:cNvSpPr txBox="1"/>
      </xdr:nvSpPr>
      <xdr:spPr>
        <a:xfrm>
          <a:off x="3830955" y="39972615"/>
          <a:ext cx="1652270" cy="6305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Ａ．九州地方整備局</a:t>
          </a:r>
        </a:p>
        <a:p>
          <a:pPr algn="ctr"/>
          <a:r>
            <a:rPr kumimoji="1" lang="en-US" altLang="ja-JP" sz="1100"/>
            <a:t>2.8</a:t>
          </a:r>
          <a:r>
            <a:rPr kumimoji="1" lang="ja-JP" altLang="en-US" sz="1100"/>
            <a:t>百万円</a:t>
          </a:r>
        </a:p>
      </xdr:txBody>
    </xdr:sp>
    <xdr:clientData/>
  </xdr:twoCellAnchor>
  <xdr:twoCellAnchor>
    <xdr:from>
      <xdr:col>19</xdr:col>
      <xdr:colOff>33020</xdr:colOff>
      <xdr:row>279</xdr:row>
      <xdr:rowOff>206375</xdr:rowOff>
    </xdr:from>
    <xdr:to>
      <xdr:col>27</xdr:col>
      <xdr:colOff>85725</xdr:colOff>
      <xdr:row>281</xdr:row>
      <xdr:rowOff>81280</xdr:rowOff>
    </xdr:to>
    <xdr:sp macro="" textlink="">
      <xdr:nvSpPr>
        <xdr:cNvPr id="16" name="テキスト ボックス 15"/>
        <xdr:cNvSpPr txBox="1"/>
      </xdr:nvSpPr>
      <xdr:spPr>
        <a:xfrm>
          <a:off x="3833495" y="41625520"/>
          <a:ext cx="1652905" cy="5949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Ｂ．民間会社</a:t>
          </a:r>
        </a:p>
        <a:p>
          <a:pPr algn="ctr"/>
          <a:r>
            <a:rPr kumimoji="1" lang="en-US" altLang="ja-JP" sz="1100"/>
            <a:t>2.8</a:t>
          </a:r>
          <a:r>
            <a:rPr kumimoji="1" lang="ja-JP" altLang="en-US" sz="1100"/>
            <a:t>百万円</a:t>
          </a:r>
        </a:p>
      </xdr:txBody>
    </xdr:sp>
    <xdr:clientData/>
  </xdr:twoCellAnchor>
  <xdr:twoCellAnchor>
    <xdr:from>
      <xdr:col>14</xdr:col>
      <xdr:colOff>160020</xdr:colOff>
      <xdr:row>271</xdr:row>
      <xdr:rowOff>265430</xdr:rowOff>
    </xdr:from>
    <xdr:to>
      <xdr:col>14</xdr:col>
      <xdr:colOff>167640</xdr:colOff>
      <xdr:row>274</xdr:row>
      <xdr:rowOff>347345</xdr:rowOff>
    </xdr:to>
    <xdr:cxnSp macro="">
      <xdr:nvCxnSpPr>
        <xdr:cNvPr id="17" name="直線矢印コネクタ 16"/>
        <xdr:cNvCxnSpPr>
          <a:stCxn id="13" idx="2"/>
          <a:endCxn id="14" idx="0"/>
        </xdr:cNvCxnSpPr>
      </xdr:nvCxnSpPr>
      <xdr:spPr>
        <a:xfrm>
          <a:off x="2960370" y="38819455"/>
          <a:ext cx="7620" cy="11544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163195</xdr:colOff>
      <xdr:row>273</xdr:row>
      <xdr:rowOff>293370</xdr:rowOff>
    </xdr:from>
    <xdr:to>
      <xdr:col>23</xdr:col>
      <xdr:colOff>56515</xdr:colOff>
      <xdr:row>274</xdr:row>
      <xdr:rowOff>346075</xdr:rowOff>
    </xdr:to>
    <xdr:cxnSp macro="">
      <xdr:nvCxnSpPr>
        <xdr:cNvPr id="18" name="カギ線コネクタ 17"/>
        <xdr:cNvCxnSpPr>
          <a:endCxn id="15" idx="0"/>
        </xdr:cNvCxnSpPr>
      </xdr:nvCxnSpPr>
      <xdr:spPr>
        <a:xfrm>
          <a:off x="2963545" y="39559865"/>
          <a:ext cx="1693545" cy="41275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56515</xdr:colOff>
      <xdr:row>276</xdr:row>
      <xdr:rowOff>264160</xdr:rowOff>
    </xdr:from>
    <xdr:to>
      <xdr:col>23</xdr:col>
      <xdr:colOff>59055</xdr:colOff>
      <xdr:row>279</xdr:row>
      <xdr:rowOff>206375</xdr:rowOff>
    </xdr:to>
    <xdr:cxnSp macro="">
      <xdr:nvCxnSpPr>
        <xdr:cNvPr id="19" name="直線矢印コネクタ 18"/>
        <xdr:cNvCxnSpPr>
          <a:stCxn id="15" idx="2"/>
          <a:endCxn id="16" idx="0"/>
        </xdr:cNvCxnSpPr>
      </xdr:nvCxnSpPr>
      <xdr:spPr>
        <a:xfrm>
          <a:off x="4657090" y="40603170"/>
          <a:ext cx="2540" cy="1022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165100</xdr:colOff>
      <xdr:row>278</xdr:row>
      <xdr:rowOff>254000</xdr:rowOff>
    </xdr:from>
    <xdr:to>
      <xdr:col>23</xdr:col>
      <xdr:colOff>193040</xdr:colOff>
      <xdr:row>279</xdr:row>
      <xdr:rowOff>146685</xdr:rowOff>
    </xdr:to>
    <xdr:sp macro="" textlink="">
      <xdr:nvSpPr>
        <xdr:cNvPr id="20" name="テキスト ボックス 19"/>
        <xdr:cNvSpPr txBox="1"/>
      </xdr:nvSpPr>
      <xdr:spPr>
        <a:xfrm>
          <a:off x="3365500" y="41313100"/>
          <a:ext cx="1428115" cy="252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66040</xdr:colOff>
      <xdr:row>271</xdr:row>
      <xdr:rowOff>309245</xdr:rowOff>
    </xdr:from>
    <xdr:to>
      <xdr:col>25</xdr:col>
      <xdr:colOff>51435</xdr:colOff>
      <xdr:row>273</xdr:row>
      <xdr:rowOff>212090</xdr:rowOff>
    </xdr:to>
    <xdr:sp macro="" textlink="">
      <xdr:nvSpPr>
        <xdr:cNvPr id="21" name="大かっこ 20"/>
        <xdr:cNvSpPr/>
      </xdr:nvSpPr>
      <xdr:spPr>
        <a:xfrm>
          <a:off x="3066415" y="38863270"/>
          <a:ext cx="1985645" cy="615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緊急調査の実施調整・判断、緊急調査の技術的支援</a:t>
          </a:r>
        </a:p>
        <a:p>
          <a:pPr algn="l"/>
          <a:endParaRPr kumimoji="1" lang="ja-JP" altLang="en-US" sz="1100"/>
        </a:p>
      </xdr:txBody>
    </xdr:sp>
    <xdr:clientData/>
  </xdr:twoCellAnchor>
  <xdr:twoCellAnchor>
    <xdr:from>
      <xdr:col>23</xdr:col>
      <xdr:colOff>115570</xdr:colOff>
      <xdr:row>276</xdr:row>
      <xdr:rowOff>327660</xdr:rowOff>
    </xdr:from>
    <xdr:to>
      <xdr:col>29</xdr:col>
      <xdr:colOff>198755</xdr:colOff>
      <xdr:row>278</xdr:row>
      <xdr:rowOff>251460</xdr:rowOff>
    </xdr:to>
    <xdr:sp macro="" textlink="">
      <xdr:nvSpPr>
        <xdr:cNvPr id="22" name="大かっこ 21"/>
        <xdr:cNvSpPr/>
      </xdr:nvSpPr>
      <xdr:spPr>
        <a:xfrm>
          <a:off x="4716145" y="40666670"/>
          <a:ext cx="1283335" cy="643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緊急調査継続箇所の調査実施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3" zoomScale="85" zoomScaleNormal="75" zoomScaleSheet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6</v>
      </c>
      <c r="Y2" s="2"/>
      <c r="Z2" s="2"/>
      <c r="AA2" s="2"/>
      <c r="AB2" s="2"/>
      <c r="AC2" s="2"/>
      <c r="AD2" s="795">
        <v>2022</v>
      </c>
      <c r="AE2" s="795"/>
      <c r="AF2" s="795"/>
      <c r="AG2" s="795"/>
      <c r="AH2" s="795"/>
      <c r="AI2" s="28" t="s">
        <v>412</v>
      </c>
      <c r="AJ2" s="795" t="s">
        <v>596</v>
      </c>
      <c r="AK2" s="795"/>
      <c r="AL2" s="795"/>
      <c r="AM2" s="795"/>
      <c r="AN2" s="28" t="s">
        <v>412</v>
      </c>
      <c r="AO2" s="795">
        <v>21</v>
      </c>
      <c r="AP2" s="795"/>
      <c r="AQ2" s="795"/>
      <c r="AR2" s="36" t="s">
        <v>412</v>
      </c>
      <c r="AS2" s="796">
        <v>129</v>
      </c>
      <c r="AT2" s="796"/>
      <c r="AU2" s="796"/>
      <c r="AV2" s="28" t="str">
        <f>IF(AW2="","","-")</f>
        <v/>
      </c>
      <c r="AW2" s="797"/>
      <c r="AX2" s="797"/>
    </row>
    <row r="3" spans="1:50" ht="21" customHeight="1" x14ac:dyDescent="0.15">
      <c r="A3" s="798" t="s">
        <v>150</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29" t="s">
        <v>86</v>
      </c>
      <c r="AJ3" s="800" t="s">
        <v>262</v>
      </c>
      <c r="AK3" s="800"/>
      <c r="AL3" s="800"/>
      <c r="AM3" s="800"/>
      <c r="AN3" s="800"/>
      <c r="AO3" s="800"/>
      <c r="AP3" s="800"/>
      <c r="AQ3" s="800"/>
      <c r="AR3" s="800"/>
      <c r="AS3" s="800"/>
      <c r="AT3" s="800"/>
      <c r="AU3" s="800"/>
      <c r="AV3" s="800"/>
      <c r="AW3" s="800"/>
      <c r="AX3" s="39" t="s">
        <v>7</v>
      </c>
    </row>
    <row r="4" spans="1:50" ht="24.75" customHeight="1" x14ac:dyDescent="0.15">
      <c r="A4" s="801" t="s">
        <v>45</v>
      </c>
      <c r="B4" s="802"/>
      <c r="C4" s="802"/>
      <c r="D4" s="802"/>
      <c r="E4" s="802"/>
      <c r="F4" s="802"/>
      <c r="G4" s="803" t="s">
        <v>657</v>
      </c>
      <c r="H4" s="804"/>
      <c r="I4" s="804"/>
      <c r="J4" s="804"/>
      <c r="K4" s="804"/>
      <c r="L4" s="804"/>
      <c r="M4" s="804"/>
      <c r="N4" s="804"/>
      <c r="O4" s="804"/>
      <c r="P4" s="804"/>
      <c r="Q4" s="804"/>
      <c r="R4" s="804"/>
      <c r="S4" s="804"/>
      <c r="T4" s="804"/>
      <c r="U4" s="804"/>
      <c r="V4" s="804"/>
      <c r="W4" s="804"/>
      <c r="X4" s="804"/>
      <c r="Y4" s="805" t="s">
        <v>9</v>
      </c>
      <c r="Z4" s="806"/>
      <c r="AA4" s="806"/>
      <c r="AB4" s="806"/>
      <c r="AC4" s="806"/>
      <c r="AD4" s="807"/>
      <c r="AE4" s="808" t="s">
        <v>251</v>
      </c>
      <c r="AF4" s="804"/>
      <c r="AG4" s="804"/>
      <c r="AH4" s="804"/>
      <c r="AI4" s="804"/>
      <c r="AJ4" s="804"/>
      <c r="AK4" s="804"/>
      <c r="AL4" s="804"/>
      <c r="AM4" s="804"/>
      <c r="AN4" s="804"/>
      <c r="AO4" s="804"/>
      <c r="AP4" s="809"/>
      <c r="AQ4" s="810" t="s">
        <v>23</v>
      </c>
      <c r="AR4" s="806"/>
      <c r="AS4" s="806"/>
      <c r="AT4" s="806"/>
      <c r="AU4" s="806"/>
      <c r="AV4" s="806"/>
      <c r="AW4" s="806"/>
      <c r="AX4" s="811"/>
    </row>
    <row r="5" spans="1:50" ht="30" customHeight="1" x14ac:dyDescent="0.15">
      <c r="A5" s="812" t="s">
        <v>102</v>
      </c>
      <c r="B5" s="813"/>
      <c r="C5" s="813"/>
      <c r="D5" s="813"/>
      <c r="E5" s="813"/>
      <c r="F5" s="814"/>
      <c r="G5" s="815" t="s">
        <v>287</v>
      </c>
      <c r="H5" s="816"/>
      <c r="I5" s="816"/>
      <c r="J5" s="816"/>
      <c r="K5" s="816"/>
      <c r="L5" s="816"/>
      <c r="M5" s="817" t="s">
        <v>121</v>
      </c>
      <c r="N5" s="818"/>
      <c r="O5" s="818"/>
      <c r="P5" s="818"/>
      <c r="Q5" s="818"/>
      <c r="R5" s="819"/>
      <c r="S5" s="820" t="s">
        <v>623</v>
      </c>
      <c r="T5" s="816"/>
      <c r="U5" s="816"/>
      <c r="V5" s="816"/>
      <c r="W5" s="816"/>
      <c r="X5" s="821"/>
      <c r="Y5" s="822" t="s">
        <v>27</v>
      </c>
      <c r="Z5" s="693"/>
      <c r="AA5" s="693"/>
      <c r="AB5" s="693"/>
      <c r="AC5" s="693"/>
      <c r="AD5" s="694"/>
      <c r="AE5" s="823" t="s">
        <v>268</v>
      </c>
      <c r="AF5" s="823"/>
      <c r="AG5" s="823"/>
      <c r="AH5" s="823"/>
      <c r="AI5" s="823"/>
      <c r="AJ5" s="823"/>
      <c r="AK5" s="823"/>
      <c r="AL5" s="823"/>
      <c r="AM5" s="823"/>
      <c r="AN5" s="823"/>
      <c r="AO5" s="823"/>
      <c r="AP5" s="824"/>
      <c r="AQ5" s="825" t="s">
        <v>658</v>
      </c>
      <c r="AR5" s="826"/>
      <c r="AS5" s="826"/>
      <c r="AT5" s="826"/>
      <c r="AU5" s="826"/>
      <c r="AV5" s="826"/>
      <c r="AW5" s="826"/>
      <c r="AX5" s="827"/>
    </row>
    <row r="6" spans="1:50" ht="39" customHeight="1" x14ac:dyDescent="0.15">
      <c r="A6" s="758" t="s">
        <v>29</v>
      </c>
      <c r="B6" s="759"/>
      <c r="C6" s="759"/>
      <c r="D6" s="759"/>
      <c r="E6" s="759"/>
      <c r="F6" s="759"/>
      <c r="G6" s="760" t="str">
        <f>入力規則等!F39</f>
        <v>一般会計</v>
      </c>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2"/>
    </row>
    <row r="7" spans="1:50" ht="49.5" customHeight="1" x14ac:dyDescent="0.15">
      <c r="A7" s="763" t="s">
        <v>2</v>
      </c>
      <c r="B7" s="764"/>
      <c r="C7" s="764"/>
      <c r="D7" s="764"/>
      <c r="E7" s="764"/>
      <c r="F7" s="765"/>
      <c r="G7" s="766" t="s">
        <v>434</v>
      </c>
      <c r="H7" s="312"/>
      <c r="I7" s="312"/>
      <c r="J7" s="312"/>
      <c r="K7" s="312"/>
      <c r="L7" s="312"/>
      <c r="M7" s="312"/>
      <c r="N7" s="312"/>
      <c r="O7" s="312"/>
      <c r="P7" s="312"/>
      <c r="Q7" s="312"/>
      <c r="R7" s="312"/>
      <c r="S7" s="312"/>
      <c r="T7" s="312"/>
      <c r="U7" s="312"/>
      <c r="V7" s="312"/>
      <c r="W7" s="312"/>
      <c r="X7" s="313"/>
      <c r="Y7" s="767" t="s">
        <v>240</v>
      </c>
      <c r="Z7" s="367"/>
      <c r="AA7" s="367"/>
      <c r="AB7" s="367"/>
      <c r="AC7" s="367"/>
      <c r="AD7" s="768"/>
      <c r="AE7" s="769" t="s">
        <v>597</v>
      </c>
      <c r="AF7" s="770"/>
      <c r="AG7" s="770"/>
      <c r="AH7" s="770"/>
      <c r="AI7" s="770"/>
      <c r="AJ7" s="770"/>
      <c r="AK7" s="770"/>
      <c r="AL7" s="770"/>
      <c r="AM7" s="770"/>
      <c r="AN7" s="770"/>
      <c r="AO7" s="770"/>
      <c r="AP7" s="770"/>
      <c r="AQ7" s="770"/>
      <c r="AR7" s="770"/>
      <c r="AS7" s="770"/>
      <c r="AT7" s="770"/>
      <c r="AU7" s="770"/>
      <c r="AV7" s="770"/>
      <c r="AW7" s="770"/>
      <c r="AX7" s="771"/>
    </row>
    <row r="8" spans="1:50" ht="53.25" customHeight="1" x14ac:dyDescent="0.15">
      <c r="A8" s="763" t="s">
        <v>312</v>
      </c>
      <c r="B8" s="764"/>
      <c r="C8" s="764"/>
      <c r="D8" s="764"/>
      <c r="E8" s="764"/>
      <c r="F8" s="765"/>
      <c r="G8" s="772" t="str">
        <f>入力規則等!A27</f>
        <v>国土強靱化施策</v>
      </c>
      <c r="H8" s="773"/>
      <c r="I8" s="773"/>
      <c r="J8" s="773"/>
      <c r="K8" s="773"/>
      <c r="L8" s="773"/>
      <c r="M8" s="773"/>
      <c r="N8" s="773"/>
      <c r="O8" s="773"/>
      <c r="P8" s="773"/>
      <c r="Q8" s="773"/>
      <c r="R8" s="773"/>
      <c r="S8" s="773"/>
      <c r="T8" s="773"/>
      <c r="U8" s="773"/>
      <c r="V8" s="773"/>
      <c r="W8" s="773"/>
      <c r="X8" s="774"/>
      <c r="Y8" s="775" t="s">
        <v>315</v>
      </c>
      <c r="Z8" s="776"/>
      <c r="AA8" s="776"/>
      <c r="AB8" s="776"/>
      <c r="AC8" s="776"/>
      <c r="AD8" s="777"/>
      <c r="AE8" s="778" t="str">
        <f>入力規則等!K13</f>
        <v>その他の事項経費</v>
      </c>
      <c r="AF8" s="773"/>
      <c r="AG8" s="773"/>
      <c r="AH8" s="773"/>
      <c r="AI8" s="773"/>
      <c r="AJ8" s="773"/>
      <c r="AK8" s="773"/>
      <c r="AL8" s="773"/>
      <c r="AM8" s="773"/>
      <c r="AN8" s="773"/>
      <c r="AO8" s="773"/>
      <c r="AP8" s="773"/>
      <c r="AQ8" s="773"/>
      <c r="AR8" s="773"/>
      <c r="AS8" s="773"/>
      <c r="AT8" s="773"/>
      <c r="AU8" s="773"/>
      <c r="AV8" s="773"/>
      <c r="AW8" s="773"/>
      <c r="AX8" s="779"/>
    </row>
    <row r="9" spans="1:50" ht="58.5" customHeight="1" x14ac:dyDescent="0.15">
      <c r="A9" s="106" t="s">
        <v>68</v>
      </c>
      <c r="B9" s="107"/>
      <c r="C9" s="107"/>
      <c r="D9" s="107"/>
      <c r="E9" s="107"/>
      <c r="F9" s="107"/>
      <c r="G9" s="780" t="s">
        <v>624</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783" t="s">
        <v>77</v>
      </c>
      <c r="B10" s="784"/>
      <c r="C10" s="784"/>
      <c r="D10" s="784"/>
      <c r="E10" s="784"/>
      <c r="F10" s="784"/>
      <c r="G10" s="785" t="s">
        <v>625</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20</v>
      </c>
      <c r="B11" s="784"/>
      <c r="C11" s="784"/>
      <c r="D11" s="784"/>
      <c r="E11" s="784"/>
      <c r="F11" s="788"/>
      <c r="G11" s="789" t="str">
        <f>入力規則等!P10</f>
        <v>直接実施、委託・請負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100" t="s">
        <v>71</v>
      </c>
      <c r="B12" s="101"/>
      <c r="C12" s="101"/>
      <c r="D12" s="101"/>
      <c r="E12" s="101"/>
      <c r="F12" s="102"/>
      <c r="G12" s="792"/>
      <c r="H12" s="793"/>
      <c r="I12" s="793"/>
      <c r="J12" s="793"/>
      <c r="K12" s="793"/>
      <c r="L12" s="793"/>
      <c r="M12" s="793"/>
      <c r="N12" s="793"/>
      <c r="O12" s="793"/>
      <c r="P12" s="326" t="s">
        <v>209</v>
      </c>
      <c r="Q12" s="327"/>
      <c r="R12" s="327"/>
      <c r="S12" s="327"/>
      <c r="T12" s="327"/>
      <c r="U12" s="327"/>
      <c r="V12" s="328"/>
      <c r="W12" s="326" t="s">
        <v>173</v>
      </c>
      <c r="X12" s="327"/>
      <c r="Y12" s="327"/>
      <c r="Z12" s="327"/>
      <c r="AA12" s="327"/>
      <c r="AB12" s="327"/>
      <c r="AC12" s="328"/>
      <c r="AD12" s="326" t="s">
        <v>602</v>
      </c>
      <c r="AE12" s="327"/>
      <c r="AF12" s="327"/>
      <c r="AG12" s="327"/>
      <c r="AH12" s="327"/>
      <c r="AI12" s="327"/>
      <c r="AJ12" s="328"/>
      <c r="AK12" s="326" t="s">
        <v>612</v>
      </c>
      <c r="AL12" s="327"/>
      <c r="AM12" s="327"/>
      <c r="AN12" s="327"/>
      <c r="AO12" s="327"/>
      <c r="AP12" s="327"/>
      <c r="AQ12" s="328"/>
      <c r="AR12" s="326" t="s">
        <v>613</v>
      </c>
      <c r="AS12" s="327"/>
      <c r="AT12" s="327"/>
      <c r="AU12" s="327"/>
      <c r="AV12" s="327"/>
      <c r="AW12" s="327"/>
      <c r="AX12" s="794"/>
    </row>
    <row r="13" spans="1:50" ht="21" customHeight="1" x14ac:dyDescent="0.15">
      <c r="A13" s="103"/>
      <c r="B13" s="104"/>
      <c r="C13" s="104"/>
      <c r="D13" s="104"/>
      <c r="E13" s="104"/>
      <c r="F13" s="105"/>
      <c r="G13" s="369" t="s">
        <v>3</v>
      </c>
      <c r="H13" s="370"/>
      <c r="I13" s="751" t="s">
        <v>13</v>
      </c>
      <c r="J13" s="752"/>
      <c r="K13" s="752"/>
      <c r="L13" s="752"/>
      <c r="M13" s="752"/>
      <c r="N13" s="752"/>
      <c r="O13" s="753"/>
      <c r="P13" s="723">
        <v>4</v>
      </c>
      <c r="Q13" s="724"/>
      <c r="R13" s="724"/>
      <c r="S13" s="724"/>
      <c r="T13" s="724"/>
      <c r="U13" s="724"/>
      <c r="V13" s="725"/>
      <c r="W13" s="723">
        <v>4</v>
      </c>
      <c r="X13" s="724"/>
      <c r="Y13" s="724"/>
      <c r="Z13" s="724"/>
      <c r="AA13" s="724"/>
      <c r="AB13" s="724"/>
      <c r="AC13" s="725"/>
      <c r="AD13" s="723">
        <v>4</v>
      </c>
      <c r="AE13" s="724"/>
      <c r="AF13" s="724"/>
      <c r="AG13" s="724"/>
      <c r="AH13" s="724"/>
      <c r="AI13" s="724"/>
      <c r="AJ13" s="725"/>
      <c r="AK13" s="723">
        <v>4</v>
      </c>
      <c r="AL13" s="724"/>
      <c r="AM13" s="724"/>
      <c r="AN13" s="724"/>
      <c r="AO13" s="724"/>
      <c r="AP13" s="724"/>
      <c r="AQ13" s="725"/>
      <c r="AR13" s="717">
        <v>4</v>
      </c>
      <c r="AS13" s="718"/>
      <c r="AT13" s="718"/>
      <c r="AU13" s="718"/>
      <c r="AV13" s="718"/>
      <c r="AW13" s="718"/>
      <c r="AX13" s="754"/>
    </row>
    <row r="14" spans="1:50" ht="21" customHeight="1" x14ac:dyDescent="0.15">
      <c r="A14" s="103"/>
      <c r="B14" s="104"/>
      <c r="C14" s="104"/>
      <c r="D14" s="104"/>
      <c r="E14" s="104"/>
      <c r="F14" s="105"/>
      <c r="G14" s="371"/>
      <c r="H14" s="372"/>
      <c r="I14" s="734" t="s">
        <v>5</v>
      </c>
      <c r="J14" s="740"/>
      <c r="K14" s="740"/>
      <c r="L14" s="740"/>
      <c r="M14" s="740"/>
      <c r="N14" s="740"/>
      <c r="O14" s="741"/>
      <c r="P14" s="723" t="s">
        <v>663</v>
      </c>
      <c r="Q14" s="724"/>
      <c r="R14" s="724"/>
      <c r="S14" s="724"/>
      <c r="T14" s="724"/>
      <c r="U14" s="724"/>
      <c r="V14" s="725"/>
      <c r="W14" s="723" t="s">
        <v>663</v>
      </c>
      <c r="X14" s="724"/>
      <c r="Y14" s="724"/>
      <c r="Z14" s="724"/>
      <c r="AA14" s="724"/>
      <c r="AB14" s="724"/>
      <c r="AC14" s="725"/>
      <c r="AD14" s="723" t="s">
        <v>663</v>
      </c>
      <c r="AE14" s="724"/>
      <c r="AF14" s="724"/>
      <c r="AG14" s="724"/>
      <c r="AH14" s="724"/>
      <c r="AI14" s="724"/>
      <c r="AJ14" s="725"/>
      <c r="AK14" s="723" t="s">
        <v>663</v>
      </c>
      <c r="AL14" s="724"/>
      <c r="AM14" s="724"/>
      <c r="AN14" s="724"/>
      <c r="AO14" s="724"/>
      <c r="AP14" s="724"/>
      <c r="AQ14" s="725"/>
      <c r="AR14" s="755"/>
      <c r="AS14" s="755"/>
      <c r="AT14" s="755"/>
      <c r="AU14" s="755"/>
      <c r="AV14" s="755"/>
      <c r="AW14" s="755"/>
      <c r="AX14" s="756"/>
    </row>
    <row r="15" spans="1:50" ht="21" customHeight="1" x14ac:dyDescent="0.15">
      <c r="A15" s="103"/>
      <c r="B15" s="104"/>
      <c r="C15" s="104"/>
      <c r="D15" s="104"/>
      <c r="E15" s="104"/>
      <c r="F15" s="105"/>
      <c r="G15" s="371"/>
      <c r="H15" s="372"/>
      <c r="I15" s="734" t="s">
        <v>108</v>
      </c>
      <c r="J15" s="735"/>
      <c r="K15" s="735"/>
      <c r="L15" s="735"/>
      <c r="M15" s="735"/>
      <c r="N15" s="735"/>
      <c r="O15" s="736"/>
      <c r="P15" s="723" t="s">
        <v>663</v>
      </c>
      <c r="Q15" s="724"/>
      <c r="R15" s="724"/>
      <c r="S15" s="724"/>
      <c r="T15" s="724"/>
      <c r="U15" s="724"/>
      <c r="V15" s="725"/>
      <c r="W15" s="723" t="s">
        <v>663</v>
      </c>
      <c r="X15" s="724"/>
      <c r="Y15" s="724"/>
      <c r="Z15" s="724"/>
      <c r="AA15" s="724"/>
      <c r="AB15" s="724"/>
      <c r="AC15" s="725"/>
      <c r="AD15" s="723" t="s">
        <v>663</v>
      </c>
      <c r="AE15" s="724"/>
      <c r="AF15" s="724"/>
      <c r="AG15" s="724"/>
      <c r="AH15" s="724"/>
      <c r="AI15" s="724"/>
      <c r="AJ15" s="725"/>
      <c r="AK15" s="723" t="s">
        <v>663</v>
      </c>
      <c r="AL15" s="724"/>
      <c r="AM15" s="724"/>
      <c r="AN15" s="724"/>
      <c r="AO15" s="724"/>
      <c r="AP15" s="724"/>
      <c r="AQ15" s="725"/>
      <c r="AR15" s="723" t="s">
        <v>663</v>
      </c>
      <c r="AS15" s="724"/>
      <c r="AT15" s="724"/>
      <c r="AU15" s="724"/>
      <c r="AV15" s="724"/>
      <c r="AW15" s="724"/>
      <c r="AX15" s="757"/>
    </row>
    <row r="16" spans="1:50" ht="21" customHeight="1" x14ac:dyDescent="0.15">
      <c r="A16" s="103"/>
      <c r="B16" s="104"/>
      <c r="C16" s="104"/>
      <c r="D16" s="104"/>
      <c r="E16" s="104"/>
      <c r="F16" s="105"/>
      <c r="G16" s="371"/>
      <c r="H16" s="372"/>
      <c r="I16" s="734" t="s">
        <v>82</v>
      </c>
      <c r="J16" s="735"/>
      <c r="K16" s="735"/>
      <c r="L16" s="735"/>
      <c r="M16" s="735"/>
      <c r="N16" s="735"/>
      <c r="O16" s="736"/>
      <c r="P16" s="723" t="s">
        <v>663</v>
      </c>
      <c r="Q16" s="724"/>
      <c r="R16" s="724"/>
      <c r="S16" s="724"/>
      <c r="T16" s="724"/>
      <c r="U16" s="724"/>
      <c r="V16" s="725"/>
      <c r="W16" s="723" t="s">
        <v>663</v>
      </c>
      <c r="X16" s="724"/>
      <c r="Y16" s="724"/>
      <c r="Z16" s="724"/>
      <c r="AA16" s="724"/>
      <c r="AB16" s="724"/>
      <c r="AC16" s="725"/>
      <c r="AD16" s="723" t="s">
        <v>663</v>
      </c>
      <c r="AE16" s="724"/>
      <c r="AF16" s="724"/>
      <c r="AG16" s="724"/>
      <c r="AH16" s="724"/>
      <c r="AI16" s="724"/>
      <c r="AJ16" s="725"/>
      <c r="AK16" s="723" t="s">
        <v>663</v>
      </c>
      <c r="AL16" s="724"/>
      <c r="AM16" s="724"/>
      <c r="AN16" s="724"/>
      <c r="AO16" s="724"/>
      <c r="AP16" s="724"/>
      <c r="AQ16" s="725"/>
      <c r="AR16" s="737"/>
      <c r="AS16" s="738"/>
      <c r="AT16" s="738"/>
      <c r="AU16" s="738"/>
      <c r="AV16" s="738"/>
      <c r="AW16" s="738"/>
      <c r="AX16" s="739"/>
    </row>
    <row r="17" spans="1:50" ht="24.75" customHeight="1" x14ac:dyDescent="0.15">
      <c r="A17" s="103"/>
      <c r="B17" s="104"/>
      <c r="C17" s="104"/>
      <c r="D17" s="104"/>
      <c r="E17" s="104"/>
      <c r="F17" s="105"/>
      <c r="G17" s="371"/>
      <c r="H17" s="372"/>
      <c r="I17" s="734" t="s">
        <v>120</v>
      </c>
      <c r="J17" s="740"/>
      <c r="K17" s="740"/>
      <c r="L17" s="740"/>
      <c r="M17" s="740"/>
      <c r="N17" s="740"/>
      <c r="O17" s="741"/>
      <c r="P17" s="723" t="s">
        <v>663</v>
      </c>
      <c r="Q17" s="724"/>
      <c r="R17" s="724"/>
      <c r="S17" s="724"/>
      <c r="T17" s="724"/>
      <c r="U17" s="724"/>
      <c r="V17" s="725"/>
      <c r="W17" s="723" t="s">
        <v>663</v>
      </c>
      <c r="X17" s="724"/>
      <c r="Y17" s="724"/>
      <c r="Z17" s="724"/>
      <c r="AA17" s="724"/>
      <c r="AB17" s="724"/>
      <c r="AC17" s="725"/>
      <c r="AD17" s="723" t="s">
        <v>663</v>
      </c>
      <c r="AE17" s="724"/>
      <c r="AF17" s="724"/>
      <c r="AG17" s="724"/>
      <c r="AH17" s="724"/>
      <c r="AI17" s="724"/>
      <c r="AJ17" s="725"/>
      <c r="AK17" s="723" t="s">
        <v>663</v>
      </c>
      <c r="AL17" s="724"/>
      <c r="AM17" s="724"/>
      <c r="AN17" s="724"/>
      <c r="AO17" s="724"/>
      <c r="AP17" s="724"/>
      <c r="AQ17" s="725"/>
      <c r="AR17" s="742"/>
      <c r="AS17" s="742"/>
      <c r="AT17" s="742"/>
      <c r="AU17" s="742"/>
      <c r="AV17" s="742"/>
      <c r="AW17" s="742"/>
      <c r="AX17" s="743"/>
    </row>
    <row r="18" spans="1:50" ht="24.75" customHeight="1" x14ac:dyDescent="0.15">
      <c r="A18" s="103"/>
      <c r="B18" s="104"/>
      <c r="C18" s="104"/>
      <c r="D18" s="104"/>
      <c r="E18" s="104"/>
      <c r="F18" s="105"/>
      <c r="G18" s="373"/>
      <c r="H18" s="374"/>
      <c r="I18" s="744" t="s">
        <v>64</v>
      </c>
      <c r="J18" s="745"/>
      <c r="K18" s="745"/>
      <c r="L18" s="745"/>
      <c r="M18" s="745"/>
      <c r="N18" s="745"/>
      <c r="O18" s="746"/>
      <c r="P18" s="747">
        <f>SUM(P13:V17)</f>
        <v>4</v>
      </c>
      <c r="Q18" s="748"/>
      <c r="R18" s="748"/>
      <c r="S18" s="748"/>
      <c r="T18" s="748"/>
      <c r="U18" s="748"/>
      <c r="V18" s="749"/>
      <c r="W18" s="747">
        <f>SUM(W13:AC17)</f>
        <v>4</v>
      </c>
      <c r="X18" s="748"/>
      <c r="Y18" s="748"/>
      <c r="Z18" s="748"/>
      <c r="AA18" s="748"/>
      <c r="AB18" s="748"/>
      <c r="AC18" s="749"/>
      <c r="AD18" s="747">
        <f>SUM(AD13:AJ17)</f>
        <v>4</v>
      </c>
      <c r="AE18" s="748"/>
      <c r="AF18" s="748"/>
      <c r="AG18" s="748"/>
      <c r="AH18" s="748"/>
      <c r="AI18" s="748"/>
      <c r="AJ18" s="749"/>
      <c r="AK18" s="747">
        <f>SUM(AK13:AQ17)</f>
        <v>4</v>
      </c>
      <c r="AL18" s="748"/>
      <c r="AM18" s="748"/>
      <c r="AN18" s="748"/>
      <c r="AO18" s="748"/>
      <c r="AP18" s="748"/>
      <c r="AQ18" s="749"/>
      <c r="AR18" s="747">
        <f>SUM(AR13:AX17)</f>
        <v>4</v>
      </c>
      <c r="AS18" s="748"/>
      <c r="AT18" s="748"/>
      <c r="AU18" s="748"/>
      <c r="AV18" s="748"/>
      <c r="AW18" s="748"/>
      <c r="AX18" s="750"/>
    </row>
    <row r="19" spans="1:50" ht="24.75" customHeight="1" x14ac:dyDescent="0.15">
      <c r="A19" s="103"/>
      <c r="B19" s="104"/>
      <c r="C19" s="104"/>
      <c r="D19" s="104"/>
      <c r="E19" s="104"/>
      <c r="F19" s="105"/>
      <c r="G19" s="726" t="s">
        <v>37</v>
      </c>
      <c r="H19" s="727"/>
      <c r="I19" s="727"/>
      <c r="J19" s="727"/>
      <c r="K19" s="727"/>
      <c r="L19" s="727"/>
      <c r="M19" s="727"/>
      <c r="N19" s="727"/>
      <c r="O19" s="727"/>
      <c r="P19" s="723">
        <v>0</v>
      </c>
      <c r="Q19" s="724"/>
      <c r="R19" s="724"/>
      <c r="S19" s="724"/>
      <c r="T19" s="724"/>
      <c r="U19" s="724"/>
      <c r="V19" s="725"/>
      <c r="W19" s="723">
        <v>0</v>
      </c>
      <c r="X19" s="724"/>
      <c r="Y19" s="724"/>
      <c r="Z19" s="724"/>
      <c r="AA19" s="724"/>
      <c r="AB19" s="724"/>
      <c r="AC19" s="725"/>
      <c r="AD19" s="723">
        <v>3</v>
      </c>
      <c r="AE19" s="724"/>
      <c r="AF19" s="724"/>
      <c r="AG19" s="724"/>
      <c r="AH19" s="724"/>
      <c r="AI19" s="724"/>
      <c r="AJ19" s="725"/>
      <c r="AK19" s="728"/>
      <c r="AL19" s="728"/>
      <c r="AM19" s="728"/>
      <c r="AN19" s="728"/>
      <c r="AO19" s="728"/>
      <c r="AP19" s="728"/>
      <c r="AQ19" s="728"/>
      <c r="AR19" s="728"/>
      <c r="AS19" s="728"/>
      <c r="AT19" s="728"/>
      <c r="AU19" s="728"/>
      <c r="AV19" s="728"/>
      <c r="AW19" s="728"/>
      <c r="AX19" s="729"/>
    </row>
    <row r="20" spans="1:50" ht="24.75" customHeight="1" x14ac:dyDescent="0.15">
      <c r="A20" s="103"/>
      <c r="B20" s="104"/>
      <c r="C20" s="104"/>
      <c r="D20" s="104"/>
      <c r="E20" s="104"/>
      <c r="F20" s="105"/>
      <c r="G20" s="726" t="s">
        <v>40</v>
      </c>
      <c r="H20" s="727"/>
      <c r="I20" s="727"/>
      <c r="J20" s="727"/>
      <c r="K20" s="727"/>
      <c r="L20" s="727"/>
      <c r="M20" s="727"/>
      <c r="N20" s="727"/>
      <c r="O20" s="727"/>
      <c r="P20" s="730">
        <f>IF(P18=0,"-",SUM(P19)/P18)</f>
        <v>0</v>
      </c>
      <c r="Q20" s="730"/>
      <c r="R20" s="730"/>
      <c r="S20" s="730"/>
      <c r="T20" s="730"/>
      <c r="U20" s="730"/>
      <c r="V20" s="730"/>
      <c r="W20" s="730">
        <f>IF(W18=0,"-",SUM(W19)/W18)</f>
        <v>0</v>
      </c>
      <c r="X20" s="730"/>
      <c r="Y20" s="730"/>
      <c r="Z20" s="730"/>
      <c r="AA20" s="730"/>
      <c r="AB20" s="730"/>
      <c r="AC20" s="730"/>
      <c r="AD20" s="730">
        <f>IF(AD18=0,"-",SUM(AD19)/AD18)</f>
        <v>0.75</v>
      </c>
      <c r="AE20" s="730"/>
      <c r="AF20" s="730"/>
      <c r="AG20" s="730"/>
      <c r="AH20" s="730"/>
      <c r="AI20" s="730"/>
      <c r="AJ20" s="730"/>
      <c r="AK20" s="728"/>
      <c r="AL20" s="728"/>
      <c r="AM20" s="728"/>
      <c r="AN20" s="728"/>
      <c r="AO20" s="728"/>
      <c r="AP20" s="728"/>
      <c r="AQ20" s="731"/>
      <c r="AR20" s="731"/>
      <c r="AS20" s="731"/>
      <c r="AT20" s="731"/>
      <c r="AU20" s="728"/>
      <c r="AV20" s="728"/>
      <c r="AW20" s="728"/>
      <c r="AX20" s="729"/>
    </row>
    <row r="21" spans="1:50" ht="25.5" customHeight="1" x14ac:dyDescent="0.15">
      <c r="A21" s="106"/>
      <c r="B21" s="107"/>
      <c r="C21" s="107"/>
      <c r="D21" s="107"/>
      <c r="E21" s="107"/>
      <c r="F21" s="108"/>
      <c r="G21" s="732" t="s">
        <v>382</v>
      </c>
      <c r="H21" s="733"/>
      <c r="I21" s="733"/>
      <c r="J21" s="733"/>
      <c r="K21" s="733"/>
      <c r="L21" s="733"/>
      <c r="M21" s="733"/>
      <c r="N21" s="733"/>
      <c r="O21" s="733"/>
      <c r="P21" s="730" t="str">
        <f>IF(P19=0,"-",SUM(P19)/SUM(P13,P14))</f>
        <v>-</v>
      </c>
      <c r="Q21" s="730"/>
      <c r="R21" s="730"/>
      <c r="S21" s="730"/>
      <c r="T21" s="730"/>
      <c r="U21" s="730"/>
      <c r="V21" s="730"/>
      <c r="W21" s="730" t="str">
        <f>IF(W19=0,"-",SUM(W19)/SUM(W13,W14))</f>
        <v>-</v>
      </c>
      <c r="X21" s="730"/>
      <c r="Y21" s="730"/>
      <c r="Z21" s="730"/>
      <c r="AA21" s="730"/>
      <c r="AB21" s="730"/>
      <c r="AC21" s="730"/>
      <c r="AD21" s="730">
        <f>IF(AD19=0,"-",SUM(AD19)/SUM(AD13,AD14))</f>
        <v>0.75</v>
      </c>
      <c r="AE21" s="730"/>
      <c r="AF21" s="730"/>
      <c r="AG21" s="730"/>
      <c r="AH21" s="730"/>
      <c r="AI21" s="730"/>
      <c r="AJ21" s="730"/>
      <c r="AK21" s="728"/>
      <c r="AL21" s="728"/>
      <c r="AM21" s="728"/>
      <c r="AN21" s="728"/>
      <c r="AO21" s="728"/>
      <c r="AP21" s="728"/>
      <c r="AQ21" s="731"/>
      <c r="AR21" s="731"/>
      <c r="AS21" s="731"/>
      <c r="AT21" s="731"/>
      <c r="AU21" s="728"/>
      <c r="AV21" s="728"/>
      <c r="AW21" s="728"/>
      <c r="AX21" s="729"/>
    </row>
    <row r="22" spans="1:50" ht="18.75" customHeight="1" x14ac:dyDescent="0.15">
      <c r="A22" s="109" t="s">
        <v>172</v>
      </c>
      <c r="B22" s="110"/>
      <c r="C22" s="110"/>
      <c r="D22" s="110"/>
      <c r="E22" s="110"/>
      <c r="F22" s="111"/>
      <c r="G22" s="712" t="s">
        <v>225</v>
      </c>
      <c r="H22" s="244"/>
      <c r="I22" s="244"/>
      <c r="J22" s="244"/>
      <c r="K22" s="244"/>
      <c r="L22" s="244"/>
      <c r="M22" s="244"/>
      <c r="N22" s="244"/>
      <c r="O22" s="245"/>
      <c r="P22" s="243" t="s">
        <v>614</v>
      </c>
      <c r="Q22" s="244"/>
      <c r="R22" s="244"/>
      <c r="S22" s="244"/>
      <c r="T22" s="244"/>
      <c r="U22" s="244"/>
      <c r="V22" s="245"/>
      <c r="W22" s="243" t="s">
        <v>87</v>
      </c>
      <c r="X22" s="244"/>
      <c r="Y22" s="244"/>
      <c r="Z22" s="244"/>
      <c r="AA22" s="244"/>
      <c r="AB22" s="244"/>
      <c r="AC22" s="245"/>
      <c r="AD22" s="243" t="s">
        <v>159</v>
      </c>
      <c r="AE22" s="244"/>
      <c r="AF22" s="244"/>
      <c r="AG22" s="244"/>
      <c r="AH22" s="244"/>
      <c r="AI22" s="244"/>
      <c r="AJ22" s="244"/>
      <c r="AK22" s="244"/>
      <c r="AL22" s="244"/>
      <c r="AM22" s="244"/>
      <c r="AN22" s="244"/>
      <c r="AO22" s="244"/>
      <c r="AP22" s="244"/>
      <c r="AQ22" s="244"/>
      <c r="AR22" s="244"/>
      <c r="AS22" s="244"/>
      <c r="AT22" s="244"/>
      <c r="AU22" s="244"/>
      <c r="AV22" s="244"/>
      <c r="AW22" s="244"/>
      <c r="AX22" s="713"/>
    </row>
    <row r="23" spans="1:50" ht="25.5" customHeight="1" x14ac:dyDescent="0.15">
      <c r="A23" s="112"/>
      <c r="B23" s="113"/>
      <c r="C23" s="113"/>
      <c r="D23" s="113"/>
      <c r="E23" s="113"/>
      <c r="F23" s="114"/>
      <c r="G23" s="714" t="s">
        <v>626</v>
      </c>
      <c r="H23" s="715"/>
      <c r="I23" s="715"/>
      <c r="J23" s="715"/>
      <c r="K23" s="715"/>
      <c r="L23" s="715"/>
      <c r="M23" s="715"/>
      <c r="N23" s="715"/>
      <c r="O23" s="716"/>
      <c r="P23" s="717">
        <v>0.5</v>
      </c>
      <c r="Q23" s="718"/>
      <c r="R23" s="718"/>
      <c r="S23" s="718"/>
      <c r="T23" s="718"/>
      <c r="U23" s="718"/>
      <c r="V23" s="719"/>
      <c r="W23" s="717">
        <v>0.5</v>
      </c>
      <c r="X23" s="718"/>
      <c r="Y23" s="718"/>
      <c r="Z23" s="718"/>
      <c r="AA23" s="718"/>
      <c r="AB23" s="718"/>
      <c r="AC23" s="719"/>
      <c r="AD23" s="115" t="s">
        <v>663</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12"/>
      <c r="B24" s="113"/>
      <c r="C24" s="113"/>
      <c r="D24" s="113"/>
      <c r="E24" s="113"/>
      <c r="F24" s="114"/>
      <c r="G24" s="720" t="s">
        <v>627</v>
      </c>
      <c r="H24" s="721"/>
      <c r="I24" s="721"/>
      <c r="J24" s="721"/>
      <c r="K24" s="721"/>
      <c r="L24" s="721"/>
      <c r="M24" s="721"/>
      <c r="N24" s="721"/>
      <c r="O24" s="722"/>
      <c r="P24" s="723">
        <v>3.5</v>
      </c>
      <c r="Q24" s="724"/>
      <c r="R24" s="724"/>
      <c r="S24" s="724"/>
      <c r="T24" s="724"/>
      <c r="U24" s="724"/>
      <c r="V24" s="725"/>
      <c r="W24" s="723">
        <v>3.5</v>
      </c>
      <c r="X24" s="724"/>
      <c r="Y24" s="724"/>
      <c r="Z24" s="724"/>
      <c r="AA24" s="724"/>
      <c r="AB24" s="724"/>
      <c r="AC24" s="725"/>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112"/>
      <c r="B25" s="113"/>
      <c r="C25" s="113"/>
      <c r="D25" s="113"/>
      <c r="E25" s="113"/>
      <c r="F25" s="114"/>
      <c r="G25" s="720"/>
      <c r="H25" s="721"/>
      <c r="I25" s="721"/>
      <c r="J25" s="721"/>
      <c r="K25" s="721"/>
      <c r="L25" s="721"/>
      <c r="M25" s="721"/>
      <c r="N25" s="721"/>
      <c r="O25" s="722"/>
      <c r="P25" s="723"/>
      <c r="Q25" s="724"/>
      <c r="R25" s="724"/>
      <c r="S25" s="724"/>
      <c r="T25" s="724"/>
      <c r="U25" s="724"/>
      <c r="V25" s="725"/>
      <c r="W25" s="723"/>
      <c r="X25" s="724"/>
      <c r="Y25" s="724"/>
      <c r="Z25" s="724"/>
      <c r="AA25" s="724"/>
      <c r="AB25" s="724"/>
      <c r="AC25" s="725"/>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112"/>
      <c r="B26" s="113"/>
      <c r="C26" s="113"/>
      <c r="D26" s="113"/>
      <c r="E26" s="113"/>
      <c r="F26" s="114"/>
      <c r="G26" s="720"/>
      <c r="H26" s="721"/>
      <c r="I26" s="721"/>
      <c r="J26" s="721"/>
      <c r="K26" s="721"/>
      <c r="L26" s="721"/>
      <c r="M26" s="721"/>
      <c r="N26" s="721"/>
      <c r="O26" s="722"/>
      <c r="P26" s="723"/>
      <c r="Q26" s="724"/>
      <c r="R26" s="724"/>
      <c r="S26" s="724"/>
      <c r="T26" s="724"/>
      <c r="U26" s="724"/>
      <c r="V26" s="725"/>
      <c r="W26" s="723"/>
      <c r="X26" s="724"/>
      <c r="Y26" s="724"/>
      <c r="Z26" s="724"/>
      <c r="AA26" s="724"/>
      <c r="AB26" s="724"/>
      <c r="AC26" s="725"/>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112"/>
      <c r="B27" s="113"/>
      <c r="C27" s="113"/>
      <c r="D27" s="113"/>
      <c r="E27" s="113"/>
      <c r="F27" s="114"/>
      <c r="G27" s="720"/>
      <c r="H27" s="721"/>
      <c r="I27" s="721"/>
      <c r="J27" s="721"/>
      <c r="K27" s="721"/>
      <c r="L27" s="721"/>
      <c r="M27" s="721"/>
      <c r="N27" s="721"/>
      <c r="O27" s="722"/>
      <c r="P27" s="723"/>
      <c r="Q27" s="724"/>
      <c r="R27" s="724"/>
      <c r="S27" s="724"/>
      <c r="T27" s="724"/>
      <c r="U27" s="724"/>
      <c r="V27" s="725"/>
      <c r="W27" s="723"/>
      <c r="X27" s="724"/>
      <c r="Y27" s="724"/>
      <c r="Z27" s="724"/>
      <c r="AA27" s="724"/>
      <c r="AB27" s="724"/>
      <c r="AC27" s="725"/>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00"/>
      <c r="H28" s="701"/>
      <c r="I28" s="701"/>
      <c r="J28" s="701"/>
      <c r="K28" s="701"/>
      <c r="L28" s="701"/>
      <c r="M28" s="701"/>
      <c r="N28" s="701"/>
      <c r="O28" s="702"/>
      <c r="P28" s="703"/>
      <c r="Q28" s="704"/>
      <c r="R28" s="704"/>
      <c r="S28" s="704"/>
      <c r="T28" s="704"/>
      <c r="U28" s="704"/>
      <c r="V28" s="705"/>
      <c r="W28" s="703"/>
      <c r="X28" s="704"/>
      <c r="Y28" s="704"/>
      <c r="Z28" s="704"/>
      <c r="AA28" s="704"/>
      <c r="AB28" s="704"/>
      <c r="AC28" s="705"/>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4" t="s">
        <v>64</v>
      </c>
      <c r="H29" s="361"/>
      <c r="I29" s="361"/>
      <c r="J29" s="361"/>
      <c r="K29" s="361"/>
      <c r="L29" s="361"/>
      <c r="M29" s="361"/>
      <c r="N29" s="361"/>
      <c r="O29" s="446"/>
      <c r="P29" s="706">
        <f>AK13</f>
        <v>4</v>
      </c>
      <c r="Q29" s="707"/>
      <c r="R29" s="707"/>
      <c r="S29" s="707"/>
      <c r="T29" s="707"/>
      <c r="U29" s="707"/>
      <c r="V29" s="708"/>
      <c r="W29" s="709">
        <f>AR13</f>
        <v>4</v>
      </c>
      <c r="X29" s="710"/>
      <c r="Y29" s="710"/>
      <c r="Z29" s="710"/>
      <c r="AA29" s="710"/>
      <c r="AB29" s="710"/>
      <c r="AC29" s="711"/>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696" t="s">
        <v>609</v>
      </c>
      <c r="B30" s="697"/>
      <c r="C30" s="697"/>
      <c r="D30" s="697"/>
      <c r="E30" s="697"/>
      <c r="F30" s="698"/>
      <c r="G30" s="340" t="s">
        <v>653</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205</v>
      </c>
      <c r="B31" s="189"/>
      <c r="C31" s="189"/>
      <c r="D31" s="189"/>
      <c r="E31" s="189"/>
      <c r="F31" s="190"/>
      <c r="G31" s="195" t="s">
        <v>604</v>
      </c>
      <c r="H31" s="175"/>
      <c r="I31" s="175"/>
      <c r="J31" s="175"/>
      <c r="K31" s="175"/>
      <c r="L31" s="175"/>
      <c r="M31" s="175"/>
      <c r="N31" s="175"/>
      <c r="O31" s="175"/>
      <c r="P31" s="174" t="s">
        <v>603</v>
      </c>
      <c r="Q31" s="175"/>
      <c r="R31" s="175"/>
      <c r="S31" s="175"/>
      <c r="T31" s="175"/>
      <c r="U31" s="175"/>
      <c r="V31" s="175"/>
      <c r="W31" s="175"/>
      <c r="X31" s="176"/>
      <c r="Y31" s="287"/>
      <c r="Z31" s="227"/>
      <c r="AA31" s="228"/>
      <c r="AB31" s="386" t="s">
        <v>43</v>
      </c>
      <c r="AC31" s="386"/>
      <c r="AD31" s="386"/>
      <c r="AE31" s="202" t="s">
        <v>209</v>
      </c>
      <c r="AF31" s="203"/>
      <c r="AG31" s="203"/>
      <c r="AH31" s="204"/>
      <c r="AI31" s="202" t="s">
        <v>173</v>
      </c>
      <c r="AJ31" s="203"/>
      <c r="AK31" s="203"/>
      <c r="AL31" s="204"/>
      <c r="AM31" s="202" t="s">
        <v>299</v>
      </c>
      <c r="AN31" s="203"/>
      <c r="AO31" s="203"/>
      <c r="AP31" s="204"/>
      <c r="AQ31" s="688" t="s">
        <v>277</v>
      </c>
      <c r="AR31" s="689"/>
      <c r="AS31" s="689"/>
      <c r="AT31" s="690"/>
      <c r="AU31" s="688" t="s">
        <v>615</v>
      </c>
      <c r="AV31" s="689"/>
      <c r="AW31" s="689"/>
      <c r="AX31" s="691"/>
    </row>
    <row r="32" spans="1:50" ht="23.25" customHeight="1" x14ac:dyDescent="0.15">
      <c r="A32" s="332"/>
      <c r="B32" s="189"/>
      <c r="C32" s="189"/>
      <c r="D32" s="189"/>
      <c r="E32" s="189"/>
      <c r="F32" s="190"/>
      <c r="G32" s="333" t="s">
        <v>654</v>
      </c>
      <c r="H32" s="334"/>
      <c r="I32" s="334"/>
      <c r="J32" s="334"/>
      <c r="K32" s="334"/>
      <c r="L32" s="334"/>
      <c r="M32" s="334"/>
      <c r="N32" s="334"/>
      <c r="O32" s="334"/>
      <c r="P32" s="81" t="s">
        <v>532</v>
      </c>
      <c r="Q32" s="82"/>
      <c r="R32" s="82"/>
      <c r="S32" s="82"/>
      <c r="T32" s="82"/>
      <c r="U32" s="82"/>
      <c r="V32" s="82"/>
      <c r="W32" s="82"/>
      <c r="X32" s="182"/>
      <c r="Y32" s="692" t="s">
        <v>79</v>
      </c>
      <c r="Z32" s="693"/>
      <c r="AA32" s="694"/>
      <c r="AB32" s="323" t="s">
        <v>101</v>
      </c>
      <c r="AC32" s="323"/>
      <c r="AD32" s="323"/>
      <c r="AE32" s="349">
        <v>0</v>
      </c>
      <c r="AF32" s="349"/>
      <c r="AG32" s="349"/>
      <c r="AH32" s="349"/>
      <c r="AI32" s="349">
        <v>0</v>
      </c>
      <c r="AJ32" s="349"/>
      <c r="AK32" s="349"/>
      <c r="AL32" s="349"/>
      <c r="AM32" s="349">
        <v>1</v>
      </c>
      <c r="AN32" s="349"/>
      <c r="AO32" s="349"/>
      <c r="AP32" s="349"/>
      <c r="AQ32" s="349" t="s">
        <v>412</v>
      </c>
      <c r="AR32" s="349"/>
      <c r="AS32" s="349"/>
      <c r="AT32" s="349"/>
      <c r="AU32" s="262" t="s">
        <v>412</v>
      </c>
      <c r="AV32" s="263"/>
      <c r="AW32" s="263"/>
      <c r="AX32" s="325"/>
    </row>
    <row r="33" spans="1:51" ht="23.25"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695" t="s">
        <v>124</v>
      </c>
      <c r="Z33" s="350"/>
      <c r="AA33" s="351"/>
      <c r="AB33" s="323" t="s">
        <v>101</v>
      </c>
      <c r="AC33" s="323"/>
      <c r="AD33" s="323"/>
      <c r="AE33" s="349" t="s">
        <v>412</v>
      </c>
      <c r="AF33" s="349"/>
      <c r="AG33" s="349"/>
      <c r="AH33" s="349"/>
      <c r="AI33" s="349" t="s">
        <v>412</v>
      </c>
      <c r="AJ33" s="349"/>
      <c r="AK33" s="349"/>
      <c r="AL33" s="349"/>
      <c r="AM33" s="349" t="s">
        <v>412</v>
      </c>
      <c r="AN33" s="349"/>
      <c r="AO33" s="349"/>
      <c r="AP33" s="349"/>
      <c r="AQ33" s="349" t="s">
        <v>412</v>
      </c>
      <c r="AR33" s="349"/>
      <c r="AS33" s="349"/>
      <c r="AT33" s="349"/>
      <c r="AU33" s="349" t="s">
        <v>412</v>
      </c>
      <c r="AV33" s="349"/>
      <c r="AW33" s="349"/>
      <c r="AX33" s="349"/>
    </row>
    <row r="34" spans="1:51" ht="23.25" customHeight="1" x14ac:dyDescent="0.15">
      <c r="A34" s="360" t="s">
        <v>525</v>
      </c>
      <c r="B34" s="361"/>
      <c r="C34" s="361"/>
      <c r="D34" s="361"/>
      <c r="E34" s="361"/>
      <c r="F34" s="362"/>
      <c r="G34" s="327" t="s">
        <v>80</v>
      </c>
      <c r="H34" s="327"/>
      <c r="I34" s="327"/>
      <c r="J34" s="327"/>
      <c r="K34" s="327"/>
      <c r="L34" s="327"/>
      <c r="M34" s="327"/>
      <c r="N34" s="327"/>
      <c r="O34" s="327"/>
      <c r="P34" s="327"/>
      <c r="Q34" s="327"/>
      <c r="R34" s="327"/>
      <c r="S34" s="327"/>
      <c r="T34" s="327"/>
      <c r="U34" s="327"/>
      <c r="V34" s="327"/>
      <c r="W34" s="327"/>
      <c r="X34" s="328"/>
      <c r="Y34" s="682"/>
      <c r="Z34" s="683"/>
      <c r="AA34" s="684"/>
      <c r="AB34" s="326" t="s">
        <v>43</v>
      </c>
      <c r="AC34" s="327"/>
      <c r="AD34" s="328"/>
      <c r="AE34" s="326" t="s">
        <v>209</v>
      </c>
      <c r="AF34" s="327"/>
      <c r="AG34" s="327"/>
      <c r="AH34" s="328"/>
      <c r="AI34" s="326" t="s">
        <v>173</v>
      </c>
      <c r="AJ34" s="327"/>
      <c r="AK34" s="327"/>
      <c r="AL34" s="328"/>
      <c r="AM34" s="326" t="s">
        <v>299</v>
      </c>
      <c r="AN34" s="327"/>
      <c r="AO34" s="327"/>
      <c r="AP34" s="328"/>
      <c r="AQ34" s="685" t="s">
        <v>573</v>
      </c>
      <c r="AR34" s="686"/>
      <c r="AS34" s="686"/>
      <c r="AT34" s="686"/>
      <c r="AU34" s="686"/>
      <c r="AV34" s="686"/>
      <c r="AW34" s="686"/>
      <c r="AX34" s="687"/>
    </row>
    <row r="35" spans="1:51" ht="23.25" customHeight="1" x14ac:dyDescent="0.15">
      <c r="A35" s="363"/>
      <c r="B35" s="364"/>
      <c r="C35" s="364"/>
      <c r="D35" s="364"/>
      <c r="E35" s="364"/>
      <c r="F35" s="365"/>
      <c r="G35" s="271" t="s">
        <v>630</v>
      </c>
      <c r="H35" s="232"/>
      <c r="I35" s="232"/>
      <c r="J35" s="232"/>
      <c r="K35" s="232"/>
      <c r="L35" s="232"/>
      <c r="M35" s="232"/>
      <c r="N35" s="232"/>
      <c r="O35" s="232"/>
      <c r="P35" s="232"/>
      <c r="Q35" s="232"/>
      <c r="R35" s="232"/>
      <c r="S35" s="232"/>
      <c r="T35" s="232"/>
      <c r="U35" s="232"/>
      <c r="V35" s="232"/>
      <c r="W35" s="232"/>
      <c r="X35" s="232"/>
      <c r="Y35" s="343" t="s">
        <v>525</v>
      </c>
      <c r="Z35" s="344"/>
      <c r="AA35" s="345"/>
      <c r="AB35" s="346" t="s">
        <v>631</v>
      </c>
      <c r="AC35" s="347"/>
      <c r="AD35" s="348"/>
      <c r="AE35" s="349">
        <v>0</v>
      </c>
      <c r="AF35" s="349"/>
      <c r="AG35" s="349"/>
      <c r="AH35" s="349"/>
      <c r="AI35" s="349">
        <v>0</v>
      </c>
      <c r="AJ35" s="349"/>
      <c r="AK35" s="349"/>
      <c r="AL35" s="349"/>
      <c r="AM35" s="349">
        <v>2.9</v>
      </c>
      <c r="AN35" s="349"/>
      <c r="AO35" s="349"/>
      <c r="AP35" s="349"/>
      <c r="AQ35" s="262" t="s">
        <v>412</v>
      </c>
      <c r="AR35" s="263"/>
      <c r="AS35" s="263"/>
      <c r="AT35" s="263"/>
      <c r="AU35" s="263"/>
      <c r="AV35" s="263"/>
      <c r="AW35" s="263"/>
      <c r="AX35" s="325"/>
    </row>
    <row r="36" spans="1:51" ht="46.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610</v>
      </c>
      <c r="Z36" s="350"/>
      <c r="AA36" s="351"/>
      <c r="AB36" s="352" t="s">
        <v>338</v>
      </c>
      <c r="AC36" s="353"/>
      <c r="AD36" s="354"/>
      <c r="AE36" s="355" t="s">
        <v>632</v>
      </c>
      <c r="AF36" s="355"/>
      <c r="AG36" s="355"/>
      <c r="AH36" s="355"/>
      <c r="AI36" s="355" t="s">
        <v>632</v>
      </c>
      <c r="AJ36" s="355"/>
      <c r="AK36" s="355"/>
      <c r="AL36" s="355"/>
      <c r="AM36" s="699" t="s">
        <v>203</v>
      </c>
      <c r="AN36" s="355"/>
      <c r="AO36" s="355"/>
      <c r="AP36" s="355"/>
      <c r="AQ36" s="355" t="s">
        <v>597</v>
      </c>
      <c r="AR36" s="355"/>
      <c r="AS36" s="355"/>
      <c r="AT36" s="355"/>
      <c r="AU36" s="355"/>
      <c r="AV36" s="355"/>
      <c r="AW36" s="355"/>
      <c r="AX36" s="356"/>
    </row>
    <row r="37" spans="1:51" ht="18.75" customHeight="1" x14ac:dyDescent="0.15">
      <c r="A37" s="375" t="s">
        <v>379</v>
      </c>
      <c r="B37" s="376"/>
      <c r="C37" s="376"/>
      <c r="D37" s="376"/>
      <c r="E37" s="376"/>
      <c r="F37" s="377"/>
      <c r="G37" s="284" t="s">
        <v>186</v>
      </c>
      <c r="H37" s="267"/>
      <c r="I37" s="267"/>
      <c r="J37" s="267"/>
      <c r="K37" s="267"/>
      <c r="L37" s="267"/>
      <c r="M37" s="267"/>
      <c r="N37" s="267"/>
      <c r="O37" s="285"/>
      <c r="P37" s="286" t="s">
        <v>75</v>
      </c>
      <c r="Q37" s="267"/>
      <c r="R37" s="267"/>
      <c r="S37" s="267"/>
      <c r="T37" s="267"/>
      <c r="U37" s="267"/>
      <c r="V37" s="267"/>
      <c r="W37" s="267"/>
      <c r="X37" s="285"/>
      <c r="Y37" s="287"/>
      <c r="Z37" s="227"/>
      <c r="AA37" s="228"/>
      <c r="AB37" s="291" t="s">
        <v>43</v>
      </c>
      <c r="AC37" s="292"/>
      <c r="AD37" s="293"/>
      <c r="AE37" s="291" t="s">
        <v>209</v>
      </c>
      <c r="AF37" s="292"/>
      <c r="AG37" s="292"/>
      <c r="AH37" s="293"/>
      <c r="AI37" s="385" t="s">
        <v>173</v>
      </c>
      <c r="AJ37" s="385"/>
      <c r="AK37" s="385"/>
      <c r="AL37" s="291"/>
      <c r="AM37" s="385" t="s">
        <v>299</v>
      </c>
      <c r="AN37" s="385"/>
      <c r="AO37" s="385"/>
      <c r="AP37" s="291"/>
      <c r="AQ37" s="357" t="s">
        <v>296</v>
      </c>
      <c r="AR37" s="358"/>
      <c r="AS37" s="358"/>
      <c r="AT37" s="359"/>
      <c r="AU37" s="267" t="s">
        <v>224</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59" t="s">
        <v>412</v>
      </c>
      <c r="AR38" s="660"/>
      <c r="AS38" s="161" t="s">
        <v>297</v>
      </c>
      <c r="AT38" s="162"/>
      <c r="AU38" s="668" t="s">
        <v>412</v>
      </c>
      <c r="AV38" s="668"/>
      <c r="AW38" s="175" t="s">
        <v>271</v>
      </c>
      <c r="AX38" s="307"/>
    </row>
    <row r="39" spans="1:51" ht="23.25" customHeight="1" x14ac:dyDescent="0.15">
      <c r="A39" s="381"/>
      <c r="B39" s="379"/>
      <c r="C39" s="379"/>
      <c r="D39" s="379"/>
      <c r="E39" s="379"/>
      <c r="F39" s="380"/>
      <c r="G39" s="294" t="s">
        <v>628</v>
      </c>
      <c r="H39" s="295"/>
      <c r="I39" s="295"/>
      <c r="J39" s="295"/>
      <c r="K39" s="295"/>
      <c r="L39" s="295"/>
      <c r="M39" s="295"/>
      <c r="N39" s="295"/>
      <c r="O39" s="296"/>
      <c r="P39" s="82" t="s">
        <v>629</v>
      </c>
      <c r="Q39" s="82"/>
      <c r="R39" s="82"/>
      <c r="S39" s="82"/>
      <c r="T39" s="82"/>
      <c r="U39" s="82"/>
      <c r="V39" s="82"/>
      <c r="W39" s="82"/>
      <c r="X39" s="182"/>
      <c r="Y39" s="320" t="s">
        <v>50</v>
      </c>
      <c r="Z39" s="321"/>
      <c r="AA39" s="322"/>
      <c r="AB39" s="323" t="s">
        <v>101</v>
      </c>
      <c r="AC39" s="323"/>
      <c r="AD39" s="323"/>
      <c r="AE39" s="262" t="s">
        <v>412</v>
      </c>
      <c r="AF39" s="263"/>
      <c r="AG39" s="263"/>
      <c r="AH39" s="263"/>
      <c r="AI39" s="262" t="s">
        <v>412</v>
      </c>
      <c r="AJ39" s="263"/>
      <c r="AK39" s="263"/>
      <c r="AL39" s="263"/>
      <c r="AM39" s="262" t="s">
        <v>663</v>
      </c>
      <c r="AN39" s="263"/>
      <c r="AO39" s="263"/>
      <c r="AP39" s="263"/>
      <c r="AQ39" s="247" t="s">
        <v>412</v>
      </c>
      <c r="AR39" s="248"/>
      <c r="AS39" s="248"/>
      <c r="AT39" s="324"/>
      <c r="AU39" s="263" t="s">
        <v>412</v>
      </c>
      <c r="AV39" s="263"/>
      <c r="AW39" s="263"/>
      <c r="AX39" s="325"/>
    </row>
    <row r="40" spans="1:51" ht="23.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88</v>
      </c>
      <c r="Z40" s="327"/>
      <c r="AA40" s="328"/>
      <c r="AB40" s="261" t="s">
        <v>412</v>
      </c>
      <c r="AC40" s="261"/>
      <c r="AD40" s="261"/>
      <c r="AE40" s="262" t="s">
        <v>412</v>
      </c>
      <c r="AF40" s="263"/>
      <c r="AG40" s="263"/>
      <c r="AH40" s="263"/>
      <c r="AI40" s="262" t="s">
        <v>412</v>
      </c>
      <c r="AJ40" s="263"/>
      <c r="AK40" s="263"/>
      <c r="AL40" s="263"/>
      <c r="AM40" s="262" t="s">
        <v>663</v>
      </c>
      <c r="AN40" s="263"/>
      <c r="AO40" s="263"/>
      <c r="AP40" s="263"/>
      <c r="AQ40" s="247" t="s">
        <v>412</v>
      </c>
      <c r="AR40" s="248"/>
      <c r="AS40" s="248"/>
      <c r="AT40" s="324"/>
      <c r="AU40" s="263" t="s">
        <v>412</v>
      </c>
      <c r="AV40" s="263"/>
      <c r="AW40" s="263"/>
      <c r="AX40" s="325"/>
    </row>
    <row r="41" spans="1:51" ht="23.2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51</v>
      </c>
      <c r="Z41" s="327"/>
      <c r="AA41" s="328"/>
      <c r="AB41" s="411" t="s">
        <v>47</v>
      </c>
      <c r="AC41" s="411"/>
      <c r="AD41" s="411"/>
      <c r="AE41" s="262" t="s">
        <v>412</v>
      </c>
      <c r="AF41" s="263"/>
      <c r="AG41" s="263"/>
      <c r="AH41" s="263"/>
      <c r="AI41" s="262" t="s">
        <v>412</v>
      </c>
      <c r="AJ41" s="263"/>
      <c r="AK41" s="263"/>
      <c r="AL41" s="263"/>
      <c r="AM41" s="262" t="s">
        <v>663</v>
      </c>
      <c r="AN41" s="263"/>
      <c r="AO41" s="263"/>
      <c r="AP41" s="263"/>
      <c r="AQ41" s="247" t="s">
        <v>412</v>
      </c>
      <c r="AR41" s="248"/>
      <c r="AS41" s="248"/>
      <c r="AT41" s="324"/>
      <c r="AU41" s="263" t="s">
        <v>412</v>
      </c>
      <c r="AV41" s="263"/>
      <c r="AW41" s="263"/>
      <c r="AX41" s="325"/>
    </row>
    <row r="42" spans="1:51" ht="23.25" customHeight="1" x14ac:dyDescent="0.15">
      <c r="A42" s="264" t="s">
        <v>244</v>
      </c>
      <c r="B42" s="186"/>
      <c r="C42" s="186"/>
      <c r="D42" s="186"/>
      <c r="E42" s="186"/>
      <c r="F42" s="187"/>
      <c r="G42" s="294" t="s">
        <v>332</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181</v>
      </c>
      <c r="B44" s="188" t="s">
        <v>605</v>
      </c>
      <c r="C44" s="189"/>
      <c r="D44" s="189"/>
      <c r="E44" s="189"/>
      <c r="F44" s="190"/>
      <c r="G44" s="267" t="s">
        <v>606</v>
      </c>
      <c r="H44" s="267"/>
      <c r="I44" s="267"/>
      <c r="J44" s="267"/>
      <c r="K44" s="267"/>
      <c r="L44" s="267"/>
      <c r="M44" s="267"/>
      <c r="N44" s="267"/>
      <c r="O44" s="267"/>
      <c r="P44" s="267"/>
      <c r="Q44" s="267"/>
      <c r="R44" s="267"/>
      <c r="S44" s="267"/>
      <c r="T44" s="267"/>
      <c r="U44" s="267"/>
      <c r="V44" s="267"/>
      <c r="W44" s="267"/>
      <c r="X44" s="267"/>
      <c r="Y44" s="267"/>
      <c r="Z44" s="267"/>
      <c r="AA44" s="285"/>
      <c r="AB44" s="286" t="s">
        <v>616</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238</v>
      </c>
      <c r="C49" s="186"/>
      <c r="D49" s="186"/>
      <c r="E49" s="186"/>
      <c r="F49" s="187"/>
      <c r="G49" s="194" t="s">
        <v>33</v>
      </c>
      <c r="H49" s="172"/>
      <c r="I49" s="172"/>
      <c r="J49" s="172"/>
      <c r="K49" s="172"/>
      <c r="L49" s="172"/>
      <c r="M49" s="172"/>
      <c r="N49" s="172"/>
      <c r="O49" s="173"/>
      <c r="P49" s="171" t="s">
        <v>112</v>
      </c>
      <c r="Q49" s="172"/>
      <c r="R49" s="172"/>
      <c r="S49" s="172"/>
      <c r="T49" s="172"/>
      <c r="U49" s="172"/>
      <c r="V49" s="172"/>
      <c r="W49" s="172"/>
      <c r="X49" s="173"/>
      <c r="Y49" s="196"/>
      <c r="Z49" s="197"/>
      <c r="AA49" s="198"/>
      <c r="AB49" s="199" t="s">
        <v>43</v>
      </c>
      <c r="AC49" s="200"/>
      <c r="AD49" s="201"/>
      <c r="AE49" s="178" t="s">
        <v>209</v>
      </c>
      <c r="AF49" s="178"/>
      <c r="AG49" s="178"/>
      <c r="AH49" s="178"/>
      <c r="AI49" s="178" t="s">
        <v>173</v>
      </c>
      <c r="AJ49" s="178"/>
      <c r="AK49" s="178"/>
      <c r="AL49" s="178"/>
      <c r="AM49" s="178" t="s">
        <v>299</v>
      </c>
      <c r="AN49" s="178"/>
      <c r="AO49" s="178"/>
      <c r="AP49" s="178"/>
      <c r="AQ49" s="163" t="s">
        <v>296</v>
      </c>
      <c r="AR49" s="159"/>
      <c r="AS49" s="159"/>
      <c r="AT49" s="160"/>
      <c r="AU49" s="679" t="s">
        <v>224</v>
      </c>
      <c r="AV49" s="679"/>
      <c r="AW49" s="679"/>
      <c r="AX49" s="680"/>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1"/>
      <c r="AR50" s="668"/>
      <c r="AS50" s="161" t="s">
        <v>297</v>
      </c>
      <c r="AT50" s="162"/>
      <c r="AU50" s="668"/>
      <c r="AV50" s="668"/>
      <c r="AW50" s="175" t="s">
        <v>271</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12</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88</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51</v>
      </c>
      <c r="Z53" s="259"/>
      <c r="AA53" s="260"/>
      <c r="AB53" s="329" t="s">
        <v>47</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238</v>
      </c>
      <c r="C54" s="186"/>
      <c r="D54" s="186"/>
      <c r="E54" s="186"/>
      <c r="F54" s="187"/>
      <c r="G54" s="194" t="s">
        <v>33</v>
      </c>
      <c r="H54" s="172"/>
      <c r="I54" s="172"/>
      <c r="J54" s="172"/>
      <c r="K54" s="172"/>
      <c r="L54" s="172"/>
      <c r="M54" s="172"/>
      <c r="N54" s="172"/>
      <c r="O54" s="173"/>
      <c r="P54" s="171" t="s">
        <v>112</v>
      </c>
      <c r="Q54" s="172"/>
      <c r="R54" s="172"/>
      <c r="S54" s="172"/>
      <c r="T54" s="172"/>
      <c r="U54" s="172"/>
      <c r="V54" s="172"/>
      <c r="W54" s="172"/>
      <c r="X54" s="173"/>
      <c r="Y54" s="196"/>
      <c r="Z54" s="197"/>
      <c r="AA54" s="198"/>
      <c r="AB54" s="199" t="s">
        <v>43</v>
      </c>
      <c r="AC54" s="200"/>
      <c r="AD54" s="201"/>
      <c r="AE54" s="178" t="s">
        <v>209</v>
      </c>
      <c r="AF54" s="178"/>
      <c r="AG54" s="178"/>
      <c r="AH54" s="178"/>
      <c r="AI54" s="178" t="s">
        <v>173</v>
      </c>
      <c r="AJ54" s="178"/>
      <c r="AK54" s="178"/>
      <c r="AL54" s="178"/>
      <c r="AM54" s="178" t="s">
        <v>299</v>
      </c>
      <c r="AN54" s="178"/>
      <c r="AO54" s="178"/>
      <c r="AP54" s="178"/>
      <c r="AQ54" s="163" t="s">
        <v>296</v>
      </c>
      <c r="AR54" s="159"/>
      <c r="AS54" s="159"/>
      <c r="AT54" s="160"/>
      <c r="AU54" s="679" t="s">
        <v>224</v>
      </c>
      <c r="AV54" s="679"/>
      <c r="AW54" s="679"/>
      <c r="AX54" s="680"/>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1"/>
      <c r="AR55" s="668"/>
      <c r="AS55" s="161" t="s">
        <v>297</v>
      </c>
      <c r="AT55" s="162"/>
      <c r="AU55" s="668"/>
      <c r="AV55" s="668"/>
      <c r="AW55" s="175" t="s">
        <v>271</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12</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88</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51</v>
      </c>
      <c r="Z58" s="259"/>
      <c r="AA58" s="260"/>
      <c r="AB58" s="329" t="s">
        <v>47</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238</v>
      </c>
      <c r="C59" s="186"/>
      <c r="D59" s="186"/>
      <c r="E59" s="186"/>
      <c r="F59" s="187"/>
      <c r="G59" s="194" t="s">
        <v>33</v>
      </c>
      <c r="H59" s="172"/>
      <c r="I59" s="172"/>
      <c r="J59" s="172"/>
      <c r="K59" s="172"/>
      <c r="L59" s="172"/>
      <c r="M59" s="172"/>
      <c r="N59" s="172"/>
      <c r="O59" s="173"/>
      <c r="P59" s="171" t="s">
        <v>112</v>
      </c>
      <c r="Q59" s="172"/>
      <c r="R59" s="172"/>
      <c r="S59" s="172"/>
      <c r="T59" s="172"/>
      <c r="U59" s="172"/>
      <c r="V59" s="172"/>
      <c r="W59" s="172"/>
      <c r="X59" s="173"/>
      <c r="Y59" s="196"/>
      <c r="Z59" s="197"/>
      <c r="AA59" s="198"/>
      <c r="AB59" s="199" t="s">
        <v>43</v>
      </c>
      <c r="AC59" s="200"/>
      <c r="AD59" s="201"/>
      <c r="AE59" s="178" t="s">
        <v>209</v>
      </c>
      <c r="AF59" s="178"/>
      <c r="AG59" s="178"/>
      <c r="AH59" s="178"/>
      <c r="AI59" s="178" t="s">
        <v>173</v>
      </c>
      <c r="AJ59" s="178"/>
      <c r="AK59" s="178"/>
      <c r="AL59" s="178"/>
      <c r="AM59" s="178" t="s">
        <v>299</v>
      </c>
      <c r="AN59" s="178"/>
      <c r="AO59" s="178"/>
      <c r="AP59" s="178"/>
      <c r="AQ59" s="163" t="s">
        <v>296</v>
      </c>
      <c r="AR59" s="159"/>
      <c r="AS59" s="159"/>
      <c r="AT59" s="160"/>
      <c r="AU59" s="679" t="s">
        <v>224</v>
      </c>
      <c r="AV59" s="679"/>
      <c r="AW59" s="679"/>
      <c r="AX59" s="680"/>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1"/>
      <c r="AR60" s="668"/>
      <c r="AS60" s="161" t="s">
        <v>297</v>
      </c>
      <c r="AT60" s="162"/>
      <c r="AU60" s="668"/>
      <c r="AV60" s="668"/>
      <c r="AW60" s="175" t="s">
        <v>271</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12</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88</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51</v>
      </c>
      <c r="Z63" s="259"/>
      <c r="AA63" s="260"/>
      <c r="AB63" s="329" t="s">
        <v>47</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6" t="s">
        <v>609</v>
      </c>
      <c r="B64" s="697"/>
      <c r="C64" s="697"/>
      <c r="D64" s="697"/>
      <c r="E64" s="697"/>
      <c r="F64" s="698"/>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205</v>
      </c>
      <c r="B65" s="189"/>
      <c r="C65" s="189"/>
      <c r="D65" s="189"/>
      <c r="E65" s="189"/>
      <c r="F65" s="190"/>
      <c r="G65" s="195" t="s">
        <v>604</v>
      </c>
      <c r="H65" s="175"/>
      <c r="I65" s="175"/>
      <c r="J65" s="175"/>
      <c r="K65" s="175"/>
      <c r="L65" s="175"/>
      <c r="M65" s="175"/>
      <c r="N65" s="175"/>
      <c r="O65" s="175"/>
      <c r="P65" s="174" t="s">
        <v>603</v>
      </c>
      <c r="Q65" s="175"/>
      <c r="R65" s="175"/>
      <c r="S65" s="175"/>
      <c r="T65" s="175"/>
      <c r="U65" s="175"/>
      <c r="V65" s="175"/>
      <c r="W65" s="175"/>
      <c r="X65" s="176"/>
      <c r="Y65" s="287"/>
      <c r="Z65" s="227"/>
      <c r="AA65" s="228"/>
      <c r="AB65" s="386" t="s">
        <v>43</v>
      </c>
      <c r="AC65" s="386"/>
      <c r="AD65" s="386"/>
      <c r="AE65" s="202" t="s">
        <v>209</v>
      </c>
      <c r="AF65" s="203"/>
      <c r="AG65" s="203"/>
      <c r="AH65" s="204"/>
      <c r="AI65" s="202" t="s">
        <v>173</v>
      </c>
      <c r="AJ65" s="203"/>
      <c r="AK65" s="203"/>
      <c r="AL65" s="204"/>
      <c r="AM65" s="202" t="s">
        <v>299</v>
      </c>
      <c r="AN65" s="203"/>
      <c r="AO65" s="203"/>
      <c r="AP65" s="204"/>
      <c r="AQ65" s="688" t="s">
        <v>277</v>
      </c>
      <c r="AR65" s="689"/>
      <c r="AS65" s="689"/>
      <c r="AT65" s="690"/>
      <c r="AU65" s="688" t="s">
        <v>615</v>
      </c>
      <c r="AV65" s="689"/>
      <c r="AW65" s="689"/>
      <c r="AX65" s="691"/>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2" t="s">
        <v>79</v>
      </c>
      <c r="Z66" s="693"/>
      <c r="AA66" s="694"/>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5" t="s">
        <v>124</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525</v>
      </c>
      <c r="B68" s="361"/>
      <c r="C68" s="361"/>
      <c r="D68" s="361"/>
      <c r="E68" s="361"/>
      <c r="F68" s="362"/>
      <c r="G68" s="327" t="s">
        <v>80</v>
      </c>
      <c r="H68" s="327"/>
      <c r="I68" s="327"/>
      <c r="J68" s="327"/>
      <c r="K68" s="327"/>
      <c r="L68" s="327"/>
      <c r="M68" s="327"/>
      <c r="N68" s="327"/>
      <c r="O68" s="327"/>
      <c r="P68" s="327"/>
      <c r="Q68" s="327"/>
      <c r="R68" s="327"/>
      <c r="S68" s="327"/>
      <c r="T68" s="327"/>
      <c r="U68" s="327"/>
      <c r="V68" s="327"/>
      <c r="W68" s="327"/>
      <c r="X68" s="328"/>
      <c r="Y68" s="682"/>
      <c r="Z68" s="683"/>
      <c r="AA68" s="684"/>
      <c r="AB68" s="326" t="s">
        <v>43</v>
      </c>
      <c r="AC68" s="327"/>
      <c r="AD68" s="328"/>
      <c r="AE68" s="178" t="s">
        <v>209</v>
      </c>
      <c r="AF68" s="178"/>
      <c r="AG68" s="178"/>
      <c r="AH68" s="178"/>
      <c r="AI68" s="178" t="s">
        <v>173</v>
      </c>
      <c r="AJ68" s="178"/>
      <c r="AK68" s="178"/>
      <c r="AL68" s="178"/>
      <c r="AM68" s="178" t="s">
        <v>299</v>
      </c>
      <c r="AN68" s="178"/>
      <c r="AO68" s="178"/>
      <c r="AP68" s="178"/>
      <c r="AQ68" s="685" t="s">
        <v>573</v>
      </c>
      <c r="AR68" s="686"/>
      <c r="AS68" s="686"/>
      <c r="AT68" s="686"/>
      <c r="AU68" s="686"/>
      <c r="AV68" s="686"/>
      <c r="AW68" s="686"/>
      <c r="AX68" s="687"/>
      <c r="AY68">
        <f>IF(SUBSTITUTE(SUBSTITUTE($G$69,"／",""),"　","")="",0,1)</f>
        <v>0</v>
      </c>
    </row>
    <row r="69" spans="1:51" ht="23.25" hidden="1" customHeight="1" x14ac:dyDescent="0.15">
      <c r="A69" s="363"/>
      <c r="B69" s="364"/>
      <c r="C69" s="364"/>
      <c r="D69" s="364"/>
      <c r="E69" s="364"/>
      <c r="F69" s="365"/>
      <c r="G69" s="271" t="s">
        <v>633</v>
      </c>
      <c r="H69" s="232"/>
      <c r="I69" s="232"/>
      <c r="J69" s="232"/>
      <c r="K69" s="232"/>
      <c r="L69" s="232"/>
      <c r="M69" s="232"/>
      <c r="N69" s="232"/>
      <c r="O69" s="232"/>
      <c r="P69" s="232"/>
      <c r="Q69" s="232"/>
      <c r="R69" s="232"/>
      <c r="S69" s="232"/>
      <c r="T69" s="232"/>
      <c r="U69" s="232"/>
      <c r="V69" s="232"/>
      <c r="W69" s="232"/>
      <c r="X69" s="232"/>
      <c r="Y69" s="343" t="s">
        <v>525</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610</v>
      </c>
      <c r="Z70" s="350"/>
      <c r="AA70" s="351"/>
      <c r="AB70" s="352" t="s">
        <v>111</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379</v>
      </c>
      <c r="B71" s="275"/>
      <c r="C71" s="275"/>
      <c r="D71" s="275"/>
      <c r="E71" s="275"/>
      <c r="F71" s="276"/>
      <c r="G71" s="284" t="s">
        <v>186</v>
      </c>
      <c r="H71" s="267"/>
      <c r="I71" s="267"/>
      <c r="J71" s="267"/>
      <c r="K71" s="267"/>
      <c r="L71" s="267"/>
      <c r="M71" s="267"/>
      <c r="N71" s="267"/>
      <c r="O71" s="285"/>
      <c r="P71" s="286" t="s">
        <v>75</v>
      </c>
      <c r="Q71" s="267"/>
      <c r="R71" s="267"/>
      <c r="S71" s="267"/>
      <c r="T71" s="267"/>
      <c r="U71" s="267"/>
      <c r="V71" s="267"/>
      <c r="W71" s="267"/>
      <c r="X71" s="285"/>
      <c r="Y71" s="287"/>
      <c r="Z71" s="227"/>
      <c r="AA71" s="228"/>
      <c r="AB71" s="291" t="s">
        <v>43</v>
      </c>
      <c r="AC71" s="292"/>
      <c r="AD71" s="293"/>
      <c r="AE71" s="178" t="s">
        <v>209</v>
      </c>
      <c r="AF71" s="178"/>
      <c r="AG71" s="178"/>
      <c r="AH71" s="178"/>
      <c r="AI71" s="178" t="s">
        <v>173</v>
      </c>
      <c r="AJ71" s="178"/>
      <c r="AK71" s="178"/>
      <c r="AL71" s="178"/>
      <c r="AM71" s="178" t="s">
        <v>299</v>
      </c>
      <c r="AN71" s="178"/>
      <c r="AO71" s="178"/>
      <c r="AP71" s="178"/>
      <c r="AQ71" s="357" t="s">
        <v>296</v>
      </c>
      <c r="AR71" s="358"/>
      <c r="AS71" s="358"/>
      <c r="AT71" s="359"/>
      <c r="AU71" s="267" t="s">
        <v>224</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59"/>
      <c r="AR72" s="660"/>
      <c r="AS72" s="161" t="s">
        <v>297</v>
      </c>
      <c r="AT72" s="162"/>
      <c r="AU72" s="668"/>
      <c r="AV72" s="668"/>
      <c r="AW72" s="175" t="s">
        <v>271</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50</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88</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51</v>
      </c>
      <c r="Z75" s="327"/>
      <c r="AA75" s="328"/>
      <c r="AB75" s="411" t="s">
        <v>47</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244</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181</v>
      </c>
      <c r="B78" s="188" t="s">
        <v>605</v>
      </c>
      <c r="C78" s="189"/>
      <c r="D78" s="189"/>
      <c r="E78" s="189"/>
      <c r="F78" s="190"/>
      <c r="G78" s="267" t="s">
        <v>606</v>
      </c>
      <c r="H78" s="267"/>
      <c r="I78" s="267"/>
      <c r="J78" s="267"/>
      <c r="K78" s="267"/>
      <c r="L78" s="267"/>
      <c r="M78" s="267"/>
      <c r="N78" s="267"/>
      <c r="O78" s="267"/>
      <c r="P78" s="267"/>
      <c r="Q78" s="267"/>
      <c r="R78" s="267"/>
      <c r="S78" s="267"/>
      <c r="T78" s="267"/>
      <c r="U78" s="267"/>
      <c r="V78" s="267"/>
      <c r="W78" s="267"/>
      <c r="X78" s="267"/>
      <c r="Y78" s="267"/>
      <c r="Z78" s="267"/>
      <c r="AA78" s="285"/>
      <c r="AB78" s="286" t="s">
        <v>616</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238</v>
      </c>
      <c r="C83" s="186"/>
      <c r="D83" s="186"/>
      <c r="E83" s="186"/>
      <c r="F83" s="187"/>
      <c r="G83" s="194" t="s">
        <v>33</v>
      </c>
      <c r="H83" s="172"/>
      <c r="I83" s="172"/>
      <c r="J83" s="172"/>
      <c r="K83" s="172"/>
      <c r="L83" s="172"/>
      <c r="M83" s="172"/>
      <c r="N83" s="172"/>
      <c r="O83" s="173"/>
      <c r="P83" s="171" t="s">
        <v>112</v>
      </c>
      <c r="Q83" s="172"/>
      <c r="R83" s="172"/>
      <c r="S83" s="172"/>
      <c r="T83" s="172"/>
      <c r="U83" s="172"/>
      <c r="V83" s="172"/>
      <c r="W83" s="172"/>
      <c r="X83" s="173"/>
      <c r="Y83" s="196"/>
      <c r="Z83" s="197"/>
      <c r="AA83" s="198"/>
      <c r="AB83" s="199" t="s">
        <v>43</v>
      </c>
      <c r="AC83" s="200"/>
      <c r="AD83" s="201"/>
      <c r="AE83" s="178" t="s">
        <v>209</v>
      </c>
      <c r="AF83" s="178"/>
      <c r="AG83" s="178"/>
      <c r="AH83" s="178"/>
      <c r="AI83" s="178" t="s">
        <v>173</v>
      </c>
      <c r="AJ83" s="178"/>
      <c r="AK83" s="178"/>
      <c r="AL83" s="178"/>
      <c r="AM83" s="178" t="s">
        <v>299</v>
      </c>
      <c r="AN83" s="178"/>
      <c r="AO83" s="178"/>
      <c r="AP83" s="178"/>
      <c r="AQ83" s="163" t="s">
        <v>296</v>
      </c>
      <c r="AR83" s="159"/>
      <c r="AS83" s="159"/>
      <c r="AT83" s="160"/>
      <c r="AU83" s="679" t="s">
        <v>224</v>
      </c>
      <c r="AV83" s="679"/>
      <c r="AW83" s="679"/>
      <c r="AX83" s="680"/>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1"/>
      <c r="AR84" s="668"/>
      <c r="AS84" s="161" t="s">
        <v>297</v>
      </c>
      <c r="AT84" s="162"/>
      <c r="AU84" s="668"/>
      <c r="AV84" s="668"/>
      <c r="AW84" s="175" t="s">
        <v>271</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12</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88</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51</v>
      </c>
      <c r="Z87" s="259"/>
      <c r="AA87" s="260"/>
      <c r="AB87" s="329" t="s">
        <v>47</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238</v>
      </c>
      <c r="C88" s="186"/>
      <c r="D88" s="186"/>
      <c r="E88" s="186"/>
      <c r="F88" s="187"/>
      <c r="G88" s="194" t="s">
        <v>33</v>
      </c>
      <c r="H88" s="172"/>
      <c r="I88" s="172"/>
      <c r="J88" s="172"/>
      <c r="K88" s="172"/>
      <c r="L88" s="172"/>
      <c r="M88" s="172"/>
      <c r="N88" s="172"/>
      <c r="O88" s="173"/>
      <c r="P88" s="171" t="s">
        <v>112</v>
      </c>
      <c r="Q88" s="172"/>
      <c r="R88" s="172"/>
      <c r="S88" s="172"/>
      <c r="T88" s="172"/>
      <c r="U88" s="172"/>
      <c r="V88" s="172"/>
      <c r="W88" s="172"/>
      <c r="X88" s="173"/>
      <c r="Y88" s="196"/>
      <c r="Z88" s="197"/>
      <c r="AA88" s="198"/>
      <c r="AB88" s="199" t="s">
        <v>43</v>
      </c>
      <c r="AC88" s="200"/>
      <c r="AD88" s="201"/>
      <c r="AE88" s="178" t="s">
        <v>209</v>
      </c>
      <c r="AF88" s="178"/>
      <c r="AG88" s="178"/>
      <c r="AH88" s="178"/>
      <c r="AI88" s="178" t="s">
        <v>173</v>
      </c>
      <c r="AJ88" s="178"/>
      <c r="AK88" s="178"/>
      <c r="AL88" s="178"/>
      <c r="AM88" s="178" t="s">
        <v>299</v>
      </c>
      <c r="AN88" s="178"/>
      <c r="AO88" s="178"/>
      <c r="AP88" s="178"/>
      <c r="AQ88" s="163" t="s">
        <v>296</v>
      </c>
      <c r="AR88" s="159"/>
      <c r="AS88" s="159"/>
      <c r="AT88" s="160"/>
      <c r="AU88" s="679" t="s">
        <v>224</v>
      </c>
      <c r="AV88" s="679"/>
      <c r="AW88" s="679"/>
      <c r="AX88" s="680"/>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1"/>
      <c r="AR89" s="668"/>
      <c r="AS89" s="161" t="s">
        <v>297</v>
      </c>
      <c r="AT89" s="162"/>
      <c r="AU89" s="668"/>
      <c r="AV89" s="668"/>
      <c r="AW89" s="175" t="s">
        <v>271</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12</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88</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51</v>
      </c>
      <c r="Z92" s="259"/>
      <c r="AA92" s="260"/>
      <c r="AB92" s="329" t="s">
        <v>47</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238</v>
      </c>
      <c r="C93" s="189"/>
      <c r="D93" s="189"/>
      <c r="E93" s="189"/>
      <c r="F93" s="190"/>
      <c r="G93" s="194" t="s">
        <v>33</v>
      </c>
      <c r="H93" s="172"/>
      <c r="I93" s="172"/>
      <c r="J93" s="172"/>
      <c r="K93" s="172"/>
      <c r="L93" s="172"/>
      <c r="M93" s="172"/>
      <c r="N93" s="172"/>
      <c r="O93" s="173"/>
      <c r="P93" s="171" t="s">
        <v>112</v>
      </c>
      <c r="Q93" s="172"/>
      <c r="R93" s="172"/>
      <c r="S93" s="172"/>
      <c r="T93" s="172"/>
      <c r="U93" s="172"/>
      <c r="V93" s="172"/>
      <c r="W93" s="172"/>
      <c r="X93" s="173"/>
      <c r="Y93" s="196"/>
      <c r="Z93" s="197"/>
      <c r="AA93" s="198"/>
      <c r="AB93" s="199" t="s">
        <v>43</v>
      </c>
      <c r="AC93" s="200"/>
      <c r="AD93" s="201"/>
      <c r="AE93" s="178" t="s">
        <v>209</v>
      </c>
      <c r="AF93" s="178"/>
      <c r="AG93" s="178"/>
      <c r="AH93" s="178"/>
      <c r="AI93" s="178" t="s">
        <v>173</v>
      </c>
      <c r="AJ93" s="178"/>
      <c r="AK93" s="178"/>
      <c r="AL93" s="178"/>
      <c r="AM93" s="178" t="s">
        <v>299</v>
      </c>
      <c r="AN93" s="178"/>
      <c r="AO93" s="178"/>
      <c r="AP93" s="178"/>
      <c r="AQ93" s="163" t="s">
        <v>296</v>
      </c>
      <c r="AR93" s="159"/>
      <c r="AS93" s="159"/>
      <c r="AT93" s="160"/>
      <c r="AU93" s="679" t="s">
        <v>224</v>
      </c>
      <c r="AV93" s="679"/>
      <c r="AW93" s="679"/>
      <c r="AX93" s="680"/>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1"/>
      <c r="AR94" s="668"/>
      <c r="AS94" s="161" t="s">
        <v>297</v>
      </c>
      <c r="AT94" s="162"/>
      <c r="AU94" s="668"/>
      <c r="AV94" s="668"/>
      <c r="AW94" s="175" t="s">
        <v>271</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12</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88</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51</v>
      </c>
      <c r="Z97" s="259"/>
      <c r="AA97" s="260"/>
      <c r="AB97" s="329" t="s">
        <v>47</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609</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205</v>
      </c>
      <c r="B99" s="189"/>
      <c r="C99" s="189"/>
      <c r="D99" s="189"/>
      <c r="E99" s="189"/>
      <c r="F99" s="190"/>
      <c r="G99" s="195" t="s">
        <v>604</v>
      </c>
      <c r="H99" s="175"/>
      <c r="I99" s="175"/>
      <c r="J99" s="175"/>
      <c r="K99" s="175"/>
      <c r="L99" s="175"/>
      <c r="M99" s="175"/>
      <c r="N99" s="175"/>
      <c r="O99" s="175"/>
      <c r="P99" s="174" t="s">
        <v>603</v>
      </c>
      <c r="Q99" s="175"/>
      <c r="R99" s="175"/>
      <c r="S99" s="175"/>
      <c r="T99" s="175"/>
      <c r="U99" s="175"/>
      <c r="V99" s="175"/>
      <c r="W99" s="175"/>
      <c r="X99" s="176"/>
      <c r="Y99" s="287"/>
      <c r="Z99" s="227"/>
      <c r="AA99" s="228"/>
      <c r="AB99" s="386" t="s">
        <v>43</v>
      </c>
      <c r="AC99" s="386"/>
      <c r="AD99" s="386"/>
      <c r="AE99" s="178" t="s">
        <v>209</v>
      </c>
      <c r="AF99" s="178"/>
      <c r="AG99" s="178"/>
      <c r="AH99" s="178"/>
      <c r="AI99" s="178" t="s">
        <v>173</v>
      </c>
      <c r="AJ99" s="178"/>
      <c r="AK99" s="178"/>
      <c r="AL99" s="178"/>
      <c r="AM99" s="178" t="s">
        <v>299</v>
      </c>
      <c r="AN99" s="178"/>
      <c r="AO99" s="178"/>
      <c r="AP99" s="178"/>
      <c r="AQ99" s="688" t="s">
        <v>277</v>
      </c>
      <c r="AR99" s="689"/>
      <c r="AS99" s="689"/>
      <c r="AT99" s="690"/>
      <c r="AU99" s="688" t="s">
        <v>615</v>
      </c>
      <c r="AV99" s="689"/>
      <c r="AW99" s="689"/>
      <c r="AX99" s="691"/>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t="s">
        <v>532</v>
      </c>
      <c r="Q100" s="82"/>
      <c r="R100" s="82"/>
      <c r="S100" s="82"/>
      <c r="T100" s="82"/>
      <c r="U100" s="82"/>
      <c r="V100" s="82"/>
      <c r="W100" s="82"/>
      <c r="X100" s="182"/>
      <c r="Y100" s="692" t="s">
        <v>79</v>
      </c>
      <c r="Z100" s="693"/>
      <c r="AA100" s="694"/>
      <c r="AB100" s="323" t="s">
        <v>639</v>
      </c>
      <c r="AC100" s="323"/>
      <c r="AD100" s="323"/>
      <c r="AE100" s="349">
        <v>0</v>
      </c>
      <c r="AF100" s="349"/>
      <c r="AG100" s="349"/>
      <c r="AH100" s="349"/>
      <c r="AI100" s="349">
        <v>0</v>
      </c>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5" t="s">
        <v>124</v>
      </c>
      <c r="Z101" s="350"/>
      <c r="AA101" s="351"/>
      <c r="AB101" s="323" t="s">
        <v>639</v>
      </c>
      <c r="AC101" s="323"/>
      <c r="AD101" s="323"/>
      <c r="AE101" s="349" t="s">
        <v>412</v>
      </c>
      <c r="AF101" s="349"/>
      <c r="AG101" s="349"/>
      <c r="AH101" s="349"/>
      <c r="AI101" s="349" t="s">
        <v>412</v>
      </c>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525</v>
      </c>
      <c r="B102" s="172"/>
      <c r="C102" s="172"/>
      <c r="D102" s="172"/>
      <c r="E102" s="172"/>
      <c r="F102" s="265"/>
      <c r="G102" s="327" t="s">
        <v>80</v>
      </c>
      <c r="H102" s="327"/>
      <c r="I102" s="327"/>
      <c r="J102" s="327"/>
      <c r="K102" s="327"/>
      <c r="L102" s="327"/>
      <c r="M102" s="327"/>
      <c r="N102" s="327"/>
      <c r="O102" s="327"/>
      <c r="P102" s="327"/>
      <c r="Q102" s="327"/>
      <c r="R102" s="327"/>
      <c r="S102" s="327"/>
      <c r="T102" s="327"/>
      <c r="U102" s="327"/>
      <c r="V102" s="327"/>
      <c r="W102" s="327"/>
      <c r="X102" s="328"/>
      <c r="Y102" s="682"/>
      <c r="Z102" s="683"/>
      <c r="AA102" s="684"/>
      <c r="AB102" s="326" t="s">
        <v>43</v>
      </c>
      <c r="AC102" s="327"/>
      <c r="AD102" s="328"/>
      <c r="AE102" s="178" t="s">
        <v>209</v>
      </c>
      <c r="AF102" s="178"/>
      <c r="AG102" s="178"/>
      <c r="AH102" s="178"/>
      <c r="AI102" s="178" t="s">
        <v>173</v>
      </c>
      <c r="AJ102" s="178"/>
      <c r="AK102" s="178"/>
      <c r="AL102" s="178"/>
      <c r="AM102" s="178" t="s">
        <v>299</v>
      </c>
      <c r="AN102" s="178"/>
      <c r="AO102" s="178"/>
      <c r="AP102" s="178"/>
      <c r="AQ102" s="685" t="s">
        <v>573</v>
      </c>
      <c r="AR102" s="686"/>
      <c r="AS102" s="686"/>
      <c r="AT102" s="686"/>
      <c r="AU102" s="686"/>
      <c r="AV102" s="686"/>
      <c r="AW102" s="686"/>
      <c r="AX102" s="687"/>
      <c r="AY102">
        <f>IF(SUBSTITUTE(SUBSTITUTE($G$103,"／",""),"　","")="",0,1)</f>
        <v>1</v>
      </c>
    </row>
    <row r="103" spans="1:51" ht="23.25" hidden="1" customHeight="1" x14ac:dyDescent="0.15">
      <c r="A103" s="266"/>
      <c r="B103" s="267"/>
      <c r="C103" s="267"/>
      <c r="D103" s="267"/>
      <c r="E103" s="267"/>
      <c r="F103" s="268"/>
      <c r="G103" s="232" t="s">
        <v>642</v>
      </c>
      <c r="H103" s="232"/>
      <c r="I103" s="232"/>
      <c r="J103" s="232"/>
      <c r="K103" s="232"/>
      <c r="L103" s="232"/>
      <c r="M103" s="232"/>
      <c r="N103" s="232"/>
      <c r="O103" s="232"/>
      <c r="P103" s="232"/>
      <c r="Q103" s="232"/>
      <c r="R103" s="232"/>
      <c r="S103" s="232"/>
      <c r="T103" s="232"/>
      <c r="U103" s="232"/>
      <c r="V103" s="232"/>
      <c r="W103" s="232"/>
      <c r="X103" s="232"/>
      <c r="Y103" s="343" t="s">
        <v>525</v>
      </c>
      <c r="Z103" s="344"/>
      <c r="AA103" s="345"/>
      <c r="AB103" s="346" t="s">
        <v>640</v>
      </c>
      <c r="AC103" s="347"/>
      <c r="AD103" s="348"/>
      <c r="AE103" s="349">
        <v>0</v>
      </c>
      <c r="AF103" s="349"/>
      <c r="AG103" s="349"/>
      <c r="AH103" s="349"/>
      <c r="AI103" s="349">
        <v>0</v>
      </c>
      <c r="AJ103" s="349"/>
      <c r="AK103" s="349"/>
      <c r="AL103" s="349"/>
      <c r="AM103" s="349"/>
      <c r="AN103" s="349"/>
      <c r="AO103" s="349"/>
      <c r="AP103" s="349"/>
      <c r="AQ103" s="262"/>
      <c r="AR103" s="263"/>
      <c r="AS103" s="263"/>
      <c r="AT103" s="263"/>
      <c r="AU103" s="263"/>
      <c r="AV103" s="263"/>
      <c r="AW103" s="263"/>
      <c r="AX103" s="325"/>
      <c r="AY103">
        <f>$AY$102</f>
        <v>1</v>
      </c>
    </row>
    <row r="104" spans="1:51" ht="46.5" hidden="1" customHeight="1" x14ac:dyDescent="0.15">
      <c r="A104" s="269"/>
      <c r="B104" s="175"/>
      <c r="C104" s="175"/>
      <c r="D104" s="175"/>
      <c r="E104" s="175"/>
      <c r="F104" s="270"/>
      <c r="G104" s="273"/>
      <c r="H104" s="273"/>
      <c r="I104" s="273"/>
      <c r="J104" s="273"/>
      <c r="K104" s="273"/>
      <c r="L104" s="273"/>
      <c r="M104" s="273"/>
      <c r="N104" s="273"/>
      <c r="O104" s="273"/>
      <c r="P104" s="273"/>
      <c r="Q104" s="273"/>
      <c r="R104" s="273"/>
      <c r="S104" s="273"/>
      <c r="T104" s="273"/>
      <c r="U104" s="273"/>
      <c r="V104" s="273"/>
      <c r="W104" s="273"/>
      <c r="X104" s="273"/>
      <c r="Y104" s="320" t="s">
        <v>610</v>
      </c>
      <c r="Z104" s="350"/>
      <c r="AA104" s="351"/>
      <c r="AB104" s="352" t="s">
        <v>641</v>
      </c>
      <c r="AC104" s="353"/>
      <c r="AD104" s="354"/>
      <c r="AE104" s="355" t="s">
        <v>632</v>
      </c>
      <c r="AF104" s="355"/>
      <c r="AG104" s="355"/>
      <c r="AH104" s="355"/>
      <c r="AI104" s="355" t="s">
        <v>632</v>
      </c>
      <c r="AJ104" s="355"/>
      <c r="AK104" s="355"/>
      <c r="AL104" s="355"/>
      <c r="AM104" s="355"/>
      <c r="AN104" s="355"/>
      <c r="AO104" s="355"/>
      <c r="AP104" s="355"/>
      <c r="AQ104" s="355"/>
      <c r="AR104" s="355"/>
      <c r="AS104" s="355"/>
      <c r="AT104" s="355"/>
      <c r="AU104" s="355"/>
      <c r="AV104" s="355"/>
      <c r="AW104" s="355"/>
      <c r="AX104" s="356"/>
      <c r="AY104">
        <f>$AY$102</f>
        <v>1</v>
      </c>
    </row>
    <row r="105" spans="1:51" ht="18.75" hidden="1" customHeight="1" x14ac:dyDescent="0.15">
      <c r="A105" s="274" t="s">
        <v>379</v>
      </c>
      <c r="B105" s="275"/>
      <c r="C105" s="275"/>
      <c r="D105" s="275"/>
      <c r="E105" s="275"/>
      <c r="F105" s="276"/>
      <c r="G105" s="284" t="s">
        <v>186</v>
      </c>
      <c r="H105" s="267"/>
      <c r="I105" s="267"/>
      <c r="J105" s="267"/>
      <c r="K105" s="267"/>
      <c r="L105" s="267"/>
      <c r="M105" s="267"/>
      <c r="N105" s="267"/>
      <c r="O105" s="285"/>
      <c r="P105" s="286" t="s">
        <v>75</v>
      </c>
      <c r="Q105" s="267"/>
      <c r="R105" s="267"/>
      <c r="S105" s="267"/>
      <c r="T105" s="267"/>
      <c r="U105" s="267"/>
      <c r="V105" s="267"/>
      <c r="W105" s="267"/>
      <c r="X105" s="285"/>
      <c r="Y105" s="287"/>
      <c r="Z105" s="227"/>
      <c r="AA105" s="228"/>
      <c r="AB105" s="291" t="s">
        <v>43</v>
      </c>
      <c r="AC105" s="292"/>
      <c r="AD105" s="293"/>
      <c r="AE105" s="178" t="s">
        <v>209</v>
      </c>
      <c r="AF105" s="178"/>
      <c r="AG105" s="178"/>
      <c r="AH105" s="178"/>
      <c r="AI105" s="178" t="s">
        <v>173</v>
      </c>
      <c r="AJ105" s="178"/>
      <c r="AK105" s="178"/>
      <c r="AL105" s="178"/>
      <c r="AM105" s="178" t="s">
        <v>299</v>
      </c>
      <c r="AN105" s="178"/>
      <c r="AO105" s="178"/>
      <c r="AP105" s="178"/>
      <c r="AQ105" s="357" t="s">
        <v>296</v>
      </c>
      <c r="AR105" s="358"/>
      <c r="AS105" s="358"/>
      <c r="AT105" s="359"/>
      <c r="AU105" s="267" t="s">
        <v>224</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59"/>
      <c r="AR106" s="660"/>
      <c r="AS106" s="161" t="s">
        <v>297</v>
      </c>
      <c r="AT106" s="162"/>
      <c r="AU106" s="668"/>
      <c r="AV106" s="668"/>
      <c r="AW106" s="175" t="s">
        <v>271</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50</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88</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51</v>
      </c>
      <c r="Z109" s="327"/>
      <c r="AA109" s="328"/>
      <c r="AB109" s="411" t="s">
        <v>47</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244</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181</v>
      </c>
      <c r="B112" s="188" t="s">
        <v>605</v>
      </c>
      <c r="C112" s="189"/>
      <c r="D112" s="189"/>
      <c r="E112" s="189"/>
      <c r="F112" s="190"/>
      <c r="G112" s="267" t="s">
        <v>606</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616</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238</v>
      </c>
      <c r="C117" s="186"/>
      <c r="D117" s="186"/>
      <c r="E117" s="186"/>
      <c r="F117" s="187"/>
      <c r="G117" s="194" t="s">
        <v>33</v>
      </c>
      <c r="H117" s="172"/>
      <c r="I117" s="172"/>
      <c r="J117" s="172"/>
      <c r="K117" s="172"/>
      <c r="L117" s="172"/>
      <c r="M117" s="172"/>
      <c r="N117" s="172"/>
      <c r="O117" s="173"/>
      <c r="P117" s="171" t="s">
        <v>112</v>
      </c>
      <c r="Q117" s="172"/>
      <c r="R117" s="172"/>
      <c r="S117" s="172"/>
      <c r="T117" s="172"/>
      <c r="U117" s="172"/>
      <c r="V117" s="172"/>
      <c r="W117" s="172"/>
      <c r="X117" s="173"/>
      <c r="Y117" s="196"/>
      <c r="Z117" s="197"/>
      <c r="AA117" s="198"/>
      <c r="AB117" s="199" t="s">
        <v>43</v>
      </c>
      <c r="AC117" s="200"/>
      <c r="AD117" s="201"/>
      <c r="AE117" s="178" t="s">
        <v>209</v>
      </c>
      <c r="AF117" s="178"/>
      <c r="AG117" s="178"/>
      <c r="AH117" s="178"/>
      <c r="AI117" s="178" t="s">
        <v>173</v>
      </c>
      <c r="AJ117" s="178"/>
      <c r="AK117" s="178"/>
      <c r="AL117" s="178"/>
      <c r="AM117" s="178" t="s">
        <v>299</v>
      </c>
      <c r="AN117" s="178"/>
      <c r="AO117" s="178"/>
      <c r="AP117" s="178"/>
      <c r="AQ117" s="163" t="s">
        <v>296</v>
      </c>
      <c r="AR117" s="159"/>
      <c r="AS117" s="159"/>
      <c r="AT117" s="160"/>
      <c r="AU117" s="679" t="s">
        <v>224</v>
      </c>
      <c r="AV117" s="679"/>
      <c r="AW117" s="679"/>
      <c r="AX117" s="680"/>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1"/>
      <c r="AR118" s="668"/>
      <c r="AS118" s="161" t="s">
        <v>297</v>
      </c>
      <c r="AT118" s="162"/>
      <c r="AU118" s="668"/>
      <c r="AV118" s="668"/>
      <c r="AW118" s="175" t="s">
        <v>271</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12</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88</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51</v>
      </c>
      <c r="Z121" s="259"/>
      <c r="AA121" s="260"/>
      <c r="AB121" s="329" t="s">
        <v>47</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238</v>
      </c>
      <c r="C122" s="186"/>
      <c r="D122" s="186"/>
      <c r="E122" s="186"/>
      <c r="F122" s="187"/>
      <c r="G122" s="194" t="s">
        <v>33</v>
      </c>
      <c r="H122" s="172"/>
      <c r="I122" s="172"/>
      <c r="J122" s="172"/>
      <c r="K122" s="172"/>
      <c r="L122" s="172"/>
      <c r="M122" s="172"/>
      <c r="N122" s="172"/>
      <c r="O122" s="173"/>
      <c r="P122" s="171" t="s">
        <v>112</v>
      </c>
      <c r="Q122" s="172"/>
      <c r="R122" s="172"/>
      <c r="S122" s="172"/>
      <c r="T122" s="172"/>
      <c r="U122" s="172"/>
      <c r="V122" s="172"/>
      <c r="W122" s="172"/>
      <c r="X122" s="173"/>
      <c r="Y122" s="196"/>
      <c r="Z122" s="197"/>
      <c r="AA122" s="198"/>
      <c r="AB122" s="199" t="s">
        <v>43</v>
      </c>
      <c r="AC122" s="200"/>
      <c r="AD122" s="201"/>
      <c r="AE122" s="178" t="s">
        <v>209</v>
      </c>
      <c r="AF122" s="178"/>
      <c r="AG122" s="178"/>
      <c r="AH122" s="178"/>
      <c r="AI122" s="178" t="s">
        <v>173</v>
      </c>
      <c r="AJ122" s="178"/>
      <c r="AK122" s="178"/>
      <c r="AL122" s="178"/>
      <c r="AM122" s="178" t="s">
        <v>299</v>
      </c>
      <c r="AN122" s="178"/>
      <c r="AO122" s="178"/>
      <c r="AP122" s="178"/>
      <c r="AQ122" s="163" t="s">
        <v>296</v>
      </c>
      <c r="AR122" s="159"/>
      <c r="AS122" s="159"/>
      <c r="AT122" s="160"/>
      <c r="AU122" s="679" t="s">
        <v>224</v>
      </c>
      <c r="AV122" s="679"/>
      <c r="AW122" s="679"/>
      <c r="AX122" s="680"/>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1"/>
      <c r="AR123" s="668"/>
      <c r="AS123" s="161" t="s">
        <v>297</v>
      </c>
      <c r="AT123" s="162"/>
      <c r="AU123" s="668"/>
      <c r="AV123" s="668"/>
      <c r="AW123" s="175" t="s">
        <v>271</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12</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88</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51</v>
      </c>
      <c r="Z126" s="259"/>
      <c r="AA126" s="260"/>
      <c r="AB126" s="329" t="s">
        <v>47</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238</v>
      </c>
      <c r="C127" s="186"/>
      <c r="D127" s="186"/>
      <c r="E127" s="186"/>
      <c r="F127" s="187"/>
      <c r="G127" s="194" t="s">
        <v>33</v>
      </c>
      <c r="H127" s="172"/>
      <c r="I127" s="172"/>
      <c r="J127" s="172"/>
      <c r="K127" s="172"/>
      <c r="L127" s="172"/>
      <c r="M127" s="172"/>
      <c r="N127" s="172"/>
      <c r="O127" s="173"/>
      <c r="P127" s="171" t="s">
        <v>112</v>
      </c>
      <c r="Q127" s="172"/>
      <c r="R127" s="172"/>
      <c r="S127" s="172"/>
      <c r="T127" s="172"/>
      <c r="U127" s="172"/>
      <c r="V127" s="172"/>
      <c r="W127" s="172"/>
      <c r="X127" s="173"/>
      <c r="Y127" s="196"/>
      <c r="Z127" s="197"/>
      <c r="AA127" s="198"/>
      <c r="AB127" s="199" t="s">
        <v>43</v>
      </c>
      <c r="AC127" s="200"/>
      <c r="AD127" s="201"/>
      <c r="AE127" s="178" t="s">
        <v>209</v>
      </c>
      <c r="AF127" s="178"/>
      <c r="AG127" s="178"/>
      <c r="AH127" s="178"/>
      <c r="AI127" s="178" t="s">
        <v>173</v>
      </c>
      <c r="AJ127" s="178"/>
      <c r="AK127" s="178"/>
      <c r="AL127" s="178"/>
      <c r="AM127" s="178" t="s">
        <v>299</v>
      </c>
      <c r="AN127" s="178"/>
      <c r="AO127" s="178"/>
      <c r="AP127" s="178"/>
      <c r="AQ127" s="163" t="s">
        <v>296</v>
      </c>
      <c r="AR127" s="159"/>
      <c r="AS127" s="159"/>
      <c r="AT127" s="160"/>
      <c r="AU127" s="679" t="s">
        <v>224</v>
      </c>
      <c r="AV127" s="679"/>
      <c r="AW127" s="679"/>
      <c r="AX127" s="680"/>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1"/>
      <c r="AR128" s="668"/>
      <c r="AS128" s="161" t="s">
        <v>297</v>
      </c>
      <c r="AT128" s="162"/>
      <c r="AU128" s="668"/>
      <c r="AV128" s="668"/>
      <c r="AW128" s="175" t="s">
        <v>271</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12</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88</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51</v>
      </c>
      <c r="Z131" s="259"/>
      <c r="AA131" s="260"/>
      <c r="AB131" s="329" t="s">
        <v>47</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609</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205</v>
      </c>
      <c r="B133" s="189"/>
      <c r="C133" s="189"/>
      <c r="D133" s="189"/>
      <c r="E133" s="189"/>
      <c r="F133" s="190"/>
      <c r="G133" s="195" t="s">
        <v>604</v>
      </c>
      <c r="H133" s="175"/>
      <c r="I133" s="175"/>
      <c r="J133" s="175"/>
      <c r="K133" s="175"/>
      <c r="L133" s="175"/>
      <c r="M133" s="175"/>
      <c r="N133" s="175"/>
      <c r="O133" s="175"/>
      <c r="P133" s="174" t="s">
        <v>603</v>
      </c>
      <c r="Q133" s="175"/>
      <c r="R133" s="175"/>
      <c r="S133" s="175"/>
      <c r="T133" s="175"/>
      <c r="U133" s="175"/>
      <c r="V133" s="175"/>
      <c r="W133" s="175"/>
      <c r="X133" s="176"/>
      <c r="Y133" s="287"/>
      <c r="Z133" s="227"/>
      <c r="AA133" s="228"/>
      <c r="AB133" s="386" t="s">
        <v>43</v>
      </c>
      <c r="AC133" s="386"/>
      <c r="AD133" s="386"/>
      <c r="AE133" s="178" t="s">
        <v>209</v>
      </c>
      <c r="AF133" s="178"/>
      <c r="AG133" s="178"/>
      <c r="AH133" s="178"/>
      <c r="AI133" s="178" t="s">
        <v>173</v>
      </c>
      <c r="AJ133" s="178"/>
      <c r="AK133" s="178"/>
      <c r="AL133" s="178"/>
      <c r="AM133" s="178" t="s">
        <v>299</v>
      </c>
      <c r="AN133" s="178"/>
      <c r="AO133" s="178"/>
      <c r="AP133" s="178"/>
      <c r="AQ133" s="688" t="s">
        <v>277</v>
      </c>
      <c r="AR133" s="689"/>
      <c r="AS133" s="689"/>
      <c r="AT133" s="690"/>
      <c r="AU133" s="688" t="s">
        <v>615</v>
      </c>
      <c r="AV133" s="689"/>
      <c r="AW133" s="689"/>
      <c r="AX133" s="691"/>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2" t="s">
        <v>79</v>
      </c>
      <c r="Z134" s="693"/>
      <c r="AA134" s="694"/>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5" t="s">
        <v>124</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525</v>
      </c>
      <c r="B136" s="172"/>
      <c r="C136" s="172"/>
      <c r="D136" s="172"/>
      <c r="E136" s="172"/>
      <c r="F136" s="265"/>
      <c r="G136" s="327" t="s">
        <v>80</v>
      </c>
      <c r="H136" s="327"/>
      <c r="I136" s="327"/>
      <c r="J136" s="327"/>
      <c r="K136" s="327"/>
      <c r="L136" s="327"/>
      <c r="M136" s="327"/>
      <c r="N136" s="327"/>
      <c r="O136" s="327"/>
      <c r="P136" s="327"/>
      <c r="Q136" s="327"/>
      <c r="R136" s="327"/>
      <c r="S136" s="327"/>
      <c r="T136" s="327"/>
      <c r="U136" s="327"/>
      <c r="V136" s="327"/>
      <c r="W136" s="327"/>
      <c r="X136" s="328"/>
      <c r="Y136" s="682"/>
      <c r="Z136" s="683"/>
      <c r="AA136" s="684"/>
      <c r="AB136" s="326" t="s">
        <v>43</v>
      </c>
      <c r="AC136" s="327"/>
      <c r="AD136" s="328"/>
      <c r="AE136" s="178" t="s">
        <v>209</v>
      </c>
      <c r="AF136" s="178"/>
      <c r="AG136" s="178"/>
      <c r="AH136" s="178"/>
      <c r="AI136" s="178" t="s">
        <v>173</v>
      </c>
      <c r="AJ136" s="178"/>
      <c r="AK136" s="178"/>
      <c r="AL136" s="178"/>
      <c r="AM136" s="178" t="s">
        <v>299</v>
      </c>
      <c r="AN136" s="178"/>
      <c r="AO136" s="178"/>
      <c r="AP136" s="178"/>
      <c r="AQ136" s="685" t="s">
        <v>573</v>
      </c>
      <c r="AR136" s="686"/>
      <c r="AS136" s="686"/>
      <c r="AT136" s="686"/>
      <c r="AU136" s="686"/>
      <c r="AV136" s="686"/>
      <c r="AW136" s="686"/>
      <c r="AX136" s="687"/>
      <c r="AY136">
        <f>IF(SUBSTITUTE(SUBSTITUTE($G$137,"／",""),"　","")="",0,1)</f>
        <v>0</v>
      </c>
    </row>
    <row r="137" spans="1:51" ht="23.25" hidden="1" customHeight="1" x14ac:dyDescent="0.15">
      <c r="A137" s="266"/>
      <c r="B137" s="267"/>
      <c r="C137" s="267"/>
      <c r="D137" s="267"/>
      <c r="E137" s="267"/>
      <c r="F137" s="268"/>
      <c r="G137" s="271" t="s">
        <v>177</v>
      </c>
      <c r="H137" s="232"/>
      <c r="I137" s="232"/>
      <c r="J137" s="232"/>
      <c r="K137" s="232"/>
      <c r="L137" s="232"/>
      <c r="M137" s="232"/>
      <c r="N137" s="232"/>
      <c r="O137" s="232"/>
      <c r="P137" s="232"/>
      <c r="Q137" s="232"/>
      <c r="R137" s="232"/>
      <c r="S137" s="232"/>
      <c r="T137" s="232"/>
      <c r="U137" s="232"/>
      <c r="V137" s="232"/>
      <c r="W137" s="232"/>
      <c r="X137" s="232"/>
      <c r="Y137" s="343" t="s">
        <v>525</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610</v>
      </c>
      <c r="Z138" s="350"/>
      <c r="AA138" s="351"/>
      <c r="AB138" s="352" t="s">
        <v>111</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379</v>
      </c>
      <c r="B139" s="275"/>
      <c r="C139" s="275"/>
      <c r="D139" s="275"/>
      <c r="E139" s="275"/>
      <c r="F139" s="276"/>
      <c r="G139" s="284" t="s">
        <v>186</v>
      </c>
      <c r="H139" s="267"/>
      <c r="I139" s="267"/>
      <c r="J139" s="267"/>
      <c r="K139" s="267"/>
      <c r="L139" s="267"/>
      <c r="M139" s="267"/>
      <c r="N139" s="267"/>
      <c r="O139" s="285"/>
      <c r="P139" s="286" t="s">
        <v>75</v>
      </c>
      <c r="Q139" s="267"/>
      <c r="R139" s="267"/>
      <c r="S139" s="267"/>
      <c r="T139" s="267"/>
      <c r="U139" s="267"/>
      <c r="V139" s="267"/>
      <c r="W139" s="267"/>
      <c r="X139" s="285"/>
      <c r="Y139" s="287"/>
      <c r="Z139" s="227"/>
      <c r="AA139" s="228"/>
      <c r="AB139" s="291" t="s">
        <v>43</v>
      </c>
      <c r="AC139" s="292"/>
      <c r="AD139" s="293"/>
      <c r="AE139" s="178" t="s">
        <v>209</v>
      </c>
      <c r="AF139" s="178"/>
      <c r="AG139" s="178"/>
      <c r="AH139" s="178"/>
      <c r="AI139" s="178" t="s">
        <v>173</v>
      </c>
      <c r="AJ139" s="178"/>
      <c r="AK139" s="178"/>
      <c r="AL139" s="178"/>
      <c r="AM139" s="178" t="s">
        <v>299</v>
      </c>
      <c r="AN139" s="178"/>
      <c r="AO139" s="178"/>
      <c r="AP139" s="178"/>
      <c r="AQ139" s="357" t="s">
        <v>296</v>
      </c>
      <c r="AR139" s="358"/>
      <c r="AS139" s="358"/>
      <c r="AT139" s="359"/>
      <c r="AU139" s="267" t="s">
        <v>224</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59"/>
      <c r="AR140" s="660"/>
      <c r="AS140" s="161" t="s">
        <v>297</v>
      </c>
      <c r="AT140" s="162"/>
      <c r="AU140" s="668"/>
      <c r="AV140" s="668"/>
      <c r="AW140" s="175" t="s">
        <v>271</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50</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88</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51</v>
      </c>
      <c r="Z143" s="327"/>
      <c r="AA143" s="328"/>
      <c r="AB143" s="411" t="s">
        <v>47</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244</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181</v>
      </c>
      <c r="B146" s="188" t="s">
        <v>605</v>
      </c>
      <c r="C146" s="189"/>
      <c r="D146" s="189"/>
      <c r="E146" s="189"/>
      <c r="F146" s="190"/>
      <c r="G146" s="267" t="s">
        <v>606</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616</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238</v>
      </c>
      <c r="C151" s="186"/>
      <c r="D151" s="186"/>
      <c r="E151" s="186"/>
      <c r="F151" s="187"/>
      <c r="G151" s="194" t="s">
        <v>33</v>
      </c>
      <c r="H151" s="172"/>
      <c r="I151" s="172"/>
      <c r="J151" s="172"/>
      <c r="K151" s="172"/>
      <c r="L151" s="172"/>
      <c r="M151" s="172"/>
      <c r="N151" s="172"/>
      <c r="O151" s="173"/>
      <c r="P151" s="171" t="s">
        <v>112</v>
      </c>
      <c r="Q151" s="172"/>
      <c r="R151" s="172"/>
      <c r="S151" s="172"/>
      <c r="T151" s="172"/>
      <c r="U151" s="172"/>
      <c r="V151" s="172"/>
      <c r="W151" s="172"/>
      <c r="X151" s="173"/>
      <c r="Y151" s="196"/>
      <c r="Z151" s="197"/>
      <c r="AA151" s="198"/>
      <c r="AB151" s="199" t="s">
        <v>43</v>
      </c>
      <c r="AC151" s="200"/>
      <c r="AD151" s="201"/>
      <c r="AE151" s="178" t="s">
        <v>209</v>
      </c>
      <c r="AF151" s="178"/>
      <c r="AG151" s="178"/>
      <c r="AH151" s="178"/>
      <c r="AI151" s="178" t="s">
        <v>173</v>
      </c>
      <c r="AJ151" s="178"/>
      <c r="AK151" s="178"/>
      <c r="AL151" s="178"/>
      <c r="AM151" s="178" t="s">
        <v>299</v>
      </c>
      <c r="AN151" s="178"/>
      <c r="AO151" s="178"/>
      <c r="AP151" s="178"/>
      <c r="AQ151" s="163" t="s">
        <v>296</v>
      </c>
      <c r="AR151" s="159"/>
      <c r="AS151" s="159"/>
      <c r="AT151" s="160"/>
      <c r="AU151" s="679" t="s">
        <v>224</v>
      </c>
      <c r="AV151" s="679"/>
      <c r="AW151" s="679"/>
      <c r="AX151" s="680"/>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1"/>
      <c r="AR152" s="668"/>
      <c r="AS152" s="161" t="s">
        <v>297</v>
      </c>
      <c r="AT152" s="162"/>
      <c r="AU152" s="668"/>
      <c r="AV152" s="668"/>
      <c r="AW152" s="175" t="s">
        <v>271</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12</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88</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51</v>
      </c>
      <c r="Z155" s="259"/>
      <c r="AA155" s="260"/>
      <c r="AB155" s="329" t="s">
        <v>47</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238</v>
      </c>
      <c r="C156" s="186"/>
      <c r="D156" s="186"/>
      <c r="E156" s="186"/>
      <c r="F156" s="187"/>
      <c r="G156" s="194" t="s">
        <v>33</v>
      </c>
      <c r="H156" s="172"/>
      <c r="I156" s="172"/>
      <c r="J156" s="172"/>
      <c r="K156" s="172"/>
      <c r="L156" s="172"/>
      <c r="M156" s="172"/>
      <c r="N156" s="172"/>
      <c r="O156" s="173"/>
      <c r="P156" s="171" t="s">
        <v>112</v>
      </c>
      <c r="Q156" s="172"/>
      <c r="R156" s="172"/>
      <c r="S156" s="172"/>
      <c r="T156" s="172"/>
      <c r="U156" s="172"/>
      <c r="V156" s="172"/>
      <c r="W156" s="172"/>
      <c r="X156" s="173"/>
      <c r="Y156" s="196"/>
      <c r="Z156" s="197"/>
      <c r="AA156" s="198"/>
      <c r="AB156" s="199" t="s">
        <v>43</v>
      </c>
      <c r="AC156" s="200"/>
      <c r="AD156" s="201"/>
      <c r="AE156" s="178" t="s">
        <v>209</v>
      </c>
      <c r="AF156" s="178"/>
      <c r="AG156" s="178"/>
      <c r="AH156" s="178"/>
      <c r="AI156" s="178" t="s">
        <v>173</v>
      </c>
      <c r="AJ156" s="178"/>
      <c r="AK156" s="178"/>
      <c r="AL156" s="178"/>
      <c r="AM156" s="178" t="s">
        <v>299</v>
      </c>
      <c r="AN156" s="178"/>
      <c r="AO156" s="178"/>
      <c r="AP156" s="178"/>
      <c r="AQ156" s="163" t="s">
        <v>296</v>
      </c>
      <c r="AR156" s="159"/>
      <c r="AS156" s="159"/>
      <c r="AT156" s="160"/>
      <c r="AU156" s="679" t="s">
        <v>224</v>
      </c>
      <c r="AV156" s="679"/>
      <c r="AW156" s="679"/>
      <c r="AX156" s="680"/>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1"/>
      <c r="AR157" s="668"/>
      <c r="AS157" s="161" t="s">
        <v>297</v>
      </c>
      <c r="AT157" s="162"/>
      <c r="AU157" s="668"/>
      <c r="AV157" s="668"/>
      <c r="AW157" s="175" t="s">
        <v>271</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12</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88</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51</v>
      </c>
      <c r="Z160" s="259"/>
      <c r="AA160" s="260"/>
      <c r="AB160" s="329" t="s">
        <v>47</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238</v>
      </c>
      <c r="C161" s="186"/>
      <c r="D161" s="186"/>
      <c r="E161" s="186"/>
      <c r="F161" s="187"/>
      <c r="G161" s="194" t="s">
        <v>33</v>
      </c>
      <c r="H161" s="172"/>
      <c r="I161" s="172"/>
      <c r="J161" s="172"/>
      <c r="K161" s="172"/>
      <c r="L161" s="172"/>
      <c r="M161" s="172"/>
      <c r="N161" s="172"/>
      <c r="O161" s="173"/>
      <c r="P161" s="171" t="s">
        <v>112</v>
      </c>
      <c r="Q161" s="172"/>
      <c r="R161" s="172"/>
      <c r="S161" s="172"/>
      <c r="T161" s="172"/>
      <c r="U161" s="172"/>
      <c r="V161" s="172"/>
      <c r="W161" s="172"/>
      <c r="X161" s="173"/>
      <c r="Y161" s="196"/>
      <c r="Z161" s="197"/>
      <c r="AA161" s="198"/>
      <c r="AB161" s="199" t="s">
        <v>43</v>
      </c>
      <c r="AC161" s="200"/>
      <c r="AD161" s="201"/>
      <c r="AE161" s="178" t="s">
        <v>209</v>
      </c>
      <c r="AF161" s="178"/>
      <c r="AG161" s="178"/>
      <c r="AH161" s="178"/>
      <c r="AI161" s="178" t="s">
        <v>173</v>
      </c>
      <c r="AJ161" s="178"/>
      <c r="AK161" s="178"/>
      <c r="AL161" s="178"/>
      <c r="AM161" s="178" t="s">
        <v>299</v>
      </c>
      <c r="AN161" s="178"/>
      <c r="AO161" s="178"/>
      <c r="AP161" s="178"/>
      <c r="AQ161" s="163" t="s">
        <v>296</v>
      </c>
      <c r="AR161" s="159"/>
      <c r="AS161" s="159"/>
      <c r="AT161" s="160"/>
      <c r="AU161" s="679" t="s">
        <v>224</v>
      </c>
      <c r="AV161" s="679"/>
      <c r="AW161" s="679"/>
      <c r="AX161" s="680"/>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1"/>
      <c r="AR162" s="668"/>
      <c r="AS162" s="161" t="s">
        <v>297</v>
      </c>
      <c r="AT162" s="162"/>
      <c r="AU162" s="668"/>
      <c r="AV162" s="668"/>
      <c r="AW162" s="175" t="s">
        <v>271</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12</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88</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69" t="s">
        <v>51</v>
      </c>
      <c r="Z165" s="670"/>
      <c r="AA165" s="671"/>
      <c r="AB165" s="672" t="s">
        <v>47</v>
      </c>
      <c r="AC165" s="672"/>
      <c r="AD165" s="672"/>
      <c r="AE165" s="673"/>
      <c r="AF165" s="674"/>
      <c r="AG165" s="674"/>
      <c r="AH165" s="674"/>
      <c r="AI165" s="673"/>
      <c r="AJ165" s="674"/>
      <c r="AK165" s="674"/>
      <c r="AL165" s="674"/>
      <c r="AM165" s="673"/>
      <c r="AN165" s="674"/>
      <c r="AO165" s="674"/>
      <c r="AP165" s="674"/>
      <c r="AQ165" s="675"/>
      <c r="AR165" s="676"/>
      <c r="AS165" s="676"/>
      <c r="AT165" s="677"/>
      <c r="AU165" s="674"/>
      <c r="AV165" s="674"/>
      <c r="AW165" s="674"/>
      <c r="AX165" s="678"/>
      <c r="AY165">
        <f>$AY$161</f>
        <v>0</v>
      </c>
    </row>
    <row r="166" spans="1:51" ht="47.25" hidden="1" customHeight="1" x14ac:dyDescent="0.15">
      <c r="A166" s="337" t="s">
        <v>609</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205</v>
      </c>
      <c r="B167" s="189"/>
      <c r="C167" s="189"/>
      <c r="D167" s="189"/>
      <c r="E167" s="189"/>
      <c r="F167" s="190"/>
      <c r="G167" s="195" t="s">
        <v>604</v>
      </c>
      <c r="H167" s="175"/>
      <c r="I167" s="175"/>
      <c r="J167" s="175"/>
      <c r="K167" s="175"/>
      <c r="L167" s="175"/>
      <c r="M167" s="175"/>
      <c r="N167" s="175"/>
      <c r="O167" s="175"/>
      <c r="P167" s="174" t="s">
        <v>603</v>
      </c>
      <c r="Q167" s="175"/>
      <c r="R167" s="175"/>
      <c r="S167" s="175"/>
      <c r="T167" s="175"/>
      <c r="U167" s="175"/>
      <c r="V167" s="175"/>
      <c r="W167" s="175"/>
      <c r="X167" s="176"/>
      <c r="Y167" s="287"/>
      <c r="Z167" s="227"/>
      <c r="AA167" s="228"/>
      <c r="AB167" s="386" t="s">
        <v>43</v>
      </c>
      <c r="AC167" s="386"/>
      <c r="AD167" s="386"/>
      <c r="AE167" s="178" t="s">
        <v>209</v>
      </c>
      <c r="AF167" s="178"/>
      <c r="AG167" s="178"/>
      <c r="AH167" s="178"/>
      <c r="AI167" s="178" t="s">
        <v>173</v>
      </c>
      <c r="AJ167" s="178"/>
      <c r="AK167" s="178"/>
      <c r="AL167" s="178"/>
      <c r="AM167" s="178" t="s">
        <v>299</v>
      </c>
      <c r="AN167" s="178"/>
      <c r="AO167" s="178"/>
      <c r="AP167" s="178"/>
      <c r="AQ167" s="688" t="s">
        <v>277</v>
      </c>
      <c r="AR167" s="689"/>
      <c r="AS167" s="689"/>
      <c r="AT167" s="690"/>
      <c r="AU167" s="688" t="s">
        <v>615</v>
      </c>
      <c r="AV167" s="689"/>
      <c r="AW167" s="689"/>
      <c r="AX167" s="691"/>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2" t="s">
        <v>79</v>
      </c>
      <c r="Z168" s="693"/>
      <c r="AA168" s="694"/>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5" t="s">
        <v>124</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525</v>
      </c>
      <c r="B170" s="172"/>
      <c r="C170" s="172"/>
      <c r="D170" s="172"/>
      <c r="E170" s="172"/>
      <c r="F170" s="265"/>
      <c r="G170" s="327" t="s">
        <v>80</v>
      </c>
      <c r="H170" s="327"/>
      <c r="I170" s="327"/>
      <c r="J170" s="327"/>
      <c r="K170" s="327"/>
      <c r="L170" s="327"/>
      <c r="M170" s="327"/>
      <c r="N170" s="327"/>
      <c r="O170" s="327"/>
      <c r="P170" s="327"/>
      <c r="Q170" s="327"/>
      <c r="R170" s="327"/>
      <c r="S170" s="327"/>
      <c r="T170" s="327"/>
      <c r="U170" s="327"/>
      <c r="V170" s="327"/>
      <c r="W170" s="327"/>
      <c r="X170" s="328"/>
      <c r="Y170" s="682"/>
      <c r="Z170" s="683"/>
      <c r="AA170" s="684"/>
      <c r="AB170" s="326" t="s">
        <v>43</v>
      </c>
      <c r="AC170" s="327"/>
      <c r="AD170" s="328"/>
      <c r="AE170" s="178" t="s">
        <v>209</v>
      </c>
      <c r="AF170" s="178"/>
      <c r="AG170" s="178"/>
      <c r="AH170" s="178"/>
      <c r="AI170" s="178" t="s">
        <v>173</v>
      </c>
      <c r="AJ170" s="178"/>
      <c r="AK170" s="178"/>
      <c r="AL170" s="178"/>
      <c r="AM170" s="178" t="s">
        <v>299</v>
      </c>
      <c r="AN170" s="178"/>
      <c r="AO170" s="178"/>
      <c r="AP170" s="178"/>
      <c r="AQ170" s="685" t="s">
        <v>573</v>
      </c>
      <c r="AR170" s="686"/>
      <c r="AS170" s="686"/>
      <c r="AT170" s="686"/>
      <c r="AU170" s="686"/>
      <c r="AV170" s="686"/>
      <c r="AW170" s="686"/>
      <c r="AX170" s="687"/>
      <c r="AY170">
        <f>IF(SUBSTITUTE(SUBSTITUTE($G$171,"／",""),"　","")="",0,1)</f>
        <v>0</v>
      </c>
    </row>
    <row r="171" spans="1:51" ht="23.25" hidden="1" customHeight="1" x14ac:dyDescent="0.15">
      <c r="A171" s="266"/>
      <c r="B171" s="267"/>
      <c r="C171" s="267"/>
      <c r="D171" s="267"/>
      <c r="E171" s="267"/>
      <c r="F171" s="268"/>
      <c r="G171" s="271" t="s">
        <v>177</v>
      </c>
      <c r="H171" s="232"/>
      <c r="I171" s="232"/>
      <c r="J171" s="232"/>
      <c r="K171" s="232"/>
      <c r="L171" s="232"/>
      <c r="M171" s="232"/>
      <c r="N171" s="232"/>
      <c r="O171" s="232"/>
      <c r="P171" s="232"/>
      <c r="Q171" s="232"/>
      <c r="R171" s="232"/>
      <c r="S171" s="232"/>
      <c r="T171" s="232"/>
      <c r="U171" s="232"/>
      <c r="V171" s="232"/>
      <c r="W171" s="232"/>
      <c r="X171" s="232"/>
      <c r="Y171" s="343" t="s">
        <v>525</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610</v>
      </c>
      <c r="Z172" s="350"/>
      <c r="AA172" s="351"/>
      <c r="AB172" s="352" t="s">
        <v>111</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379</v>
      </c>
      <c r="B173" s="275"/>
      <c r="C173" s="275"/>
      <c r="D173" s="275"/>
      <c r="E173" s="275"/>
      <c r="F173" s="276"/>
      <c r="G173" s="284" t="s">
        <v>186</v>
      </c>
      <c r="H173" s="267"/>
      <c r="I173" s="267"/>
      <c r="J173" s="267"/>
      <c r="K173" s="267"/>
      <c r="L173" s="267"/>
      <c r="M173" s="267"/>
      <c r="N173" s="267"/>
      <c r="O173" s="285"/>
      <c r="P173" s="286" t="s">
        <v>75</v>
      </c>
      <c r="Q173" s="267"/>
      <c r="R173" s="267"/>
      <c r="S173" s="267"/>
      <c r="T173" s="267"/>
      <c r="U173" s="267"/>
      <c r="V173" s="267"/>
      <c r="W173" s="267"/>
      <c r="X173" s="285"/>
      <c r="Y173" s="287"/>
      <c r="Z173" s="227"/>
      <c r="AA173" s="228"/>
      <c r="AB173" s="291" t="s">
        <v>43</v>
      </c>
      <c r="AC173" s="292"/>
      <c r="AD173" s="293"/>
      <c r="AE173" s="178" t="s">
        <v>209</v>
      </c>
      <c r="AF173" s="178"/>
      <c r="AG173" s="178"/>
      <c r="AH173" s="178"/>
      <c r="AI173" s="178" t="s">
        <v>173</v>
      </c>
      <c r="AJ173" s="178"/>
      <c r="AK173" s="178"/>
      <c r="AL173" s="178"/>
      <c r="AM173" s="178" t="s">
        <v>299</v>
      </c>
      <c r="AN173" s="178"/>
      <c r="AO173" s="178"/>
      <c r="AP173" s="178"/>
      <c r="AQ173" s="357" t="s">
        <v>296</v>
      </c>
      <c r="AR173" s="358"/>
      <c r="AS173" s="358"/>
      <c r="AT173" s="359"/>
      <c r="AU173" s="267" t="s">
        <v>224</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59"/>
      <c r="AR174" s="660"/>
      <c r="AS174" s="161" t="s">
        <v>297</v>
      </c>
      <c r="AT174" s="162"/>
      <c r="AU174" s="668"/>
      <c r="AV174" s="668"/>
      <c r="AW174" s="175" t="s">
        <v>271</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50</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88</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51</v>
      </c>
      <c r="Z177" s="327"/>
      <c r="AA177" s="328"/>
      <c r="AB177" s="411" t="s">
        <v>47</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244</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181</v>
      </c>
      <c r="B180" s="188" t="s">
        <v>605</v>
      </c>
      <c r="C180" s="189"/>
      <c r="D180" s="189"/>
      <c r="E180" s="189"/>
      <c r="F180" s="190"/>
      <c r="G180" s="267" t="s">
        <v>606</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616</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238</v>
      </c>
      <c r="C185" s="186"/>
      <c r="D185" s="186"/>
      <c r="E185" s="186"/>
      <c r="F185" s="187"/>
      <c r="G185" s="194" t="s">
        <v>33</v>
      </c>
      <c r="H185" s="172"/>
      <c r="I185" s="172"/>
      <c r="J185" s="172"/>
      <c r="K185" s="172"/>
      <c r="L185" s="172"/>
      <c r="M185" s="172"/>
      <c r="N185" s="172"/>
      <c r="O185" s="173"/>
      <c r="P185" s="171" t="s">
        <v>112</v>
      </c>
      <c r="Q185" s="172"/>
      <c r="R185" s="172"/>
      <c r="S185" s="172"/>
      <c r="T185" s="172"/>
      <c r="U185" s="172"/>
      <c r="V185" s="172"/>
      <c r="W185" s="172"/>
      <c r="X185" s="173"/>
      <c r="Y185" s="196"/>
      <c r="Z185" s="197"/>
      <c r="AA185" s="198"/>
      <c r="AB185" s="199" t="s">
        <v>43</v>
      </c>
      <c r="AC185" s="200"/>
      <c r="AD185" s="201"/>
      <c r="AE185" s="178" t="s">
        <v>209</v>
      </c>
      <c r="AF185" s="178"/>
      <c r="AG185" s="178"/>
      <c r="AH185" s="178"/>
      <c r="AI185" s="178" t="s">
        <v>173</v>
      </c>
      <c r="AJ185" s="178"/>
      <c r="AK185" s="178"/>
      <c r="AL185" s="178"/>
      <c r="AM185" s="178" t="s">
        <v>299</v>
      </c>
      <c r="AN185" s="178"/>
      <c r="AO185" s="178"/>
      <c r="AP185" s="178"/>
      <c r="AQ185" s="163" t="s">
        <v>296</v>
      </c>
      <c r="AR185" s="159"/>
      <c r="AS185" s="159"/>
      <c r="AT185" s="160"/>
      <c r="AU185" s="679" t="s">
        <v>224</v>
      </c>
      <c r="AV185" s="679"/>
      <c r="AW185" s="679"/>
      <c r="AX185" s="680"/>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1"/>
      <c r="AR186" s="668"/>
      <c r="AS186" s="161" t="s">
        <v>297</v>
      </c>
      <c r="AT186" s="162"/>
      <c r="AU186" s="668"/>
      <c r="AV186" s="668"/>
      <c r="AW186" s="175" t="s">
        <v>271</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12</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88</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51</v>
      </c>
      <c r="Z189" s="259"/>
      <c r="AA189" s="260"/>
      <c r="AB189" s="329" t="s">
        <v>47</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238</v>
      </c>
      <c r="C190" s="186"/>
      <c r="D190" s="186"/>
      <c r="E190" s="186"/>
      <c r="F190" s="187"/>
      <c r="G190" s="194" t="s">
        <v>33</v>
      </c>
      <c r="H190" s="172"/>
      <c r="I190" s="172"/>
      <c r="J190" s="172"/>
      <c r="K190" s="172"/>
      <c r="L190" s="172"/>
      <c r="M190" s="172"/>
      <c r="N190" s="172"/>
      <c r="O190" s="173"/>
      <c r="P190" s="171" t="s">
        <v>112</v>
      </c>
      <c r="Q190" s="172"/>
      <c r="R190" s="172"/>
      <c r="S190" s="172"/>
      <c r="T190" s="172"/>
      <c r="U190" s="172"/>
      <c r="V190" s="172"/>
      <c r="W190" s="172"/>
      <c r="X190" s="173"/>
      <c r="Y190" s="196"/>
      <c r="Z190" s="197"/>
      <c r="AA190" s="198"/>
      <c r="AB190" s="199" t="s">
        <v>43</v>
      </c>
      <c r="AC190" s="200"/>
      <c r="AD190" s="201"/>
      <c r="AE190" s="178" t="s">
        <v>209</v>
      </c>
      <c r="AF190" s="178"/>
      <c r="AG190" s="178"/>
      <c r="AH190" s="178"/>
      <c r="AI190" s="178" t="s">
        <v>173</v>
      </c>
      <c r="AJ190" s="178"/>
      <c r="AK190" s="178"/>
      <c r="AL190" s="178"/>
      <c r="AM190" s="178" t="s">
        <v>299</v>
      </c>
      <c r="AN190" s="178"/>
      <c r="AO190" s="178"/>
      <c r="AP190" s="178"/>
      <c r="AQ190" s="163" t="s">
        <v>296</v>
      </c>
      <c r="AR190" s="159"/>
      <c r="AS190" s="159"/>
      <c r="AT190" s="160"/>
      <c r="AU190" s="679" t="s">
        <v>224</v>
      </c>
      <c r="AV190" s="679"/>
      <c r="AW190" s="679"/>
      <c r="AX190" s="680"/>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1"/>
      <c r="AR191" s="668"/>
      <c r="AS191" s="161" t="s">
        <v>297</v>
      </c>
      <c r="AT191" s="162"/>
      <c r="AU191" s="668"/>
      <c r="AV191" s="668"/>
      <c r="AW191" s="175" t="s">
        <v>271</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12</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88</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51</v>
      </c>
      <c r="Z194" s="259"/>
      <c r="AA194" s="260"/>
      <c r="AB194" s="329" t="s">
        <v>47</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238</v>
      </c>
      <c r="C195" s="186"/>
      <c r="D195" s="186"/>
      <c r="E195" s="186"/>
      <c r="F195" s="187"/>
      <c r="G195" s="194" t="s">
        <v>33</v>
      </c>
      <c r="H195" s="172"/>
      <c r="I195" s="172"/>
      <c r="J195" s="172"/>
      <c r="K195" s="172"/>
      <c r="L195" s="172"/>
      <c r="M195" s="172"/>
      <c r="N195" s="172"/>
      <c r="O195" s="173"/>
      <c r="P195" s="171" t="s">
        <v>112</v>
      </c>
      <c r="Q195" s="172"/>
      <c r="R195" s="172"/>
      <c r="S195" s="172"/>
      <c r="T195" s="172"/>
      <c r="U195" s="172"/>
      <c r="V195" s="172"/>
      <c r="W195" s="172"/>
      <c r="X195" s="173"/>
      <c r="Y195" s="196"/>
      <c r="Z195" s="197"/>
      <c r="AA195" s="198"/>
      <c r="AB195" s="199" t="s">
        <v>43</v>
      </c>
      <c r="AC195" s="200"/>
      <c r="AD195" s="201"/>
      <c r="AE195" s="178" t="s">
        <v>209</v>
      </c>
      <c r="AF195" s="178"/>
      <c r="AG195" s="178"/>
      <c r="AH195" s="178"/>
      <c r="AI195" s="178" t="s">
        <v>173</v>
      </c>
      <c r="AJ195" s="178"/>
      <c r="AK195" s="178"/>
      <c r="AL195" s="178"/>
      <c r="AM195" s="178" t="s">
        <v>299</v>
      </c>
      <c r="AN195" s="178"/>
      <c r="AO195" s="178"/>
      <c r="AP195" s="178"/>
      <c r="AQ195" s="163" t="s">
        <v>296</v>
      </c>
      <c r="AR195" s="159"/>
      <c r="AS195" s="159"/>
      <c r="AT195" s="160"/>
      <c r="AU195" s="679" t="s">
        <v>224</v>
      </c>
      <c r="AV195" s="679"/>
      <c r="AW195" s="679"/>
      <c r="AX195" s="680"/>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1"/>
      <c r="AR196" s="668"/>
      <c r="AS196" s="161" t="s">
        <v>297</v>
      </c>
      <c r="AT196" s="162"/>
      <c r="AU196" s="668"/>
      <c r="AV196" s="668"/>
      <c r="AW196" s="175" t="s">
        <v>271</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12</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88</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69" t="s">
        <v>51</v>
      </c>
      <c r="Z199" s="670"/>
      <c r="AA199" s="671"/>
      <c r="AB199" s="672" t="s">
        <v>47</v>
      </c>
      <c r="AC199" s="672"/>
      <c r="AD199" s="672"/>
      <c r="AE199" s="673"/>
      <c r="AF199" s="674"/>
      <c r="AG199" s="674"/>
      <c r="AH199" s="674"/>
      <c r="AI199" s="673"/>
      <c r="AJ199" s="674"/>
      <c r="AK199" s="674"/>
      <c r="AL199" s="674"/>
      <c r="AM199" s="673"/>
      <c r="AN199" s="674"/>
      <c r="AO199" s="674"/>
      <c r="AP199" s="674"/>
      <c r="AQ199" s="675"/>
      <c r="AR199" s="676"/>
      <c r="AS199" s="676"/>
      <c r="AT199" s="677"/>
      <c r="AU199" s="674"/>
      <c r="AV199" s="674"/>
      <c r="AW199" s="674"/>
      <c r="AX199" s="678"/>
      <c r="AY199">
        <f>$AY$195</f>
        <v>0</v>
      </c>
    </row>
    <row r="200" spans="1:51" ht="18.75" hidden="1" customHeight="1" x14ac:dyDescent="0.15">
      <c r="A200" s="216" t="s">
        <v>258</v>
      </c>
      <c r="B200" s="217"/>
      <c r="C200" s="217"/>
      <c r="D200" s="217"/>
      <c r="E200" s="217"/>
      <c r="F200" s="218"/>
      <c r="G200" s="219"/>
      <c r="H200" s="159" t="s">
        <v>186</v>
      </c>
      <c r="I200" s="159"/>
      <c r="J200" s="159"/>
      <c r="K200" s="159"/>
      <c r="L200" s="159"/>
      <c r="M200" s="159"/>
      <c r="N200" s="159"/>
      <c r="O200" s="160"/>
      <c r="P200" s="163" t="s">
        <v>75</v>
      </c>
      <c r="Q200" s="159"/>
      <c r="R200" s="159"/>
      <c r="S200" s="159"/>
      <c r="T200" s="159"/>
      <c r="U200" s="159"/>
      <c r="V200" s="160"/>
      <c r="W200" s="221" t="s">
        <v>114</v>
      </c>
      <c r="X200" s="222"/>
      <c r="Y200" s="225"/>
      <c r="Z200" s="225"/>
      <c r="AA200" s="226"/>
      <c r="AB200" s="163" t="s">
        <v>43</v>
      </c>
      <c r="AC200" s="159"/>
      <c r="AD200" s="160"/>
      <c r="AE200" s="178" t="s">
        <v>209</v>
      </c>
      <c r="AF200" s="178"/>
      <c r="AG200" s="178"/>
      <c r="AH200" s="178"/>
      <c r="AI200" s="178" t="s">
        <v>173</v>
      </c>
      <c r="AJ200" s="178"/>
      <c r="AK200" s="178"/>
      <c r="AL200" s="178"/>
      <c r="AM200" s="178" t="s">
        <v>299</v>
      </c>
      <c r="AN200" s="178"/>
      <c r="AO200" s="178"/>
      <c r="AP200" s="178"/>
      <c r="AQ200" s="163" t="s">
        <v>296</v>
      </c>
      <c r="AR200" s="159"/>
      <c r="AS200" s="159"/>
      <c r="AT200" s="160"/>
      <c r="AU200" s="657" t="s">
        <v>224</v>
      </c>
      <c r="AV200" s="657"/>
      <c r="AW200" s="657"/>
      <c r="AX200" s="658"/>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59"/>
      <c r="AR201" s="660"/>
      <c r="AS201" s="161" t="s">
        <v>297</v>
      </c>
      <c r="AT201" s="162"/>
      <c r="AU201" s="668"/>
      <c r="AV201" s="668"/>
      <c r="AW201" s="161" t="s">
        <v>271</v>
      </c>
      <c r="AX201" s="661"/>
      <c r="AY201">
        <f t="shared" ref="AY201:AY207" si="9">$AY$200</f>
        <v>0</v>
      </c>
    </row>
    <row r="202" spans="1:51" ht="23.25" hidden="1" customHeight="1" x14ac:dyDescent="0.15">
      <c r="A202" s="138"/>
      <c r="B202" s="139"/>
      <c r="C202" s="139"/>
      <c r="D202" s="139"/>
      <c r="E202" s="139"/>
      <c r="F202" s="140"/>
      <c r="G202" s="229" t="s">
        <v>300</v>
      </c>
      <c r="H202" s="231"/>
      <c r="I202" s="232"/>
      <c r="J202" s="232"/>
      <c r="K202" s="232"/>
      <c r="L202" s="232"/>
      <c r="M202" s="232"/>
      <c r="N202" s="232"/>
      <c r="O202" s="233"/>
      <c r="P202" s="231"/>
      <c r="Q202" s="232"/>
      <c r="R202" s="232"/>
      <c r="S202" s="232"/>
      <c r="T202" s="232"/>
      <c r="U202" s="232"/>
      <c r="V202" s="233"/>
      <c r="W202" s="237"/>
      <c r="X202" s="238"/>
      <c r="Y202" s="663" t="s">
        <v>50</v>
      </c>
      <c r="Z202" s="663"/>
      <c r="AA202" s="664"/>
      <c r="AB202" s="666" t="s">
        <v>84</v>
      </c>
      <c r="AC202" s="666"/>
      <c r="AD202" s="666"/>
      <c r="AE202" s="262"/>
      <c r="AF202" s="263"/>
      <c r="AG202" s="263"/>
      <c r="AH202" s="263"/>
      <c r="AI202" s="262"/>
      <c r="AJ202" s="263"/>
      <c r="AK202" s="263"/>
      <c r="AL202" s="263"/>
      <c r="AM202" s="262"/>
      <c r="AN202" s="263"/>
      <c r="AO202" s="263"/>
      <c r="AP202" s="263"/>
      <c r="AQ202" s="262"/>
      <c r="AR202" s="263"/>
      <c r="AS202" s="263"/>
      <c r="AT202" s="655"/>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88</v>
      </c>
      <c r="Z203" s="244"/>
      <c r="AA203" s="245"/>
      <c r="AB203" s="667" t="s">
        <v>84</v>
      </c>
      <c r="AC203" s="667"/>
      <c r="AD203" s="667"/>
      <c r="AE203" s="262"/>
      <c r="AF203" s="263"/>
      <c r="AG203" s="263"/>
      <c r="AH203" s="263"/>
      <c r="AI203" s="262"/>
      <c r="AJ203" s="263"/>
      <c r="AK203" s="263"/>
      <c r="AL203" s="263"/>
      <c r="AM203" s="262"/>
      <c r="AN203" s="263"/>
      <c r="AO203" s="263"/>
      <c r="AP203" s="263"/>
      <c r="AQ203" s="262"/>
      <c r="AR203" s="263"/>
      <c r="AS203" s="263"/>
      <c r="AT203" s="655"/>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51</v>
      </c>
      <c r="Z204" s="244"/>
      <c r="AA204" s="245"/>
      <c r="AB204" s="653" t="s">
        <v>47</v>
      </c>
      <c r="AC204" s="653"/>
      <c r="AD204" s="653"/>
      <c r="AE204" s="330"/>
      <c r="AF204" s="331"/>
      <c r="AG204" s="331"/>
      <c r="AH204" s="331"/>
      <c r="AI204" s="330"/>
      <c r="AJ204" s="331"/>
      <c r="AK204" s="331"/>
      <c r="AL204" s="331"/>
      <c r="AM204" s="330"/>
      <c r="AN204" s="331"/>
      <c r="AO204" s="331"/>
      <c r="AP204" s="331"/>
      <c r="AQ204" s="262"/>
      <c r="AR204" s="263"/>
      <c r="AS204" s="263"/>
      <c r="AT204" s="655"/>
      <c r="AU204" s="263"/>
      <c r="AV204" s="263"/>
      <c r="AW204" s="263"/>
      <c r="AX204" s="325"/>
      <c r="AY204">
        <f t="shared" si="9"/>
        <v>0</v>
      </c>
    </row>
    <row r="205" spans="1:51" ht="23.25" hidden="1" customHeight="1" x14ac:dyDescent="0.15">
      <c r="A205" s="138" t="s">
        <v>383</v>
      </c>
      <c r="B205" s="139"/>
      <c r="C205" s="139"/>
      <c r="D205" s="139"/>
      <c r="E205" s="139"/>
      <c r="F205" s="140"/>
      <c r="G205" s="144" t="s">
        <v>293</v>
      </c>
      <c r="H205" s="145"/>
      <c r="I205" s="145"/>
      <c r="J205" s="145"/>
      <c r="K205" s="145"/>
      <c r="L205" s="145"/>
      <c r="M205" s="145"/>
      <c r="N205" s="145"/>
      <c r="O205" s="145"/>
      <c r="P205" s="145"/>
      <c r="Q205" s="145"/>
      <c r="R205" s="145"/>
      <c r="S205" s="145"/>
      <c r="T205" s="145"/>
      <c r="U205" s="145"/>
      <c r="V205" s="145"/>
      <c r="W205" s="148" t="s">
        <v>394</v>
      </c>
      <c r="X205" s="149"/>
      <c r="Y205" s="663" t="s">
        <v>50</v>
      </c>
      <c r="Z205" s="663"/>
      <c r="AA205" s="664"/>
      <c r="AB205" s="666" t="s">
        <v>84</v>
      </c>
      <c r="AC205" s="666"/>
      <c r="AD205" s="666"/>
      <c r="AE205" s="262"/>
      <c r="AF205" s="263"/>
      <c r="AG205" s="263"/>
      <c r="AH205" s="263"/>
      <c r="AI205" s="262"/>
      <c r="AJ205" s="263"/>
      <c r="AK205" s="263"/>
      <c r="AL205" s="263"/>
      <c r="AM205" s="262"/>
      <c r="AN205" s="263"/>
      <c r="AO205" s="263"/>
      <c r="AP205" s="263"/>
      <c r="AQ205" s="262"/>
      <c r="AR205" s="263"/>
      <c r="AS205" s="263"/>
      <c r="AT205" s="655"/>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88</v>
      </c>
      <c r="Z206" s="244"/>
      <c r="AA206" s="245"/>
      <c r="AB206" s="667" t="s">
        <v>84</v>
      </c>
      <c r="AC206" s="667"/>
      <c r="AD206" s="667"/>
      <c r="AE206" s="262"/>
      <c r="AF206" s="263"/>
      <c r="AG206" s="263"/>
      <c r="AH206" s="263"/>
      <c r="AI206" s="262"/>
      <c r="AJ206" s="263"/>
      <c r="AK206" s="263"/>
      <c r="AL206" s="263"/>
      <c r="AM206" s="262"/>
      <c r="AN206" s="263"/>
      <c r="AO206" s="263"/>
      <c r="AP206" s="263"/>
      <c r="AQ206" s="262"/>
      <c r="AR206" s="263"/>
      <c r="AS206" s="263"/>
      <c r="AT206" s="655"/>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51</v>
      </c>
      <c r="Z207" s="244"/>
      <c r="AA207" s="245"/>
      <c r="AB207" s="653" t="s">
        <v>47</v>
      </c>
      <c r="AC207" s="653"/>
      <c r="AD207" s="653"/>
      <c r="AE207" s="330"/>
      <c r="AF207" s="331"/>
      <c r="AG207" s="331"/>
      <c r="AH207" s="331"/>
      <c r="AI207" s="330"/>
      <c r="AJ207" s="331"/>
      <c r="AK207" s="331"/>
      <c r="AL207" s="331"/>
      <c r="AM207" s="330"/>
      <c r="AN207" s="331"/>
      <c r="AO207" s="331"/>
      <c r="AP207" s="654"/>
      <c r="AQ207" s="262"/>
      <c r="AR207" s="263"/>
      <c r="AS207" s="263"/>
      <c r="AT207" s="655"/>
      <c r="AU207" s="263"/>
      <c r="AV207" s="263"/>
      <c r="AW207" s="263"/>
      <c r="AX207" s="325"/>
      <c r="AY207">
        <f t="shared" si="9"/>
        <v>0</v>
      </c>
    </row>
    <row r="208" spans="1:51" ht="18.75" hidden="1" customHeight="1" x14ac:dyDescent="0.15">
      <c r="A208" s="154" t="s">
        <v>258</v>
      </c>
      <c r="B208" s="155"/>
      <c r="C208" s="155"/>
      <c r="D208" s="155"/>
      <c r="E208" s="155"/>
      <c r="F208" s="156"/>
      <c r="G208" s="157"/>
      <c r="H208" s="159" t="s">
        <v>186</v>
      </c>
      <c r="I208" s="159"/>
      <c r="J208" s="159"/>
      <c r="K208" s="159"/>
      <c r="L208" s="159"/>
      <c r="M208" s="159"/>
      <c r="N208" s="159"/>
      <c r="O208" s="160"/>
      <c r="P208" s="163" t="s">
        <v>75</v>
      </c>
      <c r="Q208" s="159"/>
      <c r="R208" s="159"/>
      <c r="S208" s="159"/>
      <c r="T208" s="159"/>
      <c r="U208" s="159"/>
      <c r="V208" s="159"/>
      <c r="W208" s="159"/>
      <c r="X208" s="160"/>
      <c r="Y208" s="165"/>
      <c r="Z208" s="166"/>
      <c r="AA208" s="167"/>
      <c r="AB208" s="171" t="s">
        <v>43</v>
      </c>
      <c r="AC208" s="172"/>
      <c r="AD208" s="173"/>
      <c r="AE208" s="177" t="s">
        <v>209</v>
      </c>
      <c r="AF208" s="177"/>
      <c r="AG208" s="177"/>
      <c r="AH208" s="177"/>
      <c r="AI208" s="178" t="s">
        <v>173</v>
      </c>
      <c r="AJ208" s="178"/>
      <c r="AK208" s="178"/>
      <c r="AL208" s="178"/>
      <c r="AM208" s="178" t="s">
        <v>299</v>
      </c>
      <c r="AN208" s="178"/>
      <c r="AO208" s="178"/>
      <c r="AP208" s="178"/>
      <c r="AQ208" s="163" t="s">
        <v>296</v>
      </c>
      <c r="AR208" s="159"/>
      <c r="AS208" s="159"/>
      <c r="AT208" s="160"/>
      <c r="AU208" s="656" t="s">
        <v>224</v>
      </c>
      <c r="AV208" s="657"/>
      <c r="AW208" s="657"/>
      <c r="AX208" s="658"/>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59"/>
      <c r="AR209" s="660"/>
      <c r="AS209" s="161" t="s">
        <v>297</v>
      </c>
      <c r="AT209" s="162"/>
      <c r="AU209" s="659"/>
      <c r="AV209" s="660"/>
      <c r="AW209" s="161" t="s">
        <v>271</v>
      </c>
      <c r="AX209" s="661"/>
      <c r="AY209">
        <f>$AY$208</f>
        <v>0</v>
      </c>
    </row>
    <row r="210" spans="1:51" ht="23.25" hidden="1" customHeight="1" x14ac:dyDescent="0.15">
      <c r="A210" s="138"/>
      <c r="B210" s="139"/>
      <c r="C210" s="139"/>
      <c r="D210" s="139"/>
      <c r="E210" s="139"/>
      <c r="F210" s="140"/>
      <c r="G210" s="179" t="s">
        <v>300</v>
      </c>
      <c r="H210" s="82"/>
      <c r="I210" s="82"/>
      <c r="J210" s="82"/>
      <c r="K210" s="82"/>
      <c r="L210" s="82"/>
      <c r="M210" s="82"/>
      <c r="N210" s="82"/>
      <c r="O210" s="182"/>
      <c r="P210" s="82"/>
      <c r="Q210" s="82"/>
      <c r="R210" s="82"/>
      <c r="S210" s="82"/>
      <c r="T210" s="82"/>
      <c r="U210" s="82"/>
      <c r="V210" s="82"/>
      <c r="W210" s="82"/>
      <c r="X210" s="182"/>
      <c r="Y210" s="662" t="s">
        <v>50</v>
      </c>
      <c r="Z210" s="663"/>
      <c r="AA210" s="664"/>
      <c r="AB210" s="665"/>
      <c r="AC210" s="665"/>
      <c r="AD210" s="665"/>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88</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51</v>
      </c>
      <c r="Z212" s="159"/>
      <c r="AA212" s="160"/>
      <c r="AB212" s="645" t="s">
        <v>47</v>
      </c>
      <c r="AC212" s="645"/>
      <c r="AD212" s="645"/>
      <c r="AE212" s="646"/>
      <c r="AF212" s="647"/>
      <c r="AG212" s="647"/>
      <c r="AH212" s="647"/>
      <c r="AI212" s="646"/>
      <c r="AJ212" s="647"/>
      <c r="AK212" s="647"/>
      <c r="AL212" s="647"/>
      <c r="AM212" s="646"/>
      <c r="AN212" s="647"/>
      <c r="AO212" s="647"/>
      <c r="AP212" s="647"/>
      <c r="AQ212" s="247"/>
      <c r="AR212" s="248"/>
      <c r="AS212" s="248"/>
      <c r="AT212" s="324"/>
      <c r="AU212" s="263"/>
      <c r="AV212" s="263"/>
      <c r="AW212" s="263"/>
      <c r="AX212" s="325"/>
      <c r="AY212">
        <f>$AY$208</f>
        <v>0</v>
      </c>
    </row>
    <row r="213" spans="1:51" ht="69.75" hidden="1" customHeight="1" x14ac:dyDescent="0.15">
      <c r="A213" s="648" t="s">
        <v>281</v>
      </c>
      <c r="B213" s="649"/>
      <c r="C213" s="649"/>
      <c r="D213" s="649"/>
      <c r="E213" s="142" t="s">
        <v>41</v>
      </c>
      <c r="F213" s="143"/>
      <c r="G213" s="14" t="s">
        <v>293</v>
      </c>
      <c r="H213" s="632"/>
      <c r="I213" s="630"/>
      <c r="J213" s="630"/>
      <c r="K213" s="630"/>
      <c r="L213" s="630"/>
      <c r="M213" s="630"/>
      <c r="N213" s="630"/>
      <c r="O213" s="650"/>
      <c r="P213" s="389"/>
      <c r="Q213" s="389"/>
      <c r="R213" s="389"/>
      <c r="S213" s="389"/>
      <c r="T213" s="389"/>
      <c r="U213" s="389"/>
      <c r="V213" s="389"/>
      <c r="W213" s="389"/>
      <c r="X213" s="389"/>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x14ac:dyDescent="0.15">
      <c r="A214" s="274" t="s">
        <v>607</v>
      </c>
      <c r="B214" s="607"/>
      <c r="C214" s="607"/>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7"/>
      <c r="AL214" s="607"/>
      <c r="AM214" s="607"/>
      <c r="AN214" s="607"/>
      <c r="AO214" s="608" t="s">
        <v>378</v>
      </c>
      <c r="AP214" s="609"/>
      <c r="AQ214" s="609"/>
      <c r="AR214" s="37"/>
      <c r="AS214" s="608"/>
      <c r="AT214" s="609"/>
      <c r="AU214" s="609"/>
      <c r="AV214" s="609"/>
      <c r="AW214" s="609"/>
      <c r="AX214" s="610"/>
      <c r="AY214">
        <f>COUNTIF($AR$214,"☑")</f>
        <v>0</v>
      </c>
    </row>
    <row r="215" spans="1:51" ht="45" customHeight="1" x14ac:dyDescent="0.15">
      <c r="A215" s="637" t="s">
        <v>200</v>
      </c>
      <c r="B215" s="638"/>
      <c r="C215" s="641" t="s">
        <v>301</v>
      </c>
      <c r="D215" s="638"/>
      <c r="E215" s="611" t="s">
        <v>324</v>
      </c>
      <c r="F215" s="612"/>
      <c r="G215" s="613" t="s">
        <v>402</v>
      </c>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4"/>
      <c r="AP215" s="614"/>
      <c r="AQ215" s="614"/>
      <c r="AR215" s="614"/>
      <c r="AS215" s="614"/>
      <c r="AT215" s="614"/>
      <c r="AU215" s="614"/>
      <c r="AV215" s="614"/>
      <c r="AW215" s="614"/>
      <c r="AX215" s="615"/>
    </row>
    <row r="216" spans="1:51" ht="32.25" customHeight="1" x14ac:dyDescent="0.15">
      <c r="A216" s="639"/>
      <c r="B216" s="640"/>
      <c r="C216" s="642"/>
      <c r="D216" s="640"/>
      <c r="E216" s="185" t="s">
        <v>322</v>
      </c>
      <c r="F216" s="187"/>
      <c r="G216" s="205" t="s">
        <v>21</v>
      </c>
      <c r="H216" s="82"/>
      <c r="I216" s="82"/>
      <c r="J216" s="82"/>
      <c r="K216" s="82"/>
      <c r="L216" s="82"/>
      <c r="M216" s="82"/>
      <c r="N216" s="82"/>
      <c r="O216" s="82"/>
      <c r="P216" s="82"/>
      <c r="Q216" s="82"/>
      <c r="R216" s="82"/>
      <c r="S216" s="82"/>
      <c r="T216" s="82"/>
      <c r="U216" s="82"/>
      <c r="V216" s="182"/>
      <c r="W216" s="616" t="s">
        <v>611</v>
      </c>
      <c r="X216" s="617"/>
      <c r="Y216" s="617"/>
      <c r="Z216" s="617"/>
      <c r="AA216" s="618"/>
      <c r="AB216" s="619" t="s">
        <v>664</v>
      </c>
      <c r="AC216" s="620"/>
      <c r="AD216" s="620"/>
      <c r="AE216" s="620"/>
      <c r="AF216" s="620"/>
      <c r="AG216" s="620"/>
      <c r="AH216" s="620"/>
      <c r="AI216" s="620"/>
      <c r="AJ216" s="620"/>
      <c r="AK216" s="620"/>
      <c r="AL216" s="620"/>
      <c r="AM216" s="620"/>
      <c r="AN216" s="620"/>
      <c r="AO216" s="620"/>
      <c r="AP216" s="620"/>
      <c r="AQ216" s="620"/>
      <c r="AR216" s="620"/>
      <c r="AS216" s="620"/>
      <c r="AT216" s="620"/>
      <c r="AU216" s="620"/>
      <c r="AV216" s="620"/>
      <c r="AW216" s="620"/>
      <c r="AX216" s="621"/>
    </row>
    <row r="217" spans="1:51" ht="21" customHeight="1" x14ac:dyDescent="0.15">
      <c r="A217" s="639"/>
      <c r="B217" s="640"/>
      <c r="C217" s="642"/>
      <c r="D217" s="640"/>
      <c r="E217" s="255"/>
      <c r="F217" s="257"/>
      <c r="G217" s="252"/>
      <c r="H217" s="133"/>
      <c r="I217" s="133"/>
      <c r="J217" s="133"/>
      <c r="K217" s="133"/>
      <c r="L217" s="133"/>
      <c r="M217" s="133"/>
      <c r="N217" s="133"/>
      <c r="O217" s="133"/>
      <c r="P217" s="133"/>
      <c r="Q217" s="133"/>
      <c r="R217" s="133"/>
      <c r="S217" s="133"/>
      <c r="T217" s="133"/>
      <c r="U217" s="133"/>
      <c r="V217" s="184"/>
      <c r="W217" s="622" t="s">
        <v>76</v>
      </c>
      <c r="X217" s="623"/>
      <c r="Y217" s="623"/>
      <c r="Z217" s="623"/>
      <c r="AA217" s="624"/>
      <c r="AB217" s="619" t="s">
        <v>665</v>
      </c>
      <c r="AC217" s="620"/>
      <c r="AD217" s="620"/>
      <c r="AE217" s="620"/>
      <c r="AF217" s="620"/>
      <c r="AG217" s="620"/>
      <c r="AH217" s="620"/>
      <c r="AI217" s="620"/>
      <c r="AJ217" s="620"/>
      <c r="AK217" s="620"/>
      <c r="AL217" s="620"/>
      <c r="AM217" s="620"/>
      <c r="AN217" s="620"/>
      <c r="AO217" s="620"/>
      <c r="AP217" s="620"/>
      <c r="AQ217" s="620"/>
      <c r="AR217" s="620"/>
      <c r="AS217" s="620"/>
      <c r="AT217" s="620"/>
      <c r="AU217" s="620"/>
      <c r="AV217" s="620"/>
      <c r="AW217" s="620"/>
      <c r="AX217" s="621"/>
    </row>
    <row r="218" spans="1:51" ht="34.5" customHeight="1" x14ac:dyDescent="0.15">
      <c r="A218" s="639"/>
      <c r="B218" s="640"/>
      <c r="C218" s="643" t="s">
        <v>580</v>
      </c>
      <c r="D218" s="644"/>
      <c r="E218" s="185" t="s">
        <v>410</v>
      </c>
      <c r="F218" s="187"/>
      <c r="G218" s="625" t="s">
        <v>308</v>
      </c>
      <c r="H218" s="626"/>
      <c r="I218" s="626"/>
      <c r="J218" s="627" t="s">
        <v>412</v>
      </c>
      <c r="K218" s="628"/>
      <c r="L218" s="628"/>
      <c r="M218" s="628"/>
      <c r="N218" s="628"/>
      <c r="O218" s="628"/>
      <c r="P218" s="628"/>
      <c r="Q218" s="628"/>
      <c r="R218" s="628"/>
      <c r="S218" s="628"/>
      <c r="T218" s="629"/>
      <c r="U218" s="630" t="s">
        <v>662</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45"/>
    </row>
    <row r="219" spans="1:51" ht="34.5" customHeight="1" x14ac:dyDescent="0.15">
      <c r="A219" s="639"/>
      <c r="B219" s="640"/>
      <c r="C219" s="642"/>
      <c r="D219" s="640"/>
      <c r="E219" s="188"/>
      <c r="F219" s="190"/>
      <c r="G219" s="625" t="s">
        <v>618</v>
      </c>
      <c r="H219" s="626"/>
      <c r="I219" s="626"/>
      <c r="J219" s="626"/>
      <c r="K219" s="626"/>
      <c r="L219" s="626"/>
      <c r="M219" s="626"/>
      <c r="N219" s="626"/>
      <c r="O219" s="626"/>
      <c r="P219" s="626"/>
      <c r="Q219" s="626"/>
      <c r="R219" s="626"/>
      <c r="S219" s="626"/>
      <c r="T219" s="626"/>
      <c r="U219" s="632" t="s">
        <v>662</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45"/>
    </row>
    <row r="220" spans="1:51" ht="34.5" customHeight="1" x14ac:dyDescent="0.15">
      <c r="A220" s="639"/>
      <c r="B220" s="640"/>
      <c r="C220" s="642"/>
      <c r="D220" s="640"/>
      <c r="E220" s="255"/>
      <c r="F220" s="257"/>
      <c r="G220" s="625" t="s">
        <v>76</v>
      </c>
      <c r="H220" s="626"/>
      <c r="I220" s="626"/>
      <c r="J220" s="626"/>
      <c r="K220" s="626"/>
      <c r="L220" s="626"/>
      <c r="M220" s="626"/>
      <c r="N220" s="626"/>
      <c r="O220" s="626"/>
      <c r="P220" s="626"/>
      <c r="Q220" s="626"/>
      <c r="R220" s="626"/>
      <c r="S220" s="626"/>
      <c r="T220" s="626"/>
      <c r="U220" s="633" t="s">
        <v>662</v>
      </c>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s="45"/>
    </row>
    <row r="221" spans="1:51" ht="27" customHeight="1" x14ac:dyDescent="0.15">
      <c r="A221" s="634" t="s">
        <v>116</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3"/>
      <c r="B222" s="9"/>
      <c r="C222" s="576" t="s">
        <v>70</v>
      </c>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8"/>
      <c r="AD222" s="577" t="s">
        <v>57</v>
      </c>
      <c r="AE222" s="577"/>
      <c r="AF222" s="577"/>
      <c r="AG222" s="579" t="s">
        <v>83</v>
      </c>
      <c r="AH222" s="577"/>
      <c r="AI222" s="577"/>
      <c r="AJ222" s="577"/>
      <c r="AK222" s="577"/>
      <c r="AL222" s="577"/>
      <c r="AM222" s="577"/>
      <c r="AN222" s="577"/>
      <c r="AO222" s="577"/>
      <c r="AP222" s="577"/>
      <c r="AQ222" s="577"/>
      <c r="AR222" s="577"/>
      <c r="AS222" s="577"/>
      <c r="AT222" s="577"/>
      <c r="AU222" s="577"/>
      <c r="AV222" s="577"/>
      <c r="AW222" s="577"/>
      <c r="AX222" s="580"/>
    </row>
    <row r="223" spans="1:51" ht="45" customHeight="1" x14ac:dyDescent="0.15">
      <c r="A223" s="75" t="s">
        <v>230</v>
      </c>
      <c r="B223" s="76"/>
      <c r="C223" s="581" t="s">
        <v>232</v>
      </c>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3"/>
      <c r="AD223" s="584" t="s">
        <v>638</v>
      </c>
      <c r="AE223" s="585"/>
      <c r="AF223" s="585"/>
      <c r="AG223" s="586" t="s">
        <v>643</v>
      </c>
      <c r="AH223" s="587"/>
      <c r="AI223" s="587"/>
      <c r="AJ223" s="587"/>
      <c r="AK223" s="587"/>
      <c r="AL223" s="587"/>
      <c r="AM223" s="587"/>
      <c r="AN223" s="587"/>
      <c r="AO223" s="587"/>
      <c r="AP223" s="587"/>
      <c r="AQ223" s="587"/>
      <c r="AR223" s="587"/>
      <c r="AS223" s="587"/>
      <c r="AT223" s="587"/>
      <c r="AU223" s="587"/>
      <c r="AV223" s="587"/>
      <c r="AW223" s="587"/>
      <c r="AX223" s="588"/>
    </row>
    <row r="224" spans="1:51" ht="45.75" customHeight="1" x14ac:dyDescent="0.15">
      <c r="A224" s="77"/>
      <c r="B224" s="78"/>
      <c r="C224" s="589" t="s">
        <v>95</v>
      </c>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58"/>
      <c r="AD224" s="559" t="s">
        <v>638</v>
      </c>
      <c r="AE224" s="560"/>
      <c r="AF224" s="560"/>
      <c r="AG224" s="554" t="s">
        <v>644</v>
      </c>
      <c r="AH224" s="555"/>
      <c r="AI224" s="555"/>
      <c r="AJ224" s="555"/>
      <c r="AK224" s="555"/>
      <c r="AL224" s="555"/>
      <c r="AM224" s="555"/>
      <c r="AN224" s="555"/>
      <c r="AO224" s="555"/>
      <c r="AP224" s="555"/>
      <c r="AQ224" s="555"/>
      <c r="AR224" s="555"/>
      <c r="AS224" s="555"/>
      <c r="AT224" s="555"/>
      <c r="AU224" s="555"/>
      <c r="AV224" s="555"/>
      <c r="AW224" s="555"/>
      <c r="AX224" s="556"/>
    </row>
    <row r="225" spans="1:50" ht="48.75" customHeight="1" x14ac:dyDescent="0.15">
      <c r="A225" s="79"/>
      <c r="B225" s="80"/>
      <c r="C225" s="591" t="s">
        <v>235</v>
      </c>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3"/>
      <c r="AD225" s="567" t="s">
        <v>638</v>
      </c>
      <c r="AE225" s="568"/>
      <c r="AF225" s="568"/>
      <c r="AG225" s="84" t="s">
        <v>645</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99</v>
      </c>
      <c r="B226" s="124"/>
      <c r="C226" s="594" t="s">
        <v>106</v>
      </c>
      <c r="D226" s="563"/>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6"/>
      <c r="AD226" s="597" t="s">
        <v>468</v>
      </c>
      <c r="AE226" s="598"/>
      <c r="AF226" s="598"/>
      <c r="AG226" s="81" t="s">
        <v>275</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599" t="s">
        <v>122</v>
      </c>
      <c r="F227" s="600"/>
      <c r="G227" s="600"/>
      <c r="H227" s="600"/>
      <c r="I227" s="600"/>
      <c r="J227" s="600"/>
      <c r="K227" s="600"/>
      <c r="L227" s="600"/>
      <c r="M227" s="600"/>
      <c r="N227" s="600"/>
      <c r="O227" s="600"/>
      <c r="P227" s="600"/>
      <c r="Q227" s="600"/>
      <c r="R227" s="600"/>
      <c r="S227" s="600"/>
      <c r="T227" s="600"/>
      <c r="U227" s="600"/>
      <c r="V227" s="600"/>
      <c r="W227" s="600"/>
      <c r="X227" s="600"/>
      <c r="Y227" s="600"/>
      <c r="Z227" s="600"/>
      <c r="AA227" s="600"/>
      <c r="AB227" s="600"/>
      <c r="AC227" s="601"/>
      <c r="AD227" s="559"/>
      <c r="AE227" s="560"/>
      <c r="AF227" s="575"/>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2" t="s">
        <v>360</v>
      </c>
      <c r="F228" s="603"/>
      <c r="G228" s="603"/>
      <c r="H228" s="603"/>
      <c r="I228" s="603"/>
      <c r="J228" s="603"/>
      <c r="K228" s="603"/>
      <c r="L228" s="603"/>
      <c r="M228" s="603"/>
      <c r="N228" s="603"/>
      <c r="O228" s="603"/>
      <c r="P228" s="603"/>
      <c r="Q228" s="603"/>
      <c r="R228" s="603"/>
      <c r="S228" s="603"/>
      <c r="T228" s="603"/>
      <c r="U228" s="603"/>
      <c r="V228" s="603"/>
      <c r="W228" s="603"/>
      <c r="X228" s="603"/>
      <c r="Y228" s="603"/>
      <c r="Z228" s="603"/>
      <c r="AA228" s="603"/>
      <c r="AB228" s="603"/>
      <c r="AC228" s="604"/>
      <c r="AD228" s="605"/>
      <c r="AE228" s="606"/>
      <c r="AF228" s="606"/>
      <c r="AG228" s="84"/>
      <c r="AH228" s="85"/>
      <c r="AI228" s="85"/>
      <c r="AJ228" s="85"/>
      <c r="AK228" s="85"/>
      <c r="AL228" s="85"/>
      <c r="AM228" s="85"/>
      <c r="AN228" s="85"/>
      <c r="AO228" s="85"/>
      <c r="AP228" s="85"/>
      <c r="AQ228" s="85"/>
      <c r="AR228" s="85"/>
      <c r="AS228" s="85"/>
      <c r="AT228" s="85"/>
      <c r="AU228" s="85"/>
      <c r="AV228" s="85"/>
      <c r="AW228" s="85"/>
      <c r="AX228" s="86"/>
    </row>
    <row r="229" spans="1:50" ht="32.25" customHeight="1" x14ac:dyDescent="0.15">
      <c r="A229" s="93"/>
      <c r="B229" s="94"/>
      <c r="C229" s="564" t="s">
        <v>15</v>
      </c>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43" t="s">
        <v>638</v>
      </c>
      <c r="AE229" s="544"/>
      <c r="AF229" s="544"/>
      <c r="AG229" s="546" t="s">
        <v>646</v>
      </c>
      <c r="AH229" s="547"/>
      <c r="AI229" s="547"/>
      <c r="AJ229" s="547"/>
      <c r="AK229" s="547"/>
      <c r="AL229" s="547"/>
      <c r="AM229" s="547"/>
      <c r="AN229" s="547"/>
      <c r="AO229" s="547"/>
      <c r="AP229" s="547"/>
      <c r="AQ229" s="547"/>
      <c r="AR229" s="547"/>
      <c r="AS229" s="547"/>
      <c r="AT229" s="547"/>
      <c r="AU229" s="547"/>
      <c r="AV229" s="547"/>
      <c r="AW229" s="547"/>
      <c r="AX229" s="548"/>
    </row>
    <row r="230" spans="1:50" ht="26.25" customHeight="1" x14ac:dyDescent="0.15">
      <c r="A230" s="93"/>
      <c r="B230" s="94"/>
      <c r="C230" s="557" t="s">
        <v>194</v>
      </c>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9" t="s">
        <v>468</v>
      </c>
      <c r="AE230" s="560"/>
      <c r="AF230" s="560"/>
      <c r="AG230" s="554" t="s">
        <v>597</v>
      </c>
      <c r="AH230" s="555"/>
      <c r="AI230" s="555"/>
      <c r="AJ230" s="555"/>
      <c r="AK230" s="555"/>
      <c r="AL230" s="555"/>
      <c r="AM230" s="555"/>
      <c r="AN230" s="555"/>
      <c r="AO230" s="555"/>
      <c r="AP230" s="555"/>
      <c r="AQ230" s="555"/>
      <c r="AR230" s="555"/>
      <c r="AS230" s="555"/>
      <c r="AT230" s="555"/>
      <c r="AU230" s="555"/>
      <c r="AV230" s="555"/>
      <c r="AW230" s="555"/>
      <c r="AX230" s="556"/>
    </row>
    <row r="231" spans="1:50" ht="26.25" customHeight="1" x14ac:dyDescent="0.15">
      <c r="A231" s="93"/>
      <c r="B231" s="94"/>
      <c r="C231" s="557" t="s">
        <v>17</v>
      </c>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9" t="s">
        <v>468</v>
      </c>
      <c r="AE231" s="560"/>
      <c r="AF231" s="560"/>
      <c r="AG231" s="554" t="s">
        <v>597</v>
      </c>
      <c r="AH231" s="555"/>
      <c r="AI231" s="555"/>
      <c r="AJ231" s="555"/>
      <c r="AK231" s="555"/>
      <c r="AL231" s="555"/>
      <c r="AM231" s="555"/>
      <c r="AN231" s="555"/>
      <c r="AO231" s="555"/>
      <c r="AP231" s="555"/>
      <c r="AQ231" s="555"/>
      <c r="AR231" s="555"/>
      <c r="AS231" s="555"/>
      <c r="AT231" s="555"/>
      <c r="AU231" s="555"/>
      <c r="AV231" s="555"/>
      <c r="AW231" s="555"/>
      <c r="AX231" s="556"/>
    </row>
    <row r="232" spans="1:50" ht="31.5" customHeight="1" x14ac:dyDescent="0.15">
      <c r="A232" s="93"/>
      <c r="B232" s="94"/>
      <c r="C232" s="557" t="s">
        <v>91</v>
      </c>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66"/>
      <c r="AD232" s="559" t="s">
        <v>638</v>
      </c>
      <c r="AE232" s="560"/>
      <c r="AF232" s="560"/>
      <c r="AG232" s="554" t="s">
        <v>98</v>
      </c>
      <c r="AH232" s="555"/>
      <c r="AI232" s="555"/>
      <c r="AJ232" s="555"/>
      <c r="AK232" s="555"/>
      <c r="AL232" s="555"/>
      <c r="AM232" s="555"/>
      <c r="AN232" s="555"/>
      <c r="AO232" s="555"/>
      <c r="AP232" s="555"/>
      <c r="AQ232" s="555"/>
      <c r="AR232" s="555"/>
      <c r="AS232" s="555"/>
      <c r="AT232" s="555"/>
      <c r="AU232" s="555"/>
      <c r="AV232" s="555"/>
      <c r="AW232" s="555"/>
      <c r="AX232" s="556"/>
    </row>
    <row r="233" spans="1:50" ht="45.75" customHeight="1" x14ac:dyDescent="0.15">
      <c r="A233" s="93"/>
      <c r="B233" s="94"/>
      <c r="C233" s="557" t="s">
        <v>313</v>
      </c>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558"/>
      <c r="AA233" s="558"/>
      <c r="AB233" s="558"/>
      <c r="AC233" s="566"/>
      <c r="AD233" s="567" t="s">
        <v>638</v>
      </c>
      <c r="AE233" s="568"/>
      <c r="AF233" s="568"/>
      <c r="AG233" s="569" t="s">
        <v>109</v>
      </c>
      <c r="AH233" s="570"/>
      <c r="AI233" s="570"/>
      <c r="AJ233" s="570"/>
      <c r="AK233" s="570"/>
      <c r="AL233" s="570"/>
      <c r="AM233" s="570"/>
      <c r="AN233" s="570"/>
      <c r="AO233" s="570"/>
      <c r="AP233" s="570"/>
      <c r="AQ233" s="570"/>
      <c r="AR233" s="570"/>
      <c r="AS233" s="570"/>
      <c r="AT233" s="570"/>
      <c r="AU233" s="570"/>
      <c r="AV233" s="570"/>
      <c r="AW233" s="570"/>
      <c r="AX233" s="571"/>
    </row>
    <row r="234" spans="1:50" ht="26.25" customHeight="1" x14ac:dyDescent="0.15">
      <c r="A234" s="93"/>
      <c r="B234" s="94"/>
      <c r="C234" s="572" t="s">
        <v>325</v>
      </c>
      <c r="D234" s="573"/>
      <c r="E234" s="573"/>
      <c r="F234" s="573"/>
      <c r="G234" s="573"/>
      <c r="H234" s="573"/>
      <c r="I234" s="573"/>
      <c r="J234" s="573"/>
      <c r="K234" s="573"/>
      <c r="L234" s="573"/>
      <c r="M234" s="573"/>
      <c r="N234" s="573"/>
      <c r="O234" s="573"/>
      <c r="P234" s="573"/>
      <c r="Q234" s="573"/>
      <c r="R234" s="573"/>
      <c r="S234" s="573"/>
      <c r="T234" s="573"/>
      <c r="U234" s="573"/>
      <c r="V234" s="573"/>
      <c r="W234" s="573"/>
      <c r="X234" s="573"/>
      <c r="Y234" s="573"/>
      <c r="Z234" s="573"/>
      <c r="AA234" s="573"/>
      <c r="AB234" s="573"/>
      <c r="AC234" s="574"/>
      <c r="AD234" s="559" t="s">
        <v>468</v>
      </c>
      <c r="AE234" s="560"/>
      <c r="AF234" s="575"/>
      <c r="AG234" s="554" t="s">
        <v>663</v>
      </c>
      <c r="AH234" s="555"/>
      <c r="AI234" s="555"/>
      <c r="AJ234" s="555"/>
      <c r="AK234" s="555"/>
      <c r="AL234" s="555"/>
      <c r="AM234" s="555"/>
      <c r="AN234" s="555"/>
      <c r="AO234" s="555"/>
      <c r="AP234" s="555"/>
      <c r="AQ234" s="555"/>
      <c r="AR234" s="555"/>
      <c r="AS234" s="555"/>
      <c r="AT234" s="555"/>
      <c r="AU234" s="555"/>
      <c r="AV234" s="555"/>
      <c r="AW234" s="555"/>
      <c r="AX234" s="556"/>
    </row>
    <row r="235" spans="1:50" ht="26.25" customHeight="1" x14ac:dyDescent="0.15">
      <c r="A235" s="95"/>
      <c r="B235" s="96"/>
      <c r="C235" s="531" t="s">
        <v>288</v>
      </c>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3"/>
      <c r="AD235" s="534" t="s">
        <v>468</v>
      </c>
      <c r="AE235" s="535"/>
      <c r="AF235" s="536"/>
      <c r="AG235" s="537" t="s">
        <v>663</v>
      </c>
      <c r="AH235" s="538"/>
      <c r="AI235" s="538"/>
      <c r="AJ235" s="538"/>
      <c r="AK235" s="538"/>
      <c r="AL235" s="538"/>
      <c r="AM235" s="538"/>
      <c r="AN235" s="538"/>
      <c r="AO235" s="538"/>
      <c r="AP235" s="538"/>
      <c r="AQ235" s="538"/>
      <c r="AR235" s="538"/>
      <c r="AS235" s="538"/>
      <c r="AT235" s="538"/>
      <c r="AU235" s="538"/>
      <c r="AV235" s="538"/>
      <c r="AW235" s="538"/>
      <c r="AX235" s="539"/>
    </row>
    <row r="236" spans="1:50" ht="27" customHeight="1" x14ac:dyDescent="0.15">
      <c r="A236" s="91" t="s">
        <v>103</v>
      </c>
      <c r="B236" s="92"/>
      <c r="C236" s="540" t="s">
        <v>372</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2"/>
      <c r="AD236" s="543" t="s">
        <v>468</v>
      </c>
      <c r="AE236" s="544"/>
      <c r="AF236" s="545"/>
      <c r="AG236" s="546" t="s">
        <v>663</v>
      </c>
      <c r="AH236" s="547"/>
      <c r="AI236" s="547"/>
      <c r="AJ236" s="547"/>
      <c r="AK236" s="547"/>
      <c r="AL236" s="547"/>
      <c r="AM236" s="547"/>
      <c r="AN236" s="547"/>
      <c r="AO236" s="547"/>
      <c r="AP236" s="547"/>
      <c r="AQ236" s="547"/>
      <c r="AR236" s="547"/>
      <c r="AS236" s="547"/>
      <c r="AT236" s="547"/>
      <c r="AU236" s="547"/>
      <c r="AV236" s="547"/>
      <c r="AW236" s="547"/>
      <c r="AX236" s="548"/>
    </row>
    <row r="237" spans="1:50" ht="35.25" customHeight="1" x14ac:dyDescent="0.15">
      <c r="A237" s="93"/>
      <c r="B237" s="94"/>
      <c r="C237" s="549" t="s">
        <v>113</v>
      </c>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1"/>
      <c r="AD237" s="552" t="s">
        <v>468</v>
      </c>
      <c r="AE237" s="553"/>
      <c r="AF237" s="553"/>
      <c r="AG237" s="554" t="s">
        <v>663</v>
      </c>
      <c r="AH237" s="555"/>
      <c r="AI237" s="555"/>
      <c r="AJ237" s="555"/>
      <c r="AK237" s="555"/>
      <c r="AL237" s="555"/>
      <c r="AM237" s="555"/>
      <c r="AN237" s="555"/>
      <c r="AO237" s="555"/>
      <c r="AP237" s="555"/>
      <c r="AQ237" s="555"/>
      <c r="AR237" s="555"/>
      <c r="AS237" s="555"/>
      <c r="AT237" s="555"/>
      <c r="AU237" s="555"/>
      <c r="AV237" s="555"/>
      <c r="AW237" s="555"/>
      <c r="AX237" s="556"/>
    </row>
    <row r="238" spans="1:50" ht="27" customHeight="1" x14ac:dyDescent="0.15">
      <c r="A238" s="93"/>
      <c r="B238" s="94"/>
      <c r="C238" s="557" t="s">
        <v>303</v>
      </c>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9" t="s">
        <v>468</v>
      </c>
      <c r="AE238" s="560"/>
      <c r="AF238" s="560"/>
      <c r="AG238" s="554" t="s">
        <v>663</v>
      </c>
      <c r="AH238" s="555"/>
      <c r="AI238" s="555"/>
      <c r="AJ238" s="555"/>
      <c r="AK238" s="555"/>
      <c r="AL238" s="555"/>
      <c r="AM238" s="555"/>
      <c r="AN238" s="555"/>
      <c r="AO238" s="555"/>
      <c r="AP238" s="555"/>
      <c r="AQ238" s="555"/>
      <c r="AR238" s="555"/>
      <c r="AS238" s="555"/>
      <c r="AT238" s="555"/>
      <c r="AU238" s="555"/>
      <c r="AV238" s="555"/>
      <c r="AW238" s="555"/>
      <c r="AX238" s="556"/>
    </row>
    <row r="239" spans="1:50" ht="27" customHeight="1" x14ac:dyDescent="0.15">
      <c r="A239" s="95"/>
      <c r="B239" s="96"/>
      <c r="C239" s="557" t="s">
        <v>110</v>
      </c>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t="s">
        <v>468</v>
      </c>
      <c r="AE239" s="560"/>
      <c r="AF239" s="560"/>
      <c r="AG239" s="132" t="s">
        <v>663</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55</v>
      </c>
      <c r="B240" s="127"/>
      <c r="C240" s="561" t="s">
        <v>237</v>
      </c>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3"/>
      <c r="AD240" s="543" t="s">
        <v>468</v>
      </c>
      <c r="AE240" s="544"/>
      <c r="AF240" s="544"/>
      <c r="AG240" s="81" t="s">
        <v>663</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19" t="s">
        <v>6</v>
      </c>
      <c r="D241" s="520"/>
      <c r="E241" s="520"/>
      <c r="F241" s="520"/>
      <c r="G241" s="520"/>
      <c r="H241" s="520"/>
      <c r="I241" s="520"/>
      <c r="J241" s="520"/>
      <c r="K241" s="520"/>
      <c r="L241" s="520"/>
      <c r="M241" s="520"/>
      <c r="N241" s="520"/>
      <c r="O241" s="521" t="s">
        <v>45</v>
      </c>
      <c r="P241" s="522"/>
      <c r="Q241" s="522"/>
      <c r="R241" s="522"/>
      <c r="S241" s="522"/>
      <c r="T241" s="522"/>
      <c r="U241" s="522"/>
      <c r="V241" s="522"/>
      <c r="W241" s="522"/>
      <c r="X241" s="522"/>
      <c r="Y241" s="522"/>
      <c r="Z241" s="522"/>
      <c r="AA241" s="522"/>
      <c r="AB241" s="522"/>
      <c r="AC241" s="522"/>
      <c r="AD241" s="522"/>
      <c r="AE241" s="522"/>
      <c r="AF241" s="523"/>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4"/>
      <c r="D242" s="525"/>
      <c r="E242" s="495"/>
      <c r="F242" s="495"/>
      <c r="G242" s="495"/>
      <c r="H242" s="496"/>
      <c r="I242" s="496"/>
      <c r="J242" s="526"/>
      <c r="K242" s="526"/>
      <c r="L242" s="526"/>
      <c r="M242" s="496"/>
      <c r="N242" s="527"/>
      <c r="O242" s="528"/>
      <c r="P242" s="529"/>
      <c r="Q242" s="529"/>
      <c r="R242" s="529"/>
      <c r="S242" s="529"/>
      <c r="T242" s="529"/>
      <c r="U242" s="529"/>
      <c r="V242" s="529"/>
      <c r="W242" s="529"/>
      <c r="X242" s="529"/>
      <c r="Y242" s="529"/>
      <c r="Z242" s="529"/>
      <c r="AA242" s="529"/>
      <c r="AB242" s="529"/>
      <c r="AC242" s="529"/>
      <c r="AD242" s="529"/>
      <c r="AE242" s="529"/>
      <c r="AF242" s="530"/>
      <c r="AG242" s="84"/>
      <c r="AH242" s="85"/>
      <c r="AI242" s="85"/>
      <c r="AJ242" s="85"/>
      <c r="AK242" s="85"/>
      <c r="AL242" s="85"/>
      <c r="AM242" s="85"/>
      <c r="AN242" s="85"/>
      <c r="AO242" s="85"/>
      <c r="AP242" s="85"/>
      <c r="AQ242" s="85"/>
      <c r="AR242" s="85"/>
      <c r="AS242" s="85"/>
      <c r="AT242" s="85"/>
      <c r="AU242" s="85"/>
      <c r="AV242" s="85"/>
      <c r="AW242" s="85"/>
      <c r="AX242" s="86"/>
    </row>
    <row r="243" spans="1:50" ht="24.75" customHeight="1" x14ac:dyDescent="0.15">
      <c r="A243" s="128"/>
      <c r="B243" s="129"/>
      <c r="C243" s="493"/>
      <c r="D243" s="494"/>
      <c r="E243" s="495"/>
      <c r="F243" s="495"/>
      <c r="G243" s="495"/>
      <c r="H243" s="496"/>
      <c r="I243" s="496"/>
      <c r="J243" s="497"/>
      <c r="K243" s="497"/>
      <c r="L243" s="497"/>
      <c r="M243" s="498"/>
      <c r="N243" s="499"/>
      <c r="O243" s="500"/>
      <c r="P243" s="501"/>
      <c r="Q243" s="501"/>
      <c r="R243" s="501"/>
      <c r="S243" s="501"/>
      <c r="T243" s="501"/>
      <c r="U243" s="501"/>
      <c r="V243" s="501"/>
      <c r="W243" s="501"/>
      <c r="X243" s="501"/>
      <c r="Y243" s="501"/>
      <c r="Z243" s="501"/>
      <c r="AA243" s="501"/>
      <c r="AB243" s="501"/>
      <c r="AC243" s="501"/>
      <c r="AD243" s="501"/>
      <c r="AE243" s="501"/>
      <c r="AF243" s="502"/>
      <c r="AG243" s="84"/>
      <c r="AH243" s="85"/>
      <c r="AI243" s="85"/>
      <c r="AJ243" s="85"/>
      <c r="AK243" s="85"/>
      <c r="AL243" s="85"/>
      <c r="AM243" s="85"/>
      <c r="AN243" s="85"/>
      <c r="AO243" s="85"/>
      <c r="AP243" s="85"/>
      <c r="AQ243" s="85"/>
      <c r="AR243" s="85"/>
      <c r="AS243" s="85"/>
      <c r="AT243" s="85"/>
      <c r="AU243" s="85"/>
      <c r="AV243" s="85"/>
      <c r="AW243" s="85"/>
      <c r="AX243" s="86"/>
    </row>
    <row r="244" spans="1:50" ht="24.75" customHeight="1" x14ac:dyDescent="0.15">
      <c r="A244" s="128"/>
      <c r="B244" s="129"/>
      <c r="C244" s="493"/>
      <c r="D244" s="494"/>
      <c r="E244" s="495"/>
      <c r="F244" s="495"/>
      <c r="G244" s="495"/>
      <c r="H244" s="496"/>
      <c r="I244" s="496"/>
      <c r="J244" s="497"/>
      <c r="K244" s="497"/>
      <c r="L244" s="497"/>
      <c r="M244" s="498"/>
      <c r="N244" s="499"/>
      <c r="O244" s="500"/>
      <c r="P244" s="501"/>
      <c r="Q244" s="501"/>
      <c r="R244" s="501"/>
      <c r="S244" s="501"/>
      <c r="T244" s="501"/>
      <c r="U244" s="501"/>
      <c r="V244" s="501"/>
      <c r="W244" s="501"/>
      <c r="X244" s="501"/>
      <c r="Y244" s="501"/>
      <c r="Z244" s="501"/>
      <c r="AA244" s="501"/>
      <c r="AB244" s="501"/>
      <c r="AC244" s="501"/>
      <c r="AD244" s="501"/>
      <c r="AE244" s="501"/>
      <c r="AF244" s="502"/>
      <c r="AG244" s="84"/>
      <c r="AH244" s="85"/>
      <c r="AI244" s="85"/>
      <c r="AJ244" s="85"/>
      <c r="AK244" s="85"/>
      <c r="AL244" s="85"/>
      <c r="AM244" s="85"/>
      <c r="AN244" s="85"/>
      <c r="AO244" s="85"/>
      <c r="AP244" s="85"/>
      <c r="AQ244" s="85"/>
      <c r="AR244" s="85"/>
      <c r="AS244" s="85"/>
      <c r="AT244" s="85"/>
      <c r="AU244" s="85"/>
      <c r="AV244" s="85"/>
      <c r="AW244" s="85"/>
      <c r="AX244" s="86"/>
    </row>
    <row r="245" spans="1:50" ht="24.75" customHeight="1" x14ac:dyDescent="0.15">
      <c r="A245" s="128"/>
      <c r="B245" s="129"/>
      <c r="C245" s="493"/>
      <c r="D245" s="494"/>
      <c r="E245" s="495"/>
      <c r="F245" s="495"/>
      <c r="G245" s="495"/>
      <c r="H245" s="496"/>
      <c r="I245" s="496"/>
      <c r="J245" s="497"/>
      <c r="K245" s="497"/>
      <c r="L245" s="497"/>
      <c r="M245" s="498"/>
      <c r="N245" s="499"/>
      <c r="O245" s="500"/>
      <c r="P245" s="501"/>
      <c r="Q245" s="501"/>
      <c r="R245" s="501"/>
      <c r="S245" s="501"/>
      <c r="T245" s="501"/>
      <c r="U245" s="501"/>
      <c r="V245" s="501"/>
      <c r="W245" s="501"/>
      <c r="X245" s="501"/>
      <c r="Y245" s="501"/>
      <c r="Z245" s="501"/>
      <c r="AA245" s="501"/>
      <c r="AB245" s="501"/>
      <c r="AC245" s="501"/>
      <c r="AD245" s="501"/>
      <c r="AE245" s="501"/>
      <c r="AF245" s="502"/>
      <c r="AG245" s="84"/>
      <c r="AH245" s="85"/>
      <c r="AI245" s="85"/>
      <c r="AJ245" s="85"/>
      <c r="AK245" s="85"/>
      <c r="AL245" s="85"/>
      <c r="AM245" s="85"/>
      <c r="AN245" s="85"/>
      <c r="AO245" s="85"/>
      <c r="AP245" s="85"/>
      <c r="AQ245" s="85"/>
      <c r="AR245" s="85"/>
      <c r="AS245" s="85"/>
      <c r="AT245" s="85"/>
      <c r="AU245" s="85"/>
      <c r="AV245" s="85"/>
      <c r="AW245" s="85"/>
      <c r="AX245" s="86"/>
    </row>
    <row r="246" spans="1:50" ht="24.75" customHeight="1" x14ac:dyDescent="0.15">
      <c r="A246" s="130"/>
      <c r="B246" s="131"/>
      <c r="C246" s="503"/>
      <c r="D246" s="504"/>
      <c r="E246" s="495"/>
      <c r="F246" s="495"/>
      <c r="G246" s="495"/>
      <c r="H246" s="496"/>
      <c r="I246" s="496"/>
      <c r="J246" s="505"/>
      <c r="K246" s="505"/>
      <c r="L246" s="505"/>
      <c r="M246" s="506"/>
      <c r="N246" s="507"/>
      <c r="O246" s="508"/>
      <c r="P246" s="509"/>
      <c r="Q246" s="509"/>
      <c r="R246" s="509"/>
      <c r="S246" s="509"/>
      <c r="T246" s="509"/>
      <c r="U246" s="509"/>
      <c r="V246" s="509"/>
      <c r="W246" s="509"/>
      <c r="X246" s="509"/>
      <c r="Y246" s="509"/>
      <c r="Z246" s="509"/>
      <c r="AA246" s="509"/>
      <c r="AB246" s="509"/>
      <c r="AC246" s="509"/>
      <c r="AD246" s="509"/>
      <c r="AE246" s="509"/>
      <c r="AF246" s="510"/>
      <c r="AG246" s="132"/>
      <c r="AH246" s="133"/>
      <c r="AI246" s="133"/>
      <c r="AJ246" s="133"/>
      <c r="AK246" s="133"/>
      <c r="AL246" s="133"/>
      <c r="AM246" s="133"/>
      <c r="AN246" s="133"/>
      <c r="AO246" s="133"/>
      <c r="AP246" s="133"/>
      <c r="AQ246" s="133"/>
      <c r="AR246" s="133"/>
      <c r="AS246" s="133"/>
      <c r="AT246" s="133"/>
      <c r="AU246" s="133"/>
      <c r="AV246" s="133"/>
      <c r="AW246" s="133"/>
      <c r="AX246" s="134"/>
    </row>
    <row r="247" spans="1:50" ht="77.25" customHeight="1" x14ac:dyDescent="0.15">
      <c r="A247" s="91" t="s">
        <v>105</v>
      </c>
      <c r="B247" s="97"/>
      <c r="C247" s="444" t="s">
        <v>123</v>
      </c>
      <c r="D247" s="361"/>
      <c r="E247" s="361"/>
      <c r="F247" s="446"/>
      <c r="G247" s="295" t="s">
        <v>651</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11" t="s">
        <v>126</v>
      </c>
      <c r="D248" s="512"/>
      <c r="E248" s="512"/>
      <c r="F248" s="513"/>
      <c r="G248" s="514" t="s">
        <v>650</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92</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67.5" customHeight="1" x14ac:dyDescent="0.15">
      <c r="A250" s="473" t="s">
        <v>663</v>
      </c>
      <c r="B250" s="474"/>
      <c r="C250" s="474"/>
      <c r="D250" s="474"/>
      <c r="E250" s="474"/>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5"/>
    </row>
    <row r="251" spans="1:50" ht="24.75" customHeight="1" x14ac:dyDescent="0.15">
      <c r="A251" s="476" t="s">
        <v>67</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8"/>
    </row>
    <row r="252" spans="1:50" ht="67.5" customHeight="1" x14ac:dyDescent="0.15">
      <c r="A252" s="479" t="s">
        <v>190</v>
      </c>
      <c r="B252" s="480"/>
      <c r="C252" s="480"/>
      <c r="D252" s="480"/>
      <c r="E252" s="481"/>
      <c r="F252" s="482" t="s">
        <v>655</v>
      </c>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5"/>
    </row>
    <row r="253" spans="1:50" ht="24.75" customHeight="1" x14ac:dyDescent="0.15">
      <c r="A253" s="476" t="s">
        <v>115</v>
      </c>
      <c r="B253" s="477"/>
      <c r="C253" s="477"/>
      <c r="D253" s="477"/>
      <c r="E253" s="477"/>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8"/>
    </row>
    <row r="254" spans="1:50" ht="66" customHeight="1" x14ac:dyDescent="0.15">
      <c r="A254" s="479" t="s">
        <v>233</v>
      </c>
      <c r="B254" s="480"/>
      <c r="C254" s="480"/>
      <c r="D254" s="480"/>
      <c r="E254" s="481"/>
      <c r="F254" s="482" t="s">
        <v>659</v>
      </c>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5"/>
    </row>
    <row r="255" spans="1:50" ht="24.75" customHeight="1" x14ac:dyDescent="0.15">
      <c r="A255" s="483" t="s">
        <v>93</v>
      </c>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c r="AK255" s="484"/>
      <c r="AL255" s="484"/>
      <c r="AM255" s="484"/>
      <c r="AN255" s="484"/>
      <c r="AO255" s="484"/>
      <c r="AP255" s="484"/>
      <c r="AQ255" s="484"/>
      <c r="AR255" s="484"/>
      <c r="AS255" s="484"/>
      <c r="AT255" s="484"/>
      <c r="AU255" s="484"/>
      <c r="AV255" s="484"/>
      <c r="AW255" s="484"/>
      <c r="AX255" s="485"/>
    </row>
    <row r="256" spans="1:50" ht="67.5" customHeight="1" x14ac:dyDescent="0.15">
      <c r="A256" s="486" t="s">
        <v>663</v>
      </c>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8"/>
    </row>
    <row r="257" spans="1:51" ht="24.75" customHeight="1" x14ac:dyDescent="0.15">
      <c r="A257" s="489" t="s">
        <v>380</v>
      </c>
      <c r="B257" s="490"/>
      <c r="C257" s="490"/>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0"/>
      <c r="AQ257" s="490"/>
      <c r="AR257" s="490"/>
      <c r="AS257" s="490"/>
      <c r="AT257" s="490"/>
      <c r="AU257" s="490"/>
      <c r="AV257" s="490"/>
      <c r="AW257" s="490"/>
      <c r="AX257" s="491"/>
    </row>
    <row r="258" spans="1:51" ht="24.75" customHeight="1" x14ac:dyDescent="0.15">
      <c r="A258" s="492" t="s">
        <v>211</v>
      </c>
      <c r="B258" s="259"/>
      <c r="C258" s="259"/>
      <c r="D258" s="260"/>
      <c r="E258" s="469" t="s">
        <v>597</v>
      </c>
      <c r="F258" s="470"/>
      <c r="G258" s="470"/>
      <c r="H258" s="470"/>
      <c r="I258" s="470"/>
      <c r="J258" s="470"/>
      <c r="K258" s="470"/>
      <c r="L258" s="470"/>
      <c r="M258" s="470"/>
      <c r="N258" s="470"/>
      <c r="O258" s="470"/>
      <c r="P258" s="471"/>
      <c r="Q258" s="469"/>
      <c r="R258" s="470"/>
      <c r="S258" s="470"/>
      <c r="T258" s="470"/>
      <c r="U258" s="470"/>
      <c r="V258" s="470"/>
      <c r="W258" s="470"/>
      <c r="X258" s="470"/>
      <c r="Y258" s="470"/>
      <c r="Z258" s="470"/>
      <c r="AA258" s="470"/>
      <c r="AB258" s="471"/>
      <c r="AC258" s="469"/>
      <c r="AD258" s="470"/>
      <c r="AE258" s="470"/>
      <c r="AF258" s="470"/>
      <c r="AG258" s="470"/>
      <c r="AH258" s="470"/>
      <c r="AI258" s="470"/>
      <c r="AJ258" s="470"/>
      <c r="AK258" s="470"/>
      <c r="AL258" s="470"/>
      <c r="AM258" s="470"/>
      <c r="AN258" s="471"/>
      <c r="AO258" s="469"/>
      <c r="AP258" s="470"/>
      <c r="AQ258" s="470"/>
      <c r="AR258" s="470"/>
      <c r="AS258" s="470"/>
      <c r="AT258" s="470"/>
      <c r="AU258" s="470"/>
      <c r="AV258" s="470"/>
      <c r="AW258" s="470"/>
      <c r="AX258" s="472"/>
      <c r="AY258" s="46"/>
    </row>
    <row r="259" spans="1:51" ht="24.75" customHeight="1" x14ac:dyDescent="0.15">
      <c r="A259" s="177" t="s">
        <v>408</v>
      </c>
      <c r="B259" s="177"/>
      <c r="C259" s="177"/>
      <c r="D259" s="177"/>
      <c r="E259" s="469" t="s">
        <v>634</v>
      </c>
      <c r="F259" s="470"/>
      <c r="G259" s="470"/>
      <c r="H259" s="470"/>
      <c r="I259" s="470"/>
      <c r="J259" s="470"/>
      <c r="K259" s="470"/>
      <c r="L259" s="470"/>
      <c r="M259" s="470"/>
      <c r="N259" s="470"/>
      <c r="O259" s="470"/>
      <c r="P259" s="471"/>
      <c r="Q259" s="469"/>
      <c r="R259" s="470"/>
      <c r="S259" s="470"/>
      <c r="T259" s="470"/>
      <c r="U259" s="470"/>
      <c r="V259" s="470"/>
      <c r="W259" s="470"/>
      <c r="X259" s="470"/>
      <c r="Y259" s="470"/>
      <c r="Z259" s="470"/>
      <c r="AA259" s="470"/>
      <c r="AB259" s="471"/>
      <c r="AC259" s="469"/>
      <c r="AD259" s="470"/>
      <c r="AE259" s="470"/>
      <c r="AF259" s="470"/>
      <c r="AG259" s="470"/>
      <c r="AH259" s="470"/>
      <c r="AI259" s="470"/>
      <c r="AJ259" s="470"/>
      <c r="AK259" s="470"/>
      <c r="AL259" s="470"/>
      <c r="AM259" s="470"/>
      <c r="AN259" s="471"/>
      <c r="AO259" s="469"/>
      <c r="AP259" s="470"/>
      <c r="AQ259" s="470"/>
      <c r="AR259" s="470"/>
      <c r="AS259" s="470"/>
      <c r="AT259" s="470"/>
      <c r="AU259" s="470"/>
      <c r="AV259" s="470"/>
      <c r="AW259" s="470"/>
      <c r="AX259" s="472"/>
    </row>
    <row r="260" spans="1:51" ht="24.75" customHeight="1" x14ac:dyDescent="0.15">
      <c r="A260" s="177" t="s">
        <v>407</v>
      </c>
      <c r="B260" s="177"/>
      <c r="C260" s="177"/>
      <c r="D260" s="177"/>
      <c r="E260" s="469" t="s">
        <v>494</v>
      </c>
      <c r="F260" s="470"/>
      <c r="G260" s="470"/>
      <c r="H260" s="470"/>
      <c r="I260" s="470"/>
      <c r="J260" s="470"/>
      <c r="K260" s="470"/>
      <c r="L260" s="470"/>
      <c r="M260" s="470"/>
      <c r="N260" s="470"/>
      <c r="O260" s="470"/>
      <c r="P260" s="471"/>
      <c r="Q260" s="469"/>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1"/>
      <c r="AO260" s="469"/>
      <c r="AP260" s="470"/>
      <c r="AQ260" s="470"/>
      <c r="AR260" s="470"/>
      <c r="AS260" s="470"/>
      <c r="AT260" s="470"/>
      <c r="AU260" s="470"/>
      <c r="AV260" s="470"/>
      <c r="AW260" s="470"/>
      <c r="AX260" s="472"/>
    </row>
    <row r="261" spans="1:51" ht="24.75" customHeight="1" x14ac:dyDescent="0.15">
      <c r="A261" s="177" t="s">
        <v>157</v>
      </c>
      <c r="B261" s="177"/>
      <c r="C261" s="177"/>
      <c r="D261" s="177"/>
      <c r="E261" s="469" t="s">
        <v>635</v>
      </c>
      <c r="F261" s="470"/>
      <c r="G261" s="470"/>
      <c r="H261" s="470"/>
      <c r="I261" s="470"/>
      <c r="J261" s="470"/>
      <c r="K261" s="470"/>
      <c r="L261" s="470"/>
      <c r="M261" s="470"/>
      <c r="N261" s="470"/>
      <c r="O261" s="470"/>
      <c r="P261" s="471"/>
      <c r="Q261" s="469"/>
      <c r="R261" s="470"/>
      <c r="S261" s="470"/>
      <c r="T261" s="470"/>
      <c r="U261" s="470"/>
      <c r="V261" s="470"/>
      <c r="W261" s="470"/>
      <c r="X261" s="470"/>
      <c r="Y261" s="470"/>
      <c r="Z261" s="470"/>
      <c r="AA261" s="470"/>
      <c r="AB261" s="471"/>
      <c r="AC261" s="469"/>
      <c r="AD261" s="470"/>
      <c r="AE261" s="470"/>
      <c r="AF261" s="470"/>
      <c r="AG261" s="470"/>
      <c r="AH261" s="470"/>
      <c r="AI261" s="470"/>
      <c r="AJ261" s="470"/>
      <c r="AK261" s="470"/>
      <c r="AL261" s="470"/>
      <c r="AM261" s="470"/>
      <c r="AN261" s="471"/>
      <c r="AO261" s="469"/>
      <c r="AP261" s="470"/>
      <c r="AQ261" s="470"/>
      <c r="AR261" s="470"/>
      <c r="AS261" s="470"/>
      <c r="AT261" s="470"/>
      <c r="AU261" s="470"/>
      <c r="AV261" s="470"/>
      <c r="AW261" s="470"/>
      <c r="AX261" s="472"/>
    </row>
    <row r="262" spans="1:51" ht="24.75" customHeight="1" x14ac:dyDescent="0.15">
      <c r="A262" s="177" t="s">
        <v>404</v>
      </c>
      <c r="B262" s="177"/>
      <c r="C262" s="177"/>
      <c r="D262" s="177"/>
      <c r="E262" s="469" t="s">
        <v>226</v>
      </c>
      <c r="F262" s="470"/>
      <c r="G262" s="470"/>
      <c r="H262" s="470"/>
      <c r="I262" s="470"/>
      <c r="J262" s="470"/>
      <c r="K262" s="470"/>
      <c r="L262" s="470"/>
      <c r="M262" s="470"/>
      <c r="N262" s="470"/>
      <c r="O262" s="470"/>
      <c r="P262" s="471"/>
      <c r="Q262" s="469"/>
      <c r="R262" s="470"/>
      <c r="S262" s="470"/>
      <c r="T262" s="470"/>
      <c r="U262" s="470"/>
      <c r="V262" s="470"/>
      <c r="W262" s="470"/>
      <c r="X262" s="470"/>
      <c r="Y262" s="470"/>
      <c r="Z262" s="470"/>
      <c r="AA262" s="470"/>
      <c r="AB262" s="471"/>
      <c r="AC262" s="469"/>
      <c r="AD262" s="470"/>
      <c r="AE262" s="470"/>
      <c r="AF262" s="470"/>
      <c r="AG262" s="470"/>
      <c r="AH262" s="470"/>
      <c r="AI262" s="470"/>
      <c r="AJ262" s="470"/>
      <c r="AK262" s="470"/>
      <c r="AL262" s="470"/>
      <c r="AM262" s="470"/>
      <c r="AN262" s="471"/>
      <c r="AO262" s="469"/>
      <c r="AP262" s="470"/>
      <c r="AQ262" s="470"/>
      <c r="AR262" s="470"/>
      <c r="AS262" s="470"/>
      <c r="AT262" s="470"/>
      <c r="AU262" s="470"/>
      <c r="AV262" s="470"/>
      <c r="AW262" s="470"/>
      <c r="AX262" s="472"/>
    </row>
    <row r="263" spans="1:51" ht="24.75" customHeight="1" x14ac:dyDescent="0.15">
      <c r="A263" s="177" t="s">
        <v>176</v>
      </c>
      <c r="B263" s="177"/>
      <c r="C263" s="177"/>
      <c r="D263" s="177"/>
      <c r="E263" s="469" t="s">
        <v>636</v>
      </c>
      <c r="F263" s="470"/>
      <c r="G263" s="470"/>
      <c r="H263" s="470"/>
      <c r="I263" s="470"/>
      <c r="J263" s="470"/>
      <c r="K263" s="470"/>
      <c r="L263" s="470"/>
      <c r="M263" s="470"/>
      <c r="N263" s="470"/>
      <c r="O263" s="470"/>
      <c r="P263" s="471"/>
      <c r="Q263" s="469"/>
      <c r="R263" s="470"/>
      <c r="S263" s="470"/>
      <c r="T263" s="470"/>
      <c r="U263" s="470"/>
      <c r="V263" s="470"/>
      <c r="W263" s="470"/>
      <c r="X263" s="470"/>
      <c r="Y263" s="470"/>
      <c r="Z263" s="470"/>
      <c r="AA263" s="470"/>
      <c r="AB263" s="471"/>
      <c r="AC263" s="469"/>
      <c r="AD263" s="470"/>
      <c r="AE263" s="470"/>
      <c r="AF263" s="470"/>
      <c r="AG263" s="470"/>
      <c r="AH263" s="470"/>
      <c r="AI263" s="470"/>
      <c r="AJ263" s="470"/>
      <c r="AK263" s="470"/>
      <c r="AL263" s="470"/>
      <c r="AM263" s="470"/>
      <c r="AN263" s="471"/>
      <c r="AO263" s="469"/>
      <c r="AP263" s="470"/>
      <c r="AQ263" s="470"/>
      <c r="AR263" s="470"/>
      <c r="AS263" s="470"/>
      <c r="AT263" s="470"/>
      <c r="AU263" s="470"/>
      <c r="AV263" s="470"/>
      <c r="AW263" s="470"/>
      <c r="AX263" s="472"/>
    </row>
    <row r="264" spans="1:51" ht="24.75" customHeight="1" x14ac:dyDescent="0.15">
      <c r="A264" s="177" t="s">
        <v>162</v>
      </c>
      <c r="B264" s="177"/>
      <c r="C264" s="177"/>
      <c r="D264" s="177"/>
      <c r="E264" s="469" t="s">
        <v>637</v>
      </c>
      <c r="F264" s="470"/>
      <c r="G264" s="470"/>
      <c r="H264" s="470"/>
      <c r="I264" s="470"/>
      <c r="J264" s="470"/>
      <c r="K264" s="470"/>
      <c r="L264" s="470"/>
      <c r="M264" s="470"/>
      <c r="N264" s="470"/>
      <c r="O264" s="470"/>
      <c r="P264" s="471"/>
      <c r="Q264" s="469"/>
      <c r="R264" s="470"/>
      <c r="S264" s="470"/>
      <c r="T264" s="470"/>
      <c r="U264" s="470"/>
      <c r="V264" s="470"/>
      <c r="W264" s="470"/>
      <c r="X264" s="470"/>
      <c r="Y264" s="470"/>
      <c r="Z264" s="470"/>
      <c r="AA264" s="470"/>
      <c r="AB264" s="471"/>
      <c r="AC264" s="469"/>
      <c r="AD264" s="470"/>
      <c r="AE264" s="470"/>
      <c r="AF264" s="470"/>
      <c r="AG264" s="470"/>
      <c r="AH264" s="470"/>
      <c r="AI264" s="470"/>
      <c r="AJ264" s="470"/>
      <c r="AK264" s="470"/>
      <c r="AL264" s="470"/>
      <c r="AM264" s="470"/>
      <c r="AN264" s="471"/>
      <c r="AO264" s="469"/>
      <c r="AP264" s="470"/>
      <c r="AQ264" s="470"/>
      <c r="AR264" s="470"/>
      <c r="AS264" s="470"/>
      <c r="AT264" s="470"/>
      <c r="AU264" s="470"/>
      <c r="AV264" s="470"/>
      <c r="AW264" s="470"/>
      <c r="AX264" s="472"/>
    </row>
    <row r="265" spans="1:51" ht="24.75" customHeight="1" x14ac:dyDescent="0.15">
      <c r="A265" s="177" t="s">
        <v>390</v>
      </c>
      <c r="B265" s="177"/>
      <c r="C265" s="177"/>
      <c r="D265" s="177"/>
      <c r="E265" s="469" t="s">
        <v>295</v>
      </c>
      <c r="F265" s="470"/>
      <c r="G265" s="470"/>
      <c r="H265" s="470"/>
      <c r="I265" s="470"/>
      <c r="J265" s="470"/>
      <c r="K265" s="470"/>
      <c r="L265" s="470"/>
      <c r="M265" s="470"/>
      <c r="N265" s="470"/>
      <c r="O265" s="470"/>
      <c r="P265" s="471"/>
      <c r="Q265" s="469"/>
      <c r="R265" s="470"/>
      <c r="S265" s="470"/>
      <c r="T265" s="470"/>
      <c r="U265" s="470"/>
      <c r="V265" s="470"/>
      <c r="W265" s="470"/>
      <c r="X265" s="470"/>
      <c r="Y265" s="470"/>
      <c r="Z265" s="470"/>
      <c r="AA265" s="470"/>
      <c r="AB265" s="471"/>
      <c r="AC265" s="469"/>
      <c r="AD265" s="470"/>
      <c r="AE265" s="470"/>
      <c r="AF265" s="470"/>
      <c r="AG265" s="470"/>
      <c r="AH265" s="470"/>
      <c r="AI265" s="470"/>
      <c r="AJ265" s="470"/>
      <c r="AK265" s="470"/>
      <c r="AL265" s="470"/>
      <c r="AM265" s="470"/>
      <c r="AN265" s="471"/>
      <c r="AO265" s="469"/>
      <c r="AP265" s="470"/>
      <c r="AQ265" s="470"/>
      <c r="AR265" s="470"/>
      <c r="AS265" s="470"/>
      <c r="AT265" s="470"/>
      <c r="AU265" s="470"/>
      <c r="AV265" s="470"/>
      <c r="AW265" s="470"/>
      <c r="AX265" s="472"/>
    </row>
    <row r="266" spans="1:51" ht="24.75" customHeight="1" x14ac:dyDescent="0.15">
      <c r="A266" s="177" t="s">
        <v>209</v>
      </c>
      <c r="B266" s="177"/>
      <c r="C266" s="177"/>
      <c r="D266" s="177"/>
      <c r="E266" s="465" t="s">
        <v>262</v>
      </c>
      <c r="F266" s="463"/>
      <c r="G266" s="463"/>
      <c r="H266" s="18" t="str">
        <f>IF(E266="","","-")</f>
        <v>-</v>
      </c>
      <c r="I266" s="463"/>
      <c r="J266" s="463"/>
      <c r="K266" s="18" t="str">
        <f>IF(I266="","","-")</f>
        <v/>
      </c>
      <c r="L266" s="464">
        <v>131</v>
      </c>
      <c r="M266" s="464"/>
      <c r="N266" s="18" t="str">
        <f>IF(O266="","","-")</f>
        <v/>
      </c>
      <c r="O266" s="466"/>
      <c r="P266" s="467"/>
      <c r="Q266" s="465"/>
      <c r="R266" s="463"/>
      <c r="S266" s="463"/>
      <c r="T266" s="18" t="str">
        <f>IF(Q266="","","-")</f>
        <v/>
      </c>
      <c r="U266" s="463"/>
      <c r="V266" s="463"/>
      <c r="W266" s="18" t="str">
        <f>IF(U266="","","-")</f>
        <v/>
      </c>
      <c r="X266" s="464"/>
      <c r="Y266" s="464"/>
      <c r="Z266" s="18" t="str">
        <f>IF(AA266="","","-")</f>
        <v/>
      </c>
      <c r="AA266" s="466"/>
      <c r="AB266" s="467"/>
      <c r="AC266" s="465"/>
      <c r="AD266" s="463"/>
      <c r="AE266" s="463"/>
      <c r="AF266" s="18" t="str">
        <f>IF(AC266="","","-")</f>
        <v/>
      </c>
      <c r="AG266" s="463"/>
      <c r="AH266" s="463"/>
      <c r="AI266" s="18" t="str">
        <f>IF(AG266="","","-")</f>
        <v/>
      </c>
      <c r="AJ266" s="464"/>
      <c r="AK266" s="464"/>
      <c r="AL266" s="18" t="str">
        <f>IF(AM266="","","-")</f>
        <v/>
      </c>
      <c r="AM266" s="466"/>
      <c r="AN266" s="467"/>
      <c r="AO266" s="465"/>
      <c r="AP266" s="463"/>
      <c r="AQ266" s="18" t="str">
        <f>IF(AO266="","","-")</f>
        <v/>
      </c>
      <c r="AR266" s="463"/>
      <c r="AS266" s="463"/>
      <c r="AT266" s="18" t="str">
        <f>IF(AR266="","","-")</f>
        <v/>
      </c>
      <c r="AU266" s="464"/>
      <c r="AV266" s="464"/>
      <c r="AW266" s="18" t="str">
        <f>IF(AX266="","","-")</f>
        <v/>
      </c>
      <c r="AX266" s="40"/>
    </row>
    <row r="267" spans="1:51" ht="24.75" customHeight="1" x14ac:dyDescent="0.15">
      <c r="A267" s="177" t="s">
        <v>617</v>
      </c>
      <c r="B267" s="177"/>
      <c r="C267" s="177"/>
      <c r="D267" s="177"/>
      <c r="E267" s="465" t="s">
        <v>262</v>
      </c>
      <c r="F267" s="463"/>
      <c r="G267" s="463"/>
      <c r="H267" s="18"/>
      <c r="I267" s="463"/>
      <c r="J267" s="463"/>
      <c r="K267" s="18"/>
      <c r="L267" s="464">
        <v>132</v>
      </c>
      <c r="M267" s="464"/>
      <c r="N267" s="18" t="str">
        <f>IF(O267="","","-")</f>
        <v/>
      </c>
      <c r="O267" s="466"/>
      <c r="P267" s="467"/>
      <c r="Q267" s="465"/>
      <c r="R267" s="463"/>
      <c r="S267" s="463"/>
      <c r="T267" s="18" t="str">
        <f>IF(Q267="","","-")</f>
        <v/>
      </c>
      <c r="U267" s="463"/>
      <c r="V267" s="463"/>
      <c r="W267" s="18" t="str">
        <f>IF(U267="","","-")</f>
        <v/>
      </c>
      <c r="X267" s="464"/>
      <c r="Y267" s="464"/>
      <c r="Z267" s="18" t="str">
        <f>IF(AA267="","","-")</f>
        <v/>
      </c>
      <c r="AA267" s="466"/>
      <c r="AB267" s="467"/>
      <c r="AC267" s="465"/>
      <c r="AD267" s="463"/>
      <c r="AE267" s="463"/>
      <c r="AF267" s="18" t="str">
        <f>IF(AC267="","","-")</f>
        <v/>
      </c>
      <c r="AG267" s="463"/>
      <c r="AH267" s="463"/>
      <c r="AI267" s="18" t="str">
        <f>IF(AG267="","","-")</f>
        <v/>
      </c>
      <c r="AJ267" s="464"/>
      <c r="AK267" s="464"/>
      <c r="AL267" s="18" t="str">
        <f>IF(AM267="","","-")</f>
        <v/>
      </c>
      <c r="AM267" s="466"/>
      <c r="AN267" s="467"/>
      <c r="AO267" s="465"/>
      <c r="AP267" s="463"/>
      <c r="AQ267" s="18" t="str">
        <f>IF(AO267="","","-")</f>
        <v/>
      </c>
      <c r="AR267" s="463"/>
      <c r="AS267" s="463"/>
      <c r="AT267" s="18" t="str">
        <f>IF(AR267="","","-")</f>
        <v/>
      </c>
      <c r="AU267" s="464"/>
      <c r="AV267" s="464"/>
      <c r="AW267" s="18" t="str">
        <f>IF(AX267="","","-")</f>
        <v/>
      </c>
      <c r="AX267" s="40"/>
    </row>
    <row r="268" spans="1:51" ht="24.75" customHeight="1" x14ac:dyDescent="0.15">
      <c r="A268" s="177" t="s">
        <v>299</v>
      </c>
      <c r="B268" s="177"/>
      <c r="C268" s="177"/>
      <c r="D268" s="177"/>
      <c r="E268" s="461">
        <v>2021</v>
      </c>
      <c r="F268" s="462"/>
      <c r="G268" s="463" t="s">
        <v>596</v>
      </c>
      <c r="H268" s="463"/>
      <c r="I268" s="463"/>
      <c r="J268" s="462">
        <v>20</v>
      </c>
      <c r="K268" s="462"/>
      <c r="L268" s="464">
        <v>136</v>
      </c>
      <c r="M268" s="464"/>
      <c r="N268" s="464"/>
      <c r="O268" s="462"/>
      <c r="P268" s="462"/>
      <c r="Q268" s="461"/>
      <c r="R268" s="462"/>
      <c r="S268" s="463"/>
      <c r="T268" s="463"/>
      <c r="U268" s="463"/>
      <c r="V268" s="462"/>
      <c r="W268" s="462"/>
      <c r="X268" s="464"/>
      <c r="Y268" s="464"/>
      <c r="Z268" s="464"/>
      <c r="AA268" s="462"/>
      <c r="AB268" s="468"/>
      <c r="AC268" s="461"/>
      <c r="AD268" s="462"/>
      <c r="AE268" s="463"/>
      <c r="AF268" s="463"/>
      <c r="AG268" s="463"/>
      <c r="AH268" s="462"/>
      <c r="AI268" s="462"/>
      <c r="AJ268" s="464"/>
      <c r="AK268" s="464"/>
      <c r="AL268" s="464"/>
      <c r="AM268" s="462"/>
      <c r="AN268" s="468"/>
      <c r="AO268" s="461"/>
      <c r="AP268" s="462"/>
      <c r="AQ268" s="463"/>
      <c r="AR268" s="463"/>
      <c r="AS268" s="463"/>
      <c r="AT268" s="462"/>
      <c r="AU268" s="462"/>
      <c r="AV268" s="464"/>
      <c r="AW268" s="464"/>
      <c r="AX268" s="40"/>
    </row>
    <row r="269" spans="1:51" ht="28.35" customHeight="1" x14ac:dyDescent="0.15">
      <c r="A269" s="103" t="s">
        <v>400</v>
      </c>
      <c r="B269" s="104"/>
      <c r="C269" s="104"/>
      <c r="D269" s="104"/>
      <c r="E269" s="104"/>
      <c r="F269" s="105"/>
      <c r="G269" s="15" t="s">
        <v>204</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4" t="s">
        <v>161</v>
      </c>
      <c r="B308" s="425"/>
      <c r="C308" s="425"/>
      <c r="D308" s="425"/>
      <c r="E308" s="425"/>
      <c r="F308" s="426"/>
      <c r="G308" s="440" t="s">
        <v>647</v>
      </c>
      <c r="H308" s="441"/>
      <c r="I308" s="441"/>
      <c r="J308" s="441"/>
      <c r="K308" s="441"/>
      <c r="L308" s="441"/>
      <c r="M308" s="441"/>
      <c r="N308" s="441"/>
      <c r="O308" s="441"/>
      <c r="P308" s="441"/>
      <c r="Q308" s="441"/>
      <c r="R308" s="441"/>
      <c r="S308" s="441"/>
      <c r="T308" s="441"/>
      <c r="U308" s="441"/>
      <c r="V308" s="441"/>
      <c r="W308" s="441"/>
      <c r="X308" s="441"/>
      <c r="Y308" s="441"/>
      <c r="Z308" s="441"/>
      <c r="AA308" s="441"/>
      <c r="AB308" s="442"/>
      <c r="AC308" s="440" t="s">
        <v>661</v>
      </c>
      <c r="AD308" s="441"/>
      <c r="AE308" s="441"/>
      <c r="AF308" s="441"/>
      <c r="AG308" s="441"/>
      <c r="AH308" s="441"/>
      <c r="AI308" s="441"/>
      <c r="AJ308" s="441"/>
      <c r="AK308" s="441"/>
      <c r="AL308" s="441"/>
      <c r="AM308" s="441"/>
      <c r="AN308" s="441"/>
      <c r="AO308" s="441"/>
      <c r="AP308" s="441"/>
      <c r="AQ308" s="441"/>
      <c r="AR308" s="441"/>
      <c r="AS308" s="441"/>
      <c r="AT308" s="441"/>
      <c r="AU308" s="441"/>
      <c r="AV308" s="441"/>
      <c r="AW308" s="441"/>
      <c r="AX308" s="443"/>
    </row>
    <row r="309" spans="1:50" ht="24.75" customHeight="1" x14ac:dyDescent="0.15">
      <c r="A309" s="427"/>
      <c r="B309" s="428"/>
      <c r="C309" s="428"/>
      <c r="D309" s="428"/>
      <c r="E309" s="428"/>
      <c r="F309" s="429"/>
      <c r="G309" s="444" t="s">
        <v>54</v>
      </c>
      <c r="H309" s="361"/>
      <c r="I309" s="361"/>
      <c r="J309" s="361"/>
      <c r="K309" s="361"/>
      <c r="L309" s="445" t="s">
        <v>56</v>
      </c>
      <c r="M309" s="361"/>
      <c r="N309" s="361"/>
      <c r="O309" s="361"/>
      <c r="P309" s="361"/>
      <c r="Q309" s="361"/>
      <c r="R309" s="361"/>
      <c r="S309" s="361"/>
      <c r="T309" s="361"/>
      <c r="U309" s="361"/>
      <c r="V309" s="361"/>
      <c r="W309" s="361"/>
      <c r="X309" s="446"/>
      <c r="Y309" s="447" t="s">
        <v>61</v>
      </c>
      <c r="Z309" s="448"/>
      <c r="AA309" s="448"/>
      <c r="AB309" s="449"/>
      <c r="AC309" s="444" t="s">
        <v>54</v>
      </c>
      <c r="AD309" s="361"/>
      <c r="AE309" s="361"/>
      <c r="AF309" s="361"/>
      <c r="AG309" s="361"/>
      <c r="AH309" s="445" t="s">
        <v>56</v>
      </c>
      <c r="AI309" s="361"/>
      <c r="AJ309" s="361"/>
      <c r="AK309" s="361"/>
      <c r="AL309" s="361"/>
      <c r="AM309" s="361"/>
      <c r="AN309" s="361"/>
      <c r="AO309" s="361"/>
      <c r="AP309" s="361"/>
      <c r="AQ309" s="361"/>
      <c r="AR309" s="361"/>
      <c r="AS309" s="361"/>
      <c r="AT309" s="446"/>
      <c r="AU309" s="447" t="s">
        <v>61</v>
      </c>
      <c r="AV309" s="448"/>
      <c r="AW309" s="448"/>
      <c r="AX309" s="450"/>
    </row>
    <row r="310" spans="1:50" ht="24.75" customHeight="1" x14ac:dyDescent="0.15">
      <c r="A310" s="427"/>
      <c r="B310" s="428"/>
      <c r="C310" s="428"/>
      <c r="D310" s="428"/>
      <c r="E310" s="428"/>
      <c r="F310" s="429"/>
      <c r="G310" s="451" t="s">
        <v>652</v>
      </c>
      <c r="H310" s="452"/>
      <c r="I310" s="452"/>
      <c r="J310" s="452"/>
      <c r="K310" s="453"/>
      <c r="L310" s="454" t="s">
        <v>648</v>
      </c>
      <c r="M310" s="455"/>
      <c r="N310" s="455"/>
      <c r="O310" s="455"/>
      <c r="P310" s="455"/>
      <c r="Q310" s="455"/>
      <c r="R310" s="455"/>
      <c r="S310" s="455"/>
      <c r="T310" s="455"/>
      <c r="U310" s="455"/>
      <c r="V310" s="455"/>
      <c r="W310" s="455"/>
      <c r="X310" s="456"/>
      <c r="Y310" s="457">
        <v>2.8</v>
      </c>
      <c r="Z310" s="458"/>
      <c r="AA310" s="458"/>
      <c r="AB310" s="459"/>
      <c r="AC310" s="451" t="s">
        <v>649</v>
      </c>
      <c r="AD310" s="452"/>
      <c r="AE310" s="452"/>
      <c r="AF310" s="452"/>
      <c r="AG310" s="453"/>
      <c r="AH310" s="454" t="s">
        <v>473</v>
      </c>
      <c r="AI310" s="455"/>
      <c r="AJ310" s="455"/>
      <c r="AK310" s="455"/>
      <c r="AL310" s="455"/>
      <c r="AM310" s="455"/>
      <c r="AN310" s="455"/>
      <c r="AO310" s="455"/>
      <c r="AP310" s="455"/>
      <c r="AQ310" s="455"/>
      <c r="AR310" s="455"/>
      <c r="AS310" s="455"/>
      <c r="AT310" s="456"/>
      <c r="AU310" s="457">
        <v>2.8</v>
      </c>
      <c r="AV310" s="458"/>
      <c r="AW310" s="458"/>
      <c r="AX310" s="460"/>
    </row>
    <row r="311" spans="1:50" ht="24.75" customHeight="1" x14ac:dyDescent="0.15">
      <c r="A311" s="427"/>
      <c r="B311" s="428"/>
      <c r="C311" s="428"/>
      <c r="D311" s="428"/>
      <c r="E311" s="428"/>
      <c r="F311" s="429"/>
      <c r="G311" s="430"/>
      <c r="H311" s="431"/>
      <c r="I311" s="431"/>
      <c r="J311" s="431"/>
      <c r="K311" s="432"/>
      <c r="L311" s="433"/>
      <c r="M311" s="434"/>
      <c r="N311" s="434"/>
      <c r="O311" s="434"/>
      <c r="P311" s="434"/>
      <c r="Q311" s="434"/>
      <c r="R311" s="434"/>
      <c r="S311" s="434"/>
      <c r="T311" s="434"/>
      <c r="U311" s="434"/>
      <c r="V311" s="434"/>
      <c r="W311" s="434"/>
      <c r="X311" s="435"/>
      <c r="Y311" s="436"/>
      <c r="Z311" s="437"/>
      <c r="AA311" s="437"/>
      <c r="AB311" s="438"/>
      <c r="AC311" s="430"/>
      <c r="AD311" s="431"/>
      <c r="AE311" s="431"/>
      <c r="AF311" s="431"/>
      <c r="AG311" s="432"/>
      <c r="AH311" s="433"/>
      <c r="AI311" s="434"/>
      <c r="AJ311" s="434"/>
      <c r="AK311" s="434"/>
      <c r="AL311" s="434"/>
      <c r="AM311" s="434"/>
      <c r="AN311" s="434"/>
      <c r="AO311" s="434"/>
      <c r="AP311" s="434"/>
      <c r="AQ311" s="434"/>
      <c r="AR311" s="434"/>
      <c r="AS311" s="434"/>
      <c r="AT311" s="435"/>
      <c r="AU311" s="436"/>
      <c r="AV311" s="437"/>
      <c r="AW311" s="437"/>
      <c r="AX311" s="439"/>
    </row>
    <row r="312" spans="1:50" ht="24.75" customHeight="1" x14ac:dyDescent="0.15">
      <c r="A312" s="427"/>
      <c r="B312" s="428"/>
      <c r="C312" s="428"/>
      <c r="D312" s="428"/>
      <c r="E312" s="428"/>
      <c r="F312" s="429"/>
      <c r="G312" s="430"/>
      <c r="H312" s="431"/>
      <c r="I312" s="431"/>
      <c r="J312" s="431"/>
      <c r="K312" s="432"/>
      <c r="L312" s="433"/>
      <c r="M312" s="434"/>
      <c r="N312" s="434"/>
      <c r="O312" s="434"/>
      <c r="P312" s="434"/>
      <c r="Q312" s="434"/>
      <c r="R312" s="434"/>
      <c r="S312" s="434"/>
      <c r="T312" s="434"/>
      <c r="U312" s="434"/>
      <c r="V312" s="434"/>
      <c r="W312" s="434"/>
      <c r="X312" s="435"/>
      <c r="Y312" s="436"/>
      <c r="Z312" s="437"/>
      <c r="AA312" s="437"/>
      <c r="AB312" s="438"/>
      <c r="AC312" s="430"/>
      <c r="AD312" s="431"/>
      <c r="AE312" s="431"/>
      <c r="AF312" s="431"/>
      <c r="AG312" s="432"/>
      <c r="AH312" s="433"/>
      <c r="AI312" s="434"/>
      <c r="AJ312" s="434"/>
      <c r="AK312" s="434"/>
      <c r="AL312" s="434"/>
      <c r="AM312" s="434"/>
      <c r="AN312" s="434"/>
      <c r="AO312" s="434"/>
      <c r="AP312" s="434"/>
      <c r="AQ312" s="434"/>
      <c r="AR312" s="434"/>
      <c r="AS312" s="434"/>
      <c r="AT312" s="435"/>
      <c r="AU312" s="436"/>
      <c r="AV312" s="437"/>
      <c r="AW312" s="437"/>
      <c r="AX312" s="439"/>
    </row>
    <row r="313" spans="1:50" ht="24.75" hidden="1" customHeight="1" x14ac:dyDescent="0.15">
      <c r="A313" s="427"/>
      <c r="B313" s="428"/>
      <c r="C313" s="428"/>
      <c r="D313" s="428"/>
      <c r="E313" s="428"/>
      <c r="F313" s="429"/>
      <c r="G313" s="430"/>
      <c r="H313" s="431"/>
      <c r="I313" s="431"/>
      <c r="J313" s="431"/>
      <c r="K313" s="432"/>
      <c r="L313" s="433"/>
      <c r="M313" s="434"/>
      <c r="N313" s="434"/>
      <c r="O313" s="434"/>
      <c r="P313" s="434"/>
      <c r="Q313" s="434"/>
      <c r="R313" s="434"/>
      <c r="S313" s="434"/>
      <c r="T313" s="434"/>
      <c r="U313" s="434"/>
      <c r="V313" s="434"/>
      <c r="W313" s="434"/>
      <c r="X313" s="435"/>
      <c r="Y313" s="436"/>
      <c r="Z313" s="437"/>
      <c r="AA313" s="437"/>
      <c r="AB313" s="438"/>
      <c r="AC313" s="430"/>
      <c r="AD313" s="431"/>
      <c r="AE313" s="431"/>
      <c r="AF313" s="431"/>
      <c r="AG313" s="432"/>
      <c r="AH313" s="433"/>
      <c r="AI313" s="434"/>
      <c r="AJ313" s="434"/>
      <c r="AK313" s="434"/>
      <c r="AL313" s="434"/>
      <c r="AM313" s="434"/>
      <c r="AN313" s="434"/>
      <c r="AO313" s="434"/>
      <c r="AP313" s="434"/>
      <c r="AQ313" s="434"/>
      <c r="AR313" s="434"/>
      <c r="AS313" s="434"/>
      <c r="AT313" s="435"/>
      <c r="AU313" s="436"/>
      <c r="AV313" s="437"/>
      <c r="AW313" s="437"/>
      <c r="AX313" s="439"/>
    </row>
    <row r="314" spans="1:50" ht="24.75" hidden="1" customHeight="1" x14ac:dyDescent="0.15">
      <c r="A314" s="427"/>
      <c r="B314" s="428"/>
      <c r="C314" s="428"/>
      <c r="D314" s="428"/>
      <c r="E314" s="428"/>
      <c r="F314" s="429"/>
      <c r="G314" s="430"/>
      <c r="H314" s="431"/>
      <c r="I314" s="431"/>
      <c r="J314" s="431"/>
      <c r="K314" s="432"/>
      <c r="L314" s="433"/>
      <c r="M314" s="434"/>
      <c r="N314" s="434"/>
      <c r="O314" s="434"/>
      <c r="P314" s="434"/>
      <c r="Q314" s="434"/>
      <c r="R314" s="434"/>
      <c r="S314" s="434"/>
      <c r="T314" s="434"/>
      <c r="U314" s="434"/>
      <c r="V314" s="434"/>
      <c r="W314" s="434"/>
      <c r="X314" s="435"/>
      <c r="Y314" s="436"/>
      <c r="Z314" s="437"/>
      <c r="AA314" s="437"/>
      <c r="AB314" s="438"/>
      <c r="AC314" s="430"/>
      <c r="AD314" s="431"/>
      <c r="AE314" s="431"/>
      <c r="AF314" s="431"/>
      <c r="AG314" s="432"/>
      <c r="AH314" s="433"/>
      <c r="AI314" s="434"/>
      <c r="AJ314" s="434"/>
      <c r="AK314" s="434"/>
      <c r="AL314" s="434"/>
      <c r="AM314" s="434"/>
      <c r="AN314" s="434"/>
      <c r="AO314" s="434"/>
      <c r="AP314" s="434"/>
      <c r="AQ314" s="434"/>
      <c r="AR314" s="434"/>
      <c r="AS314" s="434"/>
      <c r="AT314" s="435"/>
      <c r="AU314" s="436"/>
      <c r="AV314" s="437"/>
      <c r="AW314" s="437"/>
      <c r="AX314" s="439"/>
    </row>
    <row r="315" spans="1:50" ht="24.75" hidden="1" customHeight="1" x14ac:dyDescent="0.15">
      <c r="A315" s="427"/>
      <c r="B315" s="428"/>
      <c r="C315" s="428"/>
      <c r="D315" s="428"/>
      <c r="E315" s="428"/>
      <c r="F315" s="429"/>
      <c r="G315" s="430"/>
      <c r="H315" s="431"/>
      <c r="I315" s="431"/>
      <c r="J315" s="431"/>
      <c r="K315" s="432"/>
      <c r="L315" s="433"/>
      <c r="M315" s="434"/>
      <c r="N315" s="434"/>
      <c r="O315" s="434"/>
      <c r="P315" s="434"/>
      <c r="Q315" s="434"/>
      <c r="R315" s="434"/>
      <c r="S315" s="434"/>
      <c r="T315" s="434"/>
      <c r="U315" s="434"/>
      <c r="V315" s="434"/>
      <c r="W315" s="434"/>
      <c r="X315" s="435"/>
      <c r="Y315" s="436"/>
      <c r="Z315" s="437"/>
      <c r="AA315" s="437"/>
      <c r="AB315" s="438"/>
      <c r="AC315" s="430"/>
      <c r="AD315" s="431"/>
      <c r="AE315" s="431"/>
      <c r="AF315" s="431"/>
      <c r="AG315" s="432"/>
      <c r="AH315" s="433"/>
      <c r="AI315" s="434"/>
      <c r="AJ315" s="434"/>
      <c r="AK315" s="434"/>
      <c r="AL315" s="434"/>
      <c r="AM315" s="434"/>
      <c r="AN315" s="434"/>
      <c r="AO315" s="434"/>
      <c r="AP315" s="434"/>
      <c r="AQ315" s="434"/>
      <c r="AR315" s="434"/>
      <c r="AS315" s="434"/>
      <c r="AT315" s="435"/>
      <c r="AU315" s="436"/>
      <c r="AV315" s="437"/>
      <c r="AW315" s="437"/>
      <c r="AX315" s="439"/>
    </row>
    <row r="316" spans="1:50" ht="24.75" hidden="1" customHeight="1" x14ac:dyDescent="0.15">
      <c r="A316" s="427"/>
      <c r="B316" s="428"/>
      <c r="C316" s="428"/>
      <c r="D316" s="428"/>
      <c r="E316" s="428"/>
      <c r="F316" s="429"/>
      <c r="G316" s="430"/>
      <c r="H316" s="431"/>
      <c r="I316" s="431"/>
      <c r="J316" s="431"/>
      <c r="K316" s="432"/>
      <c r="L316" s="433"/>
      <c r="M316" s="434"/>
      <c r="N316" s="434"/>
      <c r="O316" s="434"/>
      <c r="P316" s="434"/>
      <c r="Q316" s="434"/>
      <c r="R316" s="434"/>
      <c r="S316" s="434"/>
      <c r="T316" s="434"/>
      <c r="U316" s="434"/>
      <c r="V316" s="434"/>
      <c r="W316" s="434"/>
      <c r="X316" s="435"/>
      <c r="Y316" s="436"/>
      <c r="Z316" s="437"/>
      <c r="AA316" s="437"/>
      <c r="AB316" s="438"/>
      <c r="AC316" s="430"/>
      <c r="AD316" s="431"/>
      <c r="AE316" s="431"/>
      <c r="AF316" s="431"/>
      <c r="AG316" s="432"/>
      <c r="AH316" s="433"/>
      <c r="AI316" s="434"/>
      <c r="AJ316" s="434"/>
      <c r="AK316" s="434"/>
      <c r="AL316" s="434"/>
      <c r="AM316" s="434"/>
      <c r="AN316" s="434"/>
      <c r="AO316" s="434"/>
      <c r="AP316" s="434"/>
      <c r="AQ316" s="434"/>
      <c r="AR316" s="434"/>
      <c r="AS316" s="434"/>
      <c r="AT316" s="435"/>
      <c r="AU316" s="436"/>
      <c r="AV316" s="437"/>
      <c r="AW316" s="437"/>
      <c r="AX316" s="439"/>
    </row>
    <row r="317" spans="1:50" ht="24.75" hidden="1" customHeight="1" x14ac:dyDescent="0.15">
      <c r="A317" s="427"/>
      <c r="B317" s="428"/>
      <c r="C317" s="428"/>
      <c r="D317" s="428"/>
      <c r="E317" s="428"/>
      <c r="F317" s="429"/>
      <c r="G317" s="430"/>
      <c r="H317" s="431"/>
      <c r="I317" s="431"/>
      <c r="J317" s="431"/>
      <c r="K317" s="432"/>
      <c r="L317" s="433"/>
      <c r="M317" s="434"/>
      <c r="N317" s="434"/>
      <c r="O317" s="434"/>
      <c r="P317" s="434"/>
      <c r="Q317" s="434"/>
      <c r="R317" s="434"/>
      <c r="S317" s="434"/>
      <c r="T317" s="434"/>
      <c r="U317" s="434"/>
      <c r="V317" s="434"/>
      <c r="W317" s="434"/>
      <c r="X317" s="435"/>
      <c r="Y317" s="436"/>
      <c r="Z317" s="437"/>
      <c r="AA317" s="437"/>
      <c r="AB317" s="438"/>
      <c r="AC317" s="430"/>
      <c r="AD317" s="431"/>
      <c r="AE317" s="431"/>
      <c r="AF317" s="431"/>
      <c r="AG317" s="432"/>
      <c r="AH317" s="433"/>
      <c r="AI317" s="434"/>
      <c r="AJ317" s="434"/>
      <c r="AK317" s="434"/>
      <c r="AL317" s="434"/>
      <c r="AM317" s="434"/>
      <c r="AN317" s="434"/>
      <c r="AO317" s="434"/>
      <c r="AP317" s="434"/>
      <c r="AQ317" s="434"/>
      <c r="AR317" s="434"/>
      <c r="AS317" s="434"/>
      <c r="AT317" s="435"/>
      <c r="AU317" s="436"/>
      <c r="AV317" s="437"/>
      <c r="AW317" s="437"/>
      <c r="AX317" s="439"/>
    </row>
    <row r="318" spans="1:50" ht="24.75" hidden="1" customHeight="1" x14ac:dyDescent="0.15">
      <c r="A318" s="427"/>
      <c r="B318" s="428"/>
      <c r="C318" s="428"/>
      <c r="D318" s="428"/>
      <c r="E318" s="428"/>
      <c r="F318" s="429"/>
      <c r="G318" s="430"/>
      <c r="H318" s="431"/>
      <c r="I318" s="431"/>
      <c r="J318" s="431"/>
      <c r="K318" s="432"/>
      <c r="L318" s="433"/>
      <c r="M318" s="434"/>
      <c r="N318" s="434"/>
      <c r="O318" s="434"/>
      <c r="P318" s="434"/>
      <c r="Q318" s="434"/>
      <c r="R318" s="434"/>
      <c r="S318" s="434"/>
      <c r="T318" s="434"/>
      <c r="U318" s="434"/>
      <c r="V318" s="434"/>
      <c r="W318" s="434"/>
      <c r="X318" s="435"/>
      <c r="Y318" s="436"/>
      <c r="Z318" s="437"/>
      <c r="AA318" s="437"/>
      <c r="AB318" s="438"/>
      <c r="AC318" s="430"/>
      <c r="AD318" s="431"/>
      <c r="AE318" s="431"/>
      <c r="AF318" s="431"/>
      <c r="AG318" s="432"/>
      <c r="AH318" s="433"/>
      <c r="AI318" s="434"/>
      <c r="AJ318" s="434"/>
      <c r="AK318" s="434"/>
      <c r="AL318" s="434"/>
      <c r="AM318" s="434"/>
      <c r="AN318" s="434"/>
      <c r="AO318" s="434"/>
      <c r="AP318" s="434"/>
      <c r="AQ318" s="434"/>
      <c r="AR318" s="434"/>
      <c r="AS318" s="434"/>
      <c r="AT318" s="435"/>
      <c r="AU318" s="436"/>
      <c r="AV318" s="437"/>
      <c r="AW318" s="437"/>
      <c r="AX318" s="439"/>
    </row>
    <row r="319" spans="1:50" ht="24.75" customHeight="1" x14ac:dyDescent="0.15">
      <c r="A319" s="427"/>
      <c r="B319" s="428"/>
      <c r="C319" s="428"/>
      <c r="D319" s="428"/>
      <c r="E319" s="428"/>
      <c r="F319" s="429"/>
      <c r="G319" s="430"/>
      <c r="H319" s="431"/>
      <c r="I319" s="431"/>
      <c r="J319" s="431"/>
      <c r="K319" s="432"/>
      <c r="L319" s="433"/>
      <c r="M319" s="434"/>
      <c r="N319" s="434"/>
      <c r="O319" s="434"/>
      <c r="P319" s="434"/>
      <c r="Q319" s="434"/>
      <c r="R319" s="434"/>
      <c r="S319" s="434"/>
      <c r="T319" s="434"/>
      <c r="U319" s="434"/>
      <c r="V319" s="434"/>
      <c r="W319" s="434"/>
      <c r="X319" s="435"/>
      <c r="Y319" s="436"/>
      <c r="Z319" s="437"/>
      <c r="AA319" s="437"/>
      <c r="AB319" s="438"/>
      <c r="AC319" s="430"/>
      <c r="AD319" s="431"/>
      <c r="AE319" s="431"/>
      <c r="AF319" s="431"/>
      <c r="AG319" s="432"/>
      <c r="AH319" s="433"/>
      <c r="AI319" s="434"/>
      <c r="AJ319" s="434"/>
      <c r="AK319" s="434"/>
      <c r="AL319" s="434"/>
      <c r="AM319" s="434"/>
      <c r="AN319" s="434"/>
      <c r="AO319" s="434"/>
      <c r="AP319" s="434"/>
      <c r="AQ319" s="434"/>
      <c r="AR319" s="434"/>
      <c r="AS319" s="434"/>
      <c r="AT319" s="435"/>
      <c r="AU319" s="436"/>
      <c r="AV319" s="437"/>
      <c r="AW319" s="437"/>
      <c r="AX319" s="439"/>
    </row>
    <row r="320" spans="1:50" ht="24.75" customHeight="1" x14ac:dyDescent="0.15">
      <c r="A320" s="427"/>
      <c r="B320" s="428"/>
      <c r="C320" s="428"/>
      <c r="D320" s="428"/>
      <c r="E320" s="428"/>
      <c r="F320" s="429"/>
      <c r="G320" s="412" t="s">
        <v>64</v>
      </c>
      <c r="H320" s="413"/>
      <c r="I320" s="413"/>
      <c r="J320" s="413"/>
      <c r="K320" s="413"/>
      <c r="L320" s="414"/>
      <c r="M320" s="289"/>
      <c r="N320" s="289"/>
      <c r="O320" s="289"/>
      <c r="P320" s="289"/>
      <c r="Q320" s="289"/>
      <c r="R320" s="289"/>
      <c r="S320" s="289"/>
      <c r="T320" s="289"/>
      <c r="U320" s="289"/>
      <c r="V320" s="289"/>
      <c r="W320" s="289"/>
      <c r="X320" s="290"/>
      <c r="Y320" s="415">
        <f>SUM(Y310:AB319)</f>
        <v>2.8</v>
      </c>
      <c r="Z320" s="416"/>
      <c r="AA320" s="416"/>
      <c r="AB320" s="417"/>
      <c r="AC320" s="412" t="s">
        <v>64</v>
      </c>
      <c r="AD320" s="413"/>
      <c r="AE320" s="413"/>
      <c r="AF320" s="413"/>
      <c r="AG320" s="413"/>
      <c r="AH320" s="414"/>
      <c r="AI320" s="289"/>
      <c r="AJ320" s="289"/>
      <c r="AK320" s="289"/>
      <c r="AL320" s="289"/>
      <c r="AM320" s="289"/>
      <c r="AN320" s="289"/>
      <c r="AO320" s="289"/>
      <c r="AP320" s="289"/>
      <c r="AQ320" s="289"/>
      <c r="AR320" s="289"/>
      <c r="AS320" s="289"/>
      <c r="AT320" s="290"/>
      <c r="AU320" s="415">
        <f>SUM(AU310:AX319)</f>
        <v>2.8</v>
      </c>
      <c r="AV320" s="416"/>
      <c r="AW320" s="416"/>
      <c r="AX320" s="418"/>
    </row>
    <row r="321" spans="1:51" ht="24.75" hidden="1" customHeight="1" x14ac:dyDescent="0.15">
      <c r="A321" s="427"/>
      <c r="B321" s="428"/>
      <c r="C321" s="428"/>
      <c r="D321" s="428"/>
      <c r="E321" s="428"/>
      <c r="F321" s="429"/>
      <c r="G321" s="440" t="s">
        <v>367</v>
      </c>
      <c r="H321" s="441"/>
      <c r="I321" s="441"/>
      <c r="J321" s="441"/>
      <c r="K321" s="441"/>
      <c r="L321" s="441"/>
      <c r="M321" s="441"/>
      <c r="N321" s="441"/>
      <c r="O321" s="441"/>
      <c r="P321" s="441"/>
      <c r="Q321" s="441"/>
      <c r="R321" s="441"/>
      <c r="S321" s="441"/>
      <c r="T321" s="441"/>
      <c r="U321" s="441"/>
      <c r="V321" s="441"/>
      <c r="W321" s="441"/>
      <c r="X321" s="441"/>
      <c r="Y321" s="441"/>
      <c r="Z321" s="441"/>
      <c r="AA321" s="441"/>
      <c r="AB321" s="442"/>
      <c r="AC321" s="440" t="s">
        <v>366</v>
      </c>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3"/>
      <c r="AY321">
        <f>COUNTA($G$323,$AC$323)</f>
        <v>0</v>
      </c>
    </row>
    <row r="322" spans="1:51" ht="24.75" hidden="1" customHeight="1" x14ac:dyDescent="0.15">
      <c r="A322" s="427"/>
      <c r="B322" s="428"/>
      <c r="C322" s="428"/>
      <c r="D322" s="428"/>
      <c r="E322" s="428"/>
      <c r="F322" s="429"/>
      <c r="G322" s="444" t="s">
        <v>54</v>
      </c>
      <c r="H322" s="361"/>
      <c r="I322" s="361"/>
      <c r="J322" s="361"/>
      <c r="K322" s="361"/>
      <c r="L322" s="445" t="s">
        <v>56</v>
      </c>
      <c r="M322" s="361"/>
      <c r="N322" s="361"/>
      <c r="O322" s="361"/>
      <c r="P322" s="361"/>
      <c r="Q322" s="361"/>
      <c r="R322" s="361"/>
      <c r="S322" s="361"/>
      <c r="T322" s="361"/>
      <c r="U322" s="361"/>
      <c r="V322" s="361"/>
      <c r="W322" s="361"/>
      <c r="X322" s="446"/>
      <c r="Y322" s="447" t="s">
        <v>61</v>
      </c>
      <c r="Z322" s="448"/>
      <c r="AA322" s="448"/>
      <c r="AB322" s="449"/>
      <c r="AC322" s="444" t="s">
        <v>54</v>
      </c>
      <c r="AD322" s="361"/>
      <c r="AE322" s="361"/>
      <c r="AF322" s="361"/>
      <c r="AG322" s="361"/>
      <c r="AH322" s="445" t="s">
        <v>56</v>
      </c>
      <c r="AI322" s="361"/>
      <c r="AJ322" s="361"/>
      <c r="AK322" s="361"/>
      <c r="AL322" s="361"/>
      <c r="AM322" s="361"/>
      <c r="AN322" s="361"/>
      <c r="AO322" s="361"/>
      <c r="AP322" s="361"/>
      <c r="AQ322" s="361"/>
      <c r="AR322" s="361"/>
      <c r="AS322" s="361"/>
      <c r="AT322" s="446"/>
      <c r="AU322" s="447" t="s">
        <v>61</v>
      </c>
      <c r="AV322" s="448"/>
      <c r="AW322" s="448"/>
      <c r="AX322" s="450"/>
      <c r="AY322">
        <f t="shared" ref="AY322:AY333" si="10">$AY$321</f>
        <v>0</v>
      </c>
    </row>
    <row r="323" spans="1:51" ht="24.75" hidden="1" customHeight="1" x14ac:dyDescent="0.15">
      <c r="A323" s="427"/>
      <c r="B323" s="428"/>
      <c r="C323" s="428"/>
      <c r="D323" s="428"/>
      <c r="E323" s="428"/>
      <c r="F323" s="429"/>
      <c r="G323" s="451"/>
      <c r="H323" s="452"/>
      <c r="I323" s="452"/>
      <c r="J323" s="452"/>
      <c r="K323" s="453"/>
      <c r="L323" s="454"/>
      <c r="M323" s="455"/>
      <c r="N323" s="455"/>
      <c r="O323" s="455"/>
      <c r="P323" s="455"/>
      <c r="Q323" s="455"/>
      <c r="R323" s="455"/>
      <c r="S323" s="455"/>
      <c r="T323" s="455"/>
      <c r="U323" s="455"/>
      <c r="V323" s="455"/>
      <c r="W323" s="455"/>
      <c r="X323" s="456"/>
      <c r="Y323" s="457"/>
      <c r="Z323" s="458"/>
      <c r="AA323" s="458"/>
      <c r="AB323" s="459"/>
      <c r="AC323" s="451"/>
      <c r="AD323" s="452"/>
      <c r="AE323" s="452"/>
      <c r="AF323" s="452"/>
      <c r="AG323" s="453"/>
      <c r="AH323" s="454"/>
      <c r="AI323" s="455"/>
      <c r="AJ323" s="455"/>
      <c r="AK323" s="455"/>
      <c r="AL323" s="455"/>
      <c r="AM323" s="455"/>
      <c r="AN323" s="455"/>
      <c r="AO323" s="455"/>
      <c r="AP323" s="455"/>
      <c r="AQ323" s="455"/>
      <c r="AR323" s="455"/>
      <c r="AS323" s="455"/>
      <c r="AT323" s="456"/>
      <c r="AU323" s="457"/>
      <c r="AV323" s="458"/>
      <c r="AW323" s="458"/>
      <c r="AX323" s="460"/>
      <c r="AY323">
        <f t="shared" si="10"/>
        <v>0</v>
      </c>
    </row>
    <row r="324" spans="1:51" ht="24.75" hidden="1" customHeight="1" x14ac:dyDescent="0.15">
      <c r="A324" s="427"/>
      <c r="B324" s="428"/>
      <c r="C324" s="428"/>
      <c r="D324" s="428"/>
      <c r="E324" s="428"/>
      <c r="F324" s="429"/>
      <c r="G324" s="430"/>
      <c r="H324" s="431"/>
      <c r="I324" s="431"/>
      <c r="J324" s="431"/>
      <c r="K324" s="432"/>
      <c r="L324" s="433"/>
      <c r="M324" s="434"/>
      <c r="N324" s="434"/>
      <c r="O324" s="434"/>
      <c r="P324" s="434"/>
      <c r="Q324" s="434"/>
      <c r="R324" s="434"/>
      <c r="S324" s="434"/>
      <c r="T324" s="434"/>
      <c r="U324" s="434"/>
      <c r="V324" s="434"/>
      <c r="W324" s="434"/>
      <c r="X324" s="435"/>
      <c r="Y324" s="436"/>
      <c r="Z324" s="437"/>
      <c r="AA324" s="437"/>
      <c r="AB324" s="438"/>
      <c r="AC324" s="430"/>
      <c r="AD324" s="431"/>
      <c r="AE324" s="431"/>
      <c r="AF324" s="431"/>
      <c r="AG324" s="432"/>
      <c r="AH324" s="433"/>
      <c r="AI324" s="434"/>
      <c r="AJ324" s="434"/>
      <c r="AK324" s="434"/>
      <c r="AL324" s="434"/>
      <c r="AM324" s="434"/>
      <c r="AN324" s="434"/>
      <c r="AO324" s="434"/>
      <c r="AP324" s="434"/>
      <c r="AQ324" s="434"/>
      <c r="AR324" s="434"/>
      <c r="AS324" s="434"/>
      <c r="AT324" s="435"/>
      <c r="AU324" s="436"/>
      <c r="AV324" s="437"/>
      <c r="AW324" s="437"/>
      <c r="AX324" s="439"/>
      <c r="AY324">
        <f t="shared" si="10"/>
        <v>0</v>
      </c>
    </row>
    <row r="325" spans="1:51" ht="24.75" hidden="1" customHeight="1" x14ac:dyDescent="0.15">
      <c r="A325" s="427"/>
      <c r="B325" s="428"/>
      <c r="C325" s="428"/>
      <c r="D325" s="428"/>
      <c r="E325" s="428"/>
      <c r="F325" s="429"/>
      <c r="G325" s="430"/>
      <c r="H325" s="431"/>
      <c r="I325" s="431"/>
      <c r="J325" s="431"/>
      <c r="K325" s="432"/>
      <c r="L325" s="433"/>
      <c r="M325" s="434"/>
      <c r="N325" s="434"/>
      <c r="O325" s="434"/>
      <c r="P325" s="434"/>
      <c r="Q325" s="434"/>
      <c r="R325" s="434"/>
      <c r="S325" s="434"/>
      <c r="T325" s="434"/>
      <c r="U325" s="434"/>
      <c r="V325" s="434"/>
      <c r="W325" s="434"/>
      <c r="X325" s="435"/>
      <c r="Y325" s="436"/>
      <c r="Z325" s="437"/>
      <c r="AA325" s="437"/>
      <c r="AB325" s="438"/>
      <c r="AC325" s="430"/>
      <c r="AD325" s="431"/>
      <c r="AE325" s="431"/>
      <c r="AF325" s="431"/>
      <c r="AG325" s="432"/>
      <c r="AH325" s="433"/>
      <c r="AI325" s="434"/>
      <c r="AJ325" s="434"/>
      <c r="AK325" s="434"/>
      <c r="AL325" s="434"/>
      <c r="AM325" s="434"/>
      <c r="AN325" s="434"/>
      <c r="AO325" s="434"/>
      <c r="AP325" s="434"/>
      <c r="AQ325" s="434"/>
      <c r="AR325" s="434"/>
      <c r="AS325" s="434"/>
      <c r="AT325" s="435"/>
      <c r="AU325" s="436"/>
      <c r="AV325" s="437"/>
      <c r="AW325" s="437"/>
      <c r="AX325" s="439"/>
      <c r="AY325">
        <f t="shared" si="10"/>
        <v>0</v>
      </c>
    </row>
    <row r="326" spans="1:51" ht="24.75" hidden="1" customHeight="1" x14ac:dyDescent="0.15">
      <c r="A326" s="427"/>
      <c r="B326" s="428"/>
      <c r="C326" s="428"/>
      <c r="D326" s="428"/>
      <c r="E326" s="428"/>
      <c r="F326" s="429"/>
      <c r="G326" s="430"/>
      <c r="H326" s="431"/>
      <c r="I326" s="431"/>
      <c r="J326" s="431"/>
      <c r="K326" s="432"/>
      <c r="L326" s="433"/>
      <c r="M326" s="434"/>
      <c r="N326" s="434"/>
      <c r="O326" s="434"/>
      <c r="P326" s="434"/>
      <c r="Q326" s="434"/>
      <c r="R326" s="434"/>
      <c r="S326" s="434"/>
      <c r="T326" s="434"/>
      <c r="U326" s="434"/>
      <c r="V326" s="434"/>
      <c r="W326" s="434"/>
      <c r="X326" s="435"/>
      <c r="Y326" s="436"/>
      <c r="Z326" s="437"/>
      <c r="AA326" s="437"/>
      <c r="AB326" s="438"/>
      <c r="AC326" s="430"/>
      <c r="AD326" s="431"/>
      <c r="AE326" s="431"/>
      <c r="AF326" s="431"/>
      <c r="AG326" s="432"/>
      <c r="AH326" s="433"/>
      <c r="AI326" s="434"/>
      <c r="AJ326" s="434"/>
      <c r="AK326" s="434"/>
      <c r="AL326" s="434"/>
      <c r="AM326" s="434"/>
      <c r="AN326" s="434"/>
      <c r="AO326" s="434"/>
      <c r="AP326" s="434"/>
      <c r="AQ326" s="434"/>
      <c r="AR326" s="434"/>
      <c r="AS326" s="434"/>
      <c r="AT326" s="435"/>
      <c r="AU326" s="436"/>
      <c r="AV326" s="437"/>
      <c r="AW326" s="437"/>
      <c r="AX326" s="439"/>
      <c r="AY326">
        <f t="shared" si="10"/>
        <v>0</v>
      </c>
    </row>
    <row r="327" spans="1:51" ht="24.75" hidden="1" customHeight="1" x14ac:dyDescent="0.15">
      <c r="A327" s="427"/>
      <c r="B327" s="428"/>
      <c r="C327" s="428"/>
      <c r="D327" s="428"/>
      <c r="E327" s="428"/>
      <c r="F327" s="429"/>
      <c r="G327" s="430"/>
      <c r="H327" s="431"/>
      <c r="I327" s="431"/>
      <c r="J327" s="431"/>
      <c r="K327" s="432"/>
      <c r="L327" s="433"/>
      <c r="M327" s="434"/>
      <c r="N327" s="434"/>
      <c r="O327" s="434"/>
      <c r="P327" s="434"/>
      <c r="Q327" s="434"/>
      <c r="R327" s="434"/>
      <c r="S327" s="434"/>
      <c r="T327" s="434"/>
      <c r="U327" s="434"/>
      <c r="V327" s="434"/>
      <c r="W327" s="434"/>
      <c r="X327" s="435"/>
      <c r="Y327" s="436"/>
      <c r="Z327" s="437"/>
      <c r="AA327" s="437"/>
      <c r="AB327" s="438"/>
      <c r="AC327" s="430"/>
      <c r="AD327" s="431"/>
      <c r="AE327" s="431"/>
      <c r="AF327" s="431"/>
      <c r="AG327" s="432"/>
      <c r="AH327" s="433"/>
      <c r="AI327" s="434"/>
      <c r="AJ327" s="434"/>
      <c r="AK327" s="434"/>
      <c r="AL327" s="434"/>
      <c r="AM327" s="434"/>
      <c r="AN327" s="434"/>
      <c r="AO327" s="434"/>
      <c r="AP327" s="434"/>
      <c r="AQ327" s="434"/>
      <c r="AR327" s="434"/>
      <c r="AS327" s="434"/>
      <c r="AT327" s="435"/>
      <c r="AU327" s="436"/>
      <c r="AV327" s="437"/>
      <c r="AW327" s="437"/>
      <c r="AX327" s="439"/>
      <c r="AY327">
        <f t="shared" si="10"/>
        <v>0</v>
      </c>
    </row>
    <row r="328" spans="1:51" ht="24.75" hidden="1" customHeight="1" x14ac:dyDescent="0.15">
      <c r="A328" s="427"/>
      <c r="B328" s="428"/>
      <c r="C328" s="428"/>
      <c r="D328" s="428"/>
      <c r="E328" s="428"/>
      <c r="F328" s="429"/>
      <c r="G328" s="430"/>
      <c r="H328" s="431"/>
      <c r="I328" s="431"/>
      <c r="J328" s="431"/>
      <c r="K328" s="432"/>
      <c r="L328" s="433"/>
      <c r="M328" s="434"/>
      <c r="N328" s="434"/>
      <c r="O328" s="434"/>
      <c r="P328" s="434"/>
      <c r="Q328" s="434"/>
      <c r="R328" s="434"/>
      <c r="S328" s="434"/>
      <c r="T328" s="434"/>
      <c r="U328" s="434"/>
      <c r="V328" s="434"/>
      <c r="W328" s="434"/>
      <c r="X328" s="435"/>
      <c r="Y328" s="436"/>
      <c r="Z328" s="437"/>
      <c r="AA328" s="437"/>
      <c r="AB328" s="438"/>
      <c r="AC328" s="430"/>
      <c r="AD328" s="431"/>
      <c r="AE328" s="431"/>
      <c r="AF328" s="431"/>
      <c r="AG328" s="432"/>
      <c r="AH328" s="433"/>
      <c r="AI328" s="434"/>
      <c r="AJ328" s="434"/>
      <c r="AK328" s="434"/>
      <c r="AL328" s="434"/>
      <c r="AM328" s="434"/>
      <c r="AN328" s="434"/>
      <c r="AO328" s="434"/>
      <c r="AP328" s="434"/>
      <c r="AQ328" s="434"/>
      <c r="AR328" s="434"/>
      <c r="AS328" s="434"/>
      <c r="AT328" s="435"/>
      <c r="AU328" s="436"/>
      <c r="AV328" s="437"/>
      <c r="AW328" s="437"/>
      <c r="AX328" s="439"/>
      <c r="AY328">
        <f t="shared" si="10"/>
        <v>0</v>
      </c>
    </row>
    <row r="329" spans="1:51" ht="24.75" hidden="1" customHeight="1" x14ac:dyDescent="0.15">
      <c r="A329" s="427"/>
      <c r="B329" s="428"/>
      <c r="C329" s="428"/>
      <c r="D329" s="428"/>
      <c r="E329" s="428"/>
      <c r="F329" s="429"/>
      <c r="G329" s="430"/>
      <c r="H329" s="431"/>
      <c r="I329" s="431"/>
      <c r="J329" s="431"/>
      <c r="K329" s="432"/>
      <c r="L329" s="433"/>
      <c r="M329" s="434"/>
      <c r="N329" s="434"/>
      <c r="O329" s="434"/>
      <c r="P329" s="434"/>
      <c r="Q329" s="434"/>
      <c r="R329" s="434"/>
      <c r="S329" s="434"/>
      <c r="T329" s="434"/>
      <c r="U329" s="434"/>
      <c r="V329" s="434"/>
      <c r="W329" s="434"/>
      <c r="X329" s="435"/>
      <c r="Y329" s="436"/>
      <c r="Z329" s="437"/>
      <c r="AA329" s="437"/>
      <c r="AB329" s="438"/>
      <c r="AC329" s="430"/>
      <c r="AD329" s="431"/>
      <c r="AE329" s="431"/>
      <c r="AF329" s="431"/>
      <c r="AG329" s="432"/>
      <c r="AH329" s="433"/>
      <c r="AI329" s="434"/>
      <c r="AJ329" s="434"/>
      <c r="AK329" s="434"/>
      <c r="AL329" s="434"/>
      <c r="AM329" s="434"/>
      <c r="AN329" s="434"/>
      <c r="AO329" s="434"/>
      <c r="AP329" s="434"/>
      <c r="AQ329" s="434"/>
      <c r="AR329" s="434"/>
      <c r="AS329" s="434"/>
      <c r="AT329" s="435"/>
      <c r="AU329" s="436"/>
      <c r="AV329" s="437"/>
      <c r="AW329" s="437"/>
      <c r="AX329" s="439"/>
      <c r="AY329">
        <f t="shared" si="10"/>
        <v>0</v>
      </c>
    </row>
    <row r="330" spans="1:51" ht="24.75" hidden="1" customHeight="1" x14ac:dyDescent="0.15">
      <c r="A330" s="427"/>
      <c r="B330" s="428"/>
      <c r="C330" s="428"/>
      <c r="D330" s="428"/>
      <c r="E330" s="428"/>
      <c r="F330" s="429"/>
      <c r="G330" s="430"/>
      <c r="H330" s="431"/>
      <c r="I330" s="431"/>
      <c r="J330" s="431"/>
      <c r="K330" s="432"/>
      <c r="L330" s="433"/>
      <c r="M330" s="434"/>
      <c r="N330" s="434"/>
      <c r="O330" s="434"/>
      <c r="P330" s="434"/>
      <c r="Q330" s="434"/>
      <c r="R330" s="434"/>
      <c r="S330" s="434"/>
      <c r="T330" s="434"/>
      <c r="U330" s="434"/>
      <c r="V330" s="434"/>
      <c r="W330" s="434"/>
      <c r="X330" s="435"/>
      <c r="Y330" s="436"/>
      <c r="Z330" s="437"/>
      <c r="AA330" s="437"/>
      <c r="AB330" s="438"/>
      <c r="AC330" s="430"/>
      <c r="AD330" s="431"/>
      <c r="AE330" s="431"/>
      <c r="AF330" s="431"/>
      <c r="AG330" s="432"/>
      <c r="AH330" s="433"/>
      <c r="AI330" s="434"/>
      <c r="AJ330" s="434"/>
      <c r="AK330" s="434"/>
      <c r="AL330" s="434"/>
      <c r="AM330" s="434"/>
      <c r="AN330" s="434"/>
      <c r="AO330" s="434"/>
      <c r="AP330" s="434"/>
      <c r="AQ330" s="434"/>
      <c r="AR330" s="434"/>
      <c r="AS330" s="434"/>
      <c r="AT330" s="435"/>
      <c r="AU330" s="436"/>
      <c r="AV330" s="437"/>
      <c r="AW330" s="437"/>
      <c r="AX330" s="439"/>
      <c r="AY330">
        <f t="shared" si="10"/>
        <v>0</v>
      </c>
    </row>
    <row r="331" spans="1:51" ht="24.75" hidden="1" customHeight="1" x14ac:dyDescent="0.15">
      <c r="A331" s="427"/>
      <c r="B331" s="428"/>
      <c r="C331" s="428"/>
      <c r="D331" s="428"/>
      <c r="E331" s="428"/>
      <c r="F331" s="429"/>
      <c r="G331" s="430"/>
      <c r="H331" s="431"/>
      <c r="I331" s="431"/>
      <c r="J331" s="431"/>
      <c r="K331" s="432"/>
      <c r="L331" s="433"/>
      <c r="M331" s="434"/>
      <c r="N331" s="434"/>
      <c r="O331" s="434"/>
      <c r="P331" s="434"/>
      <c r="Q331" s="434"/>
      <c r="R331" s="434"/>
      <c r="S331" s="434"/>
      <c r="T331" s="434"/>
      <c r="U331" s="434"/>
      <c r="V331" s="434"/>
      <c r="W331" s="434"/>
      <c r="X331" s="435"/>
      <c r="Y331" s="436"/>
      <c r="Z331" s="437"/>
      <c r="AA331" s="437"/>
      <c r="AB331" s="438"/>
      <c r="AC331" s="430"/>
      <c r="AD331" s="431"/>
      <c r="AE331" s="431"/>
      <c r="AF331" s="431"/>
      <c r="AG331" s="432"/>
      <c r="AH331" s="433"/>
      <c r="AI331" s="434"/>
      <c r="AJ331" s="434"/>
      <c r="AK331" s="434"/>
      <c r="AL331" s="434"/>
      <c r="AM331" s="434"/>
      <c r="AN331" s="434"/>
      <c r="AO331" s="434"/>
      <c r="AP331" s="434"/>
      <c r="AQ331" s="434"/>
      <c r="AR331" s="434"/>
      <c r="AS331" s="434"/>
      <c r="AT331" s="435"/>
      <c r="AU331" s="436"/>
      <c r="AV331" s="437"/>
      <c r="AW331" s="437"/>
      <c r="AX331" s="439"/>
      <c r="AY331">
        <f t="shared" si="10"/>
        <v>0</v>
      </c>
    </row>
    <row r="332" spans="1:51" ht="24.75" hidden="1" customHeight="1" x14ac:dyDescent="0.15">
      <c r="A332" s="427"/>
      <c r="B332" s="428"/>
      <c r="C332" s="428"/>
      <c r="D332" s="428"/>
      <c r="E332" s="428"/>
      <c r="F332" s="429"/>
      <c r="G332" s="430"/>
      <c r="H332" s="431"/>
      <c r="I332" s="431"/>
      <c r="J332" s="431"/>
      <c r="K332" s="432"/>
      <c r="L332" s="433"/>
      <c r="M332" s="434"/>
      <c r="N332" s="434"/>
      <c r="O332" s="434"/>
      <c r="P332" s="434"/>
      <c r="Q332" s="434"/>
      <c r="R332" s="434"/>
      <c r="S332" s="434"/>
      <c r="T332" s="434"/>
      <c r="U332" s="434"/>
      <c r="V332" s="434"/>
      <c r="W332" s="434"/>
      <c r="X332" s="435"/>
      <c r="Y332" s="436"/>
      <c r="Z332" s="437"/>
      <c r="AA332" s="437"/>
      <c r="AB332" s="438"/>
      <c r="AC332" s="430"/>
      <c r="AD332" s="431"/>
      <c r="AE332" s="431"/>
      <c r="AF332" s="431"/>
      <c r="AG332" s="432"/>
      <c r="AH332" s="433"/>
      <c r="AI332" s="434"/>
      <c r="AJ332" s="434"/>
      <c r="AK332" s="434"/>
      <c r="AL332" s="434"/>
      <c r="AM332" s="434"/>
      <c r="AN332" s="434"/>
      <c r="AO332" s="434"/>
      <c r="AP332" s="434"/>
      <c r="AQ332" s="434"/>
      <c r="AR332" s="434"/>
      <c r="AS332" s="434"/>
      <c r="AT332" s="435"/>
      <c r="AU332" s="436"/>
      <c r="AV332" s="437"/>
      <c r="AW332" s="437"/>
      <c r="AX332" s="439"/>
      <c r="AY332">
        <f t="shared" si="10"/>
        <v>0</v>
      </c>
    </row>
    <row r="333" spans="1:51" ht="24.75" hidden="1" customHeight="1" x14ac:dyDescent="0.15">
      <c r="A333" s="427"/>
      <c r="B333" s="428"/>
      <c r="C333" s="428"/>
      <c r="D333" s="428"/>
      <c r="E333" s="428"/>
      <c r="F333" s="429"/>
      <c r="G333" s="412" t="s">
        <v>64</v>
      </c>
      <c r="H333" s="413"/>
      <c r="I333" s="413"/>
      <c r="J333" s="413"/>
      <c r="K333" s="413"/>
      <c r="L333" s="414"/>
      <c r="M333" s="289"/>
      <c r="N333" s="289"/>
      <c r="O333" s="289"/>
      <c r="P333" s="289"/>
      <c r="Q333" s="289"/>
      <c r="R333" s="289"/>
      <c r="S333" s="289"/>
      <c r="T333" s="289"/>
      <c r="U333" s="289"/>
      <c r="V333" s="289"/>
      <c r="W333" s="289"/>
      <c r="X333" s="290"/>
      <c r="Y333" s="415">
        <f>SUM(Y323:AB332)</f>
        <v>0</v>
      </c>
      <c r="Z333" s="416"/>
      <c r="AA333" s="416"/>
      <c r="AB333" s="417"/>
      <c r="AC333" s="412" t="s">
        <v>64</v>
      </c>
      <c r="AD333" s="413"/>
      <c r="AE333" s="413"/>
      <c r="AF333" s="413"/>
      <c r="AG333" s="413"/>
      <c r="AH333" s="414"/>
      <c r="AI333" s="289"/>
      <c r="AJ333" s="289"/>
      <c r="AK333" s="289"/>
      <c r="AL333" s="289"/>
      <c r="AM333" s="289"/>
      <c r="AN333" s="289"/>
      <c r="AO333" s="289"/>
      <c r="AP333" s="289"/>
      <c r="AQ333" s="289"/>
      <c r="AR333" s="289"/>
      <c r="AS333" s="289"/>
      <c r="AT333" s="290"/>
      <c r="AU333" s="415">
        <f>SUM(AU323:AX332)</f>
        <v>0</v>
      </c>
      <c r="AV333" s="416"/>
      <c r="AW333" s="416"/>
      <c r="AX333" s="418"/>
      <c r="AY333">
        <f t="shared" si="10"/>
        <v>0</v>
      </c>
    </row>
    <row r="334" spans="1:51" ht="24.75" hidden="1" customHeight="1" x14ac:dyDescent="0.15">
      <c r="A334" s="427"/>
      <c r="B334" s="428"/>
      <c r="C334" s="428"/>
      <c r="D334" s="428"/>
      <c r="E334" s="428"/>
      <c r="F334" s="429"/>
      <c r="G334" s="440" t="s">
        <v>278</v>
      </c>
      <c r="H334" s="441"/>
      <c r="I334" s="441"/>
      <c r="J334" s="441"/>
      <c r="K334" s="441"/>
      <c r="L334" s="441"/>
      <c r="M334" s="441"/>
      <c r="N334" s="441"/>
      <c r="O334" s="441"/>
      <c r="P334" s="441"/>
      <c r="Q334" s="441"/>
      <c r="R334" s="441"/>
      <c r="S334" s="441"/>
      <c r="T334" s="441"/>
      <c r="U334" s="441"/>
      <c r="V334" s="441"/>
      <c r="W334" s="441"/>
      <c r="X334" s="441"/>
      <c r="Y334" s="441"/>
      <c r="Z334" s="441"/>
      <c r="AA334" s="441"/>
      <c r="AB334" s="442"/>
      <c r="AC334" s="440" t="s">
        <v>250</v>
      </c>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3"/>
      <c r="AY334">
        <f>COUNTA($G$336,$AC$336)</f>
        <v>0</v>
      </c>
    </row>
    <row r="335" spans="1:51" ht="24.75" hidden="1" customHeight="1" x14ac:dyDescent="0.15">
      <c r="A335" s="427"/>
      <c r="B335" s="428"/>
      <c r="C335" s="428"/>
      <c r="D335" s="428"/>
      <c r="E335" s="428"/>
      <c r="F335" s="429"/>
      <c r="G335" s="444" t="s">
        <v>54</v>
      </c>
      <c r="H335" s="361"/>
      <c r="I335" s="361"/>
      <c r="J335" s="361"/>
      <c r="K335" s="361"/>
      <c r="L335" s="445" t="s">
        <v>56</v>
      </c>
      <c r="M335" s="361"/>
      <c r="N335" s="361"/>
      <c r="O335" s="361"/>
      <c r="P335" s="361"/>
      <c r="Q335" s="361"/>
      <c r="R335" s="361"/>
      <c r="S335" s="361"/>
      <c r="T335" s="361"/>
      <c r="U335" s="361"/>
      <c r="V335" s="361"/>
      <c r="W335" s="361"/>
      <c r="X335" s="446"/>
      <c r="Y335" s="447" t="s">
        <v>61</v>
      </c>
      <c r="Z335" s="448"/>
      <c r="AA335" s="448"/>
      <c r="AB335" s="449"/>
      <c r="AC335" s="444" t="s">
        <v>54</v>
      </c>
      <c r="AD335" s="361"/>
      <c r="AE335" s="361"/>
      <c r="AF335" s="361"/>
      <c r="AG335" s="361"/>
      <c r="AH335" s="445" t="s">
        <v>56</v>
      </c>
      <c r="AI335" s="361"/>
      <c r="AJ335" s="361"/>
      <c r="AK335" s="361"/>
      <c r="AL335" s="361"/>
      <c r="AM335" s="361"/>
      <c r="AN335" s="361"/>
      <c r="AO335" s="361"/>
      <c r="AP335" s="361"/>
      <c r="AQ335" s="361"/>
      <c r="AR335" s="361"/>
      <c r="AS335" s="361"/>
      <c r="AT335" s="446"/>
      <c r="AU335" s="447" t="s">
        <v>61</v>
      </c>
      <c r="AV335" s="448"/>
      <c r="AW335" s="448"/>
      <c r="AX335" s="450"/>
      <c r="AY335">
        <f t="shared" ref="AY335:AY346" si="11">$AY$334</f>
        <v>0</v>
      </c>
    </row>
    <row r="336" spans="1:51" ht="24.75" hidden="1" customHeight="1" x14ac:dyDescent="0.15">
      <c r="A336" s="427"/>
      <c r="B336" s="428"/>
      <c r="C336" s="428"/>
      <c r="D336" s="428"/>
      <c r="E336" s="428"/>
      <c r="F336" s="429"/>
      <c r="G336" s="451"/>
      <c r="H336" s="452"/>
      <c r="I336" s="452"/>
      <c r="J336" s="452"/>
      <c r="K336" s="453"/>
      <c r="L336" s="454"/>
      <c r="M336" s="455"/>
      <c r="N336" s="455"/>
      <c r="O336" s="455"/>
      <c r="P336" s="455"/>
      <c r="Q336" s="455"/>
      <c r="R336" s="455"/>
      <c r="S336" s="455"/>
      <c r="T336" s="455"/>
      <c r="U336" s="455"/>
      <c r="V336" s="455"/>
      <c r="W336" s="455"/>
      <c r="X336" s="456"/>
      <c r="Y336" s="457"/>
      <c r="Z336" s="458"/>
      <c r="AA336" s="458"/>
      <c r="AB336" s="459"/>
      <c r="AC336" s="451"/>
      <c r="AD336" s="452"/>
      <c r="AE336" s="452"/>
      <c r="AF336" s="452"/>
      <c r="AG336" s="453"/>
      <c r="AH336" s="454"/>
      <c r="AI336" s="455"/>
      <c r="AJ336" s="455"/>
      <c r="AK336" s="455"/>
      <c r="AL336" s="455"/>
      <c r="AM336" s="455"/>
      <c r="AN336" s="455"/>
      <c r="AO336" s="455"/>
      <c r="AP336" s="455"/>
      <c r="AQ336" s="455"/>
      <c r="AR336" s="455"/>
      <c r="AS336" s="455"/>
      <c r="AT336" s="456"/>
      <c r="AU336" s="457"/>
      <c r="AV336" s="458"/>
      <c r="AW336" s="458"/>
      <c r="AX336" s="460"/>
      <c r="AY336">
        <f t="shared" si="11"/>
        <v>0</v>
      </c>
    </row>
    <row r="337" spans="1:51" ht="24.75" hidden="1" customHeight="1" x14ac:dyDescent="0.15">
      <c r="A337" s="427"/>
      <c r="B337" s="428"/>
      <c r="C337" s="428"/>
      <c r="D337" s="428"/>
      <c r="E337" s="428"/>
      <c r="F337" s="429"/>
      <c r="G337" s="430"/>
      <c r="H337" s="431"/>
      <c r="I337" s="431"/>
      <c r="J337" s="431"/>
      <c r="K337" s="432"/>
      <c r="L337" s="433"/>
      <c r="M337" s="434"/>
      <c r="N337" s="434"/>
      <c r="O337" s="434"/>
      <c r="P337" s="434"/>
      <c r="Q337" s="434"/>
      <c r="R337" s="434"/>
      <c r="S337" s="434"/>
      <c r="T337" s="434"/>
      <c r="U337" s="434"/>
      <c r="V337" s="434"/>
      <c r="W337" s="434"/>
      <c r="X337" s="435"/>
      <c r="Y337" s="436"/>
      <c r="Z337" s="437"/>
      <c r="AA337" s="437"/>
      <c r="AB337" s="438"/>
      <c r="AC337" s="430"/>
      <c r="AD337" s="431"/>
      <c r="AE337" s="431"/>
      <c r="AF337" s="431"/>
      <c r="AG337" s="432"/>
      <c r="AH337" s="433"/>
      <c r="AI337" s="434"/>
      <c r="AJ337" s="434"/>
      <c r="AK337" s="434"/>
      <c r="AL337" s="434"/>
      <c r="AM337" s="434"/>
      <c r="AN337" s="434"/>
      <c r="AO337" s="434"/>
      <c r="AP337" s="434"/>
      <c r="AQ337" s="434"/>
      <c r="AR337" s="434"/>
      <c r="AS337" s="434"/>
      <c r="AT337" s="435"/>
      <c r="AU337" s="436"/>
      <c r="AV337" s="437"/>
      <c r="AW337" s="437"/>
      <c r="AX337" s="439"/>
      <c r="AY337">
        <f t="shared" si="11"/>
        <v>0</v>
      </c>
    </row>
    <row r="338" spans="1:51" ht="24.75" hidden="1" customHeight="1" x14ac:dyDescent="0.15">
      <c r="A338" s="427"/>
      <c r="B338" s="428"/>
      <c r="C338" s="428"/>
      <c r="D338" s="428"/>
      <c r="E338" s="428"/>
      <c r="F338" s="429"/>
      <c r="G338" s="430"/>
      <c r="H338" s="431"/>
      <c r="I338" s="431"/>
      <c r="J338" s="431"/>
      <c r="K338" s="432"/>
      <c r="L338" s="433"/>
      <c r="M338" s="434"/>
      <c r="N338" s="434"/>
      <c r="O338" s="434"/>
      <c r="P338" s="434"/>
      <c r="Q338" s="434"/>
      <c r="R338" s="434"/>
      <c r="S338" s="434"/>
      <c r="T338" s="434"/>
      <c r="U338" s="434"/>
      <c r="V338" s="434"/>
      <c r="W338" s="434"/>
      <c r="X338" s="435"/>
      <c r="Y338" s="436"/>
      <c r="Z338" s="437"/>
      <c r="AA338" s="437"/>
      <c r="AB338" s="438"/>
      <c r="AC338" s="430"/>
      <c r="AD338" s="431"/>
      <c r="AE338" s="431"/>
      <c r="AF338" s="431"/>
      <c r="AG338" s="432"/>
      <c r="AH338" s="433"/>
      <c r="AI338" s="434"/>
      <c r="AJ338" s="434"/>
      <c r="AK338" s="434"/>
      <c r="AL338" s="434"/>
      <c r="AM338" s="434"/>
      <c r="AN338" s="434"/>
      <c r="AO338" s="434"/>
      <c r="AP338" s="434"/>
      <c r="AQ338" s="434"/>
      <c r="AR338" s="434"/>
      <c r="AS338" s="434"/>
      <c r="AT338" s="435"/>
      <c r="AU338" s="436"/>
      <c r="AV338" s="437"/>
      <c r="AW338" s="437"/>
      <c r="AX338" s="439"/>
      <c r="AY338">
        <f t="shared" si="11"/>
        <v>0</v>
      </c>
    </row>
    <row r="339" spans="1:51" ht="24.75" hidden="1" customHeight="1" x14ac:dyDescent="0.15">
      <c r="A339" s="427"/>
      <c r="B339" s="428"/>
      <c r="C339" s="428"/>
      <c r="D339" s="428"/>
      <c r="E339" s="428"/>
      <c r="F339" s="429"/>
      <c r="G339" s="430"/>
      <c r="H339" s="431"/>
      <c r="I339" s="431"/>
      <c r="J339" s="431"/>
      <c r="K339" s="432"/>
      <c r="L339" s="433"/>
      <c r="M339" s="434"/>
      <c r="N339" s="434"/>
      <c r="O339" s="434"/>
      <c r="P339" s="434"/>
      <c r="Q339" s="434"/>
      <c r="R339" s="434"/>
      <c r="S339" s="434"/>
      <c r="T339" s="434"/>
      <c r="U339" s="434"/>
      <c r="V339" s="434"/>
      <c r="W339" s="434"/>
      <c r="X339" s="435"/>
      <c r="Y339" s="436"/>
      <c r="Z339" s="437"/>
      <c r="AA339" s="437"/>
      <c r="AB339" s="438"/>
      <c r="AC339" s="430"/>
      <c r="AD339" s="431"/>
      <c r="AE339" s="431"/>
      <c r="AF339" s="431"/>
      <c r="AG339" s="432"/>
      <c r="AH339" s="433"/>
      <c r="AI339" s="434"/>
      <c r="AJ339" s="434"/>
      <c r="AK339" s="434"/>
      <c r="AL339" s="434"/>
      <c r="AM339" s="434"/>
      <c r="AN339" s="434"/>
      <c r="AO339" s="434"/>
      <c r="AP339" s="434"/>
      <c r="AQ339" s="434"/>
      <c r="AR339" s="434"/>
      <c r="AS339" s="434"/>
      <c r="AT339" s="435"/>
      <c r="AU339" s="436"/>
      <c r="AV339" s="437"/>
      <c r="AW339" s="437"/>
      <c r="AX339" s="439"/>
      <c r="AY339">
        <f t="shared" si="11"/>
        <v>0</v>
      </c>
    </row>
    <row r="340" spans="1:51" ht="24.75" hidden="1" customHeight="1" x14ac:dyDescent="0.15">
      <c r="A340" s="427"/>
      <c r="B340" s="428"/>
      <c r="C340" s="428"/>
      <c r="D340" s="428"/>
      <c r="E340" s="428"/>
      <c r="F340" s="429"/>
      <c r="G340" s="430"/>
      <c r="H340" s="431"/>
      <c r="I340" s="431"/>
      <c r="J340" s="431"/>
      <c r="K340" s="432"/>
      <c r="L340" s="433"/>
      <c r="M340" s="434"/>
      <c r="N340" s="434"/>
      <c r="O340" s="434"/>
      <c r="P340" s="434"/>
      <c r="Q340" s="434"/>
      <c r="R340" s="434"/>
      <c r="S340" s="434"/>
      <c r="T340" s="434"/>
      <c r="U340" s="434"/>
      <c r="V340" s="434"/>
      <c r="W340" s="434"/>
      <c r="X340" s="435"/>
      <c r="Y340" s="436"/>
      <c r="Z340" s="437"/>
      <c r="AA340" s="437"/>
      <c r="AB340" s="438"/>
      <c r="AC340" s="430"/>
      <c r="AD340" s="431"/>
      <c r="AE340" s="431"/>
      <c r="AF340" s="431"/>
      <c r="AG340" s="432"/>
      <c r="AH340" s="433"/>
      <c r="AI340" s="434"/>
      <c r="AJ340" s="434"/>
      <c r="AK340" s="434"/>
      <c r="AL340" s="434"/>
      <c r="AM340" s="434"/>
      <c r="AN340" s="434"/>
      <c r="AO340" s="434"/>
      <c r="AP340" s="434"/>
      <c r="AQ340" s="434"/>
      <c r="AR340" s="434"/>
      <c r="AS340" s="434"/>
      <c r="AT340" s="435"/>
      <c r="AU340" s="436"/>
      <c r="AV340" s="437"/>
      <c r="AW340" s="437"/>
      <c r="AX340" s="439"/>
      <c r="AY340">
        <f t="shared" si="11"/>
        <v>0</v>
      </c>
    </row>
    <row r="341" spans="1:51" ht="24.75" hidden="1" customHeight="1" x14ac:dyDescent="0.15">
      <c r="A341" s="427"/>
      <c r="B341" s="428"/>
      <c r="C341" s="428"/>
      <c r="D341" s="428"/>
      <c r="E341" s="428"/>
      <c r="F341" s="429"/>
      <c r="G341" s="430"/>
      <c r="H341" s="431"/>
      <c r="I341" s="431"/>
      <c r="J341" s="431"/>
      <c r="K341" s="432"/>
      <c r="L341" s="433"/>
      <c r="M341" s="434"/>
      <c r="N341" s="434"/>
      <c r="O341" s="434"/>
      <c r="P341" s="434"/>
      <c r="Q341" s="434"/>
      <c r="R341" s="434"/>
      <c r="S341" s="434"/>
      <c r="T341" s="434"/>
      <c r="U341" s="434"/>
      <c r="V341" s="434"/>
      <c r="W341" s="434"/>
      <c r="X341" s="435"/>
      <c r="Y341" s="436"/>
      <c r="Z341" s="437"/>
      <c r="AA341" s="437"/>
      <c r="AB341" s="438"/>
      <c r="AC341" s="430"/>
      <c r="AD341" s="431"/>
      <c r="AE341" s="431"/>
      <c r="AF341" s="431"/>
      <c r="AG341" s="432"/>
      <c r="AH341" s="433"/>
      <c r="AI341" s="434"/>
      <c r="AJ341" s="434"/>
      <c r="AK341" s="434"/>
      <c r="AL341" s="434"/>
      <c r="AM341" s="434"/>
      <c r="AN341" s="434"/>
      <c r="AO341" s="434"/>
      <c r="AP341" s="434"/>
      <c r="AQ341" s="434"/>
      <c r="AR341" s="434"/>
      <c r="AS341" s="434"/>
      <c r="AT341" s="435"/>
      <c r="AU341" s="436"/>
      <c r="AV341" s="437"/>
      <c r="AW341" s="437"/>
      <c r="AX341" s="439"/>
      <c r="AY341">
        <f t="shared" si="11"/>
        <v>0</v>
      </c>
    </row>
    <row r="342" spans="1:51" ht="24.75" hidden="1" customHeight="1" x14ac:dyDescent="0.15">
      <c r="A342" s="427"/>
      <c r="B342" s="428"/>
      <c r="C342" s="428"/>
      <c r="D342" s="428"/>
      <c r="E342" s="428"/>
      <c r="F342" s="429"/>
      <c r="G342" s="430"/>
      <c r="H342" s="431"/>
      <c r="I342" s="431"/>
      <c r="J342" s="431"/>
      <c r="K342" s="432"/>
      <c r="L342" s="433"/>
      <c r="M342" s="434"/>
      <c r="N342" s="434"/>
      <c r="O342" s="434"/>
      <c r="P342" s="434"/>
      <c r="Q342" s="434"/>
      <c r="R342" s="434"/>
      <c r="S342" s="434"/>
      <c r="T342" s="434"/>
      <c r="U342" s="434"/>
      <c r="V342" s="434"/>
      <c r="W342" s="434"/>
      <c r="X342" s="435"/>
      <c r="Y342" s="436"/>
      <c r="Z342" s="437"/>
      <c r="AA342" s="437"/>
      <c r="AB342" s="438"/>
      <c r="AC342" s="430"/>
      <c r="AD342" s="431"/>
      <c r="AE342" s="431"/>
      <c r="AF342" s="431"/>
      <c r="AG342" s="432"/>
      <c r="AH342" s="433"/>
      <c r="AI342" s="434"/>
      <c r="AJ342" s="434"/>
      <c r="AK342" s="434"/>
      <c r="AL342" s="434"/>
      <c r="AM342" s="434"/>
      <c r="AN342" s="434"/>
      <c r="AO342" s="434"/>
      <c r="AP342" s="434"/>
      <c r="AQ342" s="434"/>
      <c r="AR342" s="434"/>
      <c r="AS342" s="434"/>
      <c r="AT342" s="435"/>
      <c r="AU342" s="436"/>
      <c r="AV342" s="437"/>
      <c r="AW342" s="437"/>
      <c r="AX342" s="439"/>
      <c r="AY342">
        <f t="shared" si="11"/>
        <v>0</v>
      </c>
    </row>
    <row r="343" spans="1:51" ht="24.75" hidden="1" customHeight="1" x14ac:dyDescent="0.15">
      <c r="A343" s="427"/>
      <c r="B343" s="428"/>
      <c r="C343" s="428"/>
      <c r="D343" s="428"/>
      <c r="E343" s="428"/>
      <c r="F343" s="429"/>
      <c r="G343" s="430"/>
      <c r="H343" s="431"/>
      <c r="I343" s="431"/>
      <c r="J343" s="431"/>
      <c r="K343" s="432"/>
      <c r="L343" s="433"/>
      <c r="M343" s="434"/>
      <c r="N343" s="434"/>
      <c r="O343" s="434"/>
      <c r="P343" s="434"/>
      <c r="Q343" s="434"/>
      <c r="R343" s="434"/>
      <c r="S343" s="434"/>
      <c r="T343" s="434"/>
      <c r="U343" s="434"/>
      <c r="V343" s="434"/>
      <c r="W343" s="434"/>
      <c r="X343" s="435"/>
      <c r="Y343" s="436"/>
      <c r="Z343" s="437"/>
      <c r="AA343" s="437"/>
      <c r="AB343" s="438"/>
      <c r="AC343" s="430"/>
      <c r="AD343" s="431"/>
      <c r="AE343" s="431"/>
      <c r="AF343" s="431"/>
      <c r="AG343" s="432"/>
      <c r="AH343" s="433"/>
      <c r="AI343" s="434"/>
      <c r="AJ343" s="434"/>
      <c r="AK343" s="434"/>
      <c r="AL343" s="434"/>
      <c r="AM343" s="434"/>
      <c r="AN343" s="434"/>
      <c r="AO343" s="434"/>
      <c r="AP343" s="434"/>
      <c r="AQ343" s="434"/>
      <c r="AR343" s="434"/>
      <c r="AS343" s="434"/>
      <c r="AT343" s="435"/>
      <c r="AU343" s="436"/>
      <c r="AV343" s="437"/>
      <c r="AW343" s="437"/>
      <c r="AX343" s="439"/>
      <c r="AY343">
        <f t="shared" si="11"/>
        <v>0</v>
      </c>
    </row>
    <row r="344" spans="1:51" ht="24.75" hidden="1" customHeight="1" x14ac:dyDescent="0.15">
      <c r="A344" s="427"/>
      <c r="B344" s="428"/>
      <c r="C344" s="428"/>
      <c r="D344" s="428"/>
      <c r="E344" s="428"/>
      <c r="F344" s="429"/>
      <c r="G344" s="430"/>
      <c r="H344" s="431"/>
      <c r="I344" s="431"/>
      <c r="J344" s="431"/>
      <c r="K344" s="432"/>
      <c r="L344" s="433"/>
      <c r="M344" s="434"/>
      <c r="N344" s="434"/>
      <c r="O344" s="434"/>
      <c r="P344" s="434"/>
      <c r="Q344" s="434"/>
      <c r="R344" s="434"/>
      <c r="S344" s="434"/>
      <c r="T344" s="434"/>
      <c r="U344" s="434"/>
      <c r="V344" s="434"/>
      <c r="W344" s="434"/>
      <c r="X344" s="435"/>
      <c r="Y344" s="436"/>
      <c r="Z344" s="437"/>
      <c r="AA344" s="437"/>
      <c r="AB344" s="438"/>
      <c r="AC344" s="430"/>
      <c r="AD344" s="431"/>
      <c r="AE344" s="431"/>
      <c r="AF344" s="431"/>
      <c r="AG344" s="432"/>
      <c r="AH344" s="433"/>
      <c r="AI344" s="434"/>
      <c r="AJ344" s="434"/>
      <c r="AK344" s="434"/>
      <c r="AL344" s="434"/>
      <c r="AM344" s="434"/>
      <c r="AN344" s="434"/>
      <c r="AO344" s="434"/>
      <c r="AP344" s="434"/>
      <c r="AQ344" s="434"/>
      <c r="AR344" s="434"/>
      <c r="AS344" s="434"/>
      <c r="AT344" s="435"/>
      <c r="AU344" s="436"/>
      <c r="AV344" s="437"/>
      <c r="AW344" s="437"/>
      <c r="AX344" s="439"/>
      <c r="AY344">
        <f t="shared" si="11"/>
        <v>0</v>
      </c>
    </row>
    <row r="345" spans="1:51" ht="24.75" hidden="1" customHeight="1" x14ac:dyDescent="0.15">
      <c r="A345" s="427"/>
      <c r="B345" s="428"/>
      <c r="C345" s="428"/>
      <c r="D345" s="428"/>
      <c r="E345" s="428"/>
      <c r="F345" s="429"/>
      <c r="G345" s="430"/>
      <c r="H345" s="431"/>
      <c r="I345" s="431"/>
      <c r="J345" s="431"/>
      <c r="K345" s="432"/>
      <c r="L345" s="433"/>
      <c r="M345" s="434"/>
      <c r="N345" s="434"/>
      <c r="O345" s="434"/>
      <c r="P345" s="434"/>
      <c r="Q345" s="434"/>
      <c r="R345" s="434"/>
      <c r="S345" s="434"/>
      <c r="T345" s="434"/>
      <c r="U345" s="434"/>
      <c r="V345" s="434"/>
      <c r="W345" s="434"/>
      <c r="X345" s="435"/>
      <c r="Y345" s="436"/>
      <c r="Z345" s="437"/>
      <c r="AA345" s="437"/>
      <c r="AB345" s="438"/>
      <c r="AC345" s="430"/>
      <c r="AD345" s="431"/>
      <c r="AE345" s="431"/>
      <c r="AF345" s="431"/>
      <c r="AG345" s="432"/>
      <c r="AH345" s="433"/>
      <c r="AI345" s="434"/>
      <c r="AJ345" s="434"/>
      <c r="AK345" s="434"/>
      <c r="AL345" s="434"/>
      <c r="AM345" s="434"/>
      <c r="AN345" s="434"/>
      <c r="AO345" s="434"/>
      <c r="AP345" s="434"/>
      <c r="AQ345" s="434"/>
      <c r="AR345" s="434"/>
      <c r="AS345" s="434"/>
      <c r="AT345" s="435"/>
      <c r="AU345" s="436"/>
      <c r="AV345" s="437"/>
      <c r="AW345" s="437"/>
      <c r="AX345" s="439"/>
      <c r="AY345">
        <f t="shared" si="11"/>
        <v>0</v>
      </c>
    </row>
    <row r="346" spans="1:51" ht="24.75" hidden="1" customHeight="1" x14ac:dyDescent="0.15">
      <c r="A346" s="427"/>
      <c r="B346" s="428"/>
      <c r="C346" s="428"/>
      <c r="D346" s="428"/>
      <c r="E346" s="428"/>
      <c r="F346" s="429"/>
      <c r="G346" s="412" t="s">
        <v>64</v>
      </c>
      <c r="H346" s="413"/>
      <c r="I346" s="413"/>
      <c r="J346" s="413"/>
      <c r="K346" s="413"/>
      <c r="L346" s="414"/>
      <c r="M346" s="289"/>
      <c r="N346" s="289"/>
      <c r="O346" s="289"/>
      <c r="P346" s="289"/>
      <c r="Q346" s="289"/>
      <c r="R346" s="289"/>
      <c r="S346" s="289"/>
      <c r="T346" s="289"/>
      <c r="U346" s="289"/>
      <c r="V346" s="289"/>
      <c r="W346" s="289"/>
      <c r="X346" s="290"/>
      <c r="Y346" s="415">
        <f>SUM(Y336:AB345)</f>
        <v>0</v>
      </c>
      <c r="Z346" s="416"/>
      <c r="AA346" s="416"/>
      <c r="AB346" s="417"/>
      <c r="AC346" s="412" t="s">
        <v>64</v>
      </c>
      <c r="AD346" s="413"/>
      <c r="AE346" s="413"/>
      <c r="AF346" s="413"/>
      <c r="AG346" s="413"/>
      <c r="AH346" s="414"/>
      <c r="AI346" s="289"/>
      <c r="AJ346" s="289"/>
      <c r="AK346" s="289"/>
      <c r="AL346" s="289"/>
      <c r="AM346" s="289"/>
      <c r="AN346" s="289"/>
      <c r="AO346" s="289"/>
      <c r="AP346" s="289"/>
      <c r="AQ346" s="289"/>
      <c r="AR346" s="289"/>
      <c r="AS346" s="289"/>
      <c r="AT346" s="290"/>
      <c r="AU346" s="415">
        <f>SUM(AU336:AX345)</f>
        <v>0</v>
      </c>
      <c r="AV346" s="416"/>
      <c r="AW346" s="416"/>
      <c r="AX346" s="418"/>
      <c r="AY346">
        <f t="shared" si="11"/>
        <v>0</v>
      </c>
    </row>
    <row r="347" spans="1:51" ht="24.75" hidden="1" customHeight="1" x14ac:dyDescent="0.15">
      <c r="A347" s="427"/>
      <c r="B347" s="428"/>
      <c r="C347" s="428"/>
      <c r="D347" s="428"/>
      <c r="E347" s="428"/>
      <c r="F347" s="429"/>
      <c r="G347" s="440" t="s">
        <v>327</v>
      </c>
      <c r="H347" s="441"/>
      <c r="I347" s="441"/>
      <c r="J347" s="441"/>
      <c r="K347" s="441"/>
      <c r="L347" s="441"/>
      <c r="M347" s="441"/>
      <c r="N347" s="441"/>
      <c r="O347" s="441"/>
      <c r="P347" s="441"/>
      <c r="Q347" s="441"/>
      <c r="R347" s="441"/>
      <c r="S347" s="441"/>
      <c r="T347" s="441"/>
      <c r="U347" s="441"/>
      <c r="V347" s="441"/>
      <c r="W347" s="441"/>
      <c r="X347" s="441"/>
      <c r="Y347" s="441"/>
      <c r="Z347" s="441"/>
      <c r="AA347" s="441"/>
      <c r="AB347" s="442"/>
      <c r="AC347" s="440" t="s">
        <v>273</v>
      </c>
      <c r="AD347" s="441"/>
      <c r="AE347" s="441"/>
      <c r="AF347" s="441"/>
      <c r="AG347" s="441"/>
      <c r="AH347" s="441"/>
      <c r="AI347" s="441"/>
      <c r="AJ347" s="441"/>
      <c r="AK347" s="441"/>
      <c r="AL347" s="441"/>
      <c r="AM347" s="441"/>
      <c r="AN347" s="441"/>
      <c r="AO347" s="441"/>
      <c r="AP347" s="441"/>
      <c r="AQ347" s="441"/>
      <c r="AR347" s="441"/>
      <c r="AS347" s="441"/>
      <c r="AT347" s="441"/>
      <c r="AU347" s="441"/>
      <c r="AV347" s="441"/>
      <c r="AW347" s="441"/>
      <c r="AX347" s="443"/>
      <c r="AY347">
        <f>COUNTA($G$349,$AC$349)</f>
        <v>0</v>
      </c>
    </row>
    <row r="348" spans="1:51" ht="24.75" hidden="1" customHeight="1" x14ac:dyDescent="0.15">
      <c r="A348" s="427"/>
      <c r="B348" s="428"/>
      <c r="C348" s="428"/>
      <c r="D348" s="428"/>
      <c r="E348" s="428"/>
      <c r="F348" s="429"/>
      <c r="G348" s="444" t="s">
        <v>54</v>
      </c>
      <c r="H348" s="361"/>
      <c r="I348" s="361"/>
      <c r="J348" s="361"/>
      <c r="K348" s="361"/>
      <c r="L348" s="445" t="s">
        <v>56</v>
      </c>
      <c r="M348" s="361"/>
      <c r="N348" s="361"/>
      <c r="O348" s="361"/>
      <c r="P348" s="361"/>
      <c r="Q348" s="361"/>
      <c r="R348" s="361"/>
      <c r="S348" s="361"/>
      <c r="T348" s="361"/>
      <c r="U348" s="361"/>
      <c r="V348" s="361"/>
      <c r="W348" s="361"/>
      <c r="X348" s="446"/>
      <c r="Y348" s="447" t="s">
        <v>61</v>
      </c>
      <c r="Z348" s="448"/>
      <c r="AA348" s="448"/>
      <c r="AB348" s="449"/>
      <c r="AC348" s="444" t="s">
        <v>54</v>
      </c>
      <c r="AD348" s="361"/>
      <c r="AE348" s="361"/>
      <c r="AF348" s="361"/>
      <c r="AG348" s="361"/>
      <c r="AH348" s="445" t="s">
        <v>56</v>
      </c>
      <c r="AI348" s="361"/>
      <c r="AJ348" s="361"/>
      <c r="AK348" s="361"/>
      <c r="AL348" s="361"/>
      <c r="AM348" s="361"/>
      <c r="AN348" s="361"/>
      <c r="AO348" s="361"/>
      <c r="AP348" s="361"/>
      <c r="AQ348" s="361"/>
      <c r="AR348" s="361"/>
      <c r="AS348" s="361"/>
      <c r="AT348" s="446"/>
      <c r="AU348" s="447" t="s">
        <v>61</v>
      </c>
      <c r="AV348" s="448"/>
      <c r="AW348" s="448"/>
      <c r="AX348" s="450"/>
      <c r="AY348">
        <f t="shared" ref="AY348:AY359" si="12">$AY$347</f>
        <v>0</v>
      </c>
    </row>
    <row r="349" spans="1:51" s="1" customFormat="1" ht="24.75" hidden="1" customHeight="1" x14ac:dyDescent="0.15">
      <c r="A349" s="427"/>
      <c r="B349" s="428"/>
      <c r="C349" s="428"/>
      <c r="D349" s="428"/>
      <c r="E349" s="428"/>
      <c r="F349" s="429"/>
      <c r="G349" s="451"/>
      <c r="H349" s="452"/>
      <c r="I349" s="452"/>
      <c r="J349" s="452"/>
      <c r="K349" s="453"/>
      <c r="L349" s="454"/>
      <c r="M349" s="455"/>
      <c r="N349" s="455"/>
      <c r="O349" s="455"/>
      <c r="P349" s="455"/>
      <c r="Q349" s="455"/>
      <c r="R349" s="455"/>
      <c r="S349" s="455"/>
      <c r="T349" s="455"/>
      <c r="U349" s="455"/>
      <c r="V349" s="455"/>
      <c r="W349" s="455"/>
      <c r="X349" s="456"/>
      <c r="Y349" s="457"/>
      <c r="Z349" s="458"/>
      <c r="AA349" s="458"/>
      <c r="AB349" s="459"/>
      <c r="AC349" s="451"/>
      <c r="AD349" s="452"/>
      <c r="AE349" s="452"/>
      <c r="AF349" s="452"/>
      <c r="AG349" s="453"/>
      <c r="AH349" s="454"/>
      <c r="AI349" s="455"/>
      <c r="AJ349" s="455"/>
      <c r="AK349" s="455"/>
      <c r="AL349" s="455"/>
      <c r="AM349" s="455"/>
      <c r="AN349" s="455"/>
      <c r="AO349" s="455"/>
      <c r="AP349" s="455"/>
      <c r="AQ349" s="455"/>
      <c r="AR349" s="455"/>
      <c r="AS349" s="455"/>
      <c r="AT349" s="456"/>
      <c r="AU349" s="457"/>
      <c r="AV349" s="458"/>
      <c r="AW349" s="458"/>
      <c r="AX349" s="460"/>
      <c r="AY349" s="2">
        <f t="shared" si="12"/>
        <v>0</v>
      </c>
    </row>
    <row r="350" spans="1:51" ht="24.75" hidden="1" customHeight="1" x14ac:dyDescent="0.15">
      <c r="A350" s="427"/>
      <c r="B350" s="428"/>
      <c r="C350" s="428"/>
      <c r="D350" s="428"/>
      <c r="E350" s="428"/>
      <c r="F350" s="429"/>
      <c r="G350" s="430"/>
      <c r="H350" s="431"/>
      <c r="I350" s="431"/>
      <c r="J350" s="431"/>
      <c r="K350" s="432"/>
      <c r="L350" s="433"/>
      <c r="M350" s="434"/>
      <c r="N350" s="434"/>
      <c r="O350" s="434"/>
      <c r="P350" s="434"/>
      <c r="Q350" s="434"/>
      <c r="R350" s="434"/>
      <c r="S350" s="434"/>
      <c r="T350" s="434"/>
      <c r="U350" s="434"/>
      <c r="V350" s="434"/>
      <c r="W350" s="434"/>
      <c r="X350" s="435"/>
      <c r="Y350" s="436"/>
      <c r="Z350" s="437"/>
      <c r="AA350" s="437"/>
      <c r="AB350" s="438"/>
      <c r="AC350" s="430"/>
      <c r="AD350" s="431"/>
      <c r="AE350" s="431"/>
      <c r="AF350" s="431"/>
      <c r="AG350" s="432"/>
      <c r="AH350" s="433"/>
      <c r="AI350" s="434"/>
      <c r="AJ350" s="434"/>
      <c r="AK350" s="434"/>
      <c r="AL350" s="434"/>
      <c r="AM350" s="434"/>
      <c r="AN350" s="434"/>
      <c r="AO350" s="434"/>
      <c r="AP350" s="434"/>
      <c r="AQ350" s="434"/>
      <c r="AR350" s="434"/>
      <c r="AS350" s="434"/>
      <c r="AT350" s="435"/>
      <c r="AU350" s="436"/>
      <c r="AV350" s="437"/>
      <c r="AW350" s="437"/>
      <c r="AX350" s="439"/>
      <c r="AY350">
        <f t="shared" si="12"/>
        <v>0</v>
      </c>
    </row>
    <row r="351" spans="1:51" ht="24.75" hidden="1" customHeight="1" x14ac:dyDescent="0.15">
      <c r="A351" s="427"/>
      <c r="B351" s="428"/>
      <c r="C351" s="428"/>
      <c r="D351" s="428"/>
      <c r="E351" s="428"/>
      <c r="F351" s="429"/>
      <c r="G351" s="430"/>
      <c r="H351" s="431"/>
      <c r="I351" s="431"/>
      <c r="J351" s="431"/>
      <c r="K351" s="432"/>
      <c r="L351" s="433"/>
      <c r="M351" s="434"/>
      <c r="N351" s="434"/>
      <c r="O351" s="434"/>
      <c r="P351" s="434"/>
      <c r="Q351" s="434"/>
      <c r="R351" s="434"/>
      <c r="S351" s="434"/>
      <c r="T351" s="434"/>
      <c r="U351" s="434"/>
      <c r="V351" s="434"/>
      <c r="W351" s="434"/>
      <c r="X351" s="435"/>
      <c r="Y351" s="436"/>
      <c r="Z351" s="437"/>
      <c r="AA351" s="437"/>
      <c r="AB351" s="438"/>
      <c r="AC351" s="430"/>
      <c r="AD351" s="431"/>
      <c r="AE351" s="431"/>
      <c r="AF351" s="431"/>
      <c r="AG351" s="432"/>
      <c r="AH351" s="433"/>
      <c r="AI351" s="434"/>
      <c r="AJ351" s="434"/>
      <c r="AK351" s="434"/>
      <c r="AL351" s="434"/>
      <c r="AM351" s="434"/>
      <c r="AN351" s="434"/>
      <c r="AO351" s="434"/>
      <c r="AP351" s="434"/>
      <c r="AQ351" s="434"/>
      <c r="AR351" s="434"/>
      <c r="AS351" s="434"/>
      <c r="AT351" s="435"/>
      <c r="AU351" s="436"/>
      <c r="AV351" s="437"/>
      <c r="AW351" s="437"/>
      <c r="AX351" s="439"/>
      <c r="AY351">
        <f t="shared" si="12"/>
        <v>0</v>
      </c>
    </row>
    <row r="352" spans="1:51" ht="24.75" hidden="1" customHeight="1" x14ac:dyDescent="0.15">
      <c r="A352" s="427"/>
      <c r="B352" s="428"/>
      <c r="C352" s="428"/>
      <c r="D352" s="428"/>
      <c r="E352" s="428"/>
      <c r="F352" s="429"/>
      <c r="G352" s="430"/>
      <c r="H352" s="431"/>
      <c r="I352" s="431"/>
      <c r="J352" s="431"/>
      <c r="K352" s="432"/>
      <c r="L352" s="433"/>
      <c r="M352" s="434"/>
      <c r="N352" s="434"/>
      <c r="O352" s="434"/>
      <c r="P352" s="434"/>
      <c r="Q352" s="434"/>
      <c r="R352" s="434"/>
      <c r="S352" s="434"/>
      <c r="T352" s="434"/>
      <c r="U352" s="434"/>
      <c r="V352" s="434"/>
      <c r="W352" s="434"/>
      <c r="X352" s="435"/>
      <c r="Y352" s="436"/>
      <c r="Z352" s="437"/>
      <c r="AA352" s="437"/>
      <c r="AB352" s="438"/>
      <c r="AC352" s="430"/>
      <c r="AD352" s="431"/>
      <c r="AE352" s="431"/>
      <c r="AF352" s="431"/>
      <c r="AG352" s="432"/>
      <c r="AH352" s="433"/>
      <c r="AI352" s="434"/>
      <c r="AJ352" s="434"/>
      <c r="AK352" s="434"/>
      <c r="AL352" s="434"/>
      <c r="AM352" s="434"/>
      <c r="AN352" s="434"/>
      <c r="AO352" s="434"/>
      <c r="AP352" s="434"/>
      <c r="AQ352" s="434"/>
      <c r="AR352" s="434"/>
      <c r="AS352" s="434"/>
      <c r="AT352" s="435"/>
      <c r="AU352" s="436"/>
      <c r="AV352" s="437"/>
      <c r="AW352" s="437"/>
      <c r="AX352" s="439"/>
      <c r="AY352">
        <f t="shared" si="12"/>
        <v>0</v>
      </c>
    </row>
    <row r="353" spans="1:51" ht="24.75" hidden="1" customHeight="1" x14ac:dyDescent="0.15">
      <c r="A353" s="427"/>
      <c r="B353" s="428"/>
      <c r="C353" s="428"/>
      <c r="D353" s="428"/>
      <c r="E353" s="428"/>
      <c r="F353" s="429"/>
      <c r="G353" s="430"/>
      <c r="H353" s="431"/>
      <c r="I353" s="431"/>
      <c r="J353" s="431"/>
      <c r="K353" s="432"/>
      <c r="L353" s="433"/>
      <c r="M353" s="434"/>
      <c r="N353" s="434"/>
      <c r="O353" s="434"/>
      <c r="P353" s="434"/>
      <c r="Q353" s="434"/>
      <c r="R353" s="434"/>
      <c r="S353" s="434"/>
      <c r="T353" s="434"/>
      <c r="U353" s="434"/>
      <c r="V353" s="434"/>
      <c r="W353" s="434"/>
      <c r="X353" s="435"/>
      <c r="Y353" s="436"/>
      <c r="Z353" s="437"/>
      <c r="AA353" s="437"/>
      <c r="AB353" s="438"/>
      <c r="AC353" s="430"/>
      <c r="AD353" s="431"/>
      <c r="AE353" s="431"/>
      <c r="AF353" s="431"/>
      <c r="AG353" s="432"/>
      <c r="AH353" s="433"/>
      <c r="AI353" s="434"/>
      <c r="AJ353" s="434"/>
      <c r="AK353" s="434"/>
      <c r="AL353" s="434"/>
      <c r="AM353" s="434"/>
      <c r="AN353" s="434"/>
      <c r="AO353" s="434"/>
      <c r="AP353" s="434"/>
      <c r="AQ353" s="434"/>
      <c r="AR353" s="434"/>
      <c r="AS353" s="434"/>
      <c r="AT353" s="435"/>
      <c r="AU353" s="436"/>
      <c r="AV353" s="437"/>
      <c r="AW353" s="437"/>
      <c r="AX353" s="439"/>
      <c r="AY353">
        <f t="shared" si="12"/>
        <v>0</v>
      </c>
    </row>
    <row r="354" spans="1:51" ht="24.75" hidden="1" customHeight="1" x14ac:dyDescent="0.15">
      <c r="A354" s="427"/>
      <c r="B354" s="428"/>
      <c r="C354" s="428"/>
      <c r="D354" s="428"/>
      <c r="E354" s="428"/>
      <c r="F354" s="429"/>
      <c r="G354" s="430"/>
      <c r="H354" s="431"/>
      <c r="I354" s="431"/>
      <c r="J354" s="431"/>
      <c r="K354" s="432"/>
      <c r="L354" s="433"/>
      <c r="M354" s="434"/>
      <c r="N354" s="434"/>
      <c r="O354" s="434"/>
      <c r="P354" s="434"/>
      <c r="Q354" s="434"/>
      <c r="R354" s="434"/>
      <c r="S354" s="434"/>
      <c r="T354" s="434"/>
      <c r="U354" s="434"/>
      <c r="V354" s="434"/>
      <c r="W354" s="434"/>
      <c r="X354" s="435"/>
      <c r="Y354" s="436"/>
      <c r="Z354" s="437"/>
      <c r="AA354" s="437"/>
      <c r="AB354" s="438"/>
      <c r="AC354" s="430"/>
      <c r="AD354" s="431"/>
      <c r="AE354" s="431"/>
      <c r="AF354" s="431"/>
      <c r="AG354" s="432"/>
      <c r="AH354" s="433"/>
      <c r="AI354" s="434"/>
      <c r="AJ354" s="434"/>
      <c r="AK354" s="434"/>
      <c r="AL354" s="434"/>
      <c r="AM354" s="434"/>
      <c r="AN354" s="434"/>
      <c r="AO354" s="434"/>
      <c r="AP354" s="434"/>
      <c r="AQ354" s="434"/>
      <c r="AR354" s="434"/>
      <c r="AS354" s="434"/>
      <c r="AT354" s="435"/>
      <c r="AU354" s="436"/>
      <c r="AV354" s="437"/>
      <c r="AW354" s="437"/>
      <c r="AX354" s="439"/>
      <c r="AY354">
        <f t="shared" si="12"/>
        <v>0</v>
      </c>
    </row>
    <row r="355" spans="1:51" ht="24.75" hidden="1" customHeight="1" x14ac:dyDescent="0.15">
      <c r="A355" s="427"/>
      <c r="B355" s="428"/>
      <c r="C355" s="428"/>
      <c r="D355" s="428"/>
      <c r="E355" s="428"/>
      <c r="F355" s="429"/>
      <c r="G355" s="430"/>
      <c r="H355" s="431"/>
      <c r="I355" s="431"/>
      <c r="J355" s="431"/>
      <c r="K355" s="432"/>
      <c r="L355" s="433"/>
      <c r="M355" s="434"/>
      <c r="N355" s="434"/>
      <c r="O355" s="434"/>
      <c r="P355" s="434"/>
      <c r="Q355" s="434"/>
      <c r="R355" s="434"/>
      <c r="S355" s="434"/>
      <c r="T355" s="434"/>
      <c r="U355" s="434"/>
      <c r="V355" s="434"/>
      <c r="W355" s="434"/>
      <c r="X355" s="435"/>
      <c r="Y355" s="436"/>
      <c r="Z355" s="437"/>
      <c r="AA355" s="437"/>
      <c r="AB355" s="438"/>
      <c r="AC355" s="430"/>
      <c r="AD355" s="431"/>
      <c r="AE355" s="431"/>
      <c r="AF355" s="431"/>
      <c r="AG355" s="432"/>
      <c r="AH355" s="433"/>
      <c r="AI355" s="434"/>
      <c r="AJ355" s="434"/>
      <c r="AK355" s="434"/>
      <c r="AL355" s="434"/>
      <c r="AM355" s="434"/>
      <c r="AN355" s="434"/>
      <c r="AO355" s="434"/>
      <c r="AP355" s="434"/>
      <c r="AQ355" s="434"/>
      <c r="AR355" s="434"/>
      <c r="AS355" s="434"/>
      <c r="AT355" s="435"/>
      <c r="AU355" s="436"/>
      <c r="AV355" s="437"/>
      <c r="AW355" s="437"/>
      <c r="AX355" s="439"/>
      <c r="AY355">
        <f t="shared" si="12"/>
        <v>0</v>
      </c>
    </row>
    <row r="356" spans="1:51" ht="24.75" hidden="1" customHeight="1" x14ac:dyDescent="0.15">
      <c r="A356" s="427"/>
      <c r="B356" s="428"/>
      <c r="C356" s="428"/>
      <c r="D356" s="428"/>
      <c r="E356" s="428"/>
      <c r="F356" s="429"/>
      <c r="G356" s="430"/>
      <c r="H356" s="431"/>
      <c r="I356" s="431"/>
      <c r="J356" s="431"/>
      <c r="K356" s="432"/>
      <c r="L356" s="433"/>
      <c r="M356" s="434"/>
      <c r="N356" s="434"/>
      <c r="O356" s="434"/>
      <c r="P356" s="434"/>
      <c r="Q356" s="434"/>
      <c r="R356" s="434"/>
      <c r="S356" s="434"/>
      <c r="T356" s="434"/>
      <c r="U356" s="434"/>
      <c r="V356" s="434"/>
      <c r="W356" s="434"/>
      <c r="X356" s="435"/>
      <c r="Y356" s="436"/>
      <c r="Z356" s="437"/>
      <c r="AA356" s="437"/>
      <c r="AB356" s="438"/>
      <c r="AC356" s="430"/>
      <c r="AD356" s="431"/>
      <c r="AE356" s="431"/>
      <c r="AF356" s="431"/>
      <c r="AG356" s="432"/>
      <c r="AH356" s="433"/>
      <c r="AI356" s="434"/>
      <c r="AJ356" s="434"/>
      <c r="AK356" s="434"/>
      <c r="AL356" s="434"/>
      <c r="AM356" s="434"/>
      <c r="AN356" s="434"/>
      <c r="AO356" s="434"/>
      <c r="AP356" s="434"/>
      <c r="AQ356" s="434"/>
      <c r="AR356" s="434"/>
      <c r="AS356" s="434"/>
      <c r="AT356" s="435"/>
      <c r="AU356" s="436"/>
      <c r="AV356" s="437"/>
      <c r="AW356" s="437"/>
      <c r="AX356" s="439"/>
      <c r="AY356">
        <f t="shared" si="12"/>
        <v>0</v>
      </c>
    </row>
    <row r="357" spans="1:51" ht="24.75" hidden="1" customHeight="1" x14ac:dyDescent="0.15">
      <c r="A357" s="427"/>
      <c r="B357" s="428"/>
      <c r="C357" s="428"/>
      <c r="D357" s="428"/>
      <c r="E357" s="428"/>
      <c r="F357" s="429"/>
      <c r="G357" s="430"/>
      <c r="H357" s="431"/>
      <c r="I357" s="431"/>
      <c r="J357" s="431"/>
      <c r="K357" s="432"/>
      <c r="L357" s="433"/>
      <c r="M357" s="434"/>
      <c r="N357" s="434"/>
      <c r="O357" s="434"/>
      <c r="P357" s="434"/>
      <c r="Q357" s="434"/>
      <c r="R357" s="434"/>
      <c r="S357" s="434"/>
      <c r="T357" s="434"/>
      <c r="U357" s="434"/>
      <c r="V357" s="434"/>
      <c r="W357" s="434"/>
      <c r="X357" s="435"/>
      <c r="Y357" s="436"/>
      <c r="Z357" s="437"/>
      <c r="AA357" s="437"/>
      <c r="AB357" s="438"/>
      <c r="AC357" s="430"/>
      <c r="AD357" s="431"/>
      <c r="AE357" s="431"/>
      <c r="AF357" s="431"/>
      <c r="AG357" s="432"/>
      <c r="AH357" s="433"/>
      <c r="AI357" s="434"/>
      <c r="AJ357" s="434"/>
      <c r="AK357" s="434"/>
      <c r="AL357" s="434"/>
      <c r="AM357" s="434"/>
      <c r="AN357" s="434"/>
      <c r="AO357" s="434"/>
      <c r="AP357" s="434"/>
      <c r="AQ357" s="434"/>
      <c r="AR357" s="434"/>
      <c r="AS357" s="434"/>
      <c r="AT357" s="435"/>
      <c r="AU357" s="436"/>
      <c r="AV357" s="437"/>
      <c r="AW357" s="437"/>
      <c r="AX357" s="439"/>
      <c r="AY357">
        <f t="shared" si="12"/>
        <v>0</v>
      </c>
    </row>
    <row r="358" spans="1:51" ht="24.75" hidden="1" customHeight="1" x14ac:dyDescent="0.15">
      <c r="A358" s="427"/>
      <c r="B358" s="428"/>
      <c r="C358" s="428"/>
      <c r="D358" s="428"/>
      <c r="E358" s="428"/>
      <c r="F358" s="429"/>
      <c r="G358" s="430"/>
      <c r="H358" s="431"/>
      <c r="I358" s="431"/>
      <c r="J358" s="431"/>
      <c r="K358" s="432"/>
      <c r="L358" s="433"/>
      <c r="M358" s="434"/>
      <c r="N358" s="434"/>
      <c r="O358" s="434"/>
      <c r="P358" s="434"/>
      <c r="Q358" s="434"/>
      <c r="R358" s="434"/>
      <c r="S358" s="434"/>
      <c r="T358" s="434"/>
      <c r="U358" s="434"/>
      <c r="V358" s="434"/>
      <c r="W358" s="434"/>
      <c r="X358" s="435"/>
      <c r="Y358" s="436"/>
      <c r="Z358" s="437"/>
      <c r="AA358" s="437"/>
      <c r="AB358" s="438"/>
      <c r="AC358" s="430"/>
      <c r="AD358" s="431"/>
      <c r="AE358" s="431"/>
      <c r="AF358" s="431"/>
      <c r="AG358" s="432"/>
      <c r="AH358" s="433"/>
      <c r="AI358" s="434"/>
      <c r="AJ358" s="434"/>
      <c r="AK358" s="434"/>
      <c r="AL358" s="434"/>
      <c r="AM358" s="434"/>
      <c r="AN358" s="434"/>
      <c r="AO358" s="434"/>
      <c r="AP358" s="434"/>
      <c r="AQ358" s="434"/>
      <c r="AR358" s="434"/>
      <c r="AS358" s="434"/>
      <c r="AT358" s="435"/>
      <c r="AU358" s="436"/>
      <c r="AV358" s="437"/>
      <c r="AW358" s="437"/>
      <c r="AX358" s="439"/>
      <c r="AY358">
        <f t="shared" si="12"/>
        <v>0</v>
      </c>
    </row>
    <row r="359" spans="1:51" ht="24.75" hidden="1" customHeight="1" x14ac:dyDescent="0.15">
      <c r="A359" s="427"/>
      <c r="B359" s="428"/>
      <c r="C359" s="428"/>
      <c r="D359" s="428"/>
      <c r="E359" s="428"/>
      <c r="F359" s="429"/>
      <c r="G359" s="412" t="s">
        <v>64</v>
      </c>
      <c r="H359" s="413"/>
      <c r="I359" s="413"/>
      <c r="J359" s="413"/>
      <c r="K359" s="413"/>
      <c r="L359" s="414"/>
      <c r="M359" s="289"/>
      <c r="N359" s="289"/>
      <c r="O359" s="289"/>
      <c r="P359" s="289"/>
      <c r="Q359" s="289"/>
      <c r="R359" s="289"/>
      <c r="S359" s="289"/>
      <c r="T359" s="289"/>
      <c r="U359" s="289"/>
      <c r="V359" s="289"/>
      <c r="W359" s="289"/>
      <c r="X359" s="290"/>
      <c r="Y359" s="415">
        <f>SUM(Y349:AB358)</f>
        <v>0</v>
      </c>
      <c r="Z359" s="416"/>
      <c r="AA359" s="416"/>
      <c r="AB359" s="417"/>
      <c r="AC359" s="412" t="s">
        <v>64</v>
      </c>
      <c r="AD359" s="413"/>
      <c r="AE359" s="413"/>
      <c r="AF359" s="413"/>
      <c r="AG359" s="413"/>
      <c r="AH359" s="414"/>
      <c r="AI359" s="289"/>
      <c r="AJ359" s="289"/>
      <c r="AK359" s="289"/>
      <c r="AL359" s="289"/>
      <c r="AM359" s="289"/>
      <c r="AN359" s="289"/>
      <c r="AO359" s="289"/>
      <c r="AP359" s="289"/>
      <c r="AQ359" s="289"/>
      <c r="AR359" s="289"/>
      <c r="AS359" s="289"/>
      <c r="AT359" s="290"/>
      <c r="AU359" s="415">
        <f>SUM(AU349:AX358)</f>
        <v>0</v>
      </c>
      <c r="AV359" s="416"/>
      <c r="AW359" s="416"/>
      <c r="AX359" s="418"/>
      <c r="AY359">
        <f t="shared" si="12"/>
        <v>0</v>
      </c>
    </row>
    <row r="360" spans="1:51" ht="24.75" customHeight="1" x14ac:dyDescent="0.15">
      <c r="A360" s="419" t="s">
        <v>608</v>
      </c>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1"/>
      <c r="AL360" s="422" t="s">
        <v>378</v>
      </c>
      <c r="AM360" s="423"/>
      <c r="AN360" s="423"/>
      <c r="AO360" s="33" t="s">
        <v>374</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73</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72</v>
      </c>
      <c r="D365" s="178"/>
      <c r="E365" s="178"/>
      <c r="F365" s="178"/>
      <c r="G365" s="178"/>
      <c r="H365" s="178"/>
      <c r="I365" s="178"/>
      <c r="J365" s="408" t="s">
        <v>74</v>
      </c>
      <c r="K365" s="177"/>
      <c r="L365" s="177"/>
      <c r="M365" s="177"/>
      <c r="N365" s="177"/>
      <c r="O365" s="177"/>
      <c r="P365" s="178" t="s">
        <v>18</v>
      </c>
      <c r="Q365" s="178"/>
      <c r="R365" s="178"/>
      <c r="S365" s="178"/>
      <c r="T365" s="178"/>
      <c r="U365" s="178"/>
      <c r="V365" s="178"/>
      <c r="W365" s="178"/>
      <c r="X365" s="178"/>
      <c r="Y365" s="410" t="s">
        <v>344</v>
      </c>
      <c r="Z365" s="410"/>
      <c r="AA365" s="410"/>
      <c r="AB365" s="410"/>
      <c r="AC365" s="408" t="s">
        <v>298</v>
      </c>
      <c r="AD365" s="408"/>
      <c r="AE365" s="408"/>
      <c r="AF365" s="408"/>
      <c r="AG365" s="408"/>
      <c r="AH365" s="410" t="s">
        <v>388</v>
      </c>
      <c r="AI365" s="178"/>
      <c r="AJ365" s="178"/>
      <c r="AK365" s="178"/>
      <c r="AL365" s="178" t="s">
        <v>19</v>
      </c>
      <c r="AM365" s="178"/>
      <c r="AN365" s="178"/>
      <c r="AO365" s="411"/>
      <c r="AP365" s="408" t="s">
        <v>346</v>
      </c>
      <c r="AQ365" s="408"/>
      <c r="AR365" s="408"/>
      <c r="AS365" s="408"/>
      <c r="AT365" s="408"/>
      <c r="AU365" s="408"/>
      <c r="AV365" s="408"/>
      <c r="AW365" s="408"/>
      <c r="AX365" s="408"/>
    </row>
    <row r="366" spans="1:51" ht="30" customHeight="1" x14ac:dyDescent="0.15">
      <c r="A366" s="387">
        <v>1</v>
      </c>
      <c r="B366" s="387">
        <v>1</v>
      </c>
      <c r="C366" s="401" t="s">
        <v>517</v>
      </c>
      <c r="D366" s="401"/>
      <c r="E366" s="401"/>
      <c r="F366" s="401"/>
      <c r="G366" s="401"/>
      <c r="H366" s="401"/>
      <c r="I366" s="401"/>
      <c r="J366" s="390">
        <v>2000012100001</v>
      </c>
      <c r="K366" s="390"/>
      <c r="L366" s="390"/>
      <c r="M366" s="390"/>
      <c r="N366" s="390"/>
      <c r="O366" s="390"/>
      <c r="P366" s="391" t="s">
        <v>648</v>
      </c>
      <c r="Q366" s="391"/>
      <c r="R366" s="391"/>
      <c r="S366" s="391"/>
      <c r="T366" s="391"/>
      <c r="U366" s="391"/>
      <c r="V366" s="391"/>
      <c r="W366" s="391"/>
      <c r="X366" s="391"/>
      <c r="Y366" s="392">
        <v>2.8</v>
      </c>
      <c r="Z366" s="393"/>
      <c r="AA366" s="393"/>
      <c r="AB366" s="394"/>
      <c r="AC366" s="395"/>
      <c r="AD366" s="396"/>
      <c r="AE366" s="396"/>
      <c r="AF366" s="396"/>
      <c r="AG366" s="396"/>
      <c r="AH366" s="409" t="s">
        <v>412</v>
      </c>
      <c r="AI366" s="409"/>
      <c r="AJ366" s="409"/>
      <c r="AK366" s="409"/>
      <c r="AL366" s="398" t="s">
        <v>412</v>
      </c>
      <c r="AM366" s="399"/>
      <c r="AN366" s="399"/>
      <c r="AO366" s="400"/>
      <c r="AP366" s="389" t="s">
        <v>656</v>
      </c>
      <c r="AQ366" s="389"/>
      <c r="AR366" s="389"/>
      <c r="AS366" s="389"/>
      <c r="AT366" s="389"/>
      <c r="AU366" s="389"/>
      <c r="AV366" s="389"/>
      <c r="AW366" s="389"/>
      <c r="AX366" s="389"/>
    </row>
    <row r="367" spans="1:51" ht="30" hidden="1" customHeight="1" x14ac:dyDescent="0.15">
      <c r="A367" s="387">
        <v>2</v>
      </c>
      <c r="B367" s="387">
        <v>1</v>
      </c>
      <c r="C367" s="401"/>
      <c r="D367" s="401"/>
      <c r="E367" s="401"/>
      <c r="F367" s="401"/>
      <c r="G367" s="401"/>
      <c r="H367" s="401"/>
      <c r="I367" s="401"/>
      <c r="J367" s="390"/>
      <c r="K367" s="390"/>
      <c r="L367" s="390"/>
      <c r="M367" s="390"/>
      <c r="N367" s="390"/>
      <c r="O367" s="390"/>
      <c r="P367" s="391"/>
      <c r="Q367" s="391"/>
      <c r="R367" s="391"/>
      <c r="S367" s="391"/>
      <c r="T367" s="391"/>
      <c r="U367" s="391"/>
      <c r="V367" s="391"/>
      <c r="W367" s="391"/>
      <c r="X367" s="391"/>
      <c r="Y367" s="392"/>
      <c r="Z367" s="393"/>
      <c r="AA367" s="393"/>
      <c r="AB367" s="394"/>
      <c r="AC367" s="395"/>
      <c r="AD367" s="396"/>
      <c r="AE367" s="396"/>
      <c r="AF367" s="396"/>
      <c r="AG367" s="396"/>
      <c r="AH367" s="409"/>
      <c r="AI367" s="409"/>
      <c r="AJ367" s="409"/>
      <c r="AK367" s="409"/>
      <c r="AL367" s="398"/>
      <c r="AM367" s="399"/>
      <c r="AN367" s="399"/>
      <c r="AO367" s="400"/>
      <c r="AP367" s="389"/>
      <c r="AQ367" s="389"/>
      <c r="AR367" s="389"/>
      <c r="AS367" s="389"/>
      <c r="AT367" s="389"/>
      <c r="AU367" s="389"/>
      <c r="AV367" s="389"/>
      <c r="AW367" s="389"/>
      <c r="AX367" s="389"/>
      <c r="AY367">
        <f>COUNTA($C$367)</f>
        <v>0</v>
      </c>
    </row>
    <row r="368" spans="1:51" ht="30" hidden="1" customHeight="1" x14ac:dyDescent="0.15">
      <c r="A368" s="387">
        <v>3</v>
      </c>
      <c r="B368" s="387">
        <v>1</v>
      </c>
      <c r="C368" s="401"/>
      <c r="D368" s="401"/>
      <c r="E368" s="401"/>
      <c r="F368" s="401"/>
      <c r="G368" s="401"/>
      <c r="H368" s="401"/>
      <c r="I368" s="401"/>
      <c r="J368" s="390"/>
      <c r="K368" s="390"/>
      <c r="L368" s="390"/>
      <c r="M368" s="390"/>
      <c r="N368" s="390"/>
      <c r="O368" s="390"/>
      <c r="P368" s="391"/>
      <c r="Q368" s="391"/>
      <c r="R368" s="391"/>
      <c r="S368" s="391"/>
      <c r="T368" s="391"/>
      <c r="U368" s="391"/>
      <c r="V368" s="391"/>
      <c r="W368" s="391"/>
      <c r="X368" s="391"/>
      <c r="Y368" s="392"/>
      <c r="Z368" s="393"/>
      <c r="AA368" s="393"/>
      <c r="AB368" s="394"/>
      <c r="AC368" s="395"/>
      <c r="AD368" s="396"/>
      <c r="AE368" s="396"/>
      <c r="AF368" s="396"/>
      <c r="AG368" s="396"/>
      <c r="AH368" s="397"/>
      <c r="AI368" s="397"/>
      <c r="AJ368" s="397"/>
      <c r="AK368" s="397"/>
      <c r="AL368" s="398"/>
      <c r="AM368" s="399"/>
      <c r="AN368" s="399"/>
      <c r="AO368" s="400"/>
      <c r="AP368" s="389"/>
      <c r="AQ368" s="389"/>
      <c r="AR368" s="389"/>
      <c r="AS368" s="389"/>
      <c r="AT368" s="389"/>
      <c r="AU368" s="389"/>
      <c r="AV368" s="389"/>
      <c r="AW368" s="389"/>
      <c r="AX368" s="389"/>
      <c r="AY368">
        <f>COUNTA($C$368)</f>
        <v>0</v>
      </c>
    </row>
    <row r="369" spans="1:51" ht="30" hidden="1" customHeight="1" x14ac:dyDescent="0.15">
      <c r="A369" s="387">
        <v>4</v>
      </c>
      <c r="B369" s="387">
        <v>1</v>
      </c>
      <c r="C369" s="401"/>
      <c r="D369" s="401"/>
      <c r="E369" s="401"/>
      <c r="F369" s="401"/>
      <c r="G369" s="401"/>
      <c r="H369" s="401"/>
      <c r="I369" s="401"/>
      <c r="J369" s="390"/>
      <c r="K369" s="390"/>
      <c r="L369" s="390"/>
      <c r="M369" s="390"/>
      <c r="N369" s="390"/>
      <c r="O369" s="390"/>
      <c r="P369" s="391"/>
      <c r="Q369" s="391"/>
      <c r="R369" s="391"/>
      <c r="S369" s="391"/>
      <c r="T369" s="391"/>
      <c r="U369" s="391"/>
      <c r="V369" s="391"/>
      <c r="W369" s="391"/>
      <c r="X369" s="391"/>
      <c r="Y369" s="392"/>
      <c r="Z369" s="393"/>
      <c r="AA369" s="393"/>
      <c r="AB369" s="394"/>
      <c r="AC369" s="395"/>
      <c r="AD369" s="396"/>
      <c r="AE369" s="396"/>
      <c r="AF369" s="396"/>
      <c r="AG369" s="396"/>
      <c r="AH369" s="397"/>
      <c r="AI369" s="397"/>
      <c r="AJ369" s="397"/>
      <c r="AK369" s="397"/>
      <c r="AL369" s="398"/>
      <c r="AM369" s="399"/>
      <c r="AN369" s="399"/>
      <c r="AO369" s="400"/>
      <c r="AP369" s="389"/>
      <c r="AQ369" s="389"/>
      <c r="AR369" s="389"/>
      <c r="AS369" s="389"/>
      <c r="AT369" s="389"/>
      <c r="AU369" s="389"/>
      <c r="AV369" s="389"/>
      <c r="AW369" s="389"/>
      <c r="AX369" s="389"/>
      <c r="AY369">
        <f>COUNTA($C$369)</f>
        <v>0</v>
      </c>
    </row>
    <row r="370" spans="1:51" ht="30" hidden="1" customHeight="1" x14ac:dyDescent="0.15">
      <c r="A370" s="387">
        <v>5</v>
      </c>
      <c r="B370" s="387">
        <v>1</v>
      </c>
      <c r="C370" s="401"/>
      <c r="D370" s="401"/>
      <c r="E370" s="401"/>
      <c r="F370" s="401"/>
      <c r="G370" s="401"/>
      <c r="H370" s="401"/>
      <c r="I370" s="401"/>
      <c r="J370" s="390"/>
      <c r="K370" s="390"/>
      <c r="L370" s="390"/>
      <c r="M370" s="390"/>
      <c r="N370" s="390"/>
      <c r="O370" s="390"/>
      <c r="P370" s="391"/>
      <c r="Q370" s="391"/>
      <c r="R370" s="391"/>
      <c r="S370" s="391"/>
      <c r="T370" s="391"/>
      <c r="U370" s="391"/>
      <c r="V370" s="391"/>
      <c r="W370" s="391"/>
      <c r="X370" s="391"/>
      <c r="Y370" s="392"/>
      <c r="Z370" s="393"/>
      <c r="AA370" s="393"/>
      <c r="AB370" s="394"/>
      <c r="AC370" s="395"/>
      <c r="AD370" s="396"/>
      <c r="AE370" s="396"/>
      <c r="AF370" s="396"/>
      <c r="AG370" s="396"/>
      <c r="AH370" s="397"/>
      <c r="AI370" s="397"/>
      <c r="AJ370" s="397"/>
      <c r="AK370" s="397"/>
      <c r="AL370" s="398"/>
      <c r="AM370" s="399"/>
      <c r="AN370" s="399"/>
      <c r="AO370" s="400"/>
      <c r="AP370" s="389"/>
      <c r="AQ370" s="389"/>
      <c r="AR370" s="389"/>
      <c r="AS370" s="389"/>
      <c r="AT370" s="389"/>
      <c r="AU370" s="389"/>
      <c r="AV370" s="389"/>
      <c r="AW370" s="389"/>
      <c r="AX370" s="389"/>
      <c r="AY370">
        <f>COUNTA($C$370)</f>
        <v>0</v>
      </c>
    </row>
    <row r="371" spans="1:51" ht="30" hidden="1" customHeight="1" x14ac:dyDescent="0.15">
      <c r="A371" s="387">
        <v>6</v>
      </c>
      <c r="B371" s="387">
        <v>1</v>
      </c>
      <c r="C371" s="401"/>
      <c r="D371" s="401"/>
      <c r="E371" s="401"/>
      <c r="F371" s="401"/>
      <c r="G371" s="401"/>
      <c r="H371" s="401"/>
      <c r="I371" s="401"/>
      <c r="J371" s="390"/>
      <c r="K371" s="390"/>
      <c r="L371" s="390"/>
      <c r="M371" s="390"/>
      <c r="N371" s="390"/>
      <c r="O371" s="390"/>
      <c r="P371" s="391"/>
      <c r="Q371" s="391"/>
      <c r="R371" s="391"/>
      <c r="S371" s="391"/>
      <c r="T371" s="391"/>
      <c r="U371" s="391"/>
      <c r="V371" s="391"/>
      <c r="W371" s="391"/>
      <c r="X371" s="391"/>
      <c r="Y371" s="392"/>
      <c r="Z371" s="393"/>
      <c r="AA371" s="393"/>
      <c r="AB371" s="394"/>
      <c r="AC371" s="395"/>
      <c r="AD371" s="396"/>
      <c r="AE371" s="396"/>
      <c r="AF371" s="396"/>
      <c r="AG371" s="396"/>
      <c r="AH371" s="397"/>
      <c r="AI371" s="397"/>
      <c r="AJ371" s="397"/>
      <c r="AK371" s="397"/>
      <c r="AL371" s="398"/>
      <c r="AM371" s="399"/>
      <c r="AN371" s="399"/>
      <c r="AO371" s="400"/>
      <c r="AP371" s="389"/>
      <c r="AQ371" s="389"/>
      <c r="AR371" s="389"/>
      <c r="AS371" s="389"/>
      <c r="AT371" s="389"/>
      <c r="AU371" s="389"/>
      <c r="AV371" s="389"/>
      <c r="AW371" s="389"/>
      <c r="AX371" s="389"/>
      <c r="AY371">
        <f>COUNTA($C$371)</f>
        <v>0</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397"/>
      <c r="AI372" s="397"/>
      <c r="AJ372" s="397"/>
      <c r="AK372" s="397"/>
      <c r="AL372" s="398"/>
      <c r="AM372" s="399"/>
      <c r="AN372" s="399"/>
      <c r="AO372" s="400"/>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397"/>
      <c r="AI373" s="397"/>
      <c r="AJ373" s="397"/>
      <c r="AK373" s="397"/>
      <c r="AL373" s="398"/>
      <c r="AM373" s="399"/>
      <c r="AN373" s="399"/>
      <c r="AO373" s="400"/>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8"/>
      <c r="AM374" s="399"/>
      <c r="AN374" s="399"/>
      <c r="AO374" s="400"/>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397"/>
      <c r="AI376" s="397"/>
      <c r="AJ376" s="397"/>
      <c r="AK376" s="397"/>
      <c r="AL376" s="398"/>
      <c r="AM376" s="399"/>
      <c r="AN376" s="399"/>
      <c r="AO376" s="400"/>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397"/>
      <c r="AI377" s="397"/>
      <c r="AJ377" s="397"/>
      <c r="AK377" s="397"/>
      <c r="AL377" s="398"/>
      <c r="AM377" s="399"/>
      <c r="AN377" s="399"/>
      <c r="AO377" s="400"/>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8"/>
      <c r="AM378" s="399"/>
      <c r="AN378" s="399"/>
      <c r="AO378" s="400"/>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397"/>
      <c r="AI379" s="397"/>
      <c r="AJ379" s="397"/>
      <c r="AK379" s="397"/>
      <c r="AL379" s="398"/>
      <c r="AM379" s="399"/>
      <c r="AN379" s="399"/>
      <c r="AO379" s="400"/>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397"/>
      <c r="AI380" s="397"/>
      <c r="AJ380" s="397"/>
      <c r="AK380" s="397"/>
      <c r="AL380" s="398"/>
      <c r="AM380" s="399"/>
      <c r="AN380" s="399"/>
      <c r="AO380" s="400"/>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8"/>
      <c r="AM381" s="399"/>
      <c r="AN381" s="399"/>
      <c r="AO381" s="400"/>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397"/>
      <c r="AI382" s="397"/>
      <c r="AJ382" s="397"/>
      <c r="AK382" s="397"/>
      <c r="AL382" s="398"/>
      <c r="AM382" s="399"/>
      <c r="AN382" s="399"/>
      <c r="AO382" s="400"/>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397"/>
      <c r="AI383" s="397"/>
      <c r="AJ383" s="397"/>
      <c r="AK383" s="397"/>
      <c r="AL383" s="398"/>
      <c r="AM383" s="399"/>
      <c r="AN383" s="399"/>
      <c r="AO383" s="400"/>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8"/>
      <c r="AM384" s="399"/>
      <c r="AN384" s="399"/>
      <c r="AO384" s="400"/>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279</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78"/>
      <c r="B398" s="178"/>
      <c r="C398" s="178" t="s">
        <v>72</v>
      </c>
      <c r="D398" s="178"/>
      <c r="E398" s="178"/>
      <c r="F398" s="178"/>
      <c r="G398" s="178"/>
      <c r="H398" s="178"/>
      <c r="I398" s="178"/>
      <c r="J398" s="408" t="s">
        <v>74</v>
      </c>
      <c r="K398" s="177"/>
      <c r="L398" s="177"/>
      <c r="M398" s="177"/>
      <c r="N398" s="177"/>
      <c r="O398" s="177"/>
      <c r="P398" s="178" t="s">
        <v>18</v>
      </c>
      <c r="Q398" s="178"/>
      <c r="R398" s="178"/>
      <c r="S398" s="178"/>
      <c r="T398" s="178"/>
      <c r="U398" s="178"/>
      <c r="V398" s="178"/>
      <c r="W398" s="178"/>
      <c r="X398" s="178"/>
      <c r="Y398" s="410" t="s">
        <v>344</v>
      </c>
      <c r="Z398" s="410"/>
      <c r="AA398" s="410"/>
      <c r="AB398" s="410"/>
      <c r="AC398" s="408" t="s">
        <v>298</v>
      </c>
      <c r="AD398" s="408"/>
      <c r="AE398" s="408"/>
      <c r="AF398" s="408"/>
      <c r="AG398" s="408"/>
      <c r="AH398" s="410" t="s">
        <v>388</v>
      </c>
      <c r="AI398" s="178"/>
      <c r="AJ398" s="178"/>
      <c r="AK398" s="178"/>
      <c r="AL398" s="178" t="s">
        <v>19</v>
      </c>
      <c r="AM398" s="178"/>
      <c r="AN398" s="178"/>
      <c r="AO398" s="411"/>
      <c r="AP398" s="408" t="s">
        <v>346</v>
      </c>
      <c r="AQ398" s="408"/>
      <c r="AR398" s="408"/>
      <c r="AS398" s="408"/>
      <c r="AT398" s="408"/>
      <c r="AU398" s="408"/>
      <c r="AV398" s="408"/>
      <c r="AW398" s="408"/>
      <c r="AX398" s="408"/>
      <c r="AY398">
        <f>$AY$396</f>
        <v>1</v>
      </c>
    </row>
    <row r="399" spans="1:51" ht="30" customHeight="1" x14ac:dyDescent="0.15">
      <c r="A399" s="387">
        <v>1</v>
      </c>
      <c r="B399" s="387">
        <v>1</v>
      </c>
      <c r="C399" s="401" t="s">
        <v>660</v>
      </c>
      <c r="D399" s="401"/>
      <c r="E399" s="401"/>
      <c r="F399" s="401"/>
      <c r="G399" s="401"/>
      <c r="H399" s="401"/>
      <c r="I399" s="401"/>
      <c r="J399" s="390">
        <v>2290001009357</v>
      </c>
      <c r="K399" s="390"/>
      <c r="L399" s="390"/>
      <c r="M399" s="390"/>
      <c r="N399" s="390"/>
      <c r="O399" s="390"/>
      <c r="P399" s="391" t="s">
        <v>473</v>
      </c>
      <c r="Q399" s="391"/>
      <c r="R399" s="391"/>
      <c r="S399" s="391"/>
      <c r="T399" s="391"/>
      <c r="U399" s="391"/>
      <c r="V399" s="391"/>
      <c r="W399" s="391"/>
      <c r="X399" s="391"/>
      <c r="Y399" s="392">
        <v>2.8</v>
      </c>
      <c r="Z399" s="393"/>
      <c r="AA399" s="393"/>
      <c r="AB399" s="394"/>
      <c r="AC399" s="395" t="s">
        <v>24</v>
      </c>
      <c r="AD399" s="396"/>
      <c r="AE399" s="396"/>
      <c r="AF399" s="396"/>
      <c r="AG399" s="396"/>
      <c r="AH399" s="409">
        <v>1</v>
      </c>
      <c r="AI399" s="409"/>
      <c r="AJ399" s="409"/>
      <c r="AK399" s="409"/>
      <c r="AL399" s="398">
        <v>99</v>
      </c>
      <c r="AM399" s="399"/>
      <c r="AN399" s="399"/>
      <c r="AO399" s="400"/>
      <c r="AP399" s="389" t="s">
        <v>656</v>
      </c>
      <c r="AQ399" s="389"/>
      <c r="AR399" s="389"/>
      <c r="AS399" s="389"/>
      <c r="AT399" s="389"/>
      <c r="AU399" s="389"/>
      <c r="AV399" s="389"/>
      <c r="AW399" s="389"/>
      <c r="AX399" s="389"/>
      <c r="AY399">
        <f>$AY$396</f>
        <v>1</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369</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72</v>
      </c>
      <c r="D431" s="178"/>
      <c r="E431" s="178"/>
      <c r="F431" s="178"/>
      <c r="G431" s="178"/>
      <c r="H431" s="178"/>
      <c r="I431" s="178"/>
      <c r="J431" s="408" t="s">
        <v>74</v>
      </c>
      <c r="K431" s="177"/>
      <c r="L431" s="177"/>
      <c r="M431" s="177"/>
      <c r="N431" s="177"/>
      <c r="O431" s="177"/>
      <c r="P431" s="178" t="s">
        <v>18</v>
      </c>
      <c r="Q431" s="178"/>
      <c r="R431" s="178"/>
      <c r="S431" s="178"/>
      <c r="T431" s="178"/>
      <c r="U431" s="178"/>
      <c r="V431" s="178"/>
      <c r="W431" s="178"/>
      <c r="X431" s="178"/>
      <c r="Y431" s="410" t="s">
        <v>344</v>
      </c>
      <c r="Z431" s="410"/>
      <c r="AA431" s="410"/>
      <c r="AB431" s="410"/>
      <c r="AC431" s="408" t="s">
        <v>298</v>
      </c>
      <c r="AD431" s="408"/>
      <c r="AE431" s="408"/>
      <c r="AF431" s="408"/>
      <c r="AG431" s="408"/>
      <c r="AH431" s="410" t="s">
        <v>388</v>
      </c>
      <c r="AI431" s="178"/>
      <c r="AJ431" s="178"/>
      <c r="AK431" s="178"/>
      <c r="AL431" s="178" t="s">
        <v>19</v>
      </c>
      <c r="AM431" s="178"/>
      <c r="AN431" s="178"/>
      <c r="AO431" s="411"/>
      <c r="AP431" s="408" t="s">
        <v>346</v>
      </c>
      <c r="AQ431" s="408"/>
      <c r="AR431" s="408"/>
      <c r="AS431" s="408"/>
      <c r="AT431" s="408"/>
      <c r="AU431" s="408"/>
      <c r="AV431" s="408"/>
      <c r="AW431" s="408"/>
      <c r="AX431" s="408"/>
      <c r="AY431">
        <f>$AY$429</f>
        <v>0</v>
      </c>
    </row>
    <row r="432" spans="1:51" ht="30" hidden="1" customHeight="1" x14ac:dyDescent="0.15">
      <c r="A432" s="387">
        <v>1</v>
      </c>
      <c r="B432" s="387">
        <v>1</v>
      </c>
      <c r="C432" s="401"/>
      <c r="D432" s="401"/>
      <c r="E432" s="401"/>
      <c r="F432" s="401"/>
      <c r="G432" s="401"/>
      <c r="H432" s="401"/>
      <c r="I432" s="401"/>
      <c r="J432" s="390"/>
      <c r="K432" s="390"/>
      <c r="L432" s="390"/>
      <c r="M432" s="390"/>
      <c r="N432" s="390"/>
      <c r="O432" s="390"/>
      <c r="P432" s="391"/>
      <c r="Q432" s="391"/>
      <c r="R432" s="391"/>
      <c r="S432" s="391"/>
      <c r="T432" s="391"/>
      <c r="U432" s="391"/>
      <c r="V432" s="391"/>
      <c r="W432" s="391"/>
      <c r="X432" s="391"/>
      <c r="Y432" s="392"/>
      <c r="Z432" s="393"/>
      <c r="AA432" s="393"/>
      <c r="AB432" s="394"/>
      <c r="AC432" s="395"/>
      <c r="AD432" s="396"/>
      <c r="AE432" s="396"/>
      <c r="AF432" s="396"/>
      <c r="AG432" s="396"/>
      <c r="AH432" s="409"/>
      <c r="AI432" s="409"/>
      <c r="AJ432" s="409"/>
      <c r="AK432" s="409"/>
      <c r="AL432" s="398"/>
      <c r="AM432" s="399"/>
      <c r="AN432" s="399"/>
      <c r="AO432" s="400"/>
      <c r="AP432" s="389"/>
      <c r="AQ432" s="389"/>
      <c r="AR432" s="389"/>
      <c r="AS432" s="389"/>
      <c r="AT432" s="389"/>
      <c r="AU432" s="389"/>
      <c r="AV432" s="389"/>
      <c r="AW432" s="389"/>
      <c r="AX432" s="389"/>
      <c r="AY432">
        <f>$AY$429</f>
        <v>0</v>
      </c>
    </row>
    <row r="433" spans="1:51" ht="30" hidden="1" customHeight="1" x14ac:dyDescent="0.15">
      <c r="A433" s="387">
        <v>2</v>
      </c>
      <c r="B433" s="387">
        <v>1</v>
      </c>
      <c r="C433" s="401"/>
      <c r="D433" s="401"/>
      <c r="E433" s="401"/>
      <c r="F433" s="401"/>
      <c r="G433" s="401"/>
      <c r="H433" s="401"/>
      <c r="I433" s="401"/>
      <c r="J433" s="390"/>
      <c r="K433" s="390"/>
      <c r="L433" s="390"/>
      <c r="M433" s="390"/>
      <c r="N433" s="390"/>
      <c r="O433" s="390"/>
      <c r="P433" s="391"/>
      <c r="Q433" s="391"/>
      <c r="R433" s="391"/>
      <c r="S433" s="391"/>
      <c r="T433" s="391"/>
      <c r="U433" s="391"/>
      <c r="V433" s="391"/>
      <c r="W433" s="391"/>
      <c r="X433" s="391"/>
      <c r="Y433" s="392"/>
      <c r="Z433" s="393"/>
      <c r="AA433" s="393"/>
      <c r="AB433" s="394"/>
      <c r="AC433" s="395"/>
      <c r="AD433" s="396"/>
      <c r="AE433" s="396"/>
      <c r="AF433" s="396"/>
      <c r="AG433" s="396"/>
      <c r="AH433" s="409"/>
      <c r="AI433" s="409"/>
      <c r="AJ433" s="409"/>
      <c r="AK433" s="409"/>
      <c r="AL433" s="398"/>
      <c r="AM433" s="399"/>
      <c r="AN433" s="399"/>
      <c r="AO433" s="400"/>
      <c r="AP433" s="389"/>
      <c r="AQ433" s="389"/>
      <c r="AR433" s="389"/>
      <c r="AS433" s="389"/>
      <c r="AT433" s="389"/>
      <c r="AU433" s="389"/>
      <c r="AV433" s="389"/>
      <c r="AW433" s="389"/>
      <c r="AX433" s="389"/>
      <c r="AY433">
        <f>COUNTA($C$433)</f>
        <v>0</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280</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72</v>
      </c>
      <c r="D464" s="178"/>
      <c r="E464" s="178"/>
      <c r="F464" s="178"/>
      <c r="G464" s="178"/>
      <c r="H464" s="178"/>
      <c r="I464" s="178"/>
      <c r="J464" s="408" t="s">
        <v>74</v>
      </c>
      <c r="K464" s="177"/>
      <c r="L464" s="177"/>
      <c r="M464" s="177"/>
      <c r="N464" s="177"/>
      <c r="O464" s="177"/>
      <c r="P464" s="178" t="s">
        <v>18</v>
      </c>
      <c r="Q464" s="178"/>
      <c r="R464" s="178"/>
      <c r="S464" s="178"/>
      <c r="T464" s="178"/>
      <c r="U464" s="178"/>
      <c r="V464" s="178"/>
      <c r="W464" s="178"/>
      <c r="X464" s="178"/>
      <c r="Y464" s="410" t="s">
        <v>344</v>
      </c>
      <c r="Z464" s="410"/>
      <c r="AA464" s="410"/>
      <c r="AB464" s="410"/>
      <c r="AC464" s="408" t="s">
        <v>298</v>
      </c>
      <c r="AD464" s="408"/>
      <c r="AE464" s="408"/>
      <c r="AF464" s="408"/>
      <c r="AG464" s="408"/>
      <c r="AH464" s="410" t="s">
        <v>388</v>
      </c>
      <c r="AI464" s="178"/>
      <c r="AJ464" s="178"/>
      <c r="AK464" s="178"/>
      <c r="AL464" s="178" t="s">
        <v>19</v>
      </c>
      <c r="AM464" s="178"/>
      <c r="AN464" s="178"/>
      <c r="AO464" s="411"/>
      <c r="AP464" s="408" t="s">
        <v>346</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283</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72</v>
      </c>
      <c r="D497" s="178"/>
      <c r="E497" s="178"/>
      <c r="F497" s="178"/>
      <c r="G497" s="178"/>
      <c r="H497" s="178"/>
      <c r="I497" s="178"/>
      <c r="J497" s="408" t="s">
        <v>74</v>
      </c>
      <c r="K497" s="177"/>
      <c r="L497" s="177"/>
      <c r="M497" s="177"/>
      <c r="N497" s="177"/>
      <c r="O497" s="177"/>
      <c r="P497" s="178" t="s">
        <v>18</v>
      </c>
      <c r="Q497" s="178"/>
      <c r="R497" s="178"/>
      <c r="S497" s="178"/>
      <c r="T497" s="178"/>
      <c r="U497" s="178"/>
      <c r="V497" s="178"/>
      <c r="W497" s="178"/>
      <c r="X497" s="178"/>
      <c r="Y497" s="410" t="s">
        <v>344</v>
      </c>
      <c r="Z497" s="410"/>
      <c r="AA497" s="410"/>
      <c r="AB497" s="410"/>
      <c r="AC497" s="408" t="s">
        <v>298</v>
      </c>
      <c r="AD497" s="408"/>
      <c r="AE497" s="408"/>
      <c r="AF497" s="408"/>
      <c r="AG497" s="408"/>
      <c r="AH497" s="410" t="s">
        <v>388</v>
      </c>
      <c r="AI497" s="178"/>
      <c r="AJ497" s="178"/>
      <c r="AK497" s="178"/>
      <c r="AL497" s="178" t="s">
        <v>19</v>
      </c>
      <c r="AM497" s="178"/>
      <c r="AN497" s="178"/>
      <c r="AO497" s="411"/>
      <c r="AP497" s="408" t="s">
        <v>346</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118</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72</v>
      </c>
      <c r="D530" s="178"/>
      <c r="E530" s="178"/>
      <c r="F530" s="178"/>
      <c r="G530" s="178"/>
      <c r="H530" s="178"/>
      <c r="I530" s="178"/>
      <c r="J530" s="408" t="s">
        <v>74</v>
      </c>
      <c r="K530" s="177"/>
      <c r="L530" s="177"/>
      <c r="M530" s="177"/>
      <c r="N530" s="177"/>
      <c r="O530" s="177"/>
      <c r="P530" s="178" t="s">
        <v>18</v>
      </c>
      <c r="Q530" s="178"/>
      <c r="R530" s="178"/>
      <c r="S530" s="178"/>
      <c r="T530" s="178"/>
      <c r="U530" s="178"/>
      <c r="V530" s="178"/>
      <c r="W530" s="178"/>
      <c r="X530" s="178"/>
      <c r="Y530" s="410" t="s">
        <v>344</v>
      </c>
      <c r="Z530" s="410"/>
      <c r="AA530" s="410"/>
      <c r="AB530" s="410"/>
      <c r="AC530" s="408" t="s">
        <v>298</v>
      </c>
      <c r="AD530" s="408"/>
      <c r="AE530" s="408"/>
      <c r="AF530" s="408"/>
      <c r="AG530" s="408"/>
      <c r="AH530" s="410" t="s">
        <v>388</v>
      </c>
      <c r="AI530" s="178"/>
      <c r="AJ530" s="178"/>
      <c r="AK530" s="178"/>
      <c r="AL530" s="178" t="s">
        <v>19</v>
      </c>
      <c r="AM530" s="178"/>
      <c r="AN530" s="178"/>
      <c r="AO530" s="411"/>
      <c r="AP530" s="408" t="s">
        <v>346</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89</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72</v>
      </c>
      <c r="D563" s="178"/>
      <c r="E563" s="178"/>
      <c r="F563" s="178"/>
      <c r="G563" s="178"/>
      <c r="H563" s="178"/>
      <c r="I563" s="178"/>
      <c r="J563" s="408" t="s">
        <v>74</v>
      </c>
      <c r="K563" s="177"/>
      <c r="L563" s="177"/>
      <c r="M563" s="177"/>
      <c r="N563" s="177"/>
      <c r="O563" s="177"/>
      <c r="P563" s="178" t="s">
        <v>18</v>
      </c>
      <c r="Q563" s="178"/>
      <c r="R563" s="178"/>
      <c r="S563" s="178"/>
      <c r="T563" s="178"/>
      <c r="U563" s="178"/>
      <c r="V563" s="178"/>
      <c r="W563" s="178"/>
      <c r="X563" s="178"/>
      <c r="Y563" s="410" t="s">
        <v>344</v>
      </c>
      <c r="Z563" s="410"/>
      <c r="AA563" s="410"/>
      <c r="AB563" s="410"/>
      <c r="AC563" s="408" t="s">
        <v>298</v>
      </c>
      <c r="AD563" s="408"/>
      <c r="AE563" s="408"/>
      <c r="AF563" s="408"/>
      <c r="AG563" s="408"/>
      <c r="AH563" s="410" t="s">
        <v>388</v>
      </c>
      <c r="AI563" s="178"/>
      <c r="AJ563" s="178"/>
      <c r="AK563" s="178"/>
      <c r="AL563" s="178" t="s">
        <v>19</v>
      </c>
      <c r="AM563" s="178"/>
      <c r="AN563" s="178"/>
      <c r="AO563" s="411"/>
      <c r="AP563" s="408" t="s">
        <v>346</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72</v>
      </c>
      <c r="D596" s="178"/>
      <c r="E596" s="178"/>
      <c r="F596" s="178"/>
      <c r="G596" s="178"/>
      <c r="H596" s="178"/>
      <c r="I596" s="178"/>
      <c r="J596" s="408" t="s">
        <v>74</v>
      </c>
      <c r="K596" s="177"/>
      <c r="L596" s="177"/>
      <c r="M596" s="177"/>
      <c r="N596" s="177"/>
      <c r="O596" s="177"/>
      <c r="P596" s="178" t="s">
        <v>18</v>
      </c>
      <c r="Q596" s="178"/>
      <c r="R596" s="178"/>
      <c r="S596" s="178"/>
      <c r="T596" s="178"/>
      <c r="U596" s="178"/>
      <c r="V596" s="178"/>
      <c r="W596" s="178"/>
      <c r="X596" s="178"/>
      <c r="Y596" s="410" t="s">
        <v>344</v>
      </c>
      <c r="Z596" s="410"/>
      <c r="AA596" s="410"/>
      <c r="AB596" s="410"/>
      <c r="AC596" s="408" t="s">
        <v>298</v>
      </c>
      <c r="AD596" s="408"/>
      <c r="AE596" s="408"/>
      <c r="AF596" s="408"/>
      <c r="AG596" s="408"/>
      <c r="AH596" s="410" t="s">
        <v>388</v>
      </c>
      <c r="AI596" s="178"/>
      <c r="AJ596" s="178"/>
      <c r="AK596" s="178"/>
      <c r="AL596" s="178" t="s">
        <v>19</v>
      </c>
      <c r="AM596" s="178"/>
      <c r="AN596" s="178"/>
      <c r="AO596" s="411"/>
      <c r="AP596" s="408" t="s">
        <v>346</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39</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378</v>
      </c>
      <c r="AM627" s="406"/>
      <c r="AN627" s="406"/>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07"/>
      <c r="B630" s="407"/>
      <c r="C630" s="408" t="s">
        <v>4</v>
      </c>
      <c r="D630" s="408"/>
      <c r="E630" s="408" t="s">
        <v>305</v>
      </c>
      <c r="F630" s="408"/>
      <c r="G630" s="408"/>
      <c r="H630" s="408"/>
      <c r="I630" s="408"/>
      <c r="J630" s="408" t="s">
        <v>74</v>
      </c>
      <c r="K630" s="408"/>
      <c r="L630" s="408"/>
      <c r="M630" s="408"/>
      <c r="N630" s="408"/>
      <c r="O630" s="408"/>
      <c r="P630" s="408" t="s">
        <v>18</v>
      </c>
      <c r="Q630" s="408"/>
      <c r="R630" s="408"/>
      <c r="S630" s="408"/>
      <c r="T630" s="408"/>
      <c r="U630" s="408"/>
      <c r="V630" s="408"/>
      <c r="W630" s="408"/>
      <c r="X630" s="408"/>
      <c r="Y630" s="408" t="s">
        <v>302</v>
      </c>
      <c r="Z630" s="408"/>
      <c r="AA630" s="408"/>
      <c r="AB630" s="408"/>
      <c r="AC630" s="408" t="s">
        <v>306</v>
      </c>
      <c r="AD630" s="408"/>
      <c r="AE630" s="408"/>
      <c r="AF630" s="408"/>
      <c r="AG630" s="408"/>
      <c r="AH630" s="408" t="s">
        <v>317</v>
      </c>
      <c r="AI630" s="408"/>
      <c r="AJ630" s="408"/>
      <c r="AK630" s="408"/>
      <c r="AL630" s="408" t="s">
        <v>19</v>
      </c>
      <c r="AM630" s="408"/>
      <c r="AN630" s="408"/>
      <c r="AO630" s="407"/>
      <c r="AP630" s="408" t="s">
        <v>376</v>
      </c>
      <c r="AQ630" s="408"/>
      <c r="AR630" s="408"/>
      <c r="AS630" s="408"/>
      <c r="AT630" s="408"/>
      <c r="AU630" s="408"/>
      <c r="AV630" s="408"/>
      <c r="AW630" s="408"/>
      <c r="AX630" s="408"/>
    </row>
    <row r="631" spans="1:51" ht="30" customHeight="1" x14ac:dyDescent="0.15">
      <c r="A631" s="387">
        <v>1</v>
      </c>
      <c r="B631" s="387">
        <v>1</v>
      </c>
      <c r="C631" s="388"/>
      <c r="D631" s="388"/>
      <c r="E631" s="389" t="s">
        <v>663</v>
      </c>
      <c r="F631" s="389"/>
      <c r="G631" s="389"/>
      <c r="H631" s="389"/>
      <c r="I631" s="389"/>
      <c r="J631" s="390" t="s">
        <v>663</v>
      </c>
      <c r="K631" s="390"/>
      <c r="L631" s="390"/>
      <c r="M631" s="390"/>
      <c r="N631" s="390"/>
      <c r="O631" s="390"/>
      <c r="P631" s="391" t="s">
        <v>663</v>
      </c>
      <c r="Q631" s="391"/>
      <c r="R631" s="391"/>
      <c r="S631" s="391"/>
      <c r="T631" s="391"/>
      <c r="U631" s="391"/>
      <c r="V631" s="391"/>
      <c r="W631" s="391"/>
      <c r="X631" s="391"/>
      <c r="Y631" s="392" t="s">
        <v>663</v>
      </c>
      <c r="Z631" s="393"/>
      <c r="AA631" s="393"/>
      <c r="AB631" s="394"/>
      <c r="AC631" s="395"/>
      <c r="AD631" s="396"/>
      <c r="AE631" s="396"/>
      <c r="AF631" s="396"/>
      <c r="AG631" s="396"/>
      <c r="AH631" s="397" t="s">
        <v>663</v>
      </c>
      <c r="AI631" s="397"/>
      <c r="AJ631" s="397"/>
      <c r="AK631" s="397"/>
      <c r="AL631" s="398" t="s">
        <v>663</v>
      </c>
      <c r="AM631" s="399"/>
      <c r="AN631" s="399"/>
      <c r="AO631" s="400"/>
      <c r="AP631" s="389" t="s">
        <v>663</v>
      </c>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7">
    <cfRule type="expression" dxfId="805" priority="925">
      <formula>IF(RIGHT(TEXT(P14,"0.#"),1)=".",FALSE,TRUE)</formula>
    </cfRule>
    <cfRule type="expression" dxfId="804" priority="926">
      <formula>IF(RIGHT(TEXT(P14,"0.#"),1)=".",TRUE,FALSE)</formula>
    </cfRule>
  </conditionalFormatting>
  <conditionalFormatting sqref="P18:AX18">
    <cfRule type="expression" dxfId="803" priority="923">
      <formula>IF(RIGHT(TEXT(P18,"0.#"),1)=".",FALSE,TRUE)</formula>
    </cfRule>
    <cfRule type="expression" dxfId="802" priority="924">
      <formula>IF(RIGHT(TEXT(P18,"0.#"),1)=".",TRUE,FALSE)</formula>
    </cfRule>
  </conditionalFormatting>
  <conditionalFormatting sqref="Y311">
    <cfRule type="expression" dxfId="801" priority="921">
      <formula>IF(RIGHT(TEXT(Y311,"0.#"),1)=".",FALSE,TRUE)</formula>
    </cfRule>
    <cfRule type="expression" dxfId="800" priority="922">
      <formula>IF(RIGHT(TEXT(Y311,"0.#"),1)=".",TRUE,FALSE)</formula>
    </cfRule>
  </conditionalFormatting>
  <conditionalFormatting sqref="Y320">
    <cfRule type="expression" dxfId="799" priority="919">
      <formula>IF(RIGHT(TEXT(Y320,"0.#"),1)=".",FALSE,TRUE)</formula>
    </cfRule>
    <cfRule type="expression" dxfId="798" priority="920">
      <formula>IF(RIGHT(TEXT(Y320,"0.#"),1)=".",TRUE,FALSE)</formula>
    </cfRule>
  </conditionalFormatting>
  <conditionalFormatting sqref="Y351:Y358 Y349 Y338:Y345 Y336 Y325:Y332 Y323">
    <cfRule type="expression" dxfId="797" priority="899">
      <formula>IF(RIGHT(TEXT(Y323,"0.#"),1)=".",FALSE,TRUE)</formula>
    </cfRule>
    <cfRule type="expression" dxfId="796" priority="900">
      <formula>IF(RIGHT(TEXT(Y323,"0.#"),1)=".",TRUE,FALSE)</formula>
    </cfRule>
  </conditionalFormatting>
  <conditionalFormatting sqref="AR15:AX15 P13:AX13">
    <cfRule type="expression" dxfId="795" priority="917">
      <formula>IF(RIGHT(TEXT(P13,"0.#"),1)=".",FALSE,TRUE)</formula>
    </cfRule>
    <cfRule type="expression" dxfId="794" priority="918">
      <formula>IF(RIGHT(TEXT(P13,"0.#"),1)=".",TRUE,FALSE)</formula>
    </cfRule>
  </conditionalFormatting>
  <conditionalFormatting sqref="P19:AJ19">
    <cfRule type="expression" dxfId="793" priority="915">
      <formula>IF(RIGHT(TEXT(P19,"0.#"),1)=".",FALSE,TRUE)</formula>
    </cfRule>
    <cfRule type="expression" dxfId="792" priority="916">
      <formula>IF(RIGHT(TEXT(P19,"0.#"),1)=".",TRUE,FALSE)</formula>
    </cfRule>
  </conditionalFormatting>
  <conditionalFormatting sqref="AE32 AQ32">
    <cfRule type="expression" dxfId="791" priority="913">
      <formula>IF(RIGHT(TEXT(AE32,"0.#"),1)=".",FALSE,TRUE)</formula>
    </cfRule>
    <cfRule type="expression" dxfId="790" priority="914">
      <formula>IF(RIGHT(TEXT(AE32,"0.#"),1)=".",TRUE,FALSE)</formula>
    </cfRule>
  </conditionalFormatting>
  <conditionalFormatting sqref="Y312:Y319 Y310">
    <cfRule type="expression" dxfId="789" priority="911">
      <formula>IF(RIGHT(TEXT(Y310,"0.#"),1)=".",FALSE,TRUE)</formula>
    </cfRule>
    <cfRule type="expression" dxfId="788" priority="912">
      <formula>IF(RIGHT(TEXT(Y310,"0.#"),1)=".",TRUE,FALSE)</formula>
    </cfRule>
  </conditionalFormatting>
  <conditionalFormatting sqref="AU311">
    <cfRule type="expression" dxfId="787" priority="909">
      <formula>IF(RIGHT(TEXT(AU311,"0.#"),1)=".",FALSE,TRUE)</formula>
    </cfRule>
    <cfRule type="expression" dxfId="786" priority="910">
      <formula>IF(RIGHT(TEXT(AU311,"0.#"),1)=".",TRUE,FALSE)</formula>
    </cfRule>
  </conditionalFormatting>
  <conditionalFormatting sqref="AU320">
    <cfRule type="expression" dxfId="785" priority="907">
      <formula>IF(RIGHT(TEXT(AU320,"0.#"),1)=".",FALSE,TRUE)</formula>
    </cfRule>
    <cfRule type="expression" dxfId="784" priority="908">
      <formula>IF(RIGHT(TEXT(AU320,"0.#"),1)=".",TRUE,FALSE)</formula>
    </cfRule>
  </conditionalFormatting>
  <conditionalFormatting sqref="AU312:AU319 AU310">
    <cfRule type="expression" dxfId="783" priority="905">
      <formula>IF(RIGHT(TEXT(AU310,"0.#"),1)=".",FALSE,TRUE)</formula>
    </cfRule>
    <cfRule type="expression" dxfId="782" priority="906">
      <formula>IF(RIGHT(TEXT(AU310,"0.#"),1)=".",TRUE,FALSE)</formula>
    </cfRule>
  </conditionalFormatting>
  <conditionalFormatting sqref="Y350 Y337 Y324">
    <cfRule type="expression" dxfId="781" priority="903">
      <formula>IF(RIGHT(TEXT(Y324,"0.#"),1)=".",FALSE,TRUE)</formula>
    </cfRule>
    <cfRule type="expression" dxfId="780" priority="904">
      <formula>IF(RIGHT(TEXT(Y324,"0.#"),1)=".",TRUE,FALSE)</formula>
    </cfRule>
  </conditionalFormatting>
  <conditionalFormatting sqref="Y359 Y346 Y333">
    <cfRule type="expression" dxfId="779" priority="901">
      <formula>IF(RIGHT(TEXT(Y333,"0.#"),1)=".",FALSE,TRUE)</formula>
    </cfRule>
    <cfRule type="expression" dxfId="778" priority="902">
      <formula>IF(RIGHT(TEXT(Y333,"0.#"),1)=".",TRUE,FALSE)</formula>
    </cfRule>
  </conditionalFormatting>
  <conditionalFormatting sqref="AU350 AU337 AU324">
    <cfRule type="expression" dxfId="777" priority="897">
      <formula>IF(RIGHT(TEXT(AU324,"0.#"),1)=".",FALSE,TRUE)</formula>
    </cfRule>
    <cfRule type="expression" dxfId="776" priority="898">
      <formula>IF(RIGHT(TEXT(AU324,"0.#"),1)=".",TRUE,FALSE)</formula>
    </cfRule>
  </conditionalFormatting>
  <conditionalFormatting sqref="AU359 AU346 AU333">
    <cfRule type="expression" dxfId="775" priority="895">
      <formula>IF(RIGHT(TEXT(AU333,"0.#"),1)=".",FALSE,TRUE)</formula>
    </cfRule>
    <cfRule type="expression" dxfId="774" priority="896">
      <formula>IF(RIGHT(TEXT(AU333,"0.#"),1)=".",TRUE,FALSE)</formula>
    </cfRule>
  </conditionalFormatting>
  <conditionalFormatting sqref="AU351:AU358 AU349 AU338:AU345 AU336 AU325:AU332 AU323">
    <cfRule type="expression" dxfId="773" priority="893">
      <formula>IF(RIGHT(TEXT(AU323,"0.#"),1)=".",FALSE,TRUE)</formula>
    </cfRule>
    <cfRule type="expression" dxfId="772" priority="894">
      <formula>IF(RIGHT(TEXT(AU323,"0.#"),1)=".",TRUE,FALSE)</formula>
    </cfRule>
  </conditionalFormatting>
  <conditionalFormatting sqref="AI32">
    <cfRule type="expression" dxfId="771" priority="891">
      <formula>IF(RIGHT(TEXT(AI32,"0.#"),1)=".",FALSE,TRUE)</formula>
    </cfRule>
    <cfRule type="expression" dxfId="770" priority="892">
      <formula>IF(RIGHT(TEXT(AI32,"0.#"),1)=".",TRUE,FALSE)</formula>
    </cfRule>
  </conditionalFormatting>
  <conditionalFormatting sqref="AM32">
    <cfRule type="expression" dxfId="769" priority="889">
      <formula>IF(RIGHT(TEXT(AM32,"0.#"),1)=".",FALSE,TRUE)</formula>
    </cfRule>
    <cfRule type="expression" dxfId="768" priority="890">
      <formula>IF(RIGHT(TEXT(AM32,"0.#"),1)=".",TRUE,FALSE)</formula>
    </cfRule>
  </conditionalFormatting>
  <conditionalFormatting sqref="AE33">
    <cfRule type="expression" dxfId="767" priority="887">
      <formula>IF(RIGHT(TEXT(AE33,"0.#"),1)=".",FALSE,TRUE)</formula>
    </cfRule>
    <cfRule type="expression" dxfId="766" priority="888">
      <formula>IF(RIGHT(TEXT(AE33,"0.#"),1)=".",TRUE,FALSE)</formula>
    </cfRule>
  </conditionalFormatting>
  <conditionalFormatting sqref="AI33 AM33 AQ33 AU33">
    <cfRule type="expression" dxfId="765" priority="885">
      <formula>IF(RIGHT(TEXT(AI33,"0.#"),1)=".",FALSE,TRUE)</formula>
    </cfRule>
    <cfRule type="expression" dxfId="764" priority="886">
      <formula>IF(RIGHT(TEXT(AI33,"0.#"),1)=".",TRUE,FALSE)</formula>
    </cfRule>
  </conditionalFormatting>
  <conditionalFormatting sqref="AE210">
    <cfRule type="expression" dxfId="763" priority="879">
      <formula>IF(RIGHT(TEXT(AE210,"0.#"),1)=".",FALSE,TRUE)</formula>
    </cfRule>
    <cfRule type="expression" dxfId="762" priority="880">
      <formula>IF(RIGHT(TEXT(AE210,"0.#"),1)=".",TRUE,FALSE)</formula>
    </cfRule>
  </conditionalFormatting>
  <conditionalFormatting sqref="AE211">
    <cfRule type="expression" dxfId="761" priority="877">
      <formula>IF(RIGHT(TEXT(AE211,"0.#"),1)=".",FALSE,TRUE)</formula>
    </cfRule>
    <cfRule type="expression" dxfId="760" priority="878">
      <formula>IF(RIGHT(TEXT(AE211,"0.#"),1)=".",TRUE,FALSE)</formula>
    </cfRule>
  </conditionalFormatting>
  <conditionalFormatting sqref="AE212">
    <cfRule type="expression" dxfId="759" priority="875">
      <formula>IF(RIGHT(TEXT(AE212,"0.#"),1)=".",FALSE,TRUE)</formula>
    </cfRule>
    <cfRule type="expression" dxfId="758" priority="876">
      <formula>IF(RIGHT(TEXT(AE212,"0.#"),1)=".",TRUE,FALSE)</formula>
    </cfRule>
  </conditionalFormatting>
  <conditionalFormatting sqref="AI212">
    <cfRule type="expression" dxfId="757" priority="873">
      <formula>IF(RIGHT(TEXT(AI212,"0.#"),1)=".",FALSE,TRUE)</formula>
    </cfRule>
    <cfRule type="expression" dxfId="756" priority="874">
      <formula>IF(RIGHT(TEXT(AI212,"0.#"),1)=".",TRUE,FALSE)</formula>
    </cfRule>
  </conditionalFormatting>
  <conditionalFormatting sqref="AI211">
    <cfRule type="expression" dxfId="755" priority="871">
      <formula>IF(RIGHT(TEXT(AI211,"0.#"),1)=".",FALSE,TRUE)</formula>
    </cfRule>
    <cfRule type="expression" dxfId="754" priority="872">
      <formula>IF(RIGHT(TEXT(AI211,"0.#"),1)=".",TRUE,FALSE)</formula>
    </cfRule>
  </conditionalFormatting>
  <conditionalFormatting sqref="AI210">
    <cfRule type="expression" dxfId="753" priority="869">
      <formula>IF(RIGHT(TEXT(AI210,"0.#"),1)=".",FALSE,TRUE)</formula>
    </cfRule>
    <cfRule type="expression" dxfId="752" priority="870">
      <formula>IF(RIGHT(TEXT(AI210,"0.#"),1)=".",TRUE,FALSE)</formula>
    </cfRule>
  </conditionalFormatting>
  <conditionalFormatting sqref="AM210">
    <cfRule type="expression" dxfId="751" priority="867">
      <formula>IF(RIGHT(TEXT(AM210,"0.#"),1)=".",FALSE,TRUE)</formula>
    </cfRule>
    <cfRule type="expression" dxfId="750" priority="868">
      <formula>IF(RIGHT(TEXT(AM210,"0.#"),1)=".",TRUE,FALSE)</formula>
    </cfRule>
  </conditionalFormatting>
  <conditionalFormatting sqref="AM211">
    <cfRule type="expression" dxfId="749" priority="865">
      <formula>IF(RIGHT(TEXT(AM211,"0.#"),1)=".",FALSE,TRUE)</formula>
    </cfRule>
    <cfRule type="expression" dxfId="748" priority="866">
      <formula>IF(RIGHT(TEXT(AM211,"0.#"),1)=".",TRUE,FALSE)</formula>
    </cfRule>
  </conditionalFormatting>
  <conditionalFormatting sqref="AM212">
    <cfRule type="expression" dxfId="747" priority="863">
      <formula>IF(RIGHT(TEXT(AM212,"0.#"),1)=".",FALSE,TRUE)</formula>
    </cfRule>
    <cfRule type="expression" dxfId="746" priority="864">
      <formula>IF(RIGHT(TEXT(AM212,"0.#"),1)=".",TRUE,FALSE)</formula>
    </cfRule>
  </conditionalFormatting>
  <conditionalFormatting sqref="AL368:AO395">
    <cfRule type="expression" dxfId="745" priority="859">
      <formula>IF(AND(AL368&gt;=0,RIGHT(TEXT(AL368,"0.#"),1)&lt;&gt;"."),TRUE,FALSE)</formula>
    </cfRule>
    <cfRule type="expression" dxfId="744" priority="860">
      <formula>IF(AND(AL368&gt;=0,RIGHT(TEXT(AL368,"0.#"),1)="."),TRUE,FALSE)</formula>
    </cfRule>
    <cfRule type="expression" dxfId="743" priority="861">
      <formula>IF(AND(AL368&lt;0,RIGHT(TEXT(AL368,"0.#"),1)&lt;&gt;"."),TRUE,FALSE)</formula>
    </cfRule>
    <cfRule type="expression" dxfId="742" priority="862">
      <formula>IF(AND(AL368&lt;0,RIGHT(TEXT(AL368,"0.#"),1)="."),TRUE,FALSE)</formula>
    </cfRule>
  </conditionalFormatting>
  <conditionalFormatting sqref="AQ210:AQ212">
    <cfRule type="expression" dxfId="741" priority="857">
      <formula>IF(RIGHT(TEXT(AQ210,"0.#"),1)=".",FALSE,TRUE)</formula>
    </cfRule>
    <cfRule type="expression" dxfId="740" priority="858">
      <formula>IF(RIGHT(TEXT(AQ210,"0.#"),1)=".",TRUE,FALSE)</formula>
    </cfRule>
  </conditionalFormatting>
  <conditionalFormatting sqref="AU210:AU212">
    <cfRule type="expression" dxfId="739" priority="855">
      <formula>IF(RIGHT(TEXT(AU210,"0.#"),1)=".",FALSE,TRUE)</formula>
    </cfRule>
    <cfRule type="expression" dxfId="738" priority="856">
      <formula>IF(RIGHT(TEXT(AU210,"0.#"),1)=".",TRUE,FALSE)</formula>
    </cfRule>
  </conditionalFormatting>
  <conditionalFormatting sqref="Y368:Y395">
    <cfRule type="expression" dxfId="737" priority="853">
      <formula>IF(RIGHT(TEXT(Y368,"0.#"),1)=".",FALSE,TRUE)</formula>
    </cfRule>
    <cfRule type="expression" dxfId="736" priority="854">
      <formula>IF(RIGHT(TEXT(Y368,"0.#"),1)=".",TRUE,FALSE)</formula>
    </cfRule>
  </conditionalFormatting>
  <conditionalFormatting sqref="AL631:AO660">
    <cfRule type="expression" dxfId="735" priority="849">
      <formula>IF(AND(AL631&gt;=0,RIGHT(TEXT(AL631,"0.#"),1)&lt;&gt;"."),TRUE,FALSE)</formula>
    </cfRule>
    <cfRule type="expression" dxfId="734" priority="850">
      <formula>IF(AND(AL631&gt;=0,RIGHT(TEXT(AL631,"0.#"),1)="."),TRUE,FALSE)</formula>
    </cfRule>
    <cfRule type="expression" dxfId="733" priority="851">
      <formula>IF(AND(AL631&lt;0,RIGHT(TEXT(AL631,"0.#"),1)&lt;&gt;"."),TRUE,FALSE)</formula>
    </cfRule>
    <cfRule type="expression" dxfId="732" priority="852">
      <formula>IF(AND(AL631&lt;0,RIGHT(TEXT(AL631,"0.#"),1)="."),TRUE,FALSE)</formula>
    </cfRule>
  </conditionalFormatting>
  <conditionalFormatting sqref="Y631:Y660">
    <cfRule type="expression" dxfId="731" priority="847">
      <formula>IF(RIGHT(TEXT(Y631,"0.#"),1)=".",FALSE,TRUE)</formula>
    </cfRule>
    <cfRule type="expression" dxfId="730" priority="848">
      <formula>IF(RIGHT(TEXT(Y631,"0.#"),1)=".",TRUE,FALSE)</formula>
    </cfRule>
  </conditionalFormatting>
  <conditionalFormatting sqref="AL366:AO367">
    <cfRule type="expression" dxfId="729" priority="843">
      <formula>IF(AND(AL366&gt;=0,RIGHT(TEXT(AL366,"0.#"),1)&lt;&gt;"."),TRUE,FALSE)</formula>
    </cfRule>
    <cfRule type="expression" dxfId="728" priority="844">
      <formula>IF(AND(AL366&gt;=0,RIGHT(TEXT(AL366,"0.#"),1)="."),TRUE,FALSE)</formula>
    </cfRule>
    <cfRule type="expression" dxfId="727" priority="845">
      <formula>IF(AND(AL366&lt;0,RIGHT(TEXT(AL366,"0.#"),1)&lt;&gt;"."),TRUE,FALSE)</formula>
    </cfRule>
    <cfRule type="expression" dxfId="726" priority="846">
      <formula>IF(AND(AL366&lt;0,RIGHT(TEXT(AL366,"0.#"),1)="."),TRUE,FALSE)</formula>
    </cfRule>
  </conditionalFormatting>
  <conditionalFormatting sqref="Y366:Y367">
    <cfRule type="expression" dxfId="725" priority="841">
      <formula>IF(RIGHT(TEXT(Y366,"0.#"),1)=".",FALSE,TRUE)</formula>
    </cfRule>
    <cfRule type="expression" dxfId="724" priority="842">
      <formula>IF(RIGHT(TEXT(Y366,"0.#"),1)=".",TRUE,FALSE)</formula>
    </cfRule>
  </conditionalFormatting>
  <conditionalFormatting sqref="Y401:Y428">
    <cfRule type="expression" dxfId="723" priority="779">
      <formula>IF(RIGHT(TEXT(Y401,"0.#"),1)=".",FALSE,TRUE)</formula>
    </cfRule>
    <cfRule type="expression" dxfId="722" priority="780">
      <formula>IF(RIGHT(TEXT(Y401,"0.#"),1)=".",TRUE,FALSE)</formula>
    </cfRule>
  </conditionalFormatting>
  <conditionalFormatting sqref="Y399:Y400">
    <cfRule type="expression" dxfId="721" priority="773">
      <formula>IF(RIGHT(TEXT(Y399,"0.#"),1)=".",FALSE,TRUE)</formula>
    </cfRule>
    <cfRule type="expression" dxfId="720" priority="774">
      <formula>IF(RIGHT(TEXT(Y399,"0.#"),1)=".",TRUE,FALSE)</formula>
    </cfRule>
  </conditionalFormatting>
  <conditionalFormatting sqref="Y434:Y461">
    <cfRule type="expression" dxfId="719" priority="767">
      <formula>IF(RIGHT(TEXT(Y434,"0.#"),1)=".",FALSE,TRUE)</formula>
    </cfRule>
    <cfRule type="expression" dxfId="718" priority="768">
      <formula>IF(RIGHT(TEXT(Y434,"0.#"),1)=".",TRUE,FALSE)</formula>
    </cfRule>
  </conditionalFormatting>
  <conditionalFormatting sqref="Y432:Y433">
    <cfRule type="expression" dxfId="717" priority="761">
      <formula>IF(RIGHT(TEXT(Y432,"0.#"),1)=".",FALSE,TRUE)</formula>
    </cfRule>
    <cfRule type="expression" dxfId="716" priority="762">
      <formula>IF(RIGHT(TEXT(Y432,"0.#"),1)=".",TRUE,FALSE)</formula>
    </cfRule>
  </conditionalFormatting>
  <conditionalFormatting sqref="Y467:Y494">
    <cfRule type="expression" dxfId="715" priority="755">
      <formula>IF(RIGHT(TEXT(Y467,"0.#"),1)=".",FALSE,TRUE)</formula>
    </cfRule>
    <cfRule type="expression" dxfId="714" priority="756">
      <formula>IF(RIGHT(TEXT(Y467,"0.#"),1)=".",TRUE,FALSE)</formula>
    </cfRule>
  </conditionalFormatting>
  <conditionalFormatting sqref="Y465:Y466">
    <cfRule type="expression" dxfId="713" priority="749">
      <formula>IF(RIGHT(TEXT(Y465,"0.#"),1)=".",FALSE,TRUE)</formula>
    </cfRule>
    <cfRule type="expression" dxfId="712" priority="750">
      <formula>IF(RIGHT(TEXT(Y465,"0.#"),1)=".",TRUE,FALSE)</formula>
    </cfRule>
  </conditionalFormatting>
  <conditionalFormatting sqref="Y500:Y527">
    <cfRule type="expression" dxfId="711" priority="743">
      <formula>IF(RIGHT(TEXT(Y500,"0.#"),1)=".",FALSE,TRUE)</formula>
    </cfRule>
    <cfRule type="expression" dxfId="710" priority="744">
      <formula>IF(RIGHT(TEXT(Y500,"0.#"),1)=".",TRUE,FALSE)</formula>
    </cfRule>
  </conditionalFormatting>
  <conditionalFormatting sqref="Y498:Y499">
    <cfRule type="expression" dxfId="709" priority="737">
      <formula>IF(RIGHT(TEXT(Y498,"0.#"),1)=".",FALSE,TRUE)</formula>
    </cfRule>
    <cfRule type="expression" dxfId="708" priority="738">
      <formula>IF(RIGHT(TEXT(Y498,"0.#"),1)=".",TRUE,FALSE)</formula>
    </cfRule>
  </conditionalFormatting>
  <conditionalFormatting sqref="Y533:Y560">
    <cfRule type="expression" dxfId="707" priority="731">
      <formula>IF(RIGHT(TEXT(Y533,"0.#"),1)=".",FALSE,TRUE)</formula>
    </cfRule>
    <cfRule type="expression" dxfId="706" priority="732">
      <formula>IF(RIGHT(TEXT(Y533,"0.#"),1)=".",TRUE,FALSE)</formula>
    </cfRule>
  </conditionalFormatting>
  <conditionalFormatting sqref="W25:W27">
    <cfRule type="expression" dxfId="705" priority="837">
      <formula>IF(RIGHT(TEXT(W25,"0.#"),1)=".",FALSE,TRUE)</formula>
    </cfRule>
    <cfRule type="expression" dxfId="704" priority="838">
      <formula>IF(RIGHT(TEXT(W25,"0.#"),1)=".",TRUE,FALSE)</formula>
    </cfRule>
  </conditionalFormatting>
  <conditionalFormatting sqref="W28">
    <cfRule type="expression" dxfId="703" priority="835">
      <formula>IF(RIGHT(TEXT(W28,"0.#"),1)=".",FALSE,TRUE)</formula>
    </cfRule>
    <cfRule type="expression" dxfId="702" priority="836">
      <formula>IF(RIGHT(TEXT(W28,"0.#"),1)=".",TRUE,FALSE)</formula>
    </cfRule>
  </conditionalFormatting>
  <conditionalFormatting sqref="P25:P27">
    <cfRule type="expression" dxfId="701" priority="831">
      <formula>IF(RIGHT(TEXT(P25,"0.#"),1)=".",FALSE,TRUE)</formula>
    </cfRule>
    <cfRule type="expression" dxfId="700" priority="832">
      <formula>IF(RIGHT(TEXT(P25,"0.#"),1)=".",TRUE,FALSE)</formula>
    </cfRule>
  </conditionalFormatting>
  <conditionalFormatting sqref="P28">
    <cfRule type="expression" dxfId="699" priority="829">
      <formula>IF(RIGHT(TEXT(P28,"0.#"),1)=".",FALSE,TRUE)</formula>
    </cfRule>
    <cfRule type="expression" dxfId="698" priority="830">
      <formula>IF(RIGHT(TEXT(P28,"0.#"),1)=".",TRUE,FALSE)</formula>
    </cfRule>
  </conditionalFormatting>
  <conditionalFormatting sqref="AE202">
    <cfRule type="expression" dxfId="697" priority="827">
      <formula>IF(RIGHT(TEXT(AE202,"0.#"),1)=".",FALSE,TRUE)</formula>
    </cfRule>
    <cfRule type="expression" dxfId="696" priority="828">
      <formula>IF(RIGHT(TEXT(AE202,"0.#"),1)=".",TRUE,FALSE)</formula>
    </cfRule>
  </conditionalFormatting>
  <conditionalFormatting sqref="AE203">
    <cfRule type="expression" dxfId="695" priority="825">
      <formula>IF(RIGHT(TEXT(AE203,"0.#"),1)=".",FALSE,TRUE)</formula>
    </cfRule>
    <cfRule type="expression" dxfId="694" priority="826">
      <formula>IF(RIGHT(TEXT(AE203,"0.#"),1)=".",TRUE,FALSE)</formula>
    </cfRule>
  </conditionalFormatting>
  <conditionalFormatting sqref="AE204">
    <cfRule type="expression" dxfId="693" priority="823">
      <formula>IF(RIGHT(TEXT(AE204,"0.#"),1)=".",FALSE,TRUE)</formula>
    </cfRule>
    <cfRule type="expression" dxfId="692" priority="824">
      <formula>IF(RIGHT(TEXT(AE204,"0.#"),1)=".",TRUE,FALSE)</formula>
    </cfRule>
  </conditionalFormatting>
  <conditionalFormatting sqref="AI204">
    <cfRule type="expression" dxfId="691" priority="821">
      <formula>IF(RIGHT(TEXT(AI204,"0.#"),1)=".",FALSE,TRUE)</formula>
    </cfRule>
    <cfRule type="expression" dxfId="690" priority="822">
      <formula>IF(RIGHT(TEXT(AI204,"0.#"),1)=".",TRUE,FALSE)</formula>
    </cfRule>
  </conditionalFormatting>
  <conditionalFormatting sqref="AI203">
    <cfRule type="expression" dxfId="689" priority="819">
      <formula>IF(RIGHT(TEXT(AI203,"0.#"),1)=".",FALSE,TRUE)</formula>
    </cfRule>
    <cfRule type="expression" dxfId="688" priority="820">
      <formula>IF(RIGHT(TEXT(AI203,"0.#"),1)=".",TRUE,FALSE)</formula>
    </cfRule>
  </conditionalFormatting>
  <conditionalFormatting sqref="AI202">
    <cfRule type="expression" dxfId="687" priority="817">
      <formula>IF(RIGHT(TEXT(AI202,"0.#"),1)=".",FALSE,TRUE)</formula>
    </cfRule>
    <cfRule type="expression" dxfId="686" priority="818">
      <formula>IF(RIGHT(TEXT(AI202,"0.#"),1)=".",TRUE,FALSE)</formula>
    </cfRule>
  </conditionalFormatting>
  <conditionalFormatting sqref="AM202">
    <cfRule type="expression" dxfId="685" priority="815">
      <formula>IF(RIGHT(TEXT(AM202,"0.#"),1)=".",FALSE,TRUE)</formula>
    </cfRule>
    <cfRule type="expression" dxfId="684" priority="816">
      <formula>IF(RIGHT(TEXT(AM202,"0.#"),1)=".",TRUE,FALSE)</formula>
    </cfRule>
  </conditionalFormatting>
  <conditionalFormatting sqref="AM203">
    <cfRule type="expression" dxfId="683" priority="813">
      <formula>IF(RIGHT(TEXT(AM203,"0.#"),1)=".",FALSE,TRUE)</formula>
    </cfRule>
    <cfRule type="expression" dxfId="682" priority="814">
      <formula>IF(RIGHT(TEXT(AM203,"0.#"),1)=".",TRUE,FALSE)</formula>
    </cfRule>
  </conditionalFormatting>
  <conditionalFormatting sqref="AM204">
    <cfRule type="expression" dxfId="681" priority="811">
      <formula>IF(RIGHT(TEXT(AM204,"0.#"),1)=".",FALSE,TRUE)</formula>
    </cfRule>
    <cfRule type="expression" dxfId="680" priority="812">
      <formula>IF(RIGHT(TEXT(AM204,"0.#"),1)=".",TRUE,FALSE)</formula>
    </cfRule>
  </conditionalFormatting>
  <conditionalFormatting sqref="AQ202:AQ204">
    <cfRule type="expression" dxfId="679" priority="809">
      <formula>IF(RIGHT(TEXT(AQ202,"0.#"),1)=".",FALSE,TRUE)</formula>
    </cfRule>
    <cfRule type="expression" dxfId="678" priority="810">
      <formula>IF(RIGHT(TEXT(AQ202,"0.#"),1)=".",TRUE,FALSE)</formula>
    </cfRule>
  </conditionalFormatting>
  <conditionalFormatting sqref="AU202:AU204">
    <cfRule type="expression" dxfId="677" priority="807">
      <formula>IF(RIGHT(TEXT(AU202,"0.#"),1)=".",FALSE,TRUE)</formula>
    </cfRule>
    <cfRule type="expression" dxfId="676" priority="808">
      <formula>IF(RIGHT(TEXT(AU202,"0.#"),1)=".",TRUE,FALSE)</formula>
    </cfRule>
  </conditionalFormatting>
  <conditionalFormatting sqref="AE205">
    <cfRule type="expression" dxfId="675" priority="805">
      <formula>IF(RIGHT(TEXT(AE205,"0.#"),1)=".",FALSE,TRUE)</formula>
    </cfRule>
    <cfRule type="expression" dxfId="674" priority="806">
      <formula>IF(RIGHT(TEXT(AE205,"0.#"),1)=".",TRUE,FALSE)</formula>
    </cfRule>
  </conditionalFormatting>
  <conditionalFormatting sqref="AE206">
    <cfRule type="expression" dxfId="673" priority="803">
      <formula>IF(RIGHT(TEXT(AE206,"0.#"),1)=".",FALSE,TRUE)</formula>
    </cfRule>
    <cfRule type="expression" dxfId="672" priority="804">
      <formula>IF(RIGHT(TEXT(AE206,"0.#"),1)=".",TRUE,FALSE)</formula>
    </cfRule>
  </conditionalFormatting>
  <conditionalFormatting sqref="AE207">
    <cfRule type="expression" dxfId="671" priority="801">
      <formula>IF(RIGHT(TEXT(AE207,"0.#"),1)=".",FALSE,TRUE)</formula>
    </cfRule>
    <cfRule type="expression" dxfId="670" priority="802">
      <formula>IF(RIGHT(TEXT(AE207,"0.#"),1)=".",TRUE,FALSE)</formula>
    </cfRule>
  </conditionalFormatting>
  <conditionalFormatting sqref="AI207">
    <cfRule type="expression" dxfId="669" priority="799">
      <formula>IF(RIGHT(TEXT(AI207,"0.#"),1)=".",FALSE,TRUE)</formula>
    </cfRule>
    <cfRule type="expression" dxfId="668" priority="800">
      <formula>IF(RIGHT(TEXT(AI207,"0.#"),1)=".",TRUE,FALSE)</formula>
    </cfRule>
  </conditionalFormatting>
  <conditionalFormatting sqref="AI206">
    <cfRule type="expression" dxfId="667" priority="797">
      <formula>IF(RIGHT(TEXT(AI206,"0.#"),1)=".",FALSE,TRUE)</formula>
    </cfRule>
    <cfRule type="expression" dxfId="666" priority="798">
      <formula>IF(RIGHT(TEXT(AI206,"0.#"),1)=".",TRUE,FALSE)</formula>
    </cfRule>
  </conditionalFormatting>
  <conditionalFormatting sqref="AI205">
    <cfRule type="expression" dxfId="665" priority="795">
      <formula>IF(RIGHT(TEXT(AI205,"0.#"),1)=".",FALSE,TRUE)</formula>
    </cfRule>
    <cfRule type="expression" dxfId="664" priority="796">
      <formula>IF(RIGHT(TEXT(AI205,"0.#"),1)=".",TRUE,FALSE)</formula>
    </cfRule>
  </conditionalFormatting>
  <conditionalFormatting sqref="AM205">
    <cfRule type="expression" dxfId="663" priority="793">
      <formula>IF(RIGHT(TEXT(AM205,"0.#"),1)=".",FALSE,TRUE)</formula>
    </cfRule>
    <cfRule type="expression" dxfId="662" priority="794">
      <formula>IF(RIGHT(TEXT(AM205,"0.#"),1)=".",TRUE,FALSE)</formula>
    </cfRule>
  </conditionalFormatting>
  <conditionalFormatting sqref="AM206">
    <cfRule type="expression" dxfId="661" priority="791">
      <formula>IF(RIGHT(TEXT(AM206,"0.#"),1)=".",FALSE,TRUE)</formula>
    </cfRule>
    <cfRule type="expression" dxfId="660" priority="792">
      <formula>IF(RIGHT(TEXT(AM206,"0.#"),1)=".",TRUE,FALSE)</formula>
    </cfRule>
  </conditionalFormatting>
  <conditionalFormatting sqref="AM207">
    <cfRule type="expression" dxfId="659" priority="789">
      <formula>IF(RIGHT(TEXT(AM207,"0.#"),1)=".",FALSE,TRUE)</formula>
    </cfRule>
    <cfRule type="expression" dxfId="658" priority="790">
      <formula>IF(RIGHT(TEXT(AM207,"0.#"),1)=".",TRUE,FALSE)</formula>
    </cfRule>
  </conditionalFormatting>
  <conditionalFormatting sqref="AQ205:AQ207">
    <cfRule type="expression" dxfId="657" priority="787">
      <formula>IF(RIGHT(TEXT(AQ205,"0.#"),1)=".",FALSE,TRUE)</formula>
    </cfRule>
    <cfRule type="expression" dxfId="656" priority="788">
      <formula>IF(RIGHT(TEXT(AQ205,"0.#"),1)=".",TRUE,FALSE)</formula>
    </cfRule>
  </conditionalFormatting>
  <conditionalFormatting sqref="AU205:AU207">
    <cfRule type="expression" dxfId="655" priority="785">
      <formula>IF(RIGHT(TEXT(AU205,"0.#"),1)=".",FALSE,TRUE)</formula>
    </cfRule>
    <cfRule type="expression" dxfId="654" priority="786">
      <formula>IF(RIGHT(TEXT(AU205,"0.#"),1)=".",TRUE,FALSE)</formula>
    </cfRule>
  </conditionalFormatting>
  <conditionalFormatting sqref="AL401:AO428">
    <cfRule type="expression" dxfId="653" priority="781">
      <formula>IF(AND(AL401&gt;=0,RIGHT(TEXT(AL401,"0.#"),1)&lt;&gt;"."),TRUE,FALSE)</formula>
    </cfRule>
    <cfRule type="expression" dxfId="652" priority="782">
      <formula>IF(AND(AL401&gt;=0,RIGHT(TEXT(AL401,"0.#"),1)="."),TRUE,FALSE)</formula>
    </cfRule>
    <cfRule type="expression" dxfId="651" priority="783">
      <formula>IF(AND(AL401&lt;0,RIGHT(TEXT(AL401,"0.#"),1)&lt;&gt;"."),TRUE,FALSE)</formula>
    </cfRule>
    <cfRule type="expression" dxfId="650" priority="784">
      <formula>IF(AND(AL401&lt;0,RIGHT(TEXT(AL401,"0.#"),1)="."),TRUE,FALSE)</formula>
    </cfRule>
  </conditionalFormatting>
  <conditionalFormatting sqref="AL399:AO400">
    <cfRule type="expression" dxfId="649" priority="775">
      <formula>IF(AND(AL399&gt;=0,RIGHT(TEXT(AL399,"0.#"),1)&lt;&gt;"."),TRUE,FALSE)</formula>
    </cfRule>
    <cfRule type="expression" dxfId="648" priority="776">
      <formula>IF(AND(AL399&gt;=0,RIGHT(TEXT(AL399,"0.#"),1)="."),TRUE,FALSE)</formula>
    </cfRule>
    <cfRule type="expression" dxfId="647" priority="777">
      <formula>IF(AND(AL399&lt;0,RIGHT(TEXT(AL399,"0.#"),1)&lt;&gt;"."),TRUE,FALSE)</formula>
    </cfRule>
    <cfRule type="expression" dxfId="646" priority="778">
      <formula>IF(AND(AL399&lt;0,RIGHT(TEXT(AL399,"0.#"),1)="."),TRUE,FALSE)</formula>
    </cfRule>
  </conditionalFormatting>
  <conditionalFormatting sqref="AL434:AO461">
    <cfRule type="expression" dxfId="645" priority="769">
      <formula>IF(AND(AL434&gt;=0,RIGHT(TEXT(AL434,"0.#"),1)&lt;&gt;"."),TRUE,FALSE)</formula>
    </cfRule>
    <cfRule type="expression" dxfId="644" priority="770">
      <formula>IF(AND(AL434&gt;=0,RIGHT(TEXT(AL434,"0.#"),1)="."),TRUE,FALSE)</formula>
    </cfRule>
    <cfRule type="expression" dxfId="643" priority="771">
      <formula>IF(AND(AL434&lt;0,RIGHT(TEXT(AL434,"0.#"),1)&lt;&gt;"."),TRUE,FALSE)</formula>
    </cfRule>
    <cfRule type="expression" dxfId="642" priority="772">
      <formula>IF(AND(AL434&lt;0,RIGHT(TEXT(AL434,"0.#"),1)="."),TRUE,FALSE)</formula>
    </cfRule>
  </conditionalFormatting>
  <conditionalFormatting sqref="AL432:AO433">
    <cfRule type="expression" dxfId="641" priority="763">
      <formula>IF(AND(AL432&gt;=0,RIGHT(TEXT(AL432,"0.#"),1)&lt;&gt;"."),TRUE,FALSE)</formula>
    </cfRule>
    <cfRule type="expression" dxfId="640" priority="764">
      <formula>IF(AND(AL432&gt;=0,RIGHT(TEXT(AL432,"0.#"),1)="."),TRUE,FALSE)</formula>
    </cfRule>
    <cfRule type="expression" dxfId="639" priority="765">
      <formula>IF(AND(AL432&lt;0,RIGHT(TEXT(AL432,"0.#"),1)&lt;&gt;"."),TRUE,FALSE)</formula>
    </cfRule>
    <cfRule type="expression" dxfId="638" priority="766">
      <formula>IF(AND(AL432&lt;0,RIGHT(TEXT(AL432,"0.#"),1)="."),TRUE,FALSE)</formula>
    </cfRule>
  </conditionalFormatting>
  <conditionalFormatting sqref="AL467:AO494">
    <cfRule type="expression" dxfId="637" priority="757">
      <formula>IF(AND(AL467&gt;=0,RIGHT(TEXT(AL467,"0.#"),1)&lt;&gt;"."),TRUE,FALSE)</formula>
    </cfRule>
    <cfRule type="expression" dxfId="636" priority="758">
      <formula>IF(AND(AL467&gt;=0,RIGHT(TEXT(AL467,"0.#"),1)="."),TRUE,FALSE)</formula>
    </cfRule>
    <cfRule type="expression" dxfId="635" priority="759">
      <formula>IF(AND(AL467&lt;0,RIGHT(TEXT(AL467,"0.#"),1)&lt;&gt;"."),TRUE,FALSE)</formula>
    </cfRule>
    <cfRule type="expression" dxfId="634" priority="760">
      <formula>IF(AND(AL467&lt;0,RIGHT(TEXT(AL467,"0.#"),1)="."),TRUE,FALSE)</formula>
    </cfRule>
  </conditionalFormatting>
  <conditionalFormatting sqref="AL465:AO466">
    <cfRule type="expression" dxfId="633" priority="751">
      <formula>IF(AND(AL465&gt;=0,RIGHT(TEXT(AL465,"0.#"),1)&lt;&gt;"."),TRUE,FALSE)</formula>
    </cfRule>
    <cfRule type="expression" dxfId="632" priority="752">
      <formula>IF(AND(AL465&gt;=0,RIGHT(TEXT(AL465,"0.#"),1)="."),TRUE,FALSE)</formula>
    </cfRule>
    <cfRule type="expression" dxfId="631" priority="753">
      <formula>IF(AND(AL465&lt;0,RIGHT(TEXT(AL465,"0.#"),1)&lt;&gt;"."),TRUE,FALSE)</formula>
    </cfRule>
    <cfRule type="expression" dxfId="630" priority="754">
      <formula>IF(AND(AL465&lt;0,RIGHT(TEXT(AL465,"0.#"),1)="."),TRUE,FALSE)</formula>
    </cfRule>
  </conditionalFormatting>
  <conditionalFormatting sqref="AL500:AO527">
    <cfRule type="expression" dxfId="629" priority="745">
      <formula>IF(AND(AL500&gt;=0,RIGHT(TEXT(AL500,"0.#"),1)&lt;&gt;"."),TRUE,FALSE)</formula>
    </cfRule>
    <cfRule type="expression" dxfId="628" priority="746">
      <formula>IF(AND(AL500&gt;=0,RIGHT(TEXT(AL500,"0.#"),1)="."),TRUE,FALSE)</formula>
    </cfRule>
    <cfRule type="expression" dxfId="627" priority="747">
      <formula>IF(AND(AL500&lt;0,RIGHT(TEXT(AL500,"0.#"),1)&lt;&gt;"."),TRUE,FALSE)</formula>
    </cfRule>
    <cfRule type="expression" dxfId="626" priority="748">
      <formula>IF(AND(AL500&lt;0,RIGHT(TEXT(AL500,"0.#"),1)="."),TRUE,FALSE)</formula>
    </cfRule>
  </conditionalFormatting>
  <conditionalFormatting sqref="AL498:AO499">
    <cfRule type="expression" dxfId="625" priority="739">
      <formula>IF(AND(AL498&gt;=0,RIGHT(TEXT(AL498,"0.#"),1)&lt;&gt;"."),TRUE,FALSE)</formula>
    </cfRule>
    <cfRule type="expression" dxfId="624" priority="740">
      <formula>IF(AND(AL498&gt;=0,RIGHT(TEXT(AL498,"0.#"),1)="."),TRUE,FALSE)</formula>
    </cfRule>
    <cfRule type="expression" dxfId="623" priority="741">
      <formula>IF(AND(AL498&lt;0,RIGHT(TEXT(AL498,"0.#"),1)&lt;&gt;"."),TRUE,FALSE)</formula>
    </cfRule>
    <cfRule type="expression" dxfId="622" priority="742">
      <formula>IF(AND(AL498&lt;0,RIGHT(TEXT(AL498,"0.#"),1)="."),TRUE,FALSE)</formula>
    </cfRule>
  </conditionalFormatting>
  <conditionalFormatting sqref="AL533:AO560">
    <cfRule type="expression" dxfId="621" priority="733">
      <formula>IF(AND(AL533&gt;=0,RIGHT(TEXT(AL533,"0.#"),1)&lt;&gt;"."),TRUE,FALSE)</formula>
    </cfRule>
    <cfRule type="expression" dxfId="620" priority="734">
      <formula>IF(AND(AL533&gt;=0,RIGHT(TEXT(AL533,"0.#"),1)="."),TRUE,FALSE)</formula>
    </cfRule>
    <cfRule type="expression" dxfId="619" priority="735">
      <formula>IF(AND(AL533&lt;0,RIGHT(TEXT(AL533,"0.#"),1)&lt;&gt;"."),TRUE,FALSE)</formula>
    </cfRule>
    <cfRule type="expression" dxfId="618" priority="736">
      <formula>IF(AND(AL533&lt;0,RIGHT(TEXT(AL533,"0.#"),1)="."),TRUE,FALSE)</formula>
    </cfRule>
  </conditionalFormatting>
  <conditionalFormatting sqref="AL531:AO532">
    <cfRule type="expression" dxfId="617" priority="727">
      <formula>IF(AND(AL531&gt;=0,RIGHT(TEXT(AL531,"0.#"),1)&lt;&gt;"."),TRUE,FALSE)</formula>
    </cfRule>
    <cfRule type="expression" dxfId="616" priority="728">
      <formula>IF(AND(AL531&gt;=0,RIGHT(TEXT(AL531,"0.#"),1)="."),TRUE,FALSE)</formula>
    </cfRule>
    <cfRule type="expression" dxfId="615" priority="729">
      <formula>IF(AND(AL531&lt;0,RIGHT(TEXT(AL531,"0.#"),1)&lt;&gt;"."),TRUE,FALSE)</formula>
    </cfRule>
    <cfRule type="expression" dxfId="614" priority="730">
      <formula>IF(AND(AL531&lt;0,RIGHT(TEXT(AL531,"0.#"),1)="."),TRUE,FALSE)</formula>
    </cfRule>
  </conditionalFormatting>
  <conditionalFormatting sqref="Y531:Y532">
    <cfRule type="expression" dxfId="613" priority="725">
      <formula>IF(RIGHT(TEXT(Y531,"0.#"),1)=".",FALSE,TRUE)</formula>
    </cfRule>
    <cfRule type="expression" dxfId="612" priority="726">
      <formula>IF(RIGHT(TEXT(Y531,"0.#"),1)=".",TRUE,FALSE)</formula>
    </cfRule>
  </conditionalFormatting>
  <conditionalFormatting sqref="AL566:AO593">
    <cfRule type="expression" dxfId="611" priority="721">
      <formula>IF(AND(AL566&gt;=0,RIGHT(TEXT(AL566,"0.#"),1)&lt;&gt;"."),TRUE,FALSE)</formula>
    </cfRule>
    <cfRule type="expression" dxfId="610" priority="722">
      <formula>IF(AND(AL566&gt;=0,RIGHT(TEXT(AL566,"0.#"),1)="."),TRUE,FALSE)</formula>
    </cfRule>
    <cfRule type="expression" dxfId="609" priority="723">
      <formula>IF(AND(AL566&lt;0,RIGHT(TEXT(AL566,"0.#"),1)&lt;&gt;"."),TRUE,FALSE)</formula>
    </cfRule>
    <cfRule type="expression" dxfId="608" priority="724">
      <formula>IF(AND(AL566&lt;0,RIGHT(TEXT(AL566,"0.#"),1)="."),TRUE,FALSE)</formula>
    </cfRule>
  </conditionalFormatting>
  <conditionalFormatting sqref="Y566:Y593">
    <cfRule type="expression" dxfId="607" priority="719">
      <formula>IF(RIGHT(TEXT(Y566,"0.#"),1)=".",FALSE,TRUE)</formula>
    </cfRule>
    <cfRule type="expression" dxfId="606" priority="720">
      <formula>IF(RIGHT(TEXT(Y566,"0.#"),1)=".",TRUE,FALSE)</formula>
    </cfRule>
  </conditionalFormatting>
  <conditionalFormatting sqref="AL564:AO565">
    <cfRule type="expression" dxfId="605" priority="715">
      <formula>IF(AND(AL564&gt;=0,RIGHT(TEXT(AL564,"0.#"),1)&lt;&gt;"."),TRUE,FALSE)</formula>
    </cfRule>
    <cfRule type="expression" dxfId="604" priority="716">
      <formula>IF(AND(AL564&gt;=0,RIGHT(TEXT(AL564,"0.#"),1)="."),TRUE,FALSE)</formula>
    </cfRule>
    <cfRule type="expression" dxfId="603" priority="717">
      <formula>IF(AND(AL564&lt;0,RIGHT(TEXT(AL564,"0.#"),1)&lt;&gt;"."),TRUE,FALSE)</formula>
    </cfRule>
    <cfRule type="expression" dxfId="602" priority="718">
      <formula>IF(AND(AL564&lt;0,RIGHT(TEXT(AL564,"0.#"),1)="."),TRUE,FALSE)</formula>
    </cfRule>
  </conditionalFormatting>
  <conditionalFormatting sqref="Y564:Y565">
    <cfRule type="expression" dxfId="601" priority="713">
      <formula>IF(RIGHT(TEXT(Y564,"0.#"),1)=".",FALSE,TRUE)</formula>
    </cfRule>
    <cfRule type="expression" dxfId="600" priority="714">
      <formula>IF(RIGHT(TEXT(Y564,"0.#"),1)=".",TRUE,FALSE)</formula>
    </cfRule>
  </conditionalFormatting>
  <conditionalFormatting sqref="AL599:AO626">
    <cfRule type="expression" dxfId="599" priority="709">
      <formula>IF(AND(AL599&gt;=0,RIGHT(TEXT(AL599,"0.#"),1)&lt;&gt;"."),TRUE,FALSE)</formula>
    </cfRule>
    <cfRule type="expression" dxfId="598" priority="710">
      <formula>IF(AND(AL599&gt;=0,RIGHT(TEXT(AL599,"0.#"),1)="."),TRUE,FALSE)</formula>
    </cfRule>
    <cfRule type="expression" dxfId="597" priority="711">
      <formula>IF(AND(AL599&lt;0,RIGHT(TEXT(AL599,"0.#"),1)&lt;&gt;"."),TRUE,FALSE)</formula>
    </cfRule>
    <cfRule type="expression" dxfId="596" priority="712">
      <formula>IF(AND(AL599&lt;0,RIGHT(TEXT(AL599,"0.#"),1)="."),TRUE,FALSE)</formula>
    </cfRule>
  </conditionalFormatting>
  <conditionalFormatting sqref="Y599:Y626">
    <cfRule type="expression" dxfId="595" priority="707">
      <formula>IF(RIGHT(TEXT(Y599,"0.#"),1)=".",FALSE,TRUE)</formula>
    </cfRule>
    <cfRule type="expression" dxfId="594" priority="708">
      <formula>IF(RIGHT(TEXT(Y599,"0.#"),1)=".",TRUE,FALSE)</formula>
    </cfRule>
  </conditionalFormatting>
  <conditionalFormatting sqref="AL597:AO598">
    <cfRule type="expression" dxfId="593" priority="703">
      <formula>IF(AND(AL597&gt;=0,RIGHT(TEXT(AL597,"0.#"),1)&lt;&gt;"."),TRUE,FALSE)</formula>
    </cfRule>
    <cfRule type="expression" dxfId="592" priority="704">
      <formula>IF(AND(AL597&gt;=0,RIGHT(TEXT(AL597,"0.#"),1)="."),TRUE,FALSE)</formula>
    </cfRule>
    <cfRule type="expression" dxfId="591" priority="705">
      <formula>IF(AND(AL597&lt;0,RIGHT(TEXT(AL597,"0.#"),1)&lt;&gt;"."),TRUE,FALSE)</formula>
    </cfRule>
    <cfRule type="expression" dxfId="590" priority="706">
      <formula>IF(AND(AL597&lt;0,RIGHT(TEXT(AL597,"0.#"),1)="."),TRUE,FALSE)</formula>
    </cfRule>
  </conditionalFormatting>
  <conditionalFormatting sqref="Y597:Y598">
    <cfRule type="expression" dxfId="589" priority="701">
      <formula>IF(RIGHT(TEXT(Y597,"0.#"),1)=".",FALSE,TRUE)</formula>
    </cfRule>
    <cfRule type="expression" dxfId="588" priority="702">
      <formula>IF(RIGHT(TEXT(Y597,"0.#"),1)=".",TRUE,FALSE)</formula>
    </cfRule>
  </conditionalFormatting>
  <conditionalFormatting sqref="AU32">
    <cfRule type="expression" dxfId="587" priority="699">
      <formula>IF(RIGHT(TEXT(AU32,"0.#"),1)=".",FALSE,TRUE)</formula>
    </cfRule>
    <cfRule type="expression" dxfId="586" priority="700">
      <formula>IF(RIGHT(TEXT(AU32,"0.#"),1)=".",TRUE,FALSE)</formula>
    </cfRule>
  </conditionalFormatting>
  <conditionalFormatting sqref="P29:AC29">
    <cfRule type="expression" dxfId="585" priority="695">
      <formula>IF(RIGHT(TEXT(P29,"0.#"),1)=".",FALSE,TRUE)</formula>
    </cfRule>
    <cfRule type="expression" dxfId="584" priority="696">
      <formula>IF(RIGHT(TEXT(P29,"0.#"),1)=".",TRUE,FALSE)</formula>
    </cfRule>
  </conditionalFormatting>
  <conditionalFormatting sqref="AM41">
    <cfRule type="expression" dxfId="583" priority="677">
      <formula>IF(RIGHT(TEXT(AM41,"0.#"),1)=".",FALSE,TRUE)</formula>
    </cfRule>
    <cfRule type="expression" dxfId="582" priority="678">
      <formula>IF(RIGHT(TEXT(AM41,"0.#"),1)=".",TRUE,FALSE)</formula>
    </cfRule>
  </conditionalFormatting>
  <conditionalFormatting sqref="AM40">
    <cfRule type="expression" dxfId="581" priority="679">
      <formula>IF(RIGHT(TEXT(AM40,"0.#"),1)=".",FALSE,TRUE)</formula>
    </cfRule>
    <cfRule type="expression" dxfId="580" priority="680">
      <formula>IF(RIGHT(TEXT(AM40,"0.#"),1)=".",TRUE,FALSE)</formula>
    </cfRule>
  </conditionalFormatting>
  <conditionalFormatting sqref="AE39">
    <cfRule type="expression" dxfId="579" priority="693">
      <formula>IF(RIGHT(TEXT(AE39,"0.#"),1)=".",FALSE,TRUE)</formula>
    </cfRule>
    <cfRule type="expression" dxfId="578" priority="694">
      <formula>IF(RIGHT(TEXT(AE39,"0.#"),1)=".",TRUE,FALSE)</formula>
    </cfRule>
  </conditionalFormatting>
  <conditionalFormatting sqref="AQ39:AQ41">
    <cfRule type="expression" dxfId="577" priority="675">
      <formula>IF(RIGHT(TEXT(AQ39,"0.#"),1)=".",FALSE,TRUE)</formula>
    </cfRule>
    <cfRule type="expression" dxfId="576" priority="676">
      <formula>IF(RIGHT(TEXT(AQ39,"0.#"),1)=".",TRUE,FALSE)</formula>
    </cfRule>
  </conditionalFormatting>
  <conditionalFormatting sqref="AU39:AU41">
    <cfRule type="expression" dxfId="575" priority="673">
      <formula>IF(RIGHT(TEXT(AU39,"0.#"),1)=".",FALSE,TRUE)</formula>
    </cfRule>
    <cfRule type="expression" dxfId="574" priority="674">
      <formula>IF(RIGHT(TEXT(AU39,"0.#"),1)=".",TRUE,FALSE)</formula>
    </cfRule>
  </conditionalFormatting>
  <conditionalFormatting sqref="AI41">
    <cfRule type="expression" dxfId="573" priority="687">
      <formula>IF(RIGHT(TEXT(AI41,"0.#"),1)=".",FALSE,TRUE)</formula>
    </cfRule>
    <cfRule type="expression" dxfId="572" priority="688">
      <formula>IF(RIGHT(TEXT(AI41,"0.#"),1)=".",TRUE,FALSE)</formula>
    </cfRule>
  </conditionalFormatting>
  <conditionalFormatting sqref="AE40">
    <cfRule type="expression" dxfId="571" priority="691">
      <formula>IF(RIGHT(TEXT(AE40,"0.#"),1)=".",FALSE,TRUE)</formula>
    </cfRule>
    <cfRule type="expression" dxfId="570" priority="692">
      <formula>IF(RIGHT(TEXT(AE40,"0.#"),1)=".",TRUE,FALSE)</formula>
    </cfRule>
  </conditionalFormatting>
  <conditionalFormatting sqref="AE41">
    <cfRule type="expression" dxfId="569" priority="689">
      <formula>IF(RIGHT(TEXT(AE41,"0.#"),1)=".",FALSE,TRUE)</formula>
    </cfRule>
    <cfRule type="expression" dxfId="568" priority="690">
      <formula>IF(RIGHT(TEXT(AE41,"0.#"),1)=".",TRUE,FALSE)</formula>
    </cfRule>
  </conditionalFormatting>
  <conditionalFormatting sqref="AM39">
    <cfRule type="expression" dxfId="567" priority="681">
      <formula>IF(RIGHT(TEXT(AM39,"0.#"),1)=".",FALSE,TRUE)</formula>
    </cfRule>
    <cfRule type="expression" dxfId="566" priority="682">
      <formula>IF(RIGHT(TEXT(AM39,"0.#"),1)=".",TRUE,FALSE)</formula>
    </cfRule>
  </conditionalFormatting>
  <conditionalFormatting sqref="AI39">
    <cfRule type="expression" dxfId="565" priority="683">
      <formula>IF(RIGHT(TEXT(AI39,"0.#"),1)=".",FALSE,TRUE)</formula>
    </cfRule>
    <cfRule type="expression" dxfId="564" priority="684">
      <formula>IF(RIGHT(TEXT(AI39,"0.#"),1)=".",TRUE,FALSE)</formula>
    </cfRule>
  </conditionalFormatting>
  <conditionalFormatting sqref="AI40">
    <cfRule type="expression" dxfId="563" priority="685">
      <formula>IF(RIGHT(TEXT(AI40,"0.#"),1)=".",FALSE,TRUE)</formula>
    </cfRule>
    <cfRule type="expression" dxfId="562" priority="686">
      <formula>IF(RIGHT(TEXT(AI40,"0.#"),1)=".",TRUE,FALSE)</formula>
    </cfRule>
  </conditionalFormatting>
  <conditionalFormatting sqref="AM69">
    <cfRule type="expression" dxfId="561" priority="645">
      <formula>IF(RIGHT(TEXT(AM69,"0.#"),1)=".",FALSE,TRUE)</formula>
    </cfRule>
    <cfRule type="expression" dxfId="560" priority="646">
      <formula>IF(RIGHT(TEXT(AM69,"0.#"),1)=".",TRUE,FALSE)</formula>
    </cfRule>
  </conditionalFormatting>
  <conditionalFormatting sqref="AE70 AM70">
    <cfRule type="expression" dxfId="559" priority="643">
      <formula>IF(RIGHT(TEXT(AE70,"0.#"),1)=".",FALSE,TRUE)</formula>
    </cfRule>
    <cfRule type="expression" dxfId="558" priority="644">
      <formula>IF(RIGHT(TEXT(AE70,"0.#"),1)=".",TRUE,FALSE)</formula>
    </cfRule>
  </conditionalFormatting>
  <conditionalFormatting sqref="AI70">
    <cfRule type="expression" dxfId="557" priority="641">
      <formula>IF(RIGHT(TEXT(AI70,"0.#"),1)=".",FALSE,TRUE)</formula>
    </cfRule>
    <cfRule type="expression" dxfId="556" priority="642">
      <formula>IF(RIGHT(TEXT(AI70,"0.#"),1)=".",TRUE,FALSE)</formula>
    </cfRule>
  </conditionalFormatting>
  <conditionalFormatting sqref="AQ70">
    <cfRule type="expression" dxfId="555" priority="639">
      <formula>IF(RIGHT(TEXT(AQ70,"0.#"),1)=".",FALSE,TRUE)</formula>
    </cfRule>
    <cfRule type="expression" dxfId="554" priority="640">
      <formula>IF(RIGHT(TEXT(AQ70,"0.#"),1)=".",TRUE,FALSE)</formula>
    </cfRule>
  </conditionalFormatting>
  <conditionalFormatting sqref="AE69 AQ69">
    <cfRule type="expression" dxfId="553" priority="649">
      <formula>IF(RIGHT(TEXT(AE69,"0.#"),1)=".",FALSE,TRUE)</formula>
    </cfRule>
    <cfRule type="expression" dxfId="552" priority="650">
      <formula>IF(RIGHT(TEXT(AE69,"0.#"),1)=".",TRUE,FALSE)</formula>
    </cfRule>
  </conditionalFormatting>
  <conditionalFormatting sqref="AI69">
    <cfRule type="expression" dxfId="551" priority="647">
      <formula>IF(RIGHT(TEXT(AI69,"0.#"),1)=".",FALSE,TRUE)</formula>
    </cfRule>
    <cfRule type="expression" dxfId="550" priority="648">
      <formula>IF(RIGHT(TEXT(AI69,"0.#"),1)=".",TRUE,FALSE)</formula>
    </cfRule>
  </conditionalFormatting>
  <conditionalFormatting sqref="AE66 AQ66">
    <cfRule type="expression" dxfId="549" priority="637">
      <formula>IF(RIGHT(TEXT(AE66,"0.#"),1)=".",FALSE,TRUE)</formula>
    </cfRule>
    <cfRule type="expression" dxfId="548" priority="638">
      <formula>IF(RIGHT(TEXT(AE66,"0.#"),1)=".",TRUE,FALSE)</formula>
    </cfRule>
  </conditionalFormatting>
  <conditionalFormatting sqref="AI66">
    <cfRule type="expression" dxfId="547" priority="635">
      <formula>IF(RIGHT(TEXT(AI66,"0.#"),1)=".",FALSE,TRUE)</formula>
    </cfRule>
    <cfRule type="expression" dxfId="546" priority="636">
      <formula>IF(RIGHT(TEXT(AI66,"0.#"),1)=".",TRUE,FALSE)</formula>
    </cfRule>
  </conditionalFormatting>
  <conditionalFormatting sqref="AM66">
    <cfRule type="expression" dxfId="545" priority="633">
      <formula>IF(RIGHT(TEXT(AM66,"0.#"),1)=".",FALSE,TRUE)</formula>
    </cfRule>
    <cfRule type="expression" dxfId="544" priority="634">
      <formula>IF(RIGHT(TEXT(AM66,"0.#"),1)=".",TRUE,FALSE)</formula>
    </cfRule>
  </conditionalFormatting>
  <conditionalFormatting sqref="AE67">
    <cfRule type="expression" dxfId="543" priority="631">
      <formula>IF(RIGHT(TEXT(AE67,"0.#"),1)=".",FALSE,TRUE)</formula>
    </cfRule>
    <cfRule type="expression" dxfId="542" priority="632">
      <formula>IF(RIGHT(TEXT(AE67,"0.#"),1)=".",TRUE,FALSE)</formula>
    </cfRule>
  </conditionalFormatting>
  <conditionalFormatting sqref="AI67">
    <cfRule type="expression" dxfId="541" priority="629">
      <formula>IF(RIGHT(TEXT(AI67,"0.#"),1)=".",FALSE,TRUE)</formula>
    </cfRule>
    <cfRule type="expression" dxfId="540" priority="630">
      <formula>IF(RIGHT(TEXT(AI67,"0.#"),1)=".",TRUE,FALSE)</formula>
    </cfRule>
  </conditionalFormatting>
  <conditionalFormatting sqref="AM67">
    <cfRule type="expression" dxfId="539" priority="627">
      <formula>IF(RIGHT(TEXT(AM67,"0.#"),1)=".",FALSE,TRUE)</formula>
    </cfRule>
    <cfRule type="expression" dxfId="538" priority="628">
      <formula>IF(RIGHT(TEXT(AM67,"0.#"),1)=".",TRUE,FALSE)</formula>
    </cfRule>
  </conditionalFormatting>
  <conditionalFormatting sqref="AQ67">
    <cfRule type="expression" dxfId="537" priority="625">
      <formula>IF(RIGHT(TEXT(AQ67,"0.#"),1)=".",FALSE,TRUE)</formula>
    </cfRule>
    <cfRule type="expression" dxfId="536" priority="626">
      <formula>IF(RIGHT(TEXT(AQ67,"0.#"),1)=".",TRUE,FALSE)</formula>
    </cfRule>
  </conditionalFormatting>
  <conditionalFormatting sqref="AU66">
    <cfRule type="expression" dxfId="535" priority="623">
      <formula>IF(RIGHT(TEXT(AU66,"0.#"),1)=".",FALSE,TRUE)</formula>
    </cfRule>
    <cfRule type="expression" dxfId="534" priority="624">
      <formula>IF(RIGHT(TEXT(AU66,"0.#"),1)=".",TRUE,FALSE)</formula>
    </cfRule>
  </conditionalFormatting>
  <conditionalFormatting sqref="AU67">
    <cfRule type="expression" dxfId="533" priority="621">
      <formula>IF(RIGHT(TEXT(AU67,"0.#"),1)=".",FALSE,TRUE)</formula>
    </cfRule>
    <cfRule type="expression" dxfId="532" priority="622">
      <formula>IF(RIGHT(TEXT(AU67,"0.#"),1)=".",TRUE,FALSE)</formula>
    </cfRule>
  </conditionalFormatting>
  <conditionalFormatting sqref="AE100 AQ100">
    <cfRule type="expression" dxfId="531" priority="583">
      <formula>IF(RIGHT(TEXT(AE100,"0.#"),1)=".",FALSE,TRUE)</formula>
    </cfRule>
    <cfRule type="expression" dxfId="530" priority="584">
      <formula>IF(RIGHT(TEXT(AE100,"0.#"),1)=".",TRUE,FALSE)</formula>
    </cfRule>
  </conditionalFormatting>
  <conditionalFormatting sqref="AI100">
    <cfRule type="expression" dxfId="529" priority="581">
      <formula>IF(RIGHT(TEXT(AI100,"0.#"),1)=".",FALSE,TRUE)</formula>
    </cfRule>
    <cfRule type="expression" dxfId="528" priority="582">
      <formula>IF(RIGHT(TEXT(AI100,"0.#"),1)=".",TRUE,FALSE)</formula>
    </cfRule>
  </conditionalFormatting>
  <conditionalFormatting sqref="AM100">
    <cfRule type="expression" dxfId="527" priority="579">
      <formula>IF(RIGHT(TEXT(AM100,"0.#"),1)=".",FALSE,TRUE)</formula>
    </cfRule>
    <cfRule type="expression" dxfId="526" priority="580">
      <formula>IF(RIGHT(TEXT(AM100,"0.#"),1)=".",TRUE,FALSE)</formula>
    </cfRule>
  </conditionalFormatting>
  <conditionalFormatting sqref="AM101">
    <cfRule type="expression" dxfId="525" priority="573">
      <formula>IF(RIGHT(TEXT(AM101,"0.#"),1)=".",FALSE,TRUE)</formula>
    </cfRule>
    <cfRule type="expression" dxfId="524" priority="574">
      <formula>IF(RIGHT(TEXT(AM101,"0.#"),1)=".",TRUE,FALSE)</formula>
    </cfRule>
  </conditionalFormatting>
  <conditionalFormatting sqref="AQ101">
    <cfRule type="expression" dxfId="523" priority="571">
      <formula>IF(RIGHT(TEXT(AQ101,"0.#"),1)=".",FALSE,TRUE)</formula>
    </cfRule>
    <cfRule type="expression" dxfId="522" priority="572">
      <formula>IF(RIGHT(TEXT(AQ101,"0.#"),1)=".",TRUE,FALSE)</formula>
    </cfRule>
  </conditionalFormatting>
  <conditionalFormatting sqref="AU100">
    <cfRule type="expression" dxfId="521" priority="569">
      <formula>IF(RIGHT(TEXT(AU100,"0.#"),1)=".",FALSE,TRUE)</formula>
    </cfRule>
    <cfRule type="expression" dxfId="520" priority="570">
      <formula>IF(RIGHT(TEXT(AU100,"0.#"),1)=".",TRUE,FALSE)</formula>
    </cfRule>
  </conditionalFormatting>
  <conditionalFormatting sqref="AU101">
    <cfRule type="expression" dxfId="519" priority="567">
      <formula>IF(RIGHT(TEXT(AU101,"0.#"),1)=".",FALSE,TRUE)</formula>
    </cfRule>
    <cfRule type="expression" dxfId="518" priority="568">
      <formula>IF(RIGHT(TEXT(AU101,"0.#"),1)=".",TRUE,FALSE)</formula>
    </cfRule>
  </conditionalFormatting>
  <conditionalFormatting sqref="AM35">
    <cfRule type="expression" dxfId="517" priority="561">
      <formula>IF(RIGHT(TEXT(AM35,"0.#"),1)=".",FALSE,TRUE)</formula>
    </cfRule>
    <cfRule type="expression" dxfId="516" priority="562">
      <formula>IF(RIGHT(TEXT(AM35,"0.#"),1)=".",TRUE,FALSE)</formula>
    </cfRule>
  </conditionalFormatting>
  <conditionalFormatting sqref="AE36 AM36">
    <cfRule type="expression" dxfId="515" priority="559">
      <formula>IF(RIGHT(TEXT(AE36,"0.#"),1)=".",FALSE,TRUE)</formula>
    </cfRule>
    <cfRule type="expression" dxfId="514" priority="560">
      <formula>IF(RIGHT(TEXT(AE36,"0.#"),1)=".",TRUE,FALSE)</formula>
    </cfRule>
  </conditionalFormatting>
  <conditionalFormatting sqref="AI36">
    <cfRule type="expression" dxfId="513" priority="557">
      <formula>IF(RIGHT(TEXT(AI36,"0.#"),1)=".",FALSE,TRUE)</formula>
    </cfRule>
    <cfRule type="expression" dxfId="512" priority="558">
      <formula>IF(RIGHT(TEXT(AI36,"0.#"),1)=".",TRUE,FALSE)</formula>
    </cfRule>
  </conditionalFormatting>
  <conditionalFormatting sqref="AQ36">
    <cfRule type="expression" dxfId="511" priority="555">
      <formula>IF(RIGHT(TEXT(AQ36,"0.#"),1)=".",FALSE,TRUE)</formula>
    </cfRule>
    <cfRule type="expression" dxfId="510" priority="556">
      <formula>IF(RIGHT(TEXT(AQ36,"0.#"),1)=".",TRUE,FALSE)</formula>
    </cfRule>
  </conditionalFormatting>
  <conditionalFormatting sqref="AE35 AQ35">
    <cfRule type="expression" dxfId="509" priority="565">
      <formula>IF(RIGHT(TEXT(AE35,"0.#"),1)=".",FALSE,TRUE)</formula>
    </cfRule>
    <cfRule type="expression" dxfId="508" priority="566">
      <formula>IF(RIGHT(TEXT(AE35,"0.#"),1)=".",TRUE,FALSE)</formula>
    </cfRule>
  </conditionalFormatting>
  <conditionalFormatting sqref="AI35">
    <cfRule type="expression" dxfId="507" priority="563">
      <formula>IF(RIGHT(TEXT(AI35,"0.#"),1)=".",FALSE,TRUE)</formula>
    </cfRule>
    <cfRule type="expression" dxfId="506" priority="564">
      <formula>IF(RIGHT(TEXT(AI35,"0.#"),1)=".",TRUE,FALSE)</formula>
    </cfRule>
  </conditionalFormatting>
  <conditionalFormatting sqref="AM103">
    <cfRule type="expression" dxfId="505" priority="549">
      <formula>IF(RIGHT(TEXT(AM103,"0.#"),1)=".",FALSE,TRUE)</formula>
    </cfRule>
    <cfRule type="expression" dxfId="504" priority="550">
      <formula>IF(RIGHT(TEXT(AM103,"0.#"),1)=".",TRUE,FALSE)</formula>
    </cfRule>
  </conditionalFormatting>
  <conditionalFormatting sqref="AM104">
    <cfRule type="expression" dxfId="503" priority="547">
      <formula>IF(RIGHT(TEXT(AM104,"0.#"),1)=".",FALSE,TRUE)</formula>
    </cfRule>
    <cfRule type="expression" dxfId="502" priority="548">
      <formula>IF(RIGHT(TEXT(AM104,"0.#"),1)=".",TRUE,FALSE)</formula>
    </cfRule>
  </conditionalFormatting>
  <conditionalFormatting sqref="AQ104">
    <cfRule type="expression" dxfId="501" priority="543">
      <formula>IF(RIGHT(TEXT(AQ104,"0.#"),1)=".",FALSE,TRUE)</formula>
    </cfRule>
    <cfRule type="expression" dxfId="500" priority="544">
      <formula>IF(RIGHT(TEXT(AQ104,"0.#"),1)=".",TRUE,FALSE)</formula>
    </cfRule>
  </conditionalFormatting>
  <conditionalFormatting sqref="AQ103">
    <cfRule type="expression" dxfId="499" priority="553">
      <formula>IF(RIGHT(TEXT(AQ103,"0.#"),1)=".",FALSE,TRUE)</formula>
    </cfRule>
    <cfRule type="expression" dxfId="498" priority="554">
      <formula>IF(RIGHT(TEXT(AQ103,"0.#"),1)=".",TRUE,FALSE)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W23">
    <cfRule type="expression" dxfId="19" priority="19">
      <formula>IF(RIGHT(TEXT(W23,"0.#"),1)=".",FALSE,TRUE)</formula>
    </cfRule>
    <cfRule type="expression" dxfId="18" priority="20">
      <formula>IF(RIGHT(TEXT(W23,"0.#"),1)=".",TRUE,FALSE)</formula>
    </cfRule>
  </conditionalFormatting>
  <conditionalFormatting sqref="W24">
    <cfRule type="expression" dxfId="17" priority="17">
      <formula>IF(RIGHT(TEXT(W24,"0.#"),1)=".",FALSE,TRUE)</formula>
    </cfRule>
    <cfRule type="expression" dxfId="16" priority="18">
      <formula>IF(RIGHT(TEXT(W24,"0.#"),1)=".",TRUE,FALSE)</formula>
    </cfRule>
  </conditionalFormatting>
  <conditionalFormatting sqref="P23">
    <cfRule type="expression" dxfId="15" priority="15">
      <formula>IF(RIGHT(TEXT(P23,"0.#"),1)=".",FALSE,TRUE)</formula>
    </cfRule>
    <cfRule type="expression" dxfId="14" priority="16">
      <formula>IF(RIGHT(TEXT(P23,"0.#"),1)=".",TRUE,FALSE)</formula>
    </cfRule>
  </conditionalFormatting>
  <conditionalFormatting sqref="P24">
    <cfRule type="expression" dxfId="13" priority="13">
      <formula>IF(RIGHT(TEXT(P24,"0.#"),1)=".",FALSE,TRUE)</formula>
    </cfRule>
    <cfRule type="expression" dxfId="12" priority="14">
      <formula>IF(RIGHT(TEXT(P24,"0.#"),1)=".",TRUE,FALSE)</formula>
    </cfRule>
  </conditionalFormatting>
  <conditionalFormatting sqref="AE103">
    <cfRule type="expression" dxfId="11" priority="11">
      <formula>IF(RIGHT(TEXT(AE103,"0.#"),1)=".",FALSE,TRUE)</formula>
    </cfRule>
    <cfRule type="expression" dxfId="10" priority="12">
      <formula>IF(RIGHT(TEXT(AE103,"0.#"),1)=".",TRUE,FALSE)</formula>
    </cfRule>
  </conditionalFormatting>
  <conditionalFormatting sqref="AI103">
    <cfRule type="expression" dxfId="9" priority="9">
      <formula>IF(RIGHT(TEXT(AI103,"0.#"),1)=".",FALSE,TRUE)</formula>
    </cfRule>
    <cfRule type="expression" dxfId="8" priority="10">
      <formula>IF(RIGHT(TEXT(AI103,"0.#"),1)=".",TRUE,FALSE)</formula>
    </cfRule>
  </conditionalFormatting>
  <conditionalFormatting sqref="AI104">
    <cfRule type="expression" dxfId="7" priority="7">
      <formula>IF(RIGHT(TEXT(AI104,"0.#"),1)=".",FALSE,TRUE)</formula>
    </cfRule>
    <cfRule type="expression" dxfId="6" priority="8">
      <formula>IF(RIGHT(TEXT(AI104,"0.#"),1)=".",TRUE,FALSE)</formula>
    </cfRule>
  </conditionalFormatting>
  <conditionalFormatting sqref="AE104">
    <cfRule type="expression" dxfId="5" priority="5">
      <formula>IF(RIGHT(TEXT(AE104,"0.#"),1)=".",FALSE,TRUE)</formula>
    </cfRule>
    <cfRule type="expression" dxfId="4" priority="6">
      <formula>IF(RIGHT(TEXT(AE104,"0.#"),1)=".",TRUE,FALSE)</formula>
    </cfRule>
  </conditionalFormatting>
  <conditionalFormatting sqref="AE101">
    <cfRule type="expression" dxfId="3" priority="3">
      <formula>IF(RIGHT(TEXT(AE101,"0.#"),1)=".",FALSE,TRUE)</formula>
    </cfRule>
    <cfRule type="expression" dxfId="2" priority="4">
      <formula>IF(RIGHT(TEXT(AE101,"0.#"),1)=".",TRUE,FALSE)</formula>
    </cfRule>
  </conditionalFormatting>
  <conditionalFormatting sqref="AI101">
    <cfRule type="expression" dxfId="1" priority="1">
      <formula>IF(RIGHT(TEXT(AI101,"0.#"),1)=".",FALSE,TRUE)</formula>
    </cfRule>
    <cfRule type="expression" dxfId="0" priority="2">
      <formula>IF(RIGHT(TEXT(AI101,"0.#"),1)=".",TRUE,FALSE)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49"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1"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148</v>
      </c>
      <c r="B1" s="50" t="s">
        <v>135</v>
      </c>
      <c r="F1" s="56" t="s">
        <v>29</v>
      </c>
      <c r="G1" s="56" t="s">
        <v>135</v>
      </c>
      <c r="K1" s="61" t="s">
        <v>168</v>
      </c>
      <c r="L1" s="50" t="s">
        <v>135</v>
      </c>
      <c r="O1" s="47"/>
      <c r="P1" s="56" t="s">
        <v>20</v>
      </c>
      <c r="Q1" s="56" t="s">
        <v>135</v>
      </c>
      <c r="T1" s="47"/>
      <c r="U1" s="62" t="s">
        <v>267</v>
      </c>
      <c r="W1" s="62" t="s">
        <v>266</v>
      </c>
      <c r="Y1" s="62" t="s">
        <v>34</v>
      </c>
      <c r="Z1" s="62" t="s">
        <v>496</v>
      </c>
      <c r="AA1" s="62" t="s">
        <v>144</v>
      </c>
      <c r="AB1" s="62" t="s">
        <v>497</v>
      </c>
      <c r="AC1" s="62" t="s">
        <v>67</v>
      </c>
      <c r="AD1" s="48"/>
      <c r="AE1" s="62" t="s">
        <v>115</v>
      </c>
      <c r="AF1" s="69"/>
      <c r="AG1" s="70" t="s">
        <v>306</v>
      </c>
      <c r="AI1" s="70" t="s">
        <v>309</v>
      </c>
      <c r="AK1" s="70" t="s">
        <v>319</v>
      </c>
      <c r="AM1" s="73"/>
      <c r="AN1" s="73"/>
      <c r="AP1" s="48" t="s">
        <v>384</v>
      </c>
    </row>
    <row r="2" spans="1:42" ht="13.5" customHeight="1" x14ac:dyDescent="0.15">
      <c r="A2" s="51" t="s">
        <v>149</v>
      </c>
      <c r="B2" s="54"/>
      <c r="C2" s="47" t="str">
        <f t="shared" ref="C2:C23" si="0">IF(B2="","",A2)</f>
        <v/>
      </c>
      <c r="D2" s="47" t="str">
        <f>IF(C2="","",IF(D1&lt;&gt;"",CONCATENATE(D1,"、",C2),C2))</f>
        <v/>
      </c>
      <c r="F2" s="57" t="s">
        <v>133</v>
      </c>
      <c r="G2" s="59" t="s">
        <v>638</v>
      </c>
      <c r="H2" s="47" t="str">
        <f t="shared" ref="H2:H37" si="1">IF(G2="","",F2)</f>
        <v>一般会計</v>
      </c>
      <c r="I2" s="47" t="str">
        <f>IF(H2="","",IF(I1&lt;&gt;"",CONCATENATE(I1,"、",H2),H2))</f>
        <v>一般会計</v>
      </c>
      <c r="K2" s="51" t="s">
        <v>169</v>
      </c>
      <c r="L2" s="54"/>
      <c r="M2" s="47" t="str">
        <f t="shared" ref="M2:M11" si="2">IF(L2="","",K2)</f>
        <v/>
      </c>
      <c r="N2" s="47" t="str">
        <f>IF(M2="","",IF(N1&lt;&gt;"",CONCATENATE(N1,"、",M2),M2))</f>
        <v/>
      </c>
      <c r="O2" s="47"/>
      <c r="P2" s="57" t="s">
        <v>136</v>
      </c>
      <c r="Q2" s="59" t="s">
        <v>638</v>
      </c>
      <c r="R2" s="47" t="str">
        <f t="shared" ref="R2:R8" si="3">IF(Q2="","",P2)</f>
        <v>直接実施</v>
      </c>
      <c r="S2" s="47" t="str">
        <f>IF(R2="","",IF(S1&lt;&gt;"",CONCATENATE(S1,"、",R2),R2))</f>
        <v>直接実施</v>
      </c>
      <c r="T2" s="47"/>
      <c r="U2" s="63">
        <v>21</v>
      </c>
      <c r="W2" s="64" t="s">
        <v>184</v>
      </c>
      <c r="Y2" s="64" t="s">
        <v>130</v>
      </c>
      <c r="Z2" s="64" t="s">
        <v>130</v>
      </c>
      <c r="AA2" s="66" t="s">
        <v>413</v>
      </c>
      <c r="AB2" s="66" t="s">
        <v>563</v>
      </c>
      <c r="AC2" s="68" t="s">
        <v>228</v>
      </c>
      <c r="AD2" s="48"/>
      <c r="AE2" s="64" t="s">
        <v>163</v>
      </c>
      <c r="AF2" s="69"/>
      <c r="AG2" s="71" t="s">
        <v>24</v>
      </c>
      <c r="AI2" s="70" t="s">
        <v>412</v>
      </c>
      <c r="AK2" s="70" t="s">
        <v>320</v>
      </c>
      <c r="AM2" s="73"/>
      <c r="AN2" s="73"/>
      <c r="AP2" s="71" t="s">
        <v>24</v>
      </c>
    </row>
    <row r="3" spans="1:42" ht="13.5" customHeight="1" x14ac:dyDescent="0.15">
      <c r="A3" s="51" t="s">
        <v>152</v>
      </c>
      <c r="B3" s="54"/>
      <c r="C3" s="47" t="str">
        <f t="shared" si="0"/>
        <v/>
      </c>
      <c r="D3" s="47" t="str">
        <f t="shared" ref="D3:D23" si="4">IF(C3="",D2,IF(D2&lt;&gt;"",CONCATENATE(D2,"、",C3),C3))</f>
        <v/>
      </c>
      <c r="F3" s="58" t="s">
        <v>187</v>
      </c>
      <c r="G3" s="59"/>
      <c r="H3" s="47" t="str">
        <f t="shared" si="1"/>
        <v/>
      </c>
      <c r="I3" s="47" t="str">
        <f t="shared" ref="I3:I37" si="5">IF(H3="",I2,IF(I2&lt;&gt;"",CONCATENATE(I2,"、",H3),H3))</f>
        <v>一般会計</v>
      </c>
      <c r="K3" s="51" t="s">
        <v>175</v>
      </c>
      <c r="L3" s="54"/>
      <c r="M3" s="47" t="str">
        <f t="shared" si="2"/>
        <v/>
      </c>
      <c r="N3" s="47" t="str">
        <f t="shared" ref="N3:N11" si="6">IF(M3="",N2,IF(N2&lt;&gt;"",CONCATENATE(N2,"、",M3),M3))</f>
        <v/>
      </c>
      <c r="O3" s="47"/>
      <c r="P3" s="57" t="s">
        <v>137</v>
      </c>
      <c r="Q3" s="59" t="s">
        <v>638</v>
      </c>
      <c r="R3" s="47" t="str">
        <f t="shared" si="3"/>
        <v>委託・請負</v>
      </c>
      <c r="S3" s="47" t="str">
        <f t="shared" ref="S3:S8" si="7">IF(R3="",S2,IF(S2&lt;&gt;"",CONCATENATE(S2,"、",R3),R3))</f>
        <v>直接実施、委託・請負</v>
      </c>
      <c r="T3" s="47"/>
      <c r="U3" s="64" t="s">
        <v>583</v>
      </c>
      <c r="W3" s="64" t="s">
        <v>239</v>
      </c>
      <c r="Y3" s="64" t="s">
        <v>131</v>
      </c>
      <c r="Z3" s="64" t="s">
        <v>498</v>
      </c>
      <c r="AA3" s="66" t="s">
        <v>482</v>
      </c>
      <c r="AB3" s="66" t="s">
        <v>549</v>
      </c>
      <c r="AC3" s="68" t="s">
        <v>214</v>
      </c>
      <c r="AD3" s="48"/>
      <c r="AE3" s="64" t="s">
        <v>270</v>
      </c>
      <c r="AF3" s="69"/>
      <c r="AG3" s="71" t="s">
        <v>347</v>
      </c>
      <c r="AI3" s="70" t="s">
        <v>100</v>
      </c>
      <c r="AK3" s="70" t="str">
        <f t="shared" ref="AK3:AK27" si="8">CHAR(CODE(AK2)+1)</f>
        <v>B</v>
      </c>
      <c r="AM3" s="73"/>
      <c r="AN3" s="73"/>
      <c r="AP3" s="71" t="s">
        <v>347</v>
      </c>
    </row>
    <row r="4" spans="1:42" ht="13.5" customHeight="1" x14ac:dyDescent="0.15">
      <c r="A4" s="51" t="s">
        <v>153</v>
      </c>
      <c r="B4" s="54"/>
      <c r="C4" s="47" t="str">
        <f t="shared" si="0"/>
        <v/>
      </c>
      <c r="D4" s="47" t="str">
        <f t="shared" si="4"/>
        <v/>
      </c>
      <c r="F4" s="58" t="s">
        <v>188</v>
      </c>
      <c r="G4" s="59"/>
      <c r="H4" s="47" t="str">
        <f t="shared" si="1"/>
        <v/>
      </c>
      <c r="I4" s="47" t="str">
        <f t="shared" si="5"/>
        <v>一般会計</v>
      </c>
      <c r="K4" s="51" t="s">
        <v>78</v>
      </c>
      <c r="L4" s="54"/>
      <c r="M4" s="47" t="str">
        <f t="shared" si="2"/>
        <v/>
      </c>
      <c r="N4" s="47" t="str">
        <f t="shared" si="6"/>
        <v/>
      </c>
      <c r="O4" s="47"/>
      <c r="P4" s="57" t="s">
        <v>139</v>
      </c>
      <c r="Q4" s="59"/>
      <c r="R4" s="47" t="str">
        <f t="shared" si="3"/>
        <v/>
      </c>
      <c r="S4" s="47" t="str">
        <f t="shared" si="7"/>
        <v>直接実施、委託・請負</v>
      </c>
      <c r="T4" s="47"/>
      <c r="U4" s="64" t="s">
        <v>25</v>
      </c>
      <c r="W4" s="64" t="s">
        <v>241</v>
      </c>
      <c r="Y4" s="64" t="s">
        <v>339</v>
      </c>
      <c r="Z4" s="64" t="s">
        <v>499</v>
      </c>
      <c r="AA4" s="66" t="s">
        <v>127</v>
      </c>
      <c r="AB4" s="66" t="s">
        <v>564</v>
      </c>
      <c r="AC4" s="66" t="s">
        <v>190</v>
      </c>
      <c r="AD4" s="48"/>
      <c r="AE4" s="64" t="s">
        <v>233</v>
      </c>
      <c r="AF4" s="69"/>
      <c r="AG4" s="71" t="s">
        <v>199</v>
      </c>
      <c r="AI4" s="70" t="s">
        <v>311</v>
      </c>
      <c r="AK4" s="70" t="str">
        <f t="shared" si="8"/>
        <v>C</v>
      </c>
      <c r="AM4" s="73"/>
      <c r="AN4" s="73"/>
      <c r="AP4" s="71" t="s">
        <v>199</v>
      </c>
    </row>
    <row r="5" spans="1:42" ht="13.5" customHeight="1" x14ac:dyDescent="0.15">
      <c r="A5" s="51" t="s">
        <v>154</v>
      </c>
      <c r="B5" s="54"/>
      <c r="C5" s="47" t="str">
        <f t="shared" si="0"/>
        <v/>
      </c>
      <c r="D5" s="47" t="str">
        <f t="shared" si="4"/>
        <v/>
      </c>
      <c r="F5" s="58" t="s">
        <v>59</v>
      </c>
      <c r="G5" s="59"/>
      <c r="H5" s="47" t="str">
        <f t="shared" si="1"/>
        <v/>
      </c>
      <c r="I5" s="47" t="str">
        <f t="shared" si="5"/>
        <v>一般会計</v>
      </c>
      <c r="K5" s="51" t="s">
        <v>178</v>
      </c>
      <c r="L5" s="54"/>
      <c r="M5" s="47" t="str">
        <f t="shared" si="2"/>
        <v/>
      </c>
      <c r="N5" s="47" t="str">
        <f t="shared" si="6"/>
        <v/>
      </c>
      <c r="O5" s="47"/>
      <c r="P5" s="57" t="s">
        <v>140</v>
      </c>
      <c r="Q5" s="59"/>
      <c r="R5" s="47" t="str">
        <f t="shared" si="3"/>
        <v/>
      </c>
      <c r="S5" s="47" t="str">
        <f t="shared" si="7"/>
        <v>直接実施、委託・請負</v>
      </c>
      <c r="T5" s="47"/>
      <c r="W5" s="64" t="s">
        <v>600</v>
      </c>
      <c r="Y5" s="64" t="s">
        <v>323</v>
      </c>
      <c r="Z5" s="64" t="s">
        <v>58</v>
      </c>
      <c r="AA5" s="66" t="s">
        <v>254</v>
      </c>
      <c r="AB5" s="66" t="s">
        <v>565</v>
      </c>
      <c r="AC5" s="66" t="s">
        <v>38</v>
      </c>
      <c r="AD5" s="67"/>
      <c r="AE5" s="64" t="s">
        <v>389</v>
      </c>
      <c r="AF5" s="69"/>
      <c r="AG5" s="71" t="s">
        <v>331</v>
      </c>
      <c r="AI5" s="70" t="s">
        <v>361</v>
      </c>
      <c r="AK5" s="70" t="str">
        <f t="shared" si="8"/>
        <v>D</v>
      </c>
      <c r="AP5" s="71" t="s">
        <v>331</v>
      </c>
    </row>
    <row r="6" spans="1:42" ht="13.5" customHeight="1" x14ac:dyDescent="0.15">
      <c r="A6" s="51" t="s">
        <v>155</v>
      </c>
      <c r="B6" s="54"/>
      <c r="C6" s="47" t="str">
        <f t="shared" si="0"/>
        <v/>
      </c>
      <c r="D6" s="47" t="str">
        <f t="shared" si="4"/>
        <v/>
      </c>
      <c r="F6" s="58" t="s">
        <v>189</v>
      </c>
      <c r="G6" s="59"/>
      <c r="H6" s="47" t="str">
        <f t="shared" si="1"/>
        <v/>
      </c>
      <c r="I6" s="47" t="str">
        <f t="shared" si="5"/>
        <v>一般会計</v>
      </c>
      <c r="K6" s="51" t="s">
        <v>180</v>
      </c>
      <c r="L6" s="54"/>
      <c r="M6" s="47" t="str">
        <f t="shared" si="2"/>
        <v/>
      </c>
      <c r="N6" s="47" t="str">
        <f t="shared" si="6"/>
        <v/>
      </c>
      <c r="O6" s="47"/>
      <c r="P6" s="57" t="s">
        <v>141</v>
      </c>
      <c r="Q6" s="59"/>
      <c r="R6" s="47" t="str">
        <f t="shared" si="3"/>
        <v/>
      </c>
      <c r="S6" s="47" t="str">
        <f t="shared" si="7"/>
        <v>直接実施、委託・請負</v>
      </c>
      <c r="T6" s="47"/>
      <c r="U6" s="64" t="s">
        <v>403</v>
      </c>
      <c r="W6" s="64" t="s">
        <v>601</v>
      </c>
      <c r="Y6" s="64" t="s">
        <v>416</v>
      </c>
      <c r="Z6" s="64" t="s">
        <v>417</v>
      </c>
      <c r="AA6" s="66" t="s">
        <v>483</v>
      </c>
      <c r="AB6" s="66" t="s">
        <v>566</v>
      </c>
      <c r="AC6" s="66" t="s">
        <v>229</v>
      </c>
      <c r="AD6" s="67"/>
      <c r="AE6" s="64" t="s">
        <v>398</v>
      </c>
      <c r="AF6" s="69"/>
      <c r="AG6" s="71" t="s">
        <v>395</v>
      </c>
      <c r="AI6" s="70" t="s">
        <v>415</v>
      </c>
      <c r="AK6" s="70" t="str">
        <f t="shared" si="8"/>
        <v>E</v>
      </c>
      <c r="AP6" s="71" t="s">
        <v>395</v>
      </c>
    </row>
    <row r="7" spans="1:42" ht="13.5" customHeight="1" x14ac:dyDescent="0.15">
      <c r="A7" s="51" t="s">
        <v>128</v>
      </c>
      <c r="B7" s="54"/>
      <c r="C7" s="47" t="str">
        <f t="shared" si="0"/>
        <v/>
      </c>
      <c r="D7" s="47" t="str">
        <f t="shared" si="4"/>
        <v/>
      </c>
      <c r="F7" s="58" t="s">
        <v>48</v>
      </c>
      <c r="G7" s="59"/>
      <c r="H7" s="47" t="str">
        <f t="shared" si="1"/>
        <v/>
      </c>
      <c r="I7" s="47" t="str">
        <f t="shared" si="5"/>
        <v>一般会計</v>
      </c>
      <c r="K7" s="51" t="s">
        <v>146</v>
      </c>
      <c r="L7" s="54"/>
      <c r="M7" s="47" t="str">
        <f t="shared" si="2"/>
        <v/>
      </c>
      <c r="N7" s="47" t="str">
        <f t="shared" si="6"/>
        <v/>
      </c>
      <c r="O7" s="47"/>
      <c r="P7" s="57" t="s">
        <v>142</v>
      </c>
      <c r="Q7" s="59"/>
      <c r="R7" s="47" t="str">
        <f t="shared" si="3"/>
        <v/>
      </c>
      <c r="S7" s="47" t="str">
        <f t="shared" si="7"/>
        <v>直接実施、委託・請負</v>
      </c>
      <c r="T7" s="47"/>
      <c r="U7" s="64"/>
      <c r="W7" s="64" t="s">
        <v>242</v>
      </c>
      <c r="Y7" s="64" t="s">
        <v>392</v>
      </c>
      <c r="Z7" s="64" t="s">
        <v>330</v>
      </c>
      <c r="AA7" s="66" t="s">
        <v>352</v>
      </c>
      <c r="AB7" s="66" t="s">
        <v>567</v>
      </c>
      <c r="AC7" s="67"/>
      <c r="AD7" s="67"/>
      <c r="AE7" s="64" t="s">
        <v>229</v>
      </c>
      <c r="AF7" s="69"/>
      <c r="AG7" s="71" t="s">
        <v>396</v>
      </c>
      <c r="AH7" s="74"/>
      <c r="AI7" s="71" t="s">
        <v>285</v>
      </c>
      <c r="AK7" s="70" t="str">
        <f t="shared" si="8"/>
        <v>F</v>
      </c>
      <c r="AP7" s="71" t="s">
        <v>396</v>
      </c>
    </row>
    <row r="8" spans="1:42" ht="13.5" customHeight="1" x14ac:dyDescent="0.15">
      <c r="A8" s="51" t="s">
        <v>65</v>
      </c>
      <c r="B8" s="54"/>
      <c r="C8" s="47" t="str">
        <f t="shared" si="0"/>
        <v/>
      </c>
      <c r="D8" s="47" t="str">
        <f t="shared" si="4"/>
        <v/>
      </c>
      <c r="F8" s="58" t="s">
        <v>191</v>
      </c>
      <c r="G8" s="59"/>
      <c r="H8" s="47" t="str">
        <f t="shared" si="1"/>
        <v/>
      </c>
      <c r="I8" s="47" t="str">
        <f t="shared" si="5"/>
        <v>一般会計</v>
      </c>
      <c r="K8" s="51" t="s">
        <v>182</v>
      </c>
      <c r="L8" s="54"/>
      <c r="M8" s="47" t="str">
        <f t="shared" si="2"/>
        <v/>
      </c>
      <c r="N8" s="47" t="str">
        <f t="shared" si="6"/>
        <v/>
      </c>
      <c r="O8" s="47"/>
      <c r="P8" s="57" t="s">
        <v>143</v>
      </c>
      <c r="Q8" s="59"/>
      <c r="R8" s="47" t="str">
        <f t="shared" si="3"/>
        <v/>
      </c>
      <c r="S8" s="47" t="str">
        <f t="shared" si="7"/>
        <v>直接実施、委託・請負</v>
      </c>
      <c r="T8" s="47"/>
      <c r="U8" s="64" t="s">
        <v>414</v>
      </c>
      <c r="W8" s="64" t="s">
        <v>243</v>
      </c>
      <c r="Y8" s="64" t="s">
        <v>418</v>
      </c>
      <c r="Z8" s="64" t="s">
        <v>52</v>
      </c>
      <c r="AA8" s="66" t="s">
        <v>431</v>
      </c>
      <c r="AB8" s="66" t="s">
        <v>32</v>
      </c>
      <c r="AC8" s="67"/>
      <c r="AD8" s="67"/>
      <c r="AE8" s="67"/>
      <c r="AF8" s="69"/>
      <c r="AG8" s="71" t="s">
        <v>248</v>
      </c>
      <c r="AI8" s="70" t="s">
        <v>359</v>
      </c>
      <c r="AK8" s="70" t="str">
        <f t="shared" si="8"/>
        <v>G</v>
      </c>
      <c r="AP8" s="71" t="s">
        <v>248</v>
      </c>
    </row>
    <row r="9" spans="1:42" ht="13.5" customHeight="1" x14ac:dyDescent="0.15">
      <c r="A9" s="51" t="s">
        <v>156</v>
      </c>
      <c r="B9" s="54"/>
      <c r="C9" s="47" t="str">
        <f t="shared" si="0"/>
        <v/>
      </c>
      <c r="D9" s="47" t="str">
        <f t="shared" si="4"/>
        <v/>
      </c>
      <c r="F9" s="58" t="s">
        <v>349</v>
      </c>
      <c r="G9" s="59"/>
      <c r="H9" s="47" t="str">
        <f t="shared" si="1"/>
        <v/>
      </c>
      <c r="I9" s="47" t="str">
        <f t="shared" si="5"/>
        <v>一般会計</v>
      </c>
      <c r="K9" s="51" t="s">
        <v>183</v>
      </c>
      <c r="L9" s="54"/>
      <c r="M9" s="47" t="str">
        <f t="shared" si="2"/>
        <v/>
      </c>
      <c r="N9" s="47" t="str">
        <f t="shared" si="6"/>
        <v/>
      </c>
      <c r="O9" s="47"/>
      <c r="P9" s="47"/>
      <c r="Q9" s="60"/>
      <c r="T9" s="47"/>
      <c r="U9" s="64" t="s">
        <v>170</v>
      </c>
      <c r="W9" s="64" t="s">
        <v>245</v>
      </c>
      <c r="Y9" s="64" t="s">
        <v>343</v>
      </c>
      <c r="Z9" s="64" t="s">
        <v>286</v>
      </c>
      <c r="AA9" s="66" t="s">
        <v>342</v>
      </c>
      <c r="AB9" s="66" t="s">
        <v>340</v>
      </c>
      <c r="AC9" s="67"/>
      <c r="AD9" s="67"/>
      <c r="AE9" s="67"/>
      <c r="AF9" s="69"/>
      <c r="AG9" s="71" t="s">
        <v>397</v>
      </c>
      <c r="AI9" s="72"/>
      <c r="AK9" s="70" t="str">
        <f t="shared" si="8"/>
        <v>H</v>
      </c>
      <c r="AP9" s="71" t="s">
        <v>397</v>
      </c>
    </row>
    <row r="10" spans="1:42" ht="13.5" customHeight="1" x14ac:dyDescent="0.15">
      <c r="A10" s="51" t="s">
        <v>373</v>
      </c>
      <c r="B10" s="54" t="s">
        <v>638</v>
      </c>
      <c r="C10" s="47" t="str">
        <f t="shared" si="0"/>
        <v>国土強靱化施策</v>
      </c>
      <c r="D10" s="47" t="str">
        <f t="shared" si="4"/>
        <v>国土強靱化施策</v>
      </c>
      <c r="F10" s="58" t="s">
        <v>192</v>
      </c>
      <c r="G10" s="59"/>
      <c r="H10" s="47" t="str">
        <f t="shared" si="1"/>
        <v/>
      </c>
      <c r="I10" s="47" t="str">
        <f t="shared" si="5"/>
        <v>一般会計</v>
      </c>
      <c r="K10" s="51" t="s">
        <v>377</v>
      </c>
      <c r="L10" s="54"/>
      <c r="M10" s="47" t="str">
        <f t="shared" si="2"/>
        <v/>
      </c>
      <c r="N10" s="47" t="str">
        <f t="shared" si="6"/>
        <v/>
      </c>
      <c r="O10" s="47"/>
      <c r="P10" s="47" t="str">
        <f>S8</f>
        <v>直接実施、委託・請負</v>
      </c>
      <c r="Q10" s="60"/>
      <c r="T10" s="47"/>
      <c r="W10" s="64" t="s">
        <v>247</v>
      </c>
      <c r="Y10" s="64" t="s">
        <v>419</v>
      </c>
      <c r="Z10" s="64" t="s">
        <v>220</v>
      </c>
      <c r="AA10" s="66" t="s">
        <v>484</v>
      </c>
      <c r="AB10" s="66" t="s">
        <v>96</v>
      </c>
      <c r="AC10" s="67"/>
      <c r="AD10" s="67"/>
      <c r="AE10" s="67"/>
      <c r="AF10" s="69"/>
      <c r="AG10" s="71" t="s">
        <v>386</v>
      </c>
      <c r="AK10" s="70" t="str">
        <f t="shared" si="8"/>
        <v>I</v>
      </c>
      <c r="AP10" s="70" t="s">
        <v>143</v>
      </c>
    </row>
    <row r="11" spans="1:42" ht="13.5" customHeight="1" x14ac:dyDescent="0.15">
      <c r="A11" s="51" t="s">
        <v>158</v>
      </c>
      <c r="B11" s="54"/>
      <c r="C11" s="47" t="str">
        <f t="shared" si="0"/>
        <v/>
      </c>
      <c r="D11" s="47" t="str">
        <f t="shared" si="4"/>
        <v>国土強靱化施策</v>
      </c>
      <c r="F11" s="58" t="s">
        <v>193</v>
      </c>
      <c r="G11" s="59"/>
      <c r="H11" s="47" t="str">
        <f t="shared" si="1"/>
        <v/>
      </c>
      <c r="I11" s="47" t="str">
        <f t="shared" si="5"/>
        <v>一般会計</v>
      </c>
      <c r="K11" s="51" t="s">
        <v>185</v>
      </c>
      <c r="L11" s="54" t="s">
        <v>638</v>
      </c>
      <c r="M11" s="47" t="str">
        <f t="shared" si="2"/>
        <v>その他の事項経費</v>
      </c>
      <c r="N11" s="47" t="str">
        <f t="shared" si="6"/>
        <v>その他の事項経費</v>
      </c>
      <c r="O11" s="47"/>
      <c r="P11" s="47"/>
      <c r="Q11" s="60"/>
      <c r="T11" s="47"/>
      <c r="W11" s="64" t="s">
        <v>619</v>
      </c>
      <c r="Y11" s="64" t="s">
        <v>8</v>
      </c>
      <c r="Z11" s="64" t="s">
        <v>500</v>
      </c>
      <c r="AA11" s="66" t="s">
        <v>485</v>
      </c>
      <c r="AB11" s="66" t="s">
        <v>568</v>
      </c>
      <c r="AC11" s="67"/>
      <c r="AD11" s="67"/>
      <c r="AE11" s="67"/>
      <c r="AF11" s="69"/>
      <c r="AG11" s="70" t="s">
        <v>387</v>
      </c>
      <c r="AK11" s="70" t="str">
        <f t="shared" si="8"/>
        <v>J</v>
      </c>
    </row>
    <row r="12" spans="1:42" ht="13.5" customHeight="1" x14ac:dyDescent="0.15">
      <c r="A12" s="51" t="s">
        <v>160</v>
      </c>
      <c r="B12" s="54"/>
      <c r="C12" s="47" t="str">
        <f t="shared" si="0"/>
        <v/>
      </c>
      <c r="D12" s="47" t="str">
        <f t="shared" si="4"/>
        <v>国土強靱化施策</v>
      </c>
      <c r="F12" s="58" t="s">
        <v>63</v>
      </c>
      <c r="G12" s="59"/>
      <c r="H12" s="47" t="str">
        <f t="shared" si="1"/>
        <v/>
      </c>
      <c r="I12" s="47" t="str">
        <f t="shared" si="5"/>
        <v>一般会計</v>
      </c>
      <c r="K12" s="47"/>
      <c r="L12" s="47"/>
      <c r="O12" s="47"/>
      <c r="P12" s="47"/>
      <c r="Q12" s="60"/>
      <c r="T12" s="47"/>
      <c r="U12" s="62" t="s">
        <v>584</v>
      </c>
      <c r="W12" s="64" t="s">
        <v>249</v>
      </c>
      <c r="Y12" s="64" t="s">
        <v>422</v>
      </c>
      <c r="Z12" s="64" t="s">
        <v>501</v>
      </c>
      <c r="AA12" s="66" t="s">
        <v>364</v>
      </c>
      <c r="AB12" s="66" t="s">
        <v>474</v>
      </c>
      <c r="AC12" s="67"/>
      <c r="AD12" s="67"/>
      <c r="AE12" s="67"/>
      <c r="AF12" s="69"/>
      <c r="AG12" s="70" t="s">
        <v>334</v>
      </c>
      <c r="AK12" s="70" t="str">
        <f t="shared" si="8"/>
        <v>K</v>
      </c>
    </row>
    <row r="13" spans="1:42" ht="13.5" customHeight="1" x14ac:dyDescent="0.15">
      <c r="A13" s="51" t="s">
        <v>164</v>
      </c>
      <c r="B13" s="54"/>
      <c r="C13" s="47" t="str">
        <f t="shared" si="0"/>
        <v/>
      </c>
      <c r="D13" s="47" t="str">
        <f t="shared" si="4"/>
        <v>国土強靱化施策</v>
      </c>
      <c r="F13" s="58" t="s">
        <v>196</v>
      </c>
      <c r="G13" s="59"/>
      <c r="H13" s="47" t="str">
        <f t="shared" si="1"/>
        <v/>
      </c>
      <c r="I13" s="47" t="str">
        <f t="shared" si="5"/>
        <v>一般会計</v>
      </c>
      <c r="K13" s="47" t="str">
        <f>N11</f>
        <v>その他の事項経費</v>
      </c>
      <c r="L13" s="47"/>
      <c r="O13" s="47"/>
      <c r="P13" s="47"/>
      <c r="Q13" s="60"/>
      <c r="T13" s="47"/>
      <c r="U13" s="64" t="s">
        <v>184</v>
      </c>
      <c r="W13" s="64" t="s">
        <v>252</v>
      </c>
      <c r="Y13" s="64" t="s">
        <v>423</v>
      </c>
      <c r="Z13" s="64" t="s">
        <v>436</v>
      </c>
      <c r="AA13" s="66" t="s">
        <v>440</v>
      </c>
      <c r="AB13" s="66" t="s">
        <v>53</v>
      </c>
      <c r="AC13" s="67"/>
      <c r="AD13" s="67"/>
      <c r="AE13" s="67"/>
      <c r="AF13" s="69"/>
      <c r="AG13" s="70" t="s">
        <v>143</v>
      </c>
      <c r="AK13" s="70" t="str">
        <f t="shared" si="8"/>
        <v>L</v>
      </c>
    </row>
    <row r="14" spans="1:42" ht="13.5" customHeight="1" x14ac:dyDescent="0.15">
      <c r="A14" s="51" t="s">
        <v>10</v>
      </c>
      <c r="B14" s="54"/>
      <c r="C14" s="47" t="str">
        <f t="shared" si="0"/>
        <v/>
      </c>
      <c r="D14" s="47" t="str">
        <f t="shared" si="4"/>
        <v>国土強靱化施策</v>
      </c>
      <c r="F14" s="58" t="s">
        <v>197</v>
      </c>
      <c r="G14" s="59"/>
      <c r="H14" s="47" t="str">
        <f t="shared" si="1"/>
        <v/>
      </c>
      <c r="I14" s="47" t="str">
        <f t="shared" si="5"/>
        <v>一般会計</v>
      </c>
      <c r="K14" s="47"/>
      <c r="L14" s="47"/>
      <c r="O14" s="47"/>
      <c r="P14" s="47"/>
      <c r="Q14" s="60"/>
      <c r="T14" s="47"/>
      <c r="U14" s="64" t="s">
        <v>538</v>
      </c>
      <c r="W14" s="64" t="s">
        <v>147</v>
      </c>
      <c r="Y14" s="64" t="s">
        <v>424</v>
      </c>
      <c r="Z14" s="64" t="s">
        <v>502</v>
      </c>
      <c r="AA14" s="66" t="s">
        <v>480</v>
      </c>
      <c r="AB14" s="66" t="s">
        <v>569</v>
      </c>
      <c r="AC14" s="67"/>
      <c r="AD14" s="67"/>
      <c r="AE14" s="67"/>
      <c r="AF14" s="69"/>
      <c r="AG14" s="72"/>
      <c r="AK14" s="70" t="str">
        <f t="shared" si="8"/>
        <v>M</v>
      </c>
    </row>
    <row r="15" spans="1:42" ht="13.5" customHeight="1" x14ac:dyDescent="0.15">
      <c r="A15" s="51" t="s">
        <v>165</v>
      </c>
      <c r="B15" s="54"/>
      <c r="C15" s="47" t="str">
        <f t="shared" si="0"/>
        <v/>
      </c>
      <c r="D15" s="47" t="str">
        <f t="shared" si="4"/>
        <v>国土強靱化施策</v>
      </c>
      <c r="F15" s="58" t="s">
        <v>198</v>
      </c>
      <c r="G15" s="59"/>
      <c r="H15" s="47" t="str">
        <f t="shared" si="1"/>
        <v/>
      </c>
      <c r="I15" s="47" t="str">
        <f t="shared" si="5"/>
        <v>一般会計</v>
      </c>
      <c r="K15" s="47"/>
      <c r="L15" s="47"/>
      <c r="O15" s="47"/>
      <c r="P15" s="47"/>
      <c r="Q15" s="60"/>
      <c r="T15" s="47"/>
      <c r="U15" s="64" t="s">
        <v>291</v>
      </c>
      <c r="W15" s="64" t="s">
        <v>253</v>
      </c>
      <c r="Y15" s="64" t="s">
        <v>201</v>
      </c>
      <c r="Z15" s="64" t="s">
        <v>503</v>
      </c>
      <c r="AA15" s="66" t="s">
        <v>486</v>
      </c>
      <c r="AB15" s="66" t="s">
        <v>570</v>
      </c>
      <c r="AC15" s="67"/>
      <c r="AD15" s="67"/>
      <c r="AE15" s="67"/>
      <c r="AF15" s="69"/>
      <c r="AG15" s="73"/>
      <c r="AK15" s="70" t="str">
        <f t="shared" si="8"/>
        <v>N</v>
      </c>
    </row>
    <row r="16" spans="1:42" ht="13.5" customHeight="1" x14ac:dyDescent="0.15">
      <c r="A16" s="51" t="s">
        <v>167</v>
      </c>
      <c r="B16" s="54"/>
      <c r="C16" s="47" t="str">
        <f t="shared" si="0"/>
        <v/>
      </c>
      <c r="D16" s="47" t="str">
        <f t="shared" si="4"/>
        <v>国土強靱化施策</v>
      </c>
      <c r="F16" s="58" t="s">
        <v>202</v>
      </c>
      <c r="G16" s="59"/>
      <c r="H16" s="47" t="str">
        <f t="shared" si="1"/>
        <v/>
      </c>
      <c r="I16" s="47" t="str">
        <f t="shared" si="5"/>
        <v>一般会計</v>
      </c>
      <c r="K16" s="47"/>
      <c r="L16" s="47"/>
      <c r="O16" s="47"/>
      <c r="P16" s="47"/>
      <c r="Q16" s="60"/>
      <c r="T16" s="47"/>
      <c r="U16" s="64" t="s">
        <v>585</v>
      </c>
      <c r="W16" s="64" t="s">
        <v>255</v>
      </c>
      <c r="Y16" s="64" t="s">
        <v>107</v>
      </c>
      <c r="Z16" s="64" t="s">
        <v>16</v>
      </c>
      <c r="AA16" s="66" t="s">
        <v>487</v>
      </c>
      <c r="AB16" s="66" t="s">
        <v>571</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207</v>
      </c>
      <c r="G17" s="59"/>
      <c r="H17" s="47" t="str">
        <f t="shared" si="1"/>
        <v/>
      </c>
      <c r="I17" s="47" t="str">
        <f t="shared" si="5"/>
        <v>一般会計</v>
      </c>
      <c r="K17" s="47"/>
      <c r="L17" s="47"/>
      <c r="O17" s="47"/>
      <c r="P17" s="47"/>
      <c r="Q17" s="60"/>
      <c r="T17" s="47"/>
      <c r="U17" s="64" t="s">
        <v>598</v>
      </c>
      <c r="W17" s="64" t="s">
        <v>257</v>
      </c>
      <c r="Y17" s="64" t="s">
        <v>425</v>
      </c>
      <c r="Z17" s="64" t="s">
        <v>504</v>
      </c>
      <c r="AA17" s="66" t="s">
        <v>282</v>
      </c>
      <c r="AB17" s="66" t="s">
        <v>337</v>
      </c>
      <c r="AC17" s="67"/>
      <c r="AD17" s="67"/>
      <c r="AE17" s="67"/>
      <c r="AF17" s="69"/>
      <c r="AG17" s="73"/>
      <c r="AK17" s="70" t="str">
        <f t="shared" si="8"/>
        <v>P</v>
      </c>
    </row>
    <row r="18" spans="1:37" ht="13.5" customHeight="1" x14ac:dyDescent="0.15">
      <c r="A18" s="51" t="s">
        <v>151</v>
      </c>
      <c r="B18" s="54"/>
      <c r="C18" s="47" t="str">
        <f t="shared" si="0"/>
        <v/>
      </c>
      <c r="D18" s="47" t="str">
        <f t="shared" si="4"/>
        <v>国土強靱化施策</v>
      </c>
      <c r="F18" s="58" t="s">
        <v>208</v>
      </c>
      <c r="G18" s="59"/>
      <c r="H18" s="47" t="str">
        <f t="shared" si="1"/>
        <v/>
      </c>
      <c r="I18" s="47" t="str">
        <f t="shared" si="5"/>
        <v>一般会計</v>
      </c>
      <c r="K18" s="47"/>
      <c r="L18" s="47"/>
      <c r="O18" s="47"/>
      <c r="P18" s="47"/>
      <c r="Q18" s="60"/>
      <c r="T18" s="47"/>
      <c r="U18" s="64" t="s">
        <v>586</v>
      </c>
      <c r="W18" s="64" t="s">
        <v>259</v>
      </c>
      <c r="Y18" s="64" t="s">
        <v>406</v>
      </c>
      <c r="Z18" s="64" t="s">
        <v>505</v>
      </c>
      <c r="AA18" s="66" t="s">
        <v>206</v>
      </c>
      <c r="AB18" s="66" t="s">
        <v>393</v>
      </c>
      <c r="AC18" s="67"/>
      <c r="AD18" s="67"/>
      <c r="AE18" s="67"/>
      <c r="AF18" s="69"/>
      <c r="AK18" s="70" t="str">
        <f t="shared" si="8"/>
        <v>Q</v>
      </c>
    </row>
    <row r="19" spans="1:37" ht="13.5" customHeight="1" x14ac:dyDescent="0.15">
      <c r="A19" s="51" t="s">
        <v>294</v>
      </c>
      <c r="B19" s="54"/>
      <c r="C19" s="47" t="str">
        <f t="shared" si="0"/>
        <v/>
      </c>
      <c r="D19" s="47" t="str">
        <f t="shared" si="4"/>
        <v>国土強靱化施策</v>
      </c>
      <c r="F19" s="58" t="s">
        <v>213</v>
      </c>
      <c r="G19" s="59"/>
      <c r="H19" s="47" t="str">
        <f t="shared" si="1"/>
        <v/>
      </c>
      <c r="I19" s="47" t="str">
        <f t="shared" si="5"/>
        <v>一般会計</v>
      </c>
      <c r="K19" s="47"/>
      <c r="L19" s="47"/>
      <c r="O19" s="47"/>
      <c r="P19" s="47"/>
      <c r="Q19" s="60"/>
      <c r="T19" s="47"/>
      <c r="U19" s="64" t="s">
        <v>345</v>
      </c>
      <c r="W19" s="64" t="s">
        <v>260</v>
      </c>
      <c r="Y19" s="64" t="s">
        <v>307</v>
      </c>
      <c r="Z19" s="64" t="s">
        <v>506</v>
      </c>
      <c r="AA19" s="66" t="s">
        <v>489</v>
      </c>
      <c r="AB19" s="66" t="s">
        <v>572</v>
      </c>
      <c r="AC19" s="67"/>
      <c r="AD19" s="67"/>
      <c r="AE19" s="67"/>
      <c r="AF19" s="69"/>
      <c r="AK19" s="70" t="str">
        <f t="shared" si="8"/>
        <v>R</v>
      </c>
    </row>
    <row r="20" spans="1:37" ht="13.5" customHeight="1" x14ac:dyDescent="0.15">
      <c r="A20" s="51" t="s">
        <v>355</v>
      </c>
      <c r="B20" s="54"/>
      <c r="C20" s="47" t="str">
        <f t="shared" si="0"/>
        <v/>
      </c>
      <c r="D20" s="47" t="str">
        <f t="shared" si="4"/>
        <v>国土強靱化施策</v>
      </c>
      <c r="F20" s="58" t="s">
        <v>28</v>
      </c>
      <c r="G20" s="59"/>
      <c r="H20" s="47" t="str">
        <f t="shared" si="1"/>
        <v/>
      </c>
      <c r="I20" s="47" t="str">
        <f t="shared" si="5"/>
        <v>一般会計</v>
      </c>
      <c r="K20" s="47"/>
      <c r="L20" s="47"/>
      <c r="O20" s="47"/>
      <c r="P20" s="47"/>
      <c r="Q20" s="60"/>
      <c r="T20" s="47"/>
      <c r="U20" s="64" t="s">
        <v>587</v>
      </c>
      <c r="W20" s="64" t="s">
        <v>31</v>
      </c>
      <c r="Y20" s="64" t="s">
        <v>261</v>
      </c>
      <c r="Z20" s="64" t="s">
        <v>507</v>
      </c>
      <c r="AA20" s="66" t="s">
        <v>490</v>
      </c>
      <c r="AB20" s="66" t="s">
        <v>575</v>
      </c>
      <c r="AC20" s="67"/>
      <c r="AD20" s="67"/>
      <c r="AE20" s="67"/>
      <c r="AF20" s="69"/>
      <c r="AK20" s="70" t="str">
        <f t="shared" si="8"/>
        <v>S</v>
      </c>
    </row>
    <row r="21" spans="1:37" ht="13.5" customHeight="1" x14ac:dyDescent="0.15">
      <c r="A21" s="51" t="s">
        <v>356</v>
      </c>
      <c r="B21" s="54"/>
      <c r="C21" s="47" t="str">
        <f t="shared" si="0"/>
        <v/>
      </c>
      <c r="D21" s="47" t="str">
        <f t="shared" si="4"/>
        <v>国土強靱化施策</v>
      </c>
      <c r="F21" s="58" t="s">
        <v>215</v>
      </c>
      <c r="G21" s="59"/>
      <c r="H21" s="47" t="str">
        <f t="shared" si="1"/>
        <v/>
      </c>
      <c r="I21" s="47" t="str">
        <f t="shared" si="5"/>
        <v>一般会計</v>
      </c>
      <c r="K21" s="47"/>
      <c r="L21" s="47"/>
      <c r="O21" s="47"/>
      <c r="P21" s="47"/>
      <c r="Q21" s="60"/>
      <c r="T21" s="47"/>
      <c r="U21" s="64" t="s">
        <v>588</v>
      </c>
      <c r="W21" s="64" t="s">
        <v>262</v>
      </c>
      <c r="Y21" s="64" t="s">
        <v>426</v>
      </c>
      <c r="Z21" s="64" t="s">
        <v>341</v>
      </c>
      <c r="AA21" s="66" t="s">
        <v>314</v>
      </c>
      <c r="AB21" s="66" t="s">
        <v>576</v>
      </c>
      <c r="AC21" s="67"/>
      <c r="AD21" s="67"/>
      <c r="AE21" s="67"/>
      <c r="AF21" s="69"/>
      <c r="AK21" s="70" t="str">
        <f t="shared" si="8"/>
        <v>T</v>
      </c>
    </row>
    <row r="22" spans="1:37" ht="13.5" customHeight="1" x14ac:dyDescent="0.15">
      <c r="A22" s="51" t="s">
        <v>357</v>
      </c>
      <c r="B22" s="54"/>
      <c r="C22" s="47" t="str">
        <f t="shared" si="0"/>
        <v/>
      </c>
      <c r="D22" s="47" t="str">
        <f t="shared" si="4"/>
        <v>国土強靱化施策</v>
      </c>
      <c r="F22" s="58" t="s">
        <v>134</v>
      </c>
      <c r="G22" s="59"/>
      <c r="H22" s="47" t="str">
        <f t="shared" si="1"/>
        <v/>
      </c>
      <c r="I22" s="47" t="str">
        <f t="shared" si="5"/>
        <v>一般会計</v>
      </c>
      <c r="K22" s="47"/>
      <c r="L22" s="47"/>
      <c r="O22" s="47"/>
      <c r="P22" s="47"/>
      <c r="Q22" s="60"/>
      <c r="T22" s="47"/>
      <c r="U22" s="64" t="s">
        <v>621</v>
      </c>
      <c r="W22" s="64" t="s">
        <v>263</v>
      </c>
      <c r="Y22" s="64" t="s">
        <v>428</v>
      </c>
      <c r="Z22" s="64" t="s">
        <v>508</v>
      </c>
      <c r="AA22" s="66" t="s">
        <v>90</v>
      </c>
      <c r="AB22" s="66" t="s">
        <v>363</v>
      </c>
      <c r="AC22" s="67"/>
      <c r="AD22" s="67"/>
      <c r="AE22" s="67"/>
      <c r="AF22" s="69"/>
      <c r="AK22" s="70" t="str">
        <f t="shared" si="8"/>
        <v>U</v>
      </c>
    </row>
    <row r="23" spans="1:37" ht="13.5" customHeight="1" x14ac:dyDescent="0.15">
      <c r="A23" s="51" t="s">
        <v>411</v>
      </c>
      <c r="B23" s="54"/>
      <c r="C23" s="47" t="str">
        <f t="shared" si="0"/>
        <v/>
      </c>
      <c r="D23" s="47" t="str">
        <f t="shared" si="4"/>
        <v>国土強靱化施策</v>
      </c>
      <c r="F23" s="58" t="s">
        <v>138</v>
      </c>
      <c r="G23" s="59"/>
      <c r="H23" s="47" t="str">
        <f t="shared" si="1"/>
        <v/>
      </c>
      <c r="I23" s="47" t="str">
        <f t="shared" si="5"/>
        <v>一般会計</v>
      </c>
      <c r="K23" s="47"/>
      <c r="L23" s="47"/>
      <c r="O23" s="47"/>
      <c r="P23" s="47"/>
      <c r="Q23" s="60"/>
      <c r="T23" s="47"/>
      <c r="U23" s="64" t="s">
        <v>589</v>
      </c>
      <c r="W23" s="64" t="s">
        <v>94</v>
      </c>
      <c r="Y23" s="64" t="s">
        <v>429</v>
      </c>
      <c r="Z23" s="64" t="s">
        <v>510</v>
      </c>
      <c r="AA23" s="66" t="s">
        <v>488</v>
      </c>
      <c r="AB23" s="66" t="s">
        <v>85</v>
      </c>
      <c r="AC23" s="67"/>
      <c r="AD23" s="67"/>
      <c r="AE23" s="67"/>
      <c r="AF23" s="69"/>
      <c r="AK23" s="70" t="str">
        <f t="shared" si="8"/>
        <v>V</v>
      </c>
    </row>
    <row r="24" spans="1:37" ht="13.5" customHeight="1" x14ac:dyDescent="0.15">
      <c r="A24" s="52"/>
      <c r="B24" s="55"/>
      <c r="F24" s="58" t="s">
        <v>375</v>
      </c>
      <c r="G24" s="59"/>
      <c r="H24" s="47" t="str">
        <f t="shared" si="1"/>
        <v/>
      </c>
      <c r="I24" s="47" t="str">
        <f t="shared" si="5"/>
        <v>一般会計</v>
      </c>
      <c r="K24" s="47"/>
      <c r="L24" s="47"/>
      <c r="O24" s="47"/>
      <c r="P24" s="47"/>
      <c r="Q24" s="60"/>
      <c r="T24" s="47"/>
      <c r="U24" s="64" t="s">
        <v>590</v>
      </c>
      <c r="W24" s="64" t="s">
        <v>265</v>
      </c>
      <c r="Y24" s="64" t="s">
        <v>430</v>
      </c>
      <c r="Z24" s="64" t="s">
        <v>318</v>
      </c>
      <c r="AA24" s="66" t="s">
        <v>276</v>
      </c>
      <c r="AB24" s="66" t="s">
        <v>577</v>
      </c>
      <c r="AC24" s="67"/>
      <c r="AD24" s="67"/>
      <c r="AE24" s="67"/>
      <c r="AF24" s="69"/>
      <c r="AK24" s="70" t="str">
        <f t="shared" si="8"/>
        <v>W</v>
      </c>
    </row>
    <row r="25" spans="1:37" ht="13.5" customHeight="1" x14ac:dyDescent="0.15">
      <c r="A25" s="53"/>
      <c r="B25" s="55"/>
      <c r="F25" s="58" t="s">
        <v>216</v>
      </c>
      <c r="G25" s="59"/>
      <c r="H25" s="47" t="str">
        <f t="shared" si="1"/>
        <v/>
      </c>
      <c r="I25" s="47" t="str">
        <f t="shared" si="5"/>
        <v>一般会計</v>
      </c>
      <c r="K25" s="47"/>
      <c r="L25" s="47"/>
      <c r="O25" s="47"/>
      <c r="P25" s="47"/>
      <c r="Q25" s="60"/>
      <c r="T25" s="47"/>
      <c r="U25" s="64" t="s">
        <v>548</v>
      </c>
      <c r="W25" s="65"/>
      <c r="Y25" s="64" t="s">
        <v>432</v>
      </c>
      <c r="Z25" s="64" t="s">
        <v>511</v>
      </c>
      <c r="AA25" s="66" t="s">
        <v>491</v>
      </c>
      <c r="AB25" s="66" t="s">
        <v>578</v>
      </c>
      <c r="AC25" s="67"/>
      <c r="AD25" s="67"/>
      <c r="AE25" s="67"/>
      <c r="AF25" s="69"/>
      <c r="AK25" s="70" t="str">
        <f t="shared" si="8"/>
        <v>X</v>
      </c>
    </row>
    <row r="26" spans="1:37" ht="13.5" customHeight="1" x14ac:dyDescent="0.15">
      <c r="A26" s="53"/>
      <c r="B26" s="55"/>
      <c r="F26" s="58" t="s">
        <v>217</v>
      </c>
      <c r="G26" s="59"/>
      <c r="H26" s="47" t="str">
        <f t="shared" si="1"/>
        <v/>
      </c>
      <c r="I26" s="47" t="str">
        <f t="shared" si="5"/>
        <v>一般会計</v>
      </c>
      <c r="K26" s="47"/>
      <c r="L26" s="47"/>
      <c r="O26" s="47"/>
      <c r="P26" s="47"/>
      <c r="Q26" s="60"/>
      <c r="T26" s="47"/>
      <c r="U26" s="64" t="s">
        <v>591</v>
      </c>
      <c r="Y26" s="64" t="s">
        <v>433</v>
      </c>
      <c r="Z26" s="64" t="s">
        <v>62</v>
      </c>
      <c r="AA26" s="66" t="s">
        <v>492</v>
      </c>
      <c r="AB26" s="66" t="s">
        <v>541</v>
      </c>
      <c r="AC26" s="67"/>
      <c r="AD26" s="67"/>
      <c r="AE26" s="67"/>
      <c r="AF26" s="69"/>
      <c r="AK26" s="70" t="str">
        <f t="shared" si="8"/>
        <v>Y</v>
      </c>
    </row>
    <row r="27" spans="1:37" ht="13.5" customHeight="1" x14ac:dyDescent="0.15">
      <c r="A27" s="47" t="str">
        <f>IF(D23="","-",D23)</f>
        <v>国土強靱化施策</v>
      </c>
      <c r="B27" s="47"/>
      <c r="F27" s="58" t="s">
        <v>219</v>
      </c>
      <c r="G27" s="59"/>
      <c r="H27" s="47" t="str">
        <f t="shared" si="1"/>
        <v/>
      </c>
      <c r="I27" s="47" t="str">
        <f t="shared" si="5"/>
        <v>一般会計</v>
      </c>
      <c r="K27" s="47"/>
      <c r="L27" s="47"/>
      <c r="O27" s="47"/>
      <c r="P27" s="47"/>
      <c r="Q27" s="60"/>
      <c r="T27" s="47"/>
      <c r="U27" s="64" t="s">
        <v>592</v>
      </c>
      <c r="Y27" s="64" t="s">
        <v>435</v>
      </c>
      <c r="Z27" s="64" t="s">
        <v>14</v>
      </c>
      <c r="AA27" s="66" t="s">
        <v>272</v>
      </c>
      <c r="AB27" s="66" t="s">
        <v>579</v>
      </c>
      <c r="AC27" s="67"/>
      <c r="AD27" s="67"/>
      <c r="AE27" s="67"/>
      <c r="AF27" s="69"/>
      <c r="AK27" s="70" t="str">
        <f t="shared" si="8"/>
        <v>Z</v>
      </c>
    </row>
    <row r="28" spans="1:37" ht="13.5" customHeight="1" x14ac:dyDescent="0.15">
      <c r="B28" s="47"/>
      <c r="F28" s="58" t="s">
        <v>222</v>
      </c>
      <c r="G28" s="59"/>
      <c r="H28" s="47" t="str">
        <f t="shared" si="1"/>
        <v/>
      </c>
      <c r="I28" s="47" t="str">
        <f t="shared" si="5"/>
        <v>一般会計</v>
      </c>
      <c r="K28" s="47"/>
      <c r="L28" s="47"/>
      <c r="O28" s="47"/>
      <c r="P28" s="47"/>
      <c r="Q28" s="60"/>
      <c r="T28" s="47"/>
      <c r="U28" s="64" t="s">
        <v>593</v>
      </c>
      <c r="Y28" s="64" t="s">
        <v>420</v>
      </c>
      <c r="Z28" s="64" t="s">
        <v>512</v>
      </c>
      <c r="AA28" s="66" t="s">
        <v>493</v>
      </c>
      <c r="AB28" s="66" t="s">
        <v>11</v>
      </c>
      <c r="AC28" s="67"/>
      <c r="AD28" s="67"/>
      <c r="AE28" s="67"/>
      <c r="AF28" s="69"/>
      <c r="AK28" s="70" t="s">
        <v>289</v>
      </c>
    </row>
    <row r="29" spans="1:37" ht="13.5" customHeight="1" x14ac:dyDescent="0.15">
      <c r="A29" s="47"/>
      <c r="B29" s="47"/>
      <c r="F29" s="58" t="s">
        <v>210</v>
      </c>
      <c r="G29" s="59"/>
      <c r="H29" s="47" t="str">
        <f t="shared" si="1"/>
        <v/>
      </c>
      <c r="I29" s="47" t="str">
        <f t="shared" si="5"/>
        <v>一般会計</v>
      </c>
      <c r="K29" s="47"/>
      <c r="L29" s="47"/>
      <c r="O29" s="47"/>
      <c r="P29" s="47"/>
      <c r="Q29" s="60"/>
      <c r="T29" s="47"/>
      <c r="U29" s="64" t="s">
        <v>195</v>
      </c>
      <c r="Y29" s="64" t="s">
        <v>427</v>
      </c>
      <c r="Z29" s="64" t="s">
        <v>513</v>
      </c>
      <c r="AA29" s="66" t="s">
        <v>223</v>
      </c>
      <c r="AB29" s="66" t="s">
        <v>391</v>
      </c>
      <c r="AC29" s="67"/>
      <c r="AD29" s="67"/>
      <c r="AE29" s="67"/>
      <c r="AF29" s="69"/>
      <c r="AK29" s="70" t="str">
        <f t="shared" ref="AK29:AK49" si="9">CHAR(CODE(AK28)+1)</f>
        <v>b</v>
      </c>
    </row>
    <row r="30" spans="1:37" ht="13.5" customHeight="1" x14ac:dyDescent="0.15">
      <c r="A30" s="47"/>
      <c r="B30" s="47"/>
      <c r="F30" s="58" t="s">
        <v>129</v>
      </c>
      <c r="G30" s="59"/>
      <c r="H30" s="47" t="str">
        <f t="shared" si="1"/>
        <v/>
      </c>
      <c r="I30" s="47" t="str">
        <f t="shared" si="5"/>
        <v>一般会計</v>
      </c>
      <c r="K30" s="47"/>
      <c r="L30" s="47"/>
      <c r="O30" s="47"/>
      <c r="P30" s="47"/>
      <c r="Q30" s="60"/>
      <c r="T30" s="47"/>
      <c r="U30" s="64" t="s">
        <v>594</v>
      </c>
      <c r="Y30" s="64" t="s">
        <v>368</v>
      </c>
      <c r="Z30" s="64" t="s">
        <v>125</v>
      </c>
      <c r="AA30" s="66" t="s">
        <v>321</v>
      </c>
      <c r="AB30" s="66" t="s">
        <v>581</v>
      </c>
      <c r="AC30" s="67"/>
      <c r="AD30" s="67"/>
      <c r="AE30" s="67"/>
      <c r="AF30" s="69"/>
      <c r="AK30" s="70" t="str">
        <f t="shared" si="9"/>
        <v>c</v>
      </c>
    </row>
    <row r="31" spans="1:37" ht="13.5" customHeight="1" x14ac:dyDescent="0.15">
      <c r="A31" s="47"/>
      <c r="B31" s="47"/>
      <c r="F31" s="58" t="s">
        <v>179</v>
      </c>
      <c r="G31" s="59"/>
      <c r="H31" s="47" t="str">
        <f t="shared" si="1"/>
        <v/>
      </c>
      <c r="I31" s="47" t="str">
        <f t="shared" si="5"/>
        <v>一般会計</v>
      </c>
      <c r="K31" s="47"/>
      <c r="L31" s="47"/>
      <c r="O31" s="47"/>
      <c r="P31" s="47"/>
      <c r="Q31" s="60"/>
      <c r="T31" s="47"/>
      <c r="U31" s="64" t="s">
        <v>595</v>
      </c>
      <c r="Y31" s="64" t="s">
        <v>81</v>
      </c>
      <c r="Z31" s="64" t="s">
        <v>514</v>
      </c>
      <c r="AA31" s="66" t="s">
        <v>455</v>
      </c>
      <c r="AB31" s="66" t="s">
        <v>519</v>
      </c>
      <c r="AC31" s="67"/>
      <c r="AD31" s="67"/>
      <c r="AE31" s="67"/>
      <c r="AF31" s="69"/>
      <c r="AK31" s="70" t="str">
        <f t="shared" si="9"/>
        <v>d</v>
      </c>
    </row>
    <row r="32" spans="1:37" ht="13.5" customHeight="1" x14ac:dyDescent="0.15">
      <c r="A32" s="47"/>
      <c r="B32" s="47"/>
      <c r="F32" s="58" t="s">
        <v>350</v>
      </c>
      <c r="G32" s="59"/>
      <c r="H32" s="47" t="str">
        <f t="shared" si="1"/>
        <v/>
      </c>
      <c r="I32" s="47" t="str">
        <f t="shared" si="5"/>
        <v>一般会計</v>
      </c>
      <c r="K32" s="47"/>
      <c r="L32" s="47"/>
      <c r="O32" s="47"/>
      <c r="P32" s="47"/>
      <c r="Q32" s="60"/>
      <c r="T32" s="47"/>
      <c r="U32" s="64" t="s">
        <v>596</v>
      </c>
      <c r="Y32" s="64" t="s">
        <v>284</v>
      </c>
      <c r="Z32" s="64" t="s">
        <v>515</v>
      </c>
      <c r="AA32" s="66" t="s">
        <v>35</v>
      </c>
      <c r="AB32" s="66" t="s">
        <v>35</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119</v>
      </c>
      <c r="Y33" s="64" t="s">
        <v>437</v>
      </c>
      <c r="Z33" s="64" t="s">
        <v>509</v>
      </c>
      <c r="AA33" s="65"/>
      <c r="AB33" s="67"/>
      <c r="AC33" s="67"/>
      <c r="AD33" s="67"/>
      <c r="AE33" s="67"/>
      <c r="AF33" s="69"/>
      <c r="AK33" s="70" t="str">
        <f t="shared" si="9"/>
        <v>f</v>
      </c>
    </row>
    <row r="34" spans="1:37" ht="13.5" customHeight="1" x14ac:dyDescent="0.15">
      <c r="A34" s="47"/>
      <c r="B34" s="47"/>
      <c r="F34" s="58" t="s">
        <v>351</v>
      </c>
      <c r="G34" s="59"/>
      <c r="H34" s="47" t="str">
        <f t="shared" si="1"/>
        <v/>
      </c>
      <c r="I34" s="47" t="str">
        <f t="shared" si="5"/>
        <v>一般会計</v>
      </c>
      <c r="K34" s="47"/>
      <c r="L34" s="47"/>
      <c r="O34" s="47"/>
      <c r="P34" s="47"/>
      <c r="Q34" s="60"/>
      <c r="T34" s="47"/>
      <c r="U34" s="64" t="s">
        <v>30</v>
      </c>
      <c r="Y34" s="64" t="s">
        <v>333</v>
      </c>
      <c r="Z34" s="64" t="s">
        <v>174</v>
      </c>
      <c r="AB34" s="67"/>
      <c r="AC34" s="67"/>
      <c r="AD34" s="67"/>
      <c r="AE34" s="67"/>
      <c r="AF34" s="69"/>
      <c r="AK34" s="70" t="str">
        <f t="shared" si="9"/>
        <v>g</v>
      </c>
    </row>
    <row r="35" spans="1:37" ht="13.5" customHeight="1" x14ac:dyDescent="0.15">
      <c r="A35" s="47"/>
      <c r="B35" s="47"/>
      <c r="F35" s="58" t="s">
        <v>353</v>
      </c>
      <c r="G35" s="59"/>
      <c r="H35" s="47" t="str">
        <f t="shared" si="1"/>
        <v/>
      </c>
      <c r="I35" s="47" t="str">
        <f t="shared" si="5"/>
        <v>一般会計</v>
      </c>
      <c r="K35" s="47"/>
      <c r="L35" s="47"/>
      <c r="O35" s="47"/>
      <c r="P35" s="47"/>
      <c r="Q35" s="60"/>
      <c r="T35" s="47"/>
      <c r="U35" s="64" t="s">
        <v>574</v>
      </c>
      <c r="Y35" s="64" t="s">
        <v>438</v>
      </c>
      <c r="Z35" s="64" t="s">
        <v>516</v>
      </c>
      <c r="AC35" s="67"/>
      <c r="AF35" s="69"/>
      <c r="AK35" s="70" t="str">
        <f t="shared" si="9"/>
        <v>h</v>
      </c>
    </row>
    <row r="36" spans="1:37" ht="13.5" customHeight="1" x14ac:dyDescent="0.15">
      <c r="A36" s="47"/>
      <c r="B36" s="47"/>
      <c r="F36" s="58" t="s">
        <v>354</v>
      </c>
      <c r="G36" s="59"/>
      <c r="H36" s="47" t="str">
        <f t="shared" si="1"/>
        <v/>
      </c>
      <c r="I36" s="47" t="str">
        <f t="shared" si="5"/>
        <v>一般会計</v>
      </c>
      <c r="K36" s="47"/>
      <c r="L36" s="47"/>
      <c r="O36" s="47"/>
      <c r="P36" s="47"/>
      <c r="Q36" s="60"/>
      <c r="T36" s="47"/>
      <c r="Y36" s="64" t="s">
        <v>441</v>
      </c>
      <c r="Z36" s="64" t="s">
        <v>371</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442</v>
      </c>
      <c r="Z37" s="64" t="s">
        <v>518</v>
      </c>
      <c r="AF37" s="69"/>
      <c r="AK37" s="70" t="str">
        <f t="shared" si="9"/>
        <v>j</v>
      </c>
    </row>
    <row r="38" spans="1:37" x14ac:dyDescent="0.15">
      <c r="A38" s="47"/>
      <c r="B38" s="47"/>
      <c r="F38" s="47"/>
      <c r="G38" s="60"/>
      <c r="K38" s="47"/>
      <c r="L38" s="47"/>
      <c r="O38" s="47"/>
      <c r="P38" s="47"/>
      <c r="Q38" s="60"/>
      <c r="T38" s="47"/>
      <c r="Y38" s="64" t="s">
        <v>421</v>
      </c>
      <c r="Z38" s="64" t="s">
        <v>520</v>
      </c>
      <c r="AF38" s="69"/>
      <c r="AK38" s="70" t="str">
        <f t="shared" si="9"/>
        <v>k</v>
      </c>
    </row>
    <row r="39" spans="1:37" x14ac:dyDescent="0.15">
      <c r="A39" s="47"/>
      <c r="B39" s="47"/>
      <c r="F39" s="47" t="str">
        <f>I37</f>
        <v>一般会計</v>
      </c>
      <c r="G39" s="60"/>
      <c r="K39" s="47"/>
      <c r="L39" s="47"/>
      <c r="O39" s="47"/>
      <c r="P39" s="47"/>
      <c r="Q39" s="60"/>
      <c r="T39" s="47"/>
      <c r="U39" s="64" t="s">
        <v>599</v>
      </c>
      <c r="Y39" s="64" t="s">
        <v>444</v>
      </c>
      <c r="Z39" s="64" t="s">
        <v>405</v>
      </c>
      <c r="AF39" s="69"/>
      <c r="AK39" s="70" t="str">
        <f t="shared" si="9"/>
        <v>l</v>
      </c>
    </row>
    <row r="40" spans="1:37" x14ac:dyDescent="0.15">
      <c r="A40" s="47"/>
      <c r="B40" s="47"/>
      <c r="F40" s="47"/>
      <c r="G40" s="60"/>
      <c r="K40" s="47"/>
      <c r="L40" s="47"/>
      <c r="O40" s="47"/>
      <c r="P40" s="47"/>
      <c r="Q40" s="60"/>
      <c r="T40" s="47"/>
      <c r="U40" s="64"/>
      <c r="Y40" s="64" t="s">
        <v>445</v>
      </c>
      <c r="Z40" s="64" t="s">
        <v>521</v>
      </c>
      <c r="AF40" s="69"/>
      <c r="AK40" s="70" t="str">
        <f t="shared" si="9"/>
        <v>m</v>
      </c>
    </row>
    <row r="41" spans="1:37" x14ac:dyDescent="0.15">
      <c r="A41" s="47"/>
      <c r="B41" s="47"/>
      <c r="F41" s="47"/>
      <c r="G41" s="60"/>
      <c r="K41" s="47"/>
      <c r="L41" s="47"/>
      <c r="O41" s="47"/>
      <c r="P41" s="47"/>
      <c r="Q41" s="60"/>
      <c r="T41" s="47"/>
      <c r="U41" s="64" t="s">
        <v>362</v>
      </c>
      <c r="Y41" s="64" t="s">
        <v>290</v>
      </c>
      <c r="Z41" s="64" t="s">
        <v>461</v>
      </c>
      <c r="AF41" s="69"/>
      <c r="AK41" s="70" t="str">
        <f t="shared" si="9"/>
        <v>n</v>
      </c>
    </row>
    <row r="42" spans="1:37" x14ac:dyDescent="0.15">
      <c r="A42" s="47"/>
      <c r="B42" s="47"/>
      <c r="F42" s="47"/>
      <c r="G42" s="60"/>
      <c r="K42" s="47"/>
      <c r="L42" s="47"/>
      <c r="O42" s="47"/>
      <c r="P42" s="47"/>
      <c r="Q42" s="60"/>
      <c r="T42" s="47"/>
      <c r="U42" s="64" t="s">
        <v>409</v>
      </c>
      <c r="Y42" s="64" t="s">
        <v>446</v>
      </c>
      <c r="Z42" s="64" t="s">
        <v>523</v>
      </c>
      <c r="AF42" s="69"/>
      <c r="AK42" s="70" t="str">
        <f t="shared" si="9"/>
        <v>o</v>
      </c>
    </row>
    <row r="43" spans="1:37" x14ac:dyDescent="0.15">
      <c r="A43" s="47"/>
      <c r="B43" s="47"/>
      <c r="F43" s="47"/>
      <c r="G43" s="60"/>
      <c r="K43" s="47"/>
      <c r="L43" s="47"/>
      <c r="O43" s="47"/>
      <c r="P43" s="47"/>
      <c r="Q43" s="60"/>
      <c r="T43" s="47"/>
      <c r="Y43" s="64" t="s">
        <v>447</v>
      </c>
      <c r="Z43" s="64" t="s">
        <v>524</v>
      </c>
      <c r="AF43" s="69"/>
      <c r="AK43" s="70" t="str">
        <f t="shared" si="9"/>
        <v>p</v>
      </c>
    </row>
    <row r="44" spans="1:37" x14ac:dyDescent="0.15">
      <c r="A44" s="47"/>
      <c r="B44" s="47"/>
      <c r="F44" s="47"/>
      <c r="G44" s="60"/>
      <c r="K44" s="47"/>
      <c r="L44" s="47"/>
      <c r="O44" s="47"/>
      <c r="P44" s="47"/>
      <c r="Q44" s="60"/>
      <c r="T44" s="47"/>
      <c r="Y44" s="64" t="s">
        <v>448</v>
      </c>
      <c r="Z44" s="64" t="s">
        <v>526</v>
      </c>
      <c r="AF44" s="69"/>
      <c r="AK44" s="70" t="str">
        <f t="shared" si="9"/>
        <v>q</v>
      </c>
    </row>
    <row r="45" spans="1:37" x14ac:dyDescent="0.15">
      <c r="A45" s="47"/>
      <c r="B45" s="47"/>
      <c r="F45" s="47"/>
      <c r="G45" s="60"/>
      <c r="K45" s="47"/>
      <c r="L45" s="47"/>
      <c r="O45" s="47"/>
      <c r="P45" s="47"/>
      <c r="Q45" s="60"/>
      <c r="T45" s="47"/>
      <c r="U45" s="62" t="s">
        <v>267</v>
      </c>
      <c r="Y45" s="64" t="s">
        <v>269</v>
      </c>
      <c r="Z45" s="64" t="s">
        <v>527</v>
      </c>
      <c r="AF45" s="69"/>
      <c r="AK45" s="70" t="str">
        <f t="shared" si="9"/>
        <v>r</v>
      </c>
    </row>
    <row r="46" spans="1:37" x14ac:dyDescent="0.15">
      <c r="A46" s="47"/>
      <c r="B46" s="47"/>
      <c r="F46" s="47"/>
      <c r="G46" s="60"/>
      <c r="K46" s="47"/>
      <c r="L46" s="47"/>
      <c r="O46" s="47"/>
      <c r="P46" s="47"/>
      <c r="Q46" s="60"/>
      <c r="T46" s="47"/>
      <c r="U46" s="63" t="s">
        <v>620</v>
      </c>
      <c r="Y46" s="64" t="s">
        <v>329</v>
      </c>
      <c r="Z46" s="64" t="s">
        <v>60</v>
      </c>
      <c r="AF46" s="69"/>
      <c r="AK46" s="70" t="str">
        <f t="shared" si="9"/>
        <v>s</v>
      </c>
    </row>
    <row r="47" spans="1:37" x14ac:dyDescent="0.15">
      <c r="A47" s="47"/>
      <c r="B47" s="47"/>
      <c r="F47" s="47"/>
      <c r="G47" s="60"/>
      <c r="K47" s="47"/>
      <c r="L47" s="47"/>
      <c r="O47" s="47"/>
      <c r="P47" s="47"/>
      <c r="Q47" s="60"/>
      <c r="T47" s="47"/>
      <c r="Y47" s="64" t="s">
        <v>221</v>
      </c>
      <c r="Z47" s="64" t="s">
        <v>528</v>
      </c>
      <c r="AF47" s="69"/>
      <c r="AK47" s="70" t="str">
        <f t="shared" si="9"/>
        <v>t</v>
      </c>
    </row>
    <row r="48" spans="1:37" x14ac:dyDescent="0.15">
      <c r="A48" s="47"/>
      <c r="B48" s="47"/>
      <c r="F48" s="47"/>
      <c r="G48" s="60"/>
      <c r="K48" s="47"/>
      <c r="L48" s="47"/>
      <c r="O48" s="47"/>
      <c r="P48" s="47"/>
      <c r="Q48" s="60"/>
      <c r="T48" s="47"/>
      <c r="U48" s="63">
        <v>2021</v>
      </c>
      <c r="Y48" s="64" t="s">
        <v>49</v>
      </c>
      <c r="Z48" s="64" t="s">
        <v>529</v>
      </c>
      <c r="AF48" s="69"/>
      <c r="AK48" s="70" t="str">
        <f t="shared" si="9"/>
        <v>u</v>
      </c>
    </row>
    <row r="49" spans="1:37" x14ac:dyDescent="0.15">
      <c r="A49" s="47"/>
      <c r="B49" s="47"/>
      <c r="F49" s="47"/>
      <c r="G49" s="60"/>
      <c r="K49" s="47"/>
      <c r="L49" s="47"/>
      <c r="O49" s="47"/>
      <c r="P49" s="47"/>
      <c r="Q49" s="60"/>
      <c r="T49" s="47"/>
      <c r="U49" s="63">
        <v>2022</v>
      </c>
      <c r="Y49" s="64" t="s">
        <v>450</v>
      </c>
      <c r="Z49" s="64" t="s">
        <v>246</v>
      </c>
      <c r="AF49" s="69"/>
      <c r="AK49" s="70" t="str">
        <f t="shared" si="9"/>
        <v>v</v>
      </c>
    </row>
    <row r="50" spans="1:37" x14ac:dyDescent="0.15">
      <c r="A50" s="47"/>
      <c r="B50" s="47"/>
      <c r="F50" s="47"/>
      <c r="G50" s="60"/>
      <c r="K50" s="47"/>
      <c r="L50" s="47"/>
      <c r="O50" s="47"/>
      <c r="P50" s="47"/>
      <c r="Q50" s="60"/>
      <c r="T50" s="47"/>
      <c r="U50" s="63">
        <v>2023</v>
      </c>
      <c r="Y50" s="64" t="s">
        <v>451</v>
      </c>
      <c r="Z50" s="64" t="s">
        <v>530</v>
      </c>
      <c r="AF50" s="69"/>
    </row>
    <row r="51" spans="1:37" x14ac:dyDescent="0.15">
      <c r="A51" s="47"/>
      <c r="B51" s="47"/>
      <c r="F51" s="47"/>
      <c r="G51" s="60"/>
      <c r="K51" s="47"/>
      <c r="L51" s="47"/>
      <c r="O51" s="47"/>
      <c r="P51" s="47"/>
      <c r="Q51" s="60"/>
      <c r="T51" s="47"/>
      <c r="U51" s="63">
        <v>2024</v>
      </c>
      <c r="Y51" s="64" t="s">
        <v>452</v>
      </c>
      <c r="Z51" s="64" t="s">
        <v>453</v>
      </c>
      <c r="AF51" s="69"/>
    </row>
    <row r="52" spans="1:37" x14ac:dyDescent="0.15">
      <c r="A52" s="47"/>
      <c r="B52" s="47"/>
      <c r="F52" s="47"/>
      <c r="G52" s="60"/>
      <c r="K52" s="47"/>
      <c r="L52" s="47"/>
      <c r="O52" s="47"/>
      <c r="P52" s="47"/>
      <c r="Q52" s="60"/>
      <c r="T52" s="47"/>
      <c r="U52" s="63">
        <v>2025</v>
      </c>
      <c r="Y52" s="64" t="s">
        <v>454</v>
      </c>
      <c r="Z52" s="64" t="s">
        <v>531</v>
      </c>
      <c r="AF52" s="69"/>
    </row>
    <row r="53" spans="1:37" x14ac:dyDescent="0.15">
      <c r="A53" s="47"/>
      <c r="B53" s="47"/>
      <c r="F53" s="47"/>
      <c r="G53" s="60"/>
      <c r="K53" s="47"/>
      <c r="L53" s="47"/>
      <c r="O53" s="47"/>
      <c r="P53" s="47"/>
      <c r="Q53" s="60"/>
      <c r="T53" s="47"/>
      <c r="U53" s="63">
        <v>2026</v>
      </c>
      <c r="Y53" s="64" t="s">
        <v>274</v>
      </c>
      <c r="Z53" s="64" t="s">
        <v>227</v>
      </c>
      <c r="AF53" s="69"/>
    </row>
    <row r="54" spans="1:37" x14ac:dyDescent="0.15">
      <c r="A54" s="47"/>
      <c r="B54" s="47"/>
      <c r="F54" s="47"/>
      <c r="G54" s="60"/>
      <c r="K54" s="47"/>
      <c r="L54" s="47"/>
      <c r="O54" s="47"/>
      <c r="P54" s="53"/>
      <c r="Q54" s="60"/>
      <c r="T54" s="47"/>
      <c r="Y54" s="64" t="s">
        <v>292</v>
      </c>
      <c r="Z54" s="64" t="s">
        <v>533</v>
      </c>
      <c r="AF54" s="69"/>
    </row>
    <row r="55" spans="1:37" x14ac:dyDescent="0.15">
      <c r="A55" s="47"/>
      <c r="B55" s="47"/>
      <c r="F55" s="47"/>
      <c r="G55" s="60"/>
      <c r="K55" s="47"/>
      <c r="L55" s="47"/>
      <c r="O55" s="47"/>
      <c r="P55" s="47"/>
      <c r="Q55" s="60"/>
      <c r="T55" s="47"/>
      <c r="Y55" s="64" t="s">
        <v>456</v>
      </c>
      <c r="Z55" s="64" t="s">
        <v>26</v>
      </c>
      <c r="AF55" s="69"/>
    </row>
    <row r="56" spans="1:37" x14ac:dyDescent="0.15">
      <c r="A56" s="47"/>
      <c r="B56" s="47"/>
      <c r="F56" s="47"/>
      <c r="G56" s="60"/>
      <c r="K56" s="47"/>
      <c r="L56" s="47"/>
      <c r="O56" s="47"/>
      <c r="P56" s="47"/>
      <c r="Q56" s="60"/>
      <c r="T56" s="47"/>
      <c r="U56" s="63">
        <v>20</v>
      </c>
      <c r="Y56" s="64" t="s">
        <v>458</v>
      </c>
      <c r="Z56" s="64" t="s">
        <v>534</v>
      </c>
      <c r="AF56" s="69"/>
    </row>
    <row r="57" spans="1:37" x14ac:dyDescent="0.15">
      <c r="A57" s="47"/>
      <c r="B57" s="47"/>
      <c r="F57" s="47"/>
      <c r="G57" s="60"/>
      <c r="K57" s="47"/>
      <c r="L57" s="47"/>
      <c r="O57" s="47"/>
      <c r="P57" s="47"/>
      <c r="Q57" s="60"/>
      <c r="T57" s="47"/>
      <c r="U57" s="64" t="s">
        <v>582</v>
      </c>
      <c r="Y57" s="64" t="s">
        <v>457</v>
      </c>
      <c r="Z57" s="64" t="s">
        <v>42</v>
      </c>
      <c r="AF57" s="69"/>
    </row>
    <row r="58" spans="1:37" x14ac:dyDescent="0.15">
      <c r="A58" s="47"/>
      <c r="B58" s="47"/>
      <c r="F58" s="47"/>
      <c r="G58" s="60"/>
      <c r="K58" s="47"/>
      <c r="L58" s="47"/>
      <c r="O58" s="47"/>
      <c r="P58" s="47"/>
      <c r="Q58" s="60"/>
      <c r="T58" s="47"/>
      <c r="U58" s="64" t="s">
        <v>583</v>
      </c>
      <c r="Y58" s="64" t="s">
        <v>459</v>
      </c>
      <c r="Z58" s="64" t="s">
        <v>399</v>
      </c>
      <c r="AF58" s="69"/>
    </row>
    <row r="59" spans="1:37" x14ac:dyDescent="0.15">
      <c r="A59" s="47"/>
      <c r="B59" s="47"/>
      <c r="F59" s="47"/>
      <c r="G59" s="60"/>
      <c r="K59" s="47"/>
      <c r="L59" s="47"/>
      <c r="O59" s="47"/>
      <c r="P59" s="47"/>
      <c r="Q59" s="60"/>
      <c r="T59" s="47"/>
      <c r="Y59" s="64" t="s">
        <v>460</v>
      </c>
      <c r="Z59" s="64" t="s">
        <v>535</v>
      </c>
      <c r="AF59" s="69"/>
    </row>
    <row r="60" spans="1:37" x14ac:dyDescent="0.15">
      <c r="A60" s="47"/>
      <c r="B60" s="47"/>
      <c r="F60" s="47"/>
      <c r="G60" s="60"/>
      <c r="K60" s="47"/>
      <c r="L60" s="47"/>
      <c r="O60" s="47"/>
      <c r="P60" s="47"/>
      <c r="Q60" s="60"/>
      <c r="T60" s="47"/>
      <c r="Y60" s="64" t="s">
        <v>385</v>
      </c>
      <c r="Z60" s="64" t="s">
        <v>536</v>
      </c>
      <c r="AF60" s="69"/>
    </row>
    <row r="61" spans="1:37" x14ac:dyDescent="0.15">
      <c r="A61" s="47"/>
      <c r="B61" s="47"/>
      <c r="F61" s="47"/>
      <c r="G61" s="60"/>
      <c r="K61" s="47"/>
      <c r="L61" s="47"/>
      <c r="O61" s="47"/>
      <c r="P61" s="47"/>
      <c r="Q61" s="60"/>
      <c r="T61" s="47"/>
      <c r="Y61" s="64" t="s">
        <v>36</v>
      </c>
      <c r="Z61" s="64" t="s">
        <v>104</v>
      </c>
      <c r="AF61" s="69"/>
    </row>
    <row r="62" spans="1:37" x14ac:dyDescent="0.15">
      <c r="A62" s="47"/>
      <c r="B62" s="47"/>
      <c r="F62" s="47"/>
      <c r="G62" s="60"/>
      <c r="K62" s="47"/>
      <c r="L62" s="47"/>
      <c r="O62" s="47"/>
      <c r="P62" s="47"/>
      <c r="Q62" s="60"/>
      <c r="T62" s="47"/>
      <c r="Y62" s="64" t="s">
        <v>69</v>
      </c>
      <c r="Z62" s="64" t="s">
        <v>304</v>
      </c>
      <c r="AF62" s="69"/>
    </row>
    <row r="63" spans="1:37" x14ac:dyDescent="0.15">
      <c r="A63" s="47"/>
      <c r="B63" s="47"/>
      <c r="F63" s="47"/>
      <c r="G63" s="60"/>
      <c r="K63" s="47"/>
      <c r="L63" s="47"/>
      <c r="O63" s="47"/>
      <c r="P63" s="47"/>
      <c r="Q63" s="60"/>
      <c r="T63" s="47"/>
      <c r="Y63" s="64" t="s">
        <v>236</v>
      </c>
      <c r="Z63" s="64" t="s">
        <v>537</v>
      </c>
      <c r="AF63" s="69"/>
    </row>
    <row r="64" spans="1:37" x14ac:dyDescent="0.15">
      <c r="A64" s="47"/>
      <c r="B64" s="47"/>
      <c r="F64" s="47"/>
      <c r="G64" s="60"/>
      <c r="K64" s="47"/>
      <c r="L64" s="47"/>
      <c r="O64" s="47"/>
      <c r="P64" s="47"/>
      <c r="Q64" s="60"/>
      <c r="T64" s="47"/>
      <c r="Y64" s="64" t="s">
        <v>326</v>
      </c>
      <c r="Z64" s="64" t="s">
        <v>46</v>
      </c>
      <c r="AF64" s="69"/>
    </row>
    <row r="65" spans="1:32" x14ac:dyDescent="0.15">
      <c r="A65" s="47"/>
      <c r="B65" s="47"/>
      <c r="F65" s="47"/>
      <c r="G65" s="60"/>
      <c r="K65" s="47"/>
      <c r="L65" s="47"/>
      <c r="O65" s="47"/>
      <c r="P65" s="47"/>
      <c r="Q65" s="60"/>
      <c r="T65" s="47"/>
      <c r="Y65" s="64" t="s">
        <v>462</v>
      </c>
      <c r="Z65" s="64" t="s">
        <v>539</v>
      </c>
      <c r="AF65" s="69"/>
    </row>
    <row r="66" spans="1:32" x14ac:dyDescent="0.15">
      <c r="A66" s="47"/>
      <c r="B66" s="47"/>
      <c r="F66" s="47"/>
      <c r="G66" s="60"/>
      <c r="K66" s="47"/>
      <c r="L66" s="47"/>
      <c r="O66" s="47"/>
      <c r="P66" s="47"/>
      <c r="Q66" s="60"/>
      <c r="T66" s="47"/>
      <c r="Y66" s="64" t="s">
        <v>132</v>
      </c>
      <c r="Z66" s="64" t="s">
        <v>540</v>
      </c>
      <c r="AF66" s="69"/>
    </row>
    <row r="67" spans="1:32" x14ac:dyDescent="0.15">
      <c r="A67" s="47"/>
      <c r="B67" s="47"/>
      <c r="F67" s="47"/>
      <c r="G67" s="60"/>
      <c r="K67" s="47"/>
      <c r="L67" s="47"/>
      <c r="O67" s="47"/>
      <c r="P67" s="47"/>
      <c r="Q67" s="60"/>
      <c r="T67" s="47"/>
      <c r="Y67" s="64" t="s">
        <v>463</v>
      </c>
      <c r="Z67" s="64" t="s">
        <v>22</v>
      </c>
      <c r="AF67" s="69"/>
    </row>
    <row r="68" spans="1:32" x14ac:dyDescent="0.15">
      <c r="A68" s="47"/>
      <c r="B68" s="47"/>
      <c r="F68" s="47"/>
      <c r="G68" s="60"/>
      <c r="K68" s="47"/>
      <c r="L68" s="47"/>
      <c r="O68" s="47"/>
      <c r="P68" s="47"/>
      <c r="Q68" s="60"/>
      <c r="T68" s="47"/>
      <c r="Y68" s="64" t="s">
        <v>310</v>
      </c>
      <c r="Z68" s="64" t="s">
        <v>542</v>
      </c>
      <c r="AF68" s="69"/>
    </row>
    <row r="69" spans="1:32" x14ac:dyDescent="0.15">
      <c r="A69" s="47"/>
      <c r="B69" s="47"/>
      <c r="F69" s="47"/>
      <c r="G69" s="60"/>
      <c r="K69" s="47"/>
      <c r="L69" s="47"/>
      <c r="O69" s="47"/>
      <c r="P69" s="47"/>
      <c r="Q69" s="60"/>
      <c r="T69" s="47"/>
      <c r="Y69" s="64" t="s">
        <v>401</v>
      </c>
      <c r="Z69" s="64" t="s">
        <v>543</v>
      </c>
      <c r="AF69" s="69"/>
    </row>
    <row r="70" spans="1:32" x14ac:dyDescent="0.15">
      <c r="A70" s="47"/>
      <c r="B70" s="47"/>
      <c r="Y70" s="64" t="s">
        <v>117</v>
      </c>
      <c r="Z70" s="64" t="s">
        <v>544</v>
      </c>
    </row>
    <row r="71" spans="1:32" x14ac:dyDescent="0.15">
      <c r="Y71" s="64" t="s">
        <v>464</v>
      </c>
      <c r="Z71" s="64" t="s">
        <v>166</v>
      </c>
    </row>
    <row r="72" spans="1:32" x14ac:dyDescent="0.15">
      <c r="Y72" s="64" t="s">
        <v>465</v>
      </c>
      <c r="Z72" s="64" t="s">
        <v>478</v>
      </c>
    </row>
    <row r="73" spans="1:32" x14ac:dyDescent="0.15">
      <c r="Y73" s="64" t="s">
        <v>439</v>
      </c>
      <c r="Z73" s="64" t="s">
        <v>546</v>
      </c>
    </row>
    <row r="74" spans="1:32" x14ac:dyDescent="0.15">
      <c r="Y74" s="64" t="s">
        <v>328</v>
      </c>
      <c r="Z74" s="64" t="s">
        <v>231</v>
      </c>
    </row>
    <row r="75" spans="1:32" x14ac:dyDescent="0.15">
      <c r="Y75" s="64" t="s">
        <v>381</v>
      </c>
      <c r="Z75" s="64" t="s">
        <v>547</v>
      </c>
    </row>
    <row r="76" spans="1:32" x14ac:dyDescent="0.15">
      <c r="Y76" s="64" t="s">
        <v>466</v>
      </c>
      <c r="Z76" s="64" t="s">
        <v>550</v>
      </c>
    </row>
    <row r="77" spans="1:32" x14ac:dyDescent="0.15">
      <c r="Y77" s="64" t="s">
        <v>467</v>
      </c>
      <c r="Z77" s="64" t="s">
        <v>370</v>
      </c>
    </row>
    <row r="78" spans="1:32" x14ac:dyDescent="0.15">
      <c r="Y78" s="64" t="s">
        <v>449</v>
      </c>
      <c r="Z78" s="64" t="s">
        <v>551</v>
      </c>
    </row>
    <row r="79" spans="1:32" x14ac:dyDescent="0.15">
      <c r="Y79" s="64" t="s">
        <v>469</v>
      </c>
      <c r="Z79" s="64" t="s">
        <v>522</v>
      </c>
    </row>
    <row r="80" spans="1:32" x14ac:dyDescent="0.15">
      <c r="Y80" s="64" t="s">
        <v>470</v>
      </c>
      <c r="Z80" s="64" t="s">
        <v>545</v>
      </c>
    </row>
    <row r="81" spans="25:26" x14ac:dyDescent="0.15">
      <c r="Y81" s="64" t="s">
        <v>97</v>
      </c>
      <c r="Z81" s="64" t="s">
        <v>256</v>
      </c>
    </row>
    <row r="82" spans="25:26" x14ac:dyDescent="0.15">
      <c r="Y82" s="64" t="s">
        <v>348</v>
      </c>
      <c r="Z82" s="64" t="s">
        <v>552</v>
      </c>
    </row>
    <row r="83" spans="25:26" x14ac:dyDescent="0.15">
      <c r="Y83" s="64" t="s">
        <v>171</v>
      </c>
      <c r="Z83" s="64" t="s">
        <v>212</v>
      </c>
    </row>
    <row r="84" spans="25:26" x14ac:dyDescent="0.15">
      <c r="Y84" s="64" t="s">
        <v>471</v>
      </c>
      <c r="Z84" s="64" t="s">
        <v>218</v>
      </c>
    </row>
    <row r="85" spans="25:26" x14ac:dyDescent="0.15">
      <c r="Y85" s="64" t="s">
        <v>472</v>
      </c>
      <c r="Z85" s="64" t="s">
        <v>554</v>
      </c>
    </row>
    <row r="86" spans="25:26" x14ac:dyDescent="0.15">
      <c r="Y86" s="64" t="s">
        <v>475</v>
      </c>
      <c r="Z86" s="64" t="s">
        <v>555</v>
      </c>
    </row>
    <row r="87" spans="25:26" x14ac:dyDescent="0.15">
      <c r="Y87" s="64" t="s">
        <v>476</v>
      </c>
      <c r="Z87" s="64" t="s">
        <v>556</v>
      </c>
    </row>
    <row r="88" spans="25:26" x14ac:dyDescent="0.15">
      <c r="Y88" s="64" t="s">
        <v>477</v>
      </c>
      <c r="Z88" s="64" t="s">
        <v>557</v>
      </c>
    </row>
    <row r="89" spans="25:26" x14ac:dyDescent="0.15">
      <c r="Y89" s="64" t="s">
        <v>316</v>
      </c>
      <c r="Z89" s="64" t="s">
        <v>558</v>
      </c>
    </row>
    <row r="90" spans="25:26" x14ac:dyDescent="0.15">
      <c r="Y90" s="64" t="s">
        <v>479</v>
      </c>
      <c r="Z90" s="64" t="s">
        <v>559</v>
      </c>
    </row>
    <row r="91" spans="25:26" x14ac:dyDescent="0.15">
      <c r="Y91" s="64" t="s">
        <v>234</v>
      </c>
      <c r="Z91" s="64" t="s">
        <v>560</v>
      </c>
    </row>
    <row r="92" spans="25:26" x14ac:dyDescent="0.15">
      <c r="Y92" s="64" t="s">
        <v>443</v>
      </c>
      <c r="Z92" s="64" t="s">
        <v>495</v>
      </c>
    </row>
    <row r="93" spans="25:26" x14ac:dyDescent="0.15">
      <c r="Y93" s="64" t="s">
        <v>335</v>
      </c>
      <c r="Z93" s="64" t="s">
        <v>561</v>
      </c>
    </row>
    <row r="94" spans="25:26" x14ac:dyDescent="0.15">
      <c r="Y94" s="64" t="s">
        <v>145</v>
      </c>
      <c r="Z94" s="64" t="s">
        <v>553</v>
      </c>
    </row>
    <row r="95" spans="25:26" x14ac:dyDescent="0.15">
      <c r="Y95" s="64" t="s">
        <v>358</v>
      </c>
      <c r="Z95" s="64" t="s">
        <v>562</v>
      </c>
    </row>
    <row r="96" spans="25:26" x14ac:dyDescent="0.15">
      <c r="Y96" s="64" t="s">
        <v>66</v>
      </c>
      <c r="Z96" s="64" t="s">
        <v>563</v>
      </c>
    </row>
    <row r="97" spans="25:26" x14ac:dyDescent="0.15">
      <c r="Y97" s="64" t="s">
        <v>481</v>
      </c>
      <c r="Z97" s="64" t="s">
        <v>549</v>
      </c>
    </row>
    <row r="98" spans="25:26" x14ac:dyDescent="0.15">
      <c r="Y98" s="64" t="s">
        <v>299</v>
      </c>
      <c r="Z98" s="64" t="s">
        <v>564</v>
      </c>
    </row>
    <row r="99" spans="25:26" x14ac:dyDescent="0.15">
      <c r="Y99" s="64" t="s">
        <v>264</v>
      </c>
      <c r="Z99" s="64" t="s">
        <v>565</v>
      </c>
    </row>
    <row r="100" spans="25:26" x14ac:dyDescent="0.15">
      <c r="Y100" s="64" t="s">
        <v>622</v>
      </c>
      <c r="Z100" s="64" t="s">
        <v>566</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2022-08-26T05:55:10Z</cp:lastPrinted>
  <dcterms:created xsi:type="dcterms:W3CDTF">2012-03-13T00:50:25Z</dcterms:created>
  <dcterms:modified xsi:type="dcterms:W3CDTF">2022-09-05T10:59:43Z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2022-05-26T07:32:58Z</vt:filetime>
  </property>
</Properties>
</file>