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105" yWindow="-105" windowWidth="19425" windowHeight="10425"/>
  </bookViews>
  <sheets>
    <sheet name="行政事業レビューシート" sheetId="11" r:id="rId1"/>
    <sheet name="入力規則等" sheetId="4" state="hidden" r:id="rId2"/>
  </sheets>
  <definedNames>
    <definedName name="_xlnm.Print_Area" localSheetId="0">行政事業レビューシート!$A$1:$AX$632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40" i="11"/>
  <c r="AY338" i="11"/>
  <c r="AY336" i="11"/>
  <c r="AY321" i="11"/>
  <c r="AY330" i="11" s="1"/>
  <c r="AY328" i="11" l="1"/>
  <c r="AY332" i="11"/>
  <c r="AY337" i="11"/>
  <c r="AY324" i="11"/>
  <c r="AY397" i="11"/>
  <c r="AY398" i="11"/>
  <c r="AY325" i="11"/>
  <c r="AY323" i="11"/>
  <c r="AY327" i="11"/>
  <c r="AY331" i="11"/>
  <c r="AY329" i="11"/>
  <c r="AY333" i="11"/>
  <c r="AY322" i="11"/>
  <c r="AY32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45"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14" i="11" l="1"/>
  <c r="AY115" i="11"/>
  <c r="AY121" i="11"/>
  <c r="AY118" i="11"/>
  <c r="AY125" i="11"/>
  <c r="AY113" i="11"/>
  <c r="AY119" i="11"/>
  <c r="AY151" i="11"/>
  <c r="AY129" i="11"/>
  <c r="AY152" i="11"/>
  <c r="AY141" i="11"/>
  <c r="AY117" i="11"/>
  <c r="AY130" i="11"/>
  <c r="AY153" i="11"/>
  <c r="AY164" i="11"/>
  <c r="AY142" i="11"/>
  <c r="AY135" i="11"/>
  <c r="AY155" i="11"/>
  <c r="AY177" i="11"/>
  <c r="AY204" i="11"/>
  <c r="AY212" i="11"/>
  <c r="AY100" i="11"/>
  <c r="AY126" i="11"/>
  <c r="AY174" i="11"/>
  <c r="AY178" i="11"/>
  <c r="AY193" i="11"/>
  <c r="AY201" i="11"/>
  <c r="AY205" i="11"/>
  <c r="AY209" i="11"/>
  <c r="AY213"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9" i="11"/>
  <c r="AY80" i="11"/>
  <c r="AY84" i="11"/>
  <c r="AY92" i="11"/>
  <c r="AY96" i="11"/>
  <c r="AY55" i="11"/>
  <c r="AY8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<sst xmlns="http://schemas.openxmlformats.org/spreadsheetml/2006/main" count="1314" uniqueCount="675">
  <si>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</si>
  <si>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</si>
  <si>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</si>
  <si>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</si>
  <si>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</si>
  <si>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</si>
  <si>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</si>
  <si>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</si>
  <si>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</si>
  <si>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</si>
  <si>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</si>
  <si>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</si>
  <si>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</si>
  <si>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</si>
  <si>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</si>
  <si>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</si>
  <si>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</si>
  <si>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</si>
  <si>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</si>
  <si>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</si>
  <si>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</si>
  <si>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</si>
  <si>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</si>
  <si>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</si>
  <si>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</si>
  <si>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</si>
  <si>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</si>
  <si>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</si>
  <si>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</si>
  <si>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</si>
  <si>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</si>
  <si>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</si>
  <si>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</si>
  <si>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</si>
  <si>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</si>
  <si>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</si>
  <si>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</si>
  <si>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</si>
  <si>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</si>
  <si>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</si>
  <si>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</si>
  <si>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</si>
  <si>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</si>
  <si>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</si>
  <si>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</si>
  <si>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</si>
  <si>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</si>
  <si>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</si>
  <si>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</si>
  <si>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</si>
  <si>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</si>
  <si>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</si>
  <si>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</si>
  <si>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</si>
  <si>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</si>
  <si>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</si>
  <si>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</si>
  <si>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</si>
  <si>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</si>
  <si>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</si>
  <si>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</si>
  <si>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</si>
  <si>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</si>
  <si>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</si>
  <si>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</si>
  <si>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</si>
  <si>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</si>
  <si>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</si>
  <si>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</si>
  <si>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</si>
  <si>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</si>
  <si>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</si>
  <si>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</si>
  <si>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</si>
  <si>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</si>
  <si>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</si>
  <si>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</si>
  <si>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</si>
  <si>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</si>
  <si>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</si>
  <si>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</si>
  <si>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</si>
  <si>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</si>
  <si>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</si>
  <si>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</si>
  <si>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</si>
  <si>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</si>
  <si>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</si>
  <si>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</si>
  <si>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</si>
  <si>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</si>
  <si>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</si>
  <si>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</si>
  <si>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</si>
  <si>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</si>
  <si>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</si>
  <si>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</si>
  <si>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</si>
  <si>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</si>
  <si>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</si>
  <si>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</si>
  <si>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</si>
  <si>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</si>
  <si>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</si>
  <si>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</si>
  <si>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</si>
  <si>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</si>
  <si>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</si>
  <si>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</si>
  <si>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</si>
  <si>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</si>
  <si>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</si>
  <si>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</si>
  <si>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</si>
  <si>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</si>
  <si>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</si>
  <si>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</si>
  <si>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</si>
  <si>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</si>
  <si>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</si>
  <si>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</si>
  <si>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</si>
  <si>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</si>
  <si>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</si>
  <si>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</si>
  <si>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</si>
  <si>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</si>
  <si>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</si>
  <si>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</si>
  <si>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</si>
  <si>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</si>
  <si>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</si>
  <si>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</si>
  <si>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</si>
  <si>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</si>
  <si>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</si>
  <si>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</si>
  <si>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</si>
  <si>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</si>
  <si>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</si>
  <si>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</si>
  <si>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</si>
  <si>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</si>
  <si>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</si>
  <si>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</si>
  <si>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</si>
  <si>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</si>
  <si>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</si>
  <si>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</si>
  <si>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</si>
  <si>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</si>
  <si>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</si>
  <si>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</si>
  <si>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</si>
  <si>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</si>
  <si>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</si>
  <si>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</si>
  <si>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</si>
  <si>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</si>
  <si>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</si>
  <si>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</si>
  <si>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</si>
  <si>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</si>
  <si>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</si>
  <si>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</si>
  <si>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</si>
  <si>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</si>
  <si>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</si>
  <si>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</si>
  <si>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</si>
  <si>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</si>
  <si>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</si>
  <si>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</si>
  <si>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</si>
  <si>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</si>
  <si>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</si>
  <si>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</si>
  <si>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</si>
  <si>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</si>
  <si>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</si>
  <si>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</si>
  <si>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</si>
  <si>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</si>
  <si>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</si>
  <si>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</si>
  <si>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</si>
  <si>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</si>
  <si>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</si>
  <si>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</si>
  <si>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</si>
  <si>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</si>
  <si>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</si>
  <si>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</si>
  <si>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</si>
  <si>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</si>
  <si>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</si>
  <si>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</si>
  <si>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</si>
  <si>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</si>
  <si>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</si>
  <si>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</si>
  <si>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</si>
  <si>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</si>
  <si>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</si>
  <si>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</si>
  <si>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</si>
  <si>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</si>
  <si>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</si>
  <si>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</si>
  <si>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</si>
  <si>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</si>
  <si>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</si>
  <si>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</si>
  <si>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</si>
  <si>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</si>
  <si>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</si>
  <si>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</si>
  <si>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</si>
  <si>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</si>
  <si>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</si>
  <si>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</si>
  <si>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</si>
  <si>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</si>
  <si>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</si>
  <si>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</si>
  <si>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</si>
  <si>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</si>
  <si>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</si>
  <si>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</si>
  <si>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</si>
  <si>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</si>
  <si>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</si>
  <si>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</si>
  <si>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</si>
  <si>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</si>
  <si>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</si>
  <si>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</si>
  <si>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</si>
  <si>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</si>
  <si>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</si>
  <si>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</si>
  <si>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</si>
  <si>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</si>
  <si>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</si>
  <si>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</si>
  <si>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</si>
  <si>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</si>
  <si>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</si>
  <si>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</si>
  <si>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</si>
  <si>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</si>
  <si>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</si>
  <si>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</si>
  <si>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</si>
  <si>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</si>
  <si>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</si>
  <si>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</si>
  <si>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</si>
  <si>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</si>
  <si>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</si>
  <si>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</si>
  <si>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</si>
  <si>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</si>
  <si>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</si>
  <si>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</si>
  <si>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</si>
  <si>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</si>
  <si>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</si>
  <si>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</si>
  <si>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</si>
  <si>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</si>
  <si>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</si>
  <si>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</si>
  <si>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</si>
  <si>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</si>
  <si>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</si>
  <si>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</si>
  <si>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</si>
  <si>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</si>
  <si>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</si>
  <si>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</si>
  <si>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</si>
  <si>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</si>
  <si>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</si>
  <si>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</si>
  <si>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</si>
  <si>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</si>
  <si>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</si>
  <si>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</si>
  <si>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</si>
  <si>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</si>
  <si>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</si>
  <si>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</si>
  <si>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</si>
  <si>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</si>
  <si>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</si>
  <si>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</si>
  <si>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</si>
  <si>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</si>
  <si>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</si>
  <si>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</si>
  <si>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</si>
  <si>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</si>
  <si>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</si>
  <si>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</si>
  <si>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</si>
  <si>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</si>
  <si>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</si>
  <si>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</si>
  <si>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</si>
  <si>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</si>
  <si>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</si>
  <si>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</si>
  <si>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</si>
  <si>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</si>
  <si>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</si>
  <si>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</si>
  <si>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</si>
  <si>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</si>
  <si>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</si>
  <si>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</si>
  <si>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</si>
  <si>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</si>
  <si>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</si>
  <si>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</si>
  <si>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</si>
  <si>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</si>
  <si>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</si>
  <si>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</si>
  <si>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</si>
  <si>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</si>
  <si>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</si>
  <si>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</si>
  <si>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</si>
  <si>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</si>
  <si>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</si>
  <si>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</si>
  <si>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</si>
  <si>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</si>
  <si>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</si>
  <si>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</si>
  <si>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</si>
  <si>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</si>
  <si>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</si>
  <si>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</si>
  <si>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</si>
  <si>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</si>
  <si>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</si>
  <si>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</si>
  <si>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</si>
  <si>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</si>
  <si>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</si>
  <si>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</si>
  <si>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</si>
  <si>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</si>
  <si>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</si>
  <si>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</si>
  <si>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</si>
  <si>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</si>
  <si>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</si>
  <si>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</si>
  <si>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</si>
  <si>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</si>
  <si>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</si>
  <si>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</si>
  <si>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</si>
  <si>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</si>
  <si>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</si>
  <si>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</si>
  <si>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</si>
  <si>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</si>
  <si>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</si>
  <si>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</si>
  <si>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</si>
  <si>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</si>
  <si>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</si>
  <si>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</si>
  <si>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</si>
  <si>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</si>
  <si>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</si>
  <si>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</si>
  <si>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</si>
  <si>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</si>
  <si>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</si>
  <si>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</si>
  <si>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</si>
  <si>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</si>
  <si>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</si>
  <si>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</si>
  <si>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</si>
  <si>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</si>
  <si>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</si>
  <si>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</si>
  <si>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</si>
  <si>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</si>
  <si>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</si>
  <si>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</si>
  <si>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</si>
  <si>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</si>
  <si>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</si>
  <si>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</si>
  <si>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</si>
  <si>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</si>
  <si>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</si>
  <si>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</si>
  <si>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</si>
  <si>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</si>
  <si>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</si>
  <si>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</si>
  <si>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</si>
  <si>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</si>
  <si>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</si>
  <si>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</si>
  <si>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</si>
  <si>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</si>
  <si>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</si>
  <si>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</si>
  <si>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</si>
  <si>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</si>
  <si>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</si>
  <si>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</si>
  <si>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</si>
  <si>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</si>
  <si>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</si>
  <si>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</si>
  <si>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</si>
  <si>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</si>
  <si>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</si>
  <si>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</si>
  <si>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</si>
  <si>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</si>
  <si>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</si>
  <si>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</si>
  <si>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</si>
  <si>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</si>
  <si>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</si>
  <si>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</si>
  <si>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</si>
  <si>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</si>
  <si>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</si>
  <si>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</si>
  <si>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</si>
  <si>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</si>
  <si>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</si>
  <si>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</si>
  <si>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</si>
  <si>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</si>
  <si>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</si>
  <si>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</si>
  <si>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</si>
  <si>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</si>
  <si>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</si>
  <si>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</si>
  <si>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</si>
  <si>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</si>
  <si>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</si>
  <si>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</si>
  <si>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</si>
  <si>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</si>
  <si>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</si>
  <si>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</si>
  <si>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</si>
  <si>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</si>
  <si>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</si>
  <si>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</si>
  <si>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</si>
  <si>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</si>
  <si>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</si>
  <si>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</si>
  <si>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</si>
  <si>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</si>
  <si>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</si>
  <si>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</si>
  <si>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</si>
  <si>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</si>
  <si>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</si>
  <si>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</si>
  <si>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</si>
  <si>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</si>
  <si>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</si>
  <si>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</si>
  <si>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</si>
  <si>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</si>
  <si>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</si>
  <si>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</si>
  <si>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</si>
  <si>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</si>
  <si>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</si>
  <si>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</si>
  <si>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</si>
  <si>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</si>
  <si>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</si>
  <si>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</si>
  <si>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</si>
  <si>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</si>
  <si>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</si>
  <si>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</si>
  <si>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</si>
  <si>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</si>
  <si>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</si>
  <si>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</si>
  <si>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</si>
  <si>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</si>
  <si>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</si>
  <si>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</si>
  <si>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</si>
  <si>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</si>
  <si>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</si>
  <si>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</si>
  <si>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</si>
  <si>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</si>
  <si>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</si>
  <si>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</si>
  <si>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</si>
  <si>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</si>
  <si>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</si>
  <si>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</si>
  <si>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</si>
  <si>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</si>
  <si>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</si>
  <si>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</si>
  <si>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</si>
  <si>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</si>
  <si>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</si>
  <si>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</si>
  <si>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</si>
  <si>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</si>
  <si>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</si>
  <si>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</si>
  <si>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</si>
  <si>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</si>
  <si>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</si>
  <si>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</si>
  <si>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</si>
  <si>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</si>
  <si>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</si>
  <si>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</si>
  <si>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</si>
  <si>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</si>
  <si>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</si>
  <si>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</si>
  <si>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</si>
  <si>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</si>
  <si>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</si>
  <si>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</si>
  <si>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</si>
  <si>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</si>
  <si>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</si>
  <si>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</si>
  <si>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</si>
  <si>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</si>
  <si>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</si>
  <si>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</si>
  <si>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</si>
  <si>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</si>
  <si>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</si>
  <si>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</si>
  <si>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</si>
  <si>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</si>
  <si>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</si>
  <si>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</si>
  <si>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</si>
  <si>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</si>
  <si>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</si>
  <si>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</si>
  <si>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</si>
  <si>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</si>
  <si>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</si>
  <si>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</si>
  <si>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</si>
  <si>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</si>
  <si>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</si>
  <si>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</si>
  <si>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</si>
  <si>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</si>
  <si>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</si>
  <si>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</si>
  <si>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</si>
  <si>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</si>
  <si>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</si>
  <si>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</si>
  <si>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</si>
  <si>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</si>
  <si>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</si>
  <si>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</si>
  <si>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</si>
  <si>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</si>
  <si>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</si>
  <si>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</si>
  <si>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</si>
  <si>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</si>
  <si>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</si>
  <si>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</si>
  <si>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</si>
  <si>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</si>
  <si>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</si>
  <si>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</si>
  <si>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</si>
  <si>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</si>
  <si>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</si>
  <si>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</si>
  <si>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</si>
  <si>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</si>
  <si>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</si>
  <si>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</si>
  <si>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</si>
  <si>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</si>
  <si>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</si>
  <si>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タクシー運転者登録制度ネットワークシステムの運用</t>
  </si>
  <si>
    <t>自動車局</t>
  </si>
  <si>
    <t>平成19年度</t>
  </si>
  <si>
    <t>旅客課</t>
  </si>
  <si>
    <t>タクシー業務適正化特別措置法第3条</t>
  </si>
  <si>
    <t>交通政策審議会答申「タクシー事業を巡る諸問題への対策について」（平成20年12月18日）</t>
  </si>
  <si>
    <t>タクシー運転者登録制度は、タクシー運転者登録原簿に登録を受けている者以外、運転者として乗務できなくすることで運転者の資質を確保し、タクシー輸送の安全及び利用者利便の増進を図っている。</t>
  </si>
  <si>
    <t>タクシー事業者は、タクシー運転者登録原簿に登録を受けている者以外の者を運転者として乗務させてはならないことが明確に規定されている。（タクシー業務適正化特別措置法第３条）
「タクシー運転者登録制度ネットワークシステム」は、運転者登録（法人・個人）業務、運転者証の交付、記載内容の訂正、運転者業務経歴証明書の交付や運転者ごとの違反情報等について一元管理を行っている。</t>
  </si>
  <si>
    <t>タクシー運転者登録制度の実施により、輸送の安全、利用者利便の確保を図り、タクシー業務適正化特別措置法３条違反事業者数を出さない。</t>
  </si>
  <si>
    <t>タクシー業務適正化特別措置法３条違反事業者件数</t>
  </si>
  <si>
    <t>件</t>
  </si>
  <si>
    <t>国土交通省自動車局調べ</t>
  </si>
  <si>
    <t>円／件</t>
  </si>
  <si>
    <t>40,441,203/314,383</t>
  </si>
  <si>
    <t>17,599,010/264,734</t>
  </si>
  <si>
    <t>／　</t>
    <phoneticPr fontId="5"/>
  </si>
  <si>
    <t>285</t>
  </si>
  <si>
    <t>293</t>
  </si>
  <si>
    <t>151</t>
  </si>
  <si>
    <t>143</t>
  </si>
  <si>
    <t>152</t>
  </si>
  <si>
    <t>164</t>
  </si>
  <si>
    <t>157</t>
  </si>
  <si>
    <t>○</t>
  </si>
  <si>
    <t>154</t>
    <phoneticPr fontId="5"/>
  </si>
  <si>
    <t>A.東京センチュリー株式会社</t>
    <rPh sb="2" eb="4">
      <t>トウキョウ</t>
    </rPh>
    <rPh sb="10" eb="14">
      <t>カブシキガイシャ</t>
    </rPh>
    <phoneticPr fontId="5"/>
  </si>
  <si>
    <t>B.株式会社セック</t>
    <rPh sb="2" eb="6">
      <t>カブシキガイシャ</t>
    </rPh>
    <phoneticPr fontId="5"/>
  </si>
  <si>
    <t>賃リース料</t>
    <rPh sb="0" eb="1">
      <t>チン</t>
    </rPh>
    <rPh sb="4" eb="5">
      <t>リョウ</t>
    </rPh>
    <phoneticPr fontId="5"/>
  </si>
  <si>
    <t>ハードウェアリース</t>
    <phoneticPr fontId="5"/>
  </si>
  <si>
    <t>保守料</t>
    <rPh sb="0" eb="3">
      <t>ホシュリョウ</t>
    </rPh>
    <phoneticPr fontId="5"/>
  </si>
  <si>
    <t>ハードウェア・アプリケーション保守</t>
    <rPh sb="15" eb="17">
      <t>ホシュ</t>
    </rPh>
    <phoneticPr fontId="5"/>
  </si>
  <si>
    <t>通信・プロバイダ提供料</t>
    <rPh sb="0" eb="2">
      <t>ツウシン</t>
    </rPh>
    <rPh sb="8" eb="11">
      <t>テイキョウリョウ</t>
    </rPh>
    <phoneticPr fontId="5"/>
  </si>
  <si>
    <t>東京センチュリー株式会社</t>
    <rPh sb="0" eb="2">
      <t>トウキョウ</t>
    </rPh>
    <rPh sb="8" eb="12">
      <t>カブシキガイシャ</t>
    </rPh>
    <phoneticPr fontId="5"/>
  </si>
  <si>
    <t>国庫債務負担行為等</t>
  </si>
  <si>
    <t>株式会社セック</t>
    <rPh sb="0" eb="4">
      <t>カブシキガイシャ</t>
    </rPh>
    <phoneticPr fontId="5"/>
  </si>
  <si>
    <t>通信・プロバイダ提供</t>
    <rPh sb="0" eb="2">
      <t>ツウシン</t>
    </rPh>
    <rPh sb="8" eb="10">
      <t>テイキョウ</t>
    </rPh>
    <phoneticPr fontId="5"/>
  </si>
  <si>
    <t>国庫債務負担行為等</t>
    <rPh sb="0" eb="2">
      <t>コッコ</t>
    </rPh>
    <rPh sb="2" eb="4">
      <t>サイム</t>
    </rPh>
    <rPh sb="4" eb="6">
      <t>フタン</t>
    </rPh>
    <rPh sb="6" eb="8">
      <t>コウイ</t>
    </rPh>
    <rPh sb="8" eb="9">
      <t>トウ</t>
    </rPh>
    <phoneticPr fontId="5"/>
  </si>
  <si>
    <t>-</t>
    <phoneticPr fontId="5"/>
  </si>
  <si>
    <t>‐</t>
  </si>
  <si>
    <t>全国におけるタクシー運転者の資質を確保し、タクシー輸送の安全及び利用者利便の増進を図っているものであるため、行政が主体となって実施する必要がある。</t>
  </si>
  <si>
    <t>無</t>
  </si>
  <si>
    <t>一般競争入札を行っており、水準は妥当と考える。</t>
  </si>
  <si>
    <t>システム運用に必要なものに限定されている。</t>
  </si>
  <si>
    <t>システム改修に係る要望については、必要性、緊急性の観点から精査を行い、必要最低限のものに限定して実施した。</t>
  </si>
  <si>
    <t>引き続き、効果的、効率的な事業の実施に努める。</t>
  </si>
  <si>
    <t>全国におけるタクシー運転者の資質を確保し、タクシー輸送の安全及び利用者利便の増進を図っているものであるため、社会的ニーズは高いものである。</t>
    <phoneticPr fontId="5"/>
  </si>
  <si>
    <t>全国におけるタクシー運転者の資質を確保し、タクシー輸送の安全及び利用者利便の増進を図っており、優先度が高い事業である。</t>
    <phoneticPr fontId="5"/>
  </si>
  <si>
    <t>全国におけるタクシー運転者の登録（法人・個人）業務を中心に、運転者証の交付、記載内容の訂正、運転者業務経歴証明書の交付や運転者ごとの違反情報等の管理が、全て一元的に行えているため。</t>
    <phoneticPr fontId="5"/>
  </si>
  <si>
    <t>-</t>
    <phoneticPr fontId="5"/>
  </si>
  <si>
    <t>国交</t>
  </si>
  <si>
    <t>17,599,010/244,693</t>
    <phoneticPr fontId="5"/>
  </si>
  <si>
    <t>平成25年の臨時国会において議員立法によりタクシー業務適正化特別措置法が改正され、同法に基づきタクシー運転者登録制度が全国に拡大された。同制度では、ネットワークシステムを構築することにより、運転者登録業務を中心に運転者証の交付、運転者業務経歴証明書の交付や運転者ごとの違反情報等について一元管理を行っている。</t>
    <rPh sb="0" eb="2">
      <t>ヘイセイ</t>
    </rPh>
    <rPh sb="4" eb="5">
      <t>ネン</t>
    </rPh>
    <rPh sb="6" eb="10">
      <t>リンジコッカイ</t>
    </rPh>
    <rPh sb="14" eb="18">
      <t>ギインリッポウ</t>
    </rPh>
    <rPh sb="25" eb="27">
      <t>ギョウム</t>
    </rPh>
    <rPh sb="27" eb="35">
      <t>テキセイカトクベツソチホウ</t>
    </rPh>
    <rPh sb="36" eb="38">
      <t>カイセイ</t>
    </rPh>
    <rPh sb="41" eb="43">
      <t>ドウホウ</t>
    </rPh>
    <rPh sb="44" eb="45">
      <t>モト</t>
    </rPh>
    <rPh sb="51" eb="54">
      <t>ウンテンシャ</t>
    </rPh>
    <rPh sb="54" eb="58">
      <t>トウロクセイド</t>
    </rPh>
    <rPh sb="59" eb="61">
      <t>ゼンコク</t>
    </rPh>
    <rPh sb="62" eb="64">
      <t>カクダイ</t>
    </rPh>
    <rPh sb="68" eb="71">
      <t>ドウセイド</t>
    </rPh>
    <rPh sb="85" eb="87">
      <t>コウチク</t>
    </rPh>
    <rPh sb="95" eb="102">
      <t>ウンテンシャトウロクギョウム</t>
    </rPh>
    <rPh sb="103" eb="105">
      <t>チュウシン</t>
    </rPh>
    <rPh sb="106" eb="110">
      <t>ウンテンシャショウ</t>
    </rPh>
    <rPh sb="111" eb="113">
      <t>コウフ</t>
    </rPh>
    <rPh sb="114" eb="119">
      <t>ウンテンシャギョウム</t>
    </rPh>
    <rPh sb="119" eb="124">
      <t>ケイレキショウメイショ</t>
    </rPh>
    <rPh sb="125" eb="127">
      <t>コウフ</t>
    </rPh>
    <rPh sb="128" eb="131">
      <t>ウンテンシャ</t>
    </rPh>
    <rPh sb="134" eb="139">
      <t>イハンジョウホウトウ</t>
    </rPh>
    <rPh sb="143" eb="147">
      <t>イチゲンカンリ</t>
    </rPh>
    <rPh sb="148" eb="149">
      <t>オコナ</t>
    </rPh>
    <phoneticPr fontId="5"/>
  </si>
  <si>
    <t>タクシー運転者の登録について発生する各種業務の円滑な処理</t>
    <rPh sb="23" eb="25">
      <t>エンカツ</t>
    </rPh>
    <rPh sb="26" eb="28">
      <t>ショリ</t>
    </rPh>
    <phoneticPr fontId="5"/>
  </si>
  <si>
    <t>-</t>
  </si>
  <si>
    <t>-</t>
    <phoneticPr fontId="5"/>
  </si>
  <si>
    <t>タクシー運転者の登録について発生する各種業務の処理件数</t>
    <rPh sb="25" eb="27">
      <t>ケンスウ</t>
    </rPh>
    <phoneticPr fontId="5"/>
  </si>
  <si>
    <t>執行額（X）／取扱件数（Y）</t>
    <phoneticPr fontId="5"/>
  </si>
  <si>
    <t>X/Y</t>
    <phoneticPr fontId="5"/>
  </si>
  <si>
    <t>5　安全で安心できる交通の確保、治安・生活安全の確保</t>
    <phoneticPr fontId="5"/>
  </si>
  <si>
    <t>14　公共交通の安全確保・鉄道の安全性向上、ハイジャック・航空機テロ防止を推進する</t>
    <phoneticPr fontId="5"/>
  </si>
  <si>
    <t>-</t>
    <phoneticPr fontId="5"/>
  </si>
  <si>
    <t>・予算が年々減少している理由について追記されたい。</t>
    <rPh sb="1" eb="3">
      <t>ヨサン</t>
    </rPh>
    <rPh sb="4" eb="6">
      <t>ネンネン</t>
    </rPh>
    <rPh sb="6" eb="8">
      <t>ゲンショウ</t>
    </rPh>
    <rPh sb="12" eb="14">
      <t>リユウ</t>
    </rPh>
    <rPh sb="18" eb="20">
      <t>ツイキ</t>
    </rPh>
    <phoneticPr fontId="5"/>
  </si>
  <si>
    <t>システム利用者が求めるニーズを踏まえ、スムーズに事業が行えるよう内容の充実について検討し、効果的な事業の実施に努めるべき。</t>
    <phoneticPr fontId="5"/>
  </si>
  <si>
    <t>課長　森　哲也</t>
    <rPh sb="3" eb="4">
      <t>モリ</t>
    </rPh>
    <rPh sb="5" eb="7">
      <t>テツヤ</t>
    </rPh>
    <phoneticPr fontId="5"/>
  </si>
  <si>
    <t>本システム経費は、保守費などのランニングコストを5か年度分要求しており、令和元年度の予算額は前年度からのシステム移行費や改修費も計上しているため、他年度の予算額と比べて高額となっている。また、令和元年度に本システムの5か年度分の保守契約を締結し、契約差額が生じたことから当該差額分を各年度の予算額から減額しているため、予算額が年々減少している。
なお、情報システムにかかる経費は令和４年度から予算の計上府省がデジタル庁に変更される。</t>
    <phoneticPr fontId="5"/>
  </si>
  <si>
    <t>https://www.mlit.go.jp/seisakutokatsu/hyouka/seisakutokatsu_hyouka_tk_000037.html</t>
    <phoneticPr fontId="5"/>
  </si>
  <si>
    <t>P14（全体版）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</si>
</sst>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6622</xdr:colOff>
      <xdr:row>270</xdr:row>
      <xdr:rowOff>10041</xdr:rowOff>
    </xdr:from>
    <xdr:to>
      <xdr:col>33</xdr:col>
      <xdr:colOff>169145</xdr:colOff>
      <xdr:row>272</xdr:row>
      <xdr:rowOff>222692</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3769469" y="35747652"/>
          <a:ext cx="2935146" cy="91995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１８百</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19843</xdr:colOff>
      <xdr:row>279</xdr:row>
      <xdr:rowOff>5582</xdr:rowOff>
    </xdr:from>
    <xdr:to>
      <xdr:col>39</xdr:col>
      <xdr:colOff>187649</xdr:colOff>
      <xdr:row>280</xdr:row>
      <xdr:rowOff>343524</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5774531" y="39028316"/>
          <a:ext cx="2152181" cy="6951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Ｂ．株式会社セック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１４百</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34890</xdr:colOff>
      <xdr:row>272</xdr:row>
      <xdr:rowOff>339504</xdr:rowOff>
    </xdr:from>
    <xdr:to>
      <xdr:col>33</xdr:col>
      <xdr:colOff>173955</xdr:colOff>
      <xdr:row>275</xdr:row>
      <xdr:rowOff>14146</xdr:rowOff>
    </xdr:to>
    <xdr:sp macro="" textlink="">
      <xdr:nvSpPr>
        <xdr:cNvPr id="61" name="右大かっこ 60">
          <a:extLst>
            <a:ext uri="{FF2B5EF4-FFF2-40B4-BE49-F238E27FC236}">
              <a16:creationId xmlns:a16="http://schemas.microsoft.com/office/drawing/2014/main" id="{00000000-0008-0000-0000-00003D000000}"/>
            </a:ext>
          </a:extLst>
        </xdr:cNvPr>
        <xdr:cNvSpPr/>
      </xdr:nvSpPr>
      <xdr:spPr>
        <a:xfrm>
          <a:off x="6570360" y="36784417"/>
          <a:ext cx="139065" cy="735595"/>
        </a:xfrm>
        <a:prstGeom prst="rightBracket">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111762</xdr:colOff>
      <xdr:row>273</xdr:row>
      <xdr:rowOff>33008</xdr:rowOff>
    </xdr:from>
    <xdr:to>
      <xdr:col>33</xdr:col>
      <xdr:colOff>93945</xdr:colOff>
      <xdr:row>274</xdr:row>
      <xdr:rowOff>344221</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874609" y="36831572"/>
          <a:ext cx="2754806" cy="664864"/>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タクシー運転者登録制度</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ネットワークシステムの全体管理</a:t>
          </a:r>
        </a:p>
      </xdr:txBody>
    </xdr:sp>
    <xdr:clientData/>
  </xdr:twoCellAnchor>
  <xdr:twoCellAnchor>
    <xdr:from>
      <xdr:col>19</xdr:col>
      <xdr:colOff>18861</xdr:colOff>
      <xdr:row>272</xdr:row>
      <xdr:rowOff>343872</xdr:rowOff>
    </xdr:from>
    <xdr:to>
      <xdr:col>19</xdr:col>
      <xdr:colOff>135160</xdr:colOff>
      <xdr:row>275</xdr:row>
      <xdr:rowOff>18863</xdr:rowOff>
    </xdr:to>
    <xdr:sp macro="" textlink="">
      <xdr:nvSpPr>
        <xdr:cNvPr id="63" name="左大かっこ 62">
          <a:extLst>
            <a:ext uri="{FF2B5EF4-FFF2-40B4-BE49-F238E27FC236}">
              <a16:creationId xmlns:a16="http://schemas.microsoft.com/office/drawing/2014/main" id="{00000000-0008-0000-0000-00003F000000}"/>
            </a:ext>
          </a:extLst>
        </xdr:cNvPr>
        <xdr:cNvSpPr/>
      </xdr:nvSpPr>
      <xdr:spPr>
        <a:xfrm>
          <a:off x="3781708" y="36788785"/>
          <a:ext cx="116299" cy="735944"/>
        </a:xfrm>
        <a:prstGeom prst="leftBracket">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113217</xdr:colOff>
      <xdr:row>281</xdr:row>
      <xdr:rowOff>146642</xdr:rowOff>
    </xdr:from>
    <xdr:to>
      <xdr:col>39</xdr:col>
      <xdr:colOff>36608</xdr:colOff>
      <xdr:row>283</xdr:row>
      <xdr:rowOff>295586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867905" y="39883751"/>
          <a:ext cx="1907766" cy="863319"/>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ネットワーク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システムの保守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通信回線・プロバイダ使用料</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177450</xdr:colOff>
      <xdr:row>281</xdr:row>
      <xdr:rowOff>143279</xdr:rowOff>
    </xdr:from>
    <xdr:to>
      <xdr:col>23</xdr:col>
      <xdr:colOff>26751</xdr:colOff>
      <xdr:row>283</xdr:row>
      <xdr:rowOff>84096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757138" y="39880388"/>
          <a:ext cx="1833676" cy="655192"/>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　ハードウェア　リース料</a:t>
          </a:r>
        </a:p>
      </xdr:txBody>
    </xdr:sp>
    <xdr:clientData/>
  </xdr:twoCellAnchor>
  <xdr:twoCellAnchor>
    <xdr:from>
      <xdr:col>13</xdr:col>
      <xdr:colOff>59098</xdr:colOff>
      <xdr:row>281</xdr:row>
      <xdr:rowOff>116979</xdr:rowOff>
    </xdr:from>
    <xdr:to>
      <xdr:col>13</xdr:col>
      <xdr:colOff>191721</xdr:colOff>
      <xdr:row>283</xdr:row>
      <xdr:rowOff>213371</xdr:rowOff>
    </xdr:to>
    <xdr:sp macro="" textlink="">
      <xdr:nvSpPr>
        <xdr:cNvPr id="68" name="左大かっこ 67">
          <a:extLst>
            <a:ext uri="{FF2B5EF4-FFF2-40B4-BE49-F238E27FC236}">
              <a16:creationId xmlns:a16="http://schemas.microsoft.com/office/drawing/2014/main" id="{00000000-0008-0000-0000-000044000000}"/>
            </a:ext>
          </a:extLst>
        </xdr:cNvPr>
        <xdr:cNvSpPr/>
      </xdr:nvSpPr>
      <xdr:spPr>
        <a:xfrm>
          <a:off x="2638786" y="39854088"/>
          <a:ext cx="132623" cy="810767"/>
        </a:xfrm>
        <a:prstGeom prst="leftBracket">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85726</xdr:colOff>
      <xdr:row>281</xdr:row>
      <xdr:rowOff>85815</xdr:rowOff>
    </xdr:from>
    <xdr:to>
      <xdr:col>23</xdr:col>
      <xdr:colOff>176397</xdr:colOff>
      <xdr:row>283</xdr:row>
      <xdr:rowOff>182207</xdr:rowOff>
    </xdr:to>
    <xdr:sp macro="" textlink="">
      <xdr:nvSpPr>
        <xdr:cNvPr id="69" name="右大かっこ 68">
          <a:extLst>
            <a:ext uri="{FF2B5EF4-FFF2-40B4-BE49-F238E27FC236}">
              <a16:creationId xmlns:a16="http://schemas.microsoft.com/office/drawing/2014/main" id="{00000000-0008-0000-0000-000045000000}"/>
            </a:ext>
          </a:extLst>
        </xdr:cNvPr>
        <xdr:cNvSpPr/>
      </xdr:nvSpPr>
      <xdr:spPr>
        <a:xfrm>
          <a:off x="4649789" y="39822924"/>
          <a:ext cx="90671" cy="810767"/>
        </a:xfrm>
        <a:prstGeom prst="rightBracket">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7158</xdr:colOff>
      <xdr:row>279</xdr:row>
      <xdr:rowOff>24430</xdr:rowOff>
    </xdr:from>
    <xdr:to>
      <xdr:col>23</xdr:col>
      <xdr:colOff>188515</xdr:colOff>
      <xdr:row>281</xdr:row>
      <xdr:rowOff>3904</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2586846" y="39047164"/>
          <a:ext cx="2165732" cy="69384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Ａ．東京センチュリー株式会社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４百</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70266</xdr:colOff>
      <xdr:row>276</xdr:row>
      <xdr:rowOff>0</xdr:rowOff>
    </xdr:from>
    <xdr:to>
      <xdr:col>34</xdr:col>
      <xdr:colOff>103747</xdr:colOff>
      <xdr:row>279</xdr:row>
      <xdr:rowOff>5582</xdr:rowOff>
    </xdr:to>
    <xdr:cxnSp macro="">
      <xdr:nvCxnSpPr>
        <xdr:cNvPr id="71" name="カギ線コネクタ 70">
          <a:extLst>
            <a:ext uri="{FF2B5EF4-FFF2-40B4-BE49-F238E27FC236}">
              <a16:creationId xmlns:a16="http://schemas.microsoft.com/office/drawing/2014/main" id="{00000000-0008-0000-0000-000047000000}"/>
            </a:ext>
          </a:extLst>
        </xdr:cNvPr>
        <xdr:cNvCxnSpPr>
          <a:endCxn id="60" idx="0"/>
        </xdr:cNvCxnSpPr>
      </xdr:nvCxnSpPr>
      <xdr:spPr>
        <a:xfrm>
          <a:off x="4832766" y="37951172"/>
          <a:ext cx="2017856" cy="1077144"/>
        </a:xfrm>
        <a:prstGeom prst="bentConnector2">
          <a:avLst/>
        </a:prstGeom>
        <a:noFill/>
        <a:ln w="9525" cap="flat" cmpd="sng" algn="ctr">
          <a:solidFill>
            <a:sysClr val="windowText" lastClr="000000"/>
          </a:solidFill>
          <a:prstDash val="solid"/>
          <a:tailEnd type="triangle"/>
        </a:ln>
        <a:effectLst/>
      </xdr:spPr>
    </xdr:cxnSp>
    <xdr:clientData/>
  </xdr:twoCellAnchor>
  <xdr:twoCellAnchor>
    <xdr:from>
      <xdr:col>18</xdr:col>
      <xdr:colOff>8403</xdr:colOff>
      <xdr:row>275</xdr:row>
      <xdr:rowOff>352984</xdr:rowOff>
    </xdr:from>
    <xdr:to>
      <xdr:col>25</xdr:col>
      <xdr:colOff>44825</xdr:colOff>
      <xdr:row>278</xdr:row>
      <xdr:rowOff>347835</xdr:rowOff>
    </xdr:to>
    <xdr:cxnSp macro="">
      <xdr:nvCxnSpPr>
        <xdr:cNvPr id="72" name="カギ線コネクタ 71">
          <a:extLst>
            <a:ext uri="{FF2B5EF4-FFF2-40B4-BE49-F238E27FC236}">
              <a16:creationId xmlns:a16="http://schemas.microsoft.com/office/drawing/2014/main" id="{00000000-0008-0000-0000-000048000000}"/>
            </a:ext>
          </a:extLst>
        </xdr:cNvPr>
        <xdr:cNvCxnSpPr/>
      </xdr:nvCxnSpPr>
      <xdr:spPr>
        <a:xfrm rot="10800000" flipV="1">
          <a:off x="3639109" y="37775028"/>
          <a:ext cx="1448363" cy="1053807"/>
        </a:xfrm>
        <a:prstGeom prst="bentConnector3">
          <a:avLst>
            <a:gd name="adj1" fmla="val 99903"/>
          </a:avLst>
        </a:prstGeom>
        <a:noFill/>
        <a:ln w="9525" cap="flat" cmpd="sng" algn="ctr">
          <a:solidFill>
            <a:sysClr val="windowText" lastClr="000000"/>
          </a:solidFill>
          <a:prstDash val="solid"/>
          <a:tailEnd type="triangle"/>
        </a:ln>
        <a:effectLst/>
      </xdr:spPr>
    </xdr:cxnSp>
    <xdr:clientData/>
  </xdr:twoCellAnchor>
  <xdr:twoCellAnchor>
    <xdr:from>
      <xdr:col>26</xdr:col>
      <xdr:colOff>102854</xdr:colOff>
      <xdr:row>274</xdr:row>
      <xdr:rowOff>344221</xdr:rowOff>
    </xdr:from>
    <xdr:to>
      <xdr:col>26</xdr:col>
      <xdr:colOff>103738</xdr:colOff>
      <xdr:row>275</xdr:row>
      <xdr:rowOff>353651</xdr:rowOff>
    </xdr:to>
    <xdr:cxnSp macro="">
      <xdr:nvCxnSpPr>
        <xdr:cNvPr id="75" name="直線コネクタ 74">
          <a:extLst>
            <a:ext uri="{FF2B5EF4-FFF2-40B4-BE49-F238E27FC236}">
              <a16:creationId xmlns:a16="http://schemas.microsoft.com/office/drawing/2014/main" id="{00000000-0008-0000-0000-00004B000000}"/>
            </a:ext>
          </a:extLst>
        </xdr:cNvPr>
        <xdr:cNvCxnSpPr>
          <a:stCxn id="62" idx="2"/>
        </xdr:cNvCxnSpPr>
      </xdr:nvCxnSpPr>
      <xdr:spPr>
        <a:xfrm>
          <a:off x="5252012" y="37496436"/>
          <a:ext cx="884" cy="3630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94426</xdr:colOff>
      <xdr:row>281</xdr:row>
      <xdr:rowOff>105777</xdr:rowOff>
    </xdr:from>
    <xdr:to>
      <xdr:col>39</xdr:col>
      <xdr:colOff>197226</xdr:colOff>
      <xdr:row>283</xdr:row>
      <xdr:rowOff>191426</xdr:rowOff>
    </xdr:to>
    <xdr:sp macro="" textlink="">
      <xdr:nvSpPr>
        <xdr:cNvPr id="65" name="右大かっこ 64">
          <a:extLst>
            <a:ext uri="{FF2B5EF4-FFF2-40B4-BE49-F238E27FC236}">
              <a16:creationId xmlns:a16="http://schemas.microsoft.com/office/drawing/2014/main" id="{00000000-0008-0000-0000-000041000000}"/>
            </a:ext>
          </a:extLst>
        </xdr:cNvPr>
        <xdr:cNvSpPr/>
      </xdr:nvSpPr>
      <xdr:spPr>
        <a:xfrm>
          <a:off x="7833489" y="39842886"/>
          <a:ext cx="102800" cy="800024"/>
        </a:xfrm>
        <a:prstGeom prst="rightBracket">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39590</xdr:colOff>
      <xdr:row>281</xdr:row>
      <xdr:rowOff>81183</xdr:rowOff>
    </xdr:from>
    <xdr:to>
      <xdr:col>29</xdr:col>
      <xdr:colOff>172212</xdr:colOff>
      <xdr:row>283</xdr:row>
      <xdr:rowOff>166832</xdr:rowOff>
    </xdr:to>
    <xdr:sp macro="" textlink="">
      <xdr:nvSpPr>
        <xdr:cNvPr id="64" name="左大かっこ 63">
          <a:extLst>
            <a:ext uri="{FF2B5EF4-FFF2-40B4-BE49-F238E27FC236}">
              <a16:creationId xmlns:a16="http://schemas.microsoft.com/office/drawing/2014/main" id="{00000000-0008-0000-0000-000040000000}"/>
            </a:ext>
          </a:extLst>
        </xdr:cNvPr>
        <xdr:cNvSpPr/>
      </xdr:nvSpPr>
      <xdr:spPr>
        <a:xfrm>
          <a:off x="5794278" y="39818292"/>
          <a:ext cx="132622" cy="800024"/>
        </a:xfrm>
        <a:prstGeom prst="leftBracket">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33467</xdr:colOff>
      <xdr:row>277</xdr:row>
      <xdr:rowOff>155058</xdr:rowOff>
    </xdr:from>
    <xdr:to>
      <xdr:col>23</xdr:col>
      <xdr:colOff>82129</xdr:colOff>
      <xdr:row>278</xdr:row>
      <xdr:rowOff>194852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824514" y="41167936"/>
          <a:ext cx="1842906" cy="394213"/>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144224</xdr:colOff>
      <xdr:row>276</xdr:row>
      <xdr:rowOff>332269</xdr:rowOff>
    </xdr:from>
    <xdr:to>
      <xdr:col>38</xdr:col>
      <xdr:colOff>192885</xdr:colOff>
      <xdr:row>278</xdr:row>
      <xdr:rowOff>194853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925677" y="40990728"/>
          <a:ext cx="1842906" cy="571422"/>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86" zoomScaleNormal="75" zoomScaleSheetLayoutView="86" zoomScalePageLayoutView="85" workbookViewId="0">
      <selection activeCell="N2" sqref="N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284</v>
      </c>
      <c r="AJ2" s="835" t="s">
        <v>657</v>
      </c>
      <c r="AK2" s="835"/>
      <c r="AL2" s="835"/>
      <c r="AM2" s="835"/>
      <c r="AN2" s="75" t="s">
        <v>284</v>
      </c>
      <c r="AO2" s="835">
        <v>21</v>
      </c>
      <c r="AP2" s="835"/>
      <c r="AQ2" s="835"/>
      <c r="AR2" s="76" t="s">
        <v>284</v>
      </c>
      <c r="AS2" s="836">
        <v>146</v>
      </c>
      <c r="AT2" s="836"/>
      <c r="AU2" s="836"/>
      <c r="AV2" s="75" t="str">
        <f>IF(AW2="","","-")</f>
        <v/>
      </c>
      <c r="AW2" s="837"/>
      <c r="AX2" s="837"/>
    </row>
    <row r="3" spans="1:50" ht="21" customHeight="1" thickBot="1" x14ac:dyDescent="0.2">
      <c r="A3" s="838" t="s">
        <v>597</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607</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608</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609</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610</v>
      </c>
      <c r="H5" s="826"/>
      <c r="I5" s="826"/>
      <c r="J5" s="826"/>
      <c r="K5" s="826"/>
      <c r="L5" s="826"/>
      <c r="M5" s="827" t="s">
        <v>61</v>
      </c>
      <c r="N5" s="828"/>
      <c r="O5" s="828"/>
      <c r="P5" s="828"/>
      <c r="Q5" s="828"/>
      <c r="R5" s="829"/>
      <c r="S5" s="830" t="s">
        <v>386</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671</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269</v>
      </c>
      <c r="Z7" s="687"/>
      <c r="AA7" s="687"/>
      <c r="AB7" s="687"/>
      <c r="AC7" s="687"/>
      <c r="AD7" s="869"/>
      <c r="AE7" s="797" t="s">
        <v>613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615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46</v>
      </c>
      <c r="Q13" s="699"/>
      <c r="R13" s="699"/>
      <c r="S13" s="699"/>
      <c r="T13" s="699"/>
      <c r="U13" s="699"/>
      <c r="V13" s="700"/>
      <c r="W13" s="698">
        <v>36</v>
      </c>
      <c r="X13" s="699"/>
      <c r="Y13" s="699"/>
      <c r="Z13" s="699"/>
      <c r="AA13" s="699"/>
      <c r="AB13" s="699"/>
      <c r="AC13" s="700"/>
      <c r="AD13" s="698">
        <v>18</v>
      </c>
      <c r="AE13" s="699"/>
      <c r="AF13" s="699"/>
      <c r="AG13" s="699"/>
      <c r="AH13" s="699"/>
      <c r="AI13" s="699"/>
      <c r="AJ13" s="700"/>
      <c r="AK13" s="698" t="s">
        <v>661</v>
      </c>
      <c r="AL13" s="699"/>
      <c r="AM13" s="699"/>
      <c r="AN13" s="699"/>
      <c r="AO13" s="699"/>
      <c r="AP13" s="699"/>
      <c r="AQ13" s="700"/>
      <c r="AR13" s="735" t="s">
        <v>661</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662</v>
      </c>
      <c r="Q14" s="699"/>
      <c r="R14" s="699"/>
      <c r="S14" s="699"/>
      <c r="T14" s="699"/>
      <c r="U14" s="699"/>
      <c r="V14" s="700"/>
      <c r="W14" s="698" t="s">
        <v>661</v>
      </c>
      <c r="X14" s="699"/>
      <c r="Y14" s="699"/>
      <c r="Z14" s="699"/>
      <c r="AA14" s="699"/>
      <c r="AB14" s="699"/>
      <c r="AC14" s="700"/>
      <c r="AD14" s="698" t="s">
        <v>661</v>
      </c>
      <c r="AE14" s="699"/>
      <c r="AF14" s="699"/>
      <c r="AG14" s="699"/>
      <c r="AH14" s="699"/>
      <c r="AI14" s="699"/>
      <c r="AJ14" s="700"/>
      <c r="AK14" s="698" t="s">
        <v>661</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661</v>
      </c>
      <c r="Q15" s="699"/>
      <c r="R15" s="699"/>
      <c r="S15" s="699"/>
      <c r="T15" s="699"/>
      <c r="U15" s="699"/>
      <c r="V15" s="700"/>
      <c r="W15" s="698" t="s">
        <v>661</v>
      </c>
      <c r="X15" s="699"/>
      <c r="Y15" s="699"/>
      <c r="Z15" s="699"/>
      <c r="AA15" s="699"/>
      <c r="AB15" s="699"/>
      <c r="AC15" s="700"/>
      <c r="AD15" s="698" t="s">
        <v>661</v>
      </c>
      <c r="AE15" s="699"/>
      <c r="AF15" s="699"/>
      <c r="AG15" s="699"/>
      <c r="AH15" s="699"/>
      <c r="AI15" s="699"/>
      <c r="AJ15" s="700"/>
      <c r="AK15" s="698" t="s">
        <v>661</v>
      </c>
      <c r="AL15" s="699"/>
      <c r="AM15" s="699"/>
      <c r="AN15" s="699"/>
      <c r="AO15" s="699"/>
      <c r="AP15" s="699"/>
      <c r="AQ15" s="700"/>
      <c r="AR15" s="698" t="s">
        <v>661</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661</v>
      </c>
      <c r="Q16" s="699"/>
      <c r="R16" s="699"/>
      <c r="S16" s="699"/>
      <c r="T16" s="699"/>
      <c r="U16" s="699"/>
      <c r="V16" s="700"/>
      <c r="W16" s="698" t="s">
        <v>661</v>
      </c>
      <c r="X16" s="699"/>
      <c r="Y16" s="699"/>
      <c r="Z16" s="699"/>
      <c r="AA16" s="699"/>
      <c r="AB16" s="699"/>
      <c r="AC16" s="700"/>
      <c r="AD16" s="698" t="s">
        <v>661</v>
      </c>
      <c r="AE16" s="699"/>
      <c r="AF16" s="699"/>
      <c r="AG16" s="699"/>
      <c r="AH16" s="699"/>
      <c r="AI16" s="699"/>
      <c r="AJ16" s="700"/>
      <c r="AK16" s="698" t="s">
        <v>661</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661</v>
      </c>
      <c r="Q17" s="699"/>
      <c r="R17" s="699"/>
      <c r="S17" s="699"/>
      <c r="T17" s="699"/>
      <c r="U17" s="699"/>
      <c r="V17" s="700"/>
      <c r="W17" s="698" t="s">
        <v>661</v>
      </c>
      <c r="X17" s="699"/>
      <c r="Y17" s="699"/>
      <c r="Z17" s="699"/>
      <c r="AA17" s="699"/>
      <c r="AB17" s="699"/>
      <c r="AC17" s="700"/>
      <c r="AD17" s="698" t="s">
        <v>661</v>
      </c>
      <c r="AE17" s="699"/>
      <c r="AF17" s="699"/>
      <c r="AG17" s="699"/>
      <c r="AH17" s="699"/>
      <c r="AI17" s="699"/>
      <c r="AJ17" s="700"/>
      <c r="AK17" s="698" t="s">
        <v>661</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46</v>
      </c>
      <c r="Q18" s="779"/>
      <c r="R18" s="779"/>
      <c r="S18" s="779"/>
      <c r="T18" s="779"/>
      <c r="U18" s="779"/>
      <c r="V18" s="780"/>
      <c r="W18" s="778">
        <f>SUM(W13:AC17)</f>
        <v>36</v>
      </c>
      <c r="X18" s="779"/>
      <c r="Y18" s="779"/>
      <c r="Z18" s="779"/>
      <c r="AA18" s="779"/>
      <c r="AB18" s="779"/>
      <c r="AC18" s="780"/>
      <c r="AD18" s="778">
        <f>SUM(AD13:AJ17)</f>
        <v>18</v>
      </c>
      <c r="AE18" s="779"/>
      <c r="AF18" s="779"/>
      <c r="AG18" s="779"/>
      <c r="AH18" s="779"/>
      <c r="AI18" s="779"/>
      <c r="AJ18" s="780"/>
      <c r="AK18" s="778">
        <f>SUM(AK13:AQ17)</f>
        <v>0</v>
      </c>
      <c r="AL18" s="779"/>
      <c r="AM18" s="779"/>
      <c r="AN18" s="779"/>
      <c r="AO18" s="779"/>
      <c r="AP18" s="779"/>
      <c r="AQ18" s="780"/>
      <c r="AR18" s="778">
        <f>SUM(AR13:AX17)</f>
        <v>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40</v>
      </c>
      <c r="Q19" s="699"/>
      <c r="R19" s="699"/>
      <c r="S19" s="699"/>
      <c r="T19" s="699"/>
      <c r="U19" s="699"/>
      <c r="V19" s="700"/>
      <c r="W19" s="698">
        <v>18</v>
      </c>
      <c r="X19" s="699"/>
      <c r="Y19" s="699"/>
      <c r="Z19" s="699"/>
      <c r="AA19" s="699"/>
      <c r="AB19" s="699"/>
      <c r="AC19" s="700"/>
      <c r="AD19" s="698">
        <v>18</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0.86956521739130432</v>
      </c>
      <c r="Q20" s="746"/>
      <c r="R20" s="746"/>
      <c r="S20" s="746"/>
      <c r="T20" s="746"/>
      <c r="U20" s="746"/>
      <c r="V20" s="746"/>
      <c r="W20" s="746">
        <f>IF(W18=0, "-", SUM(W19)/W18)</f>
        <v>0.5</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f>IF(P19=0, "-", SUM(P19)/SUM(P13,P14))</f>
        <v>0.86956521739130432</v>
      </c>
      <c r="Q21" s="746"/>
      <c r="R21" s="746"/>
      <c r="S21" s="746"/>
      <c r="T21" s="746"/>
      <c r="U21" s="746"/>
      <c r="V21" s="746"/>
      <c r="W21" s="746">
        <f>IF(W19=0, "-", SUM(W19)/SUM(W13,W14))</f>
        <v>0.5</v>
      </c>
      <c r="X21" s="746"/>
      <c r="Y21" s="746"/>
      <c r="Z21" s="746"/>
      <c r="AA21" s="746"/>
      <c r="AB21" s="746"/>
      <c r="AC21" s="746"/>
      <c r="AD21" s="746">
        <f>IF(AD19=0, "-", SUM(AD19)/SUM(AD13,AD14))</f>
        <v>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592</v>
      </c>
      <c r="B22" s="705"/>
      <c r="C22" s="705"/>
      <c r="D22" s="705"/>
      <c r="E22" s="705"/>
      <c r="F22" s="706"/>
      <c r="G22" s="710" t="s">
        <v>229</v>
      </c>
      <c r="H22" s="550"/>
      <c r="I22" s="550"/>
      <c r="J22" s="550"/>
      <c r="K22" s="550"/>
      <c r="L22" s="550"/>
      <c r="M22" s="550"/>
      <c r="N22" s="550"/>
      <c r="O22" s="551"/>
      <c r="P22" s="711" t="s">
        <v>590</v>
      </c>
      <c r="Q22" s="550"/>
      <c r="R22" s="550"/>
      <c r="S22" s="550"/>
      <c r="T22" s="550"/>
      <c r="U22" s="550"/>
      <c r="V22" s="551"/>
      <c r="W22" s="711" t="s">
        <v>591</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c r="H23" s="733"/>
      <c r="I23" s="733"/>
      <c r="J23" s="733"/>
      <c r="K23" s="733"/>
      <c r="L23" s="733"/>
      <c r="M23" s="733"/>
      <c r="N23" s="733"/>
      <c r="O23" s="734"/>
      <c r="P23" s="735"/>
      <c r="Q23" s="736"/>
      <c r="R23" s="736"/>
      <c r="S23" s="736"/>
      <c r="T23" s="736"/>
      <c r="U23" s="736"/>
      <c r="V23" s="737"/>
      <c r="W23" s="735"/>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t="str">
        <f>AK13</f>
        <v>-</v>
      </c>
      <c r="Q29" s="721"/>
      <c r="R29" s="721"/>
      <c r="S29" s="721"/>
      <c r="T29" s="721"/>
      <c r="U29" s="721"/>
      <c r="V29" s="722"/>
      <c r="W29" s="723" t="str">
        <f>AR13</f>
        <v>-</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579</v>
      </c>
      <c r="B30" s="727"/>
      <c r="C30" s="727"/>
      <c r="D30" s="727"/>
      <c r="E30" s="727"/>
      <c r="F30" s="728"/>
      <c r="G30" s="729" t="s">
        <v>659</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593</v>
      </c>
      <c r="AV31" s="624"/>
      <c r="AW31" s="624"/>
      <c r="AX31" s="633"/>
    </row>
    <row r="32" spans="1:50" ht="23.25" customHeight="1" x14ac:dyDescent="0.15">
      <c r="A32" s="648"/>
      <c r="B32" s="153"/>
      <c r="C32" s="153"/>
      <c r="D32" s="153"/>
      <c r="E32" s="153"/>
      <c r="F32" s="154"/>
      <c r="G32" s="730" t="s">
        <v>660</v>
      </c>
      <c r="H32" s="635"/>
      <c r="I32" s="635"/>
      <c r="J32" s="635"/>
      <c r="K32" s="635"/>
      <c r="L32" s="635"/>
      <c r="M32" s="635"/>
      <c r="N32" s="635"/>
      <c r="O32" s="635"/>
      <c r="P32" s="385" t="s">
        <v>663</v>
      </c>
      <c r="Q32" s="639"/>
      <c r="R32" s="639"/>
      <c r="S32" s="639"/>
      <c r="T32" s="639"/>
      <c r="U32" s="639"/>
      <c r="V32" s="639"/>
      <c r="W32" s="639"/>
      <c r="X32" s="640"/>
      <c r="Y32" s="644" t="s">
        <v>51</v>
      </c>
      <c r="Z32" s="645"/>
      <c r="AA32" s="646"/>
      <c r="AB32" s="647" t="s">
        <v>618</v>
      </c>
      <c r="AC32" s="647"/>
      <c r="AD32" s="647"/>
      <c r="AE32" s="616">
        <v>314383</v>
      </c>
      <c r="AF32" s="616"/>
      <c r="AG32" s="616"/>
      <c r="AH32" s="616"/>
      <c r="AI32" s="616">
        <v>264734</v>
      </c>
      <c r="AJ32" s="616"/>
      <c r="AK32" s="616"/>
      <c r="AL32" s="616"/>
      <c r="AM32" s="616">
        <v>244693</v>
      </c>
      <c r="AN32" s="616"/>
      <c r="AO32" s="616"/>
      <c r="AP32" s="616"/>
      <c r="AQ32" s="662" t="s">
        <v>662</v>
      </c>
      <c r="AR32" s="616"/>
      <c r="AS32" s="616"/>
      <c r="AT32" s="616"/>
      <c r="AU32" s="93" t="s">
        <v>662</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618</v>
      </c>
      <c r="AC33" s="647"/>
      <c r="AD33" s="647"/>
      <c r="AE33" s="616">
        <v>317000</v>
      </c>
      <c r="AF33" s="616"/>
      <c r="AG33" s="616"/>
      <c r="AH33" s="616"/>
      <c r="AI33" s="616">
        <v>314000</v>
      </c>
      <c r="AJ33" s="616"/>
      <c r="AK33" s="616"/>
      <c r="AL33" s="616"/>
      <c r="AM33" s="616">
        <v>260000</v>
      </c>
      <c r="AN33" s="616"/>
      <c r="AO33" s="616"/>
      <c r="AP33" s="616"/>
      <c r="AQ33" s="662" t="s">
        <v>662</v>
      </c>
      <c r="AR33" s="616"/>
      <c r="AS33" s="616"/>
      <c r="AT33" s="616"/>
      <c r="AU33" s="93" t="s">
        <v>662</v>
      </c>
      <c r="AV33" s="618"/>
      <c r="AW33" s="618"/>
      <c r="AX33" s="619"/>
    </row>
    <row r="34" spans="1:51" ht="23.25"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3.25" customHeight="1" x14ac:dyDescent="0.15">
      <c r="A35" s="683"/>
      <c r="B35" s="684"/>
      <c r="C35" s="684"/>
      <c r="D35" s="684"/>
      <c r="E35" s="684"/>
      <c r="F35" s="685"/>
      <c r="G35" s="652" t="s">
        <v>664</v>
      </c>
      <c r="H35" s="653"/>
      <c r="I35" s="653"/>
      <c r="J35" s="653"/>
      <c r="K35" s="653"/>
      <c r="L35" s="653"/>
      <c r="M35" s="653"/>
      <c r="N35" s="653"/>
      <c r="O35" s="653"/>
      <c r="P35" s="653"/>
      <c r="Q35" s="653"/>
      <c r="R35" s="653"/>
      <c r="S35" s="653"/>
      <c r="T35" s="653"/>
      <c r="U35" s="653"/>
      <c r="V35" s="653"/>
      <c r="W35" s="653"/>
      <c r="X35" s="653"/>
      <c r="Y35" s="656" t="s">
        <v>581</v>
      </c>
      <c r="Z35" s="657"/>
      <c r="AA35" s="658"/>
      <c r="AB35" s="659" t="s">
        <v>620</v>
      </c>
      <c r="AC35" s="660"/>
      <c r="AD35" s="661"/>
      <c r="AE35" s="662">
        <v>128.6</v>
      </c>
      <c r="AF35" s="662"/>
      <c r="AG35" s="662"/>
      <c r="AH35" s="662"/>
      <c r="AI35" s="662">
        <v>66.478087438712095</v>
      </c>
      <c r="AJ35" s="662"/>
      <c r="AK35" s="662"/>
      <c r="AL35" s="662"/>
      <c r="AM35" s="662">
        <v>71.900000000000006</v>
      </c>
      <c r="AN35" s="662"/>
      <c r="AO35" s="662"/>
      <c r="AP35" s="662"/>
      <c r="AQ35" s="93" t="s">
        <v>662</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665</v>
      </c>
      <c r="AC36" s="613"/>
      <c r="AD36" s="614"/>
      <c r="AE36" s="615" t="s">
        <v>621</v>
      </c>
      <c r="AF36" s="615"/>
      <c r="AG36" s="615"/>
      <c r="AH36" s="615"/>
      <c r="AI36" s="615" t="s">
        <v>622</v>
      </c>
      <c r="AJ36" s="615"/>
      <c r="AK36" s="615"/>
      <c r="AL36" s="615"/>
      <c r="AM36" s="615" t="s">
        <v>658</v>
      </c>
      <c r="AN36" s="615"/>
      <c r="AO36" s="615"/>
      <c r="AP36" s="615"/>
      <c r="AQ36" s="615" t="s">
        <v>662</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662</v>
      </c>
      <c r="AR38" s="508"/>
      <c r="AS38" s="127" t="s">
        <v>175</v>
      </c>
      <c r="AT38" s="128"/>
      <c r="AU38" s="126" t="s">
        <v>662</v>
      </c>
      <c r="AV38" s="126"/>
      <c r="AW38" s="108" t="s">
        <v>166</v>
      </c>
      <c r="AX38" s="129"/>
    </row>
    <row r="39" spans="1:51" ht="30" customHeight="1" x14ac:dyDescent="0.15">
      <c r="A39" s="674"/>
      <c r="B39" s="672"/>
      <c r="C39" s="672"/>
      <c r="D39" s="672"/>
      <c r="E39" s="672"/>
      <c r="F39" s="673"/>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4</v>
      </c>
      <c r="AF39" s="87"/>
      <c r="AG39" s="87"/>
      <c r="AH39" s="87"/>
      <c r="AI39" s="93">
        <v>1</v>
      </c>
      <c r="AJ39" s="87"/>
      <c r="AK39" s="87"/>
      <c r="AL39" s="87"/>
      <c r="AM39" s="93">
        <v>0</v>
      </c>
      <c r="AN39" s="87"/>
      <c r="AO39" s="87"/>
      <c r="AP39" s="87"/>
      <c r="AQ39" s="94" t="s">
        <v>662</v>
      </c>
      <c r="AR39" s="95"/>
      <c r="AS39" s="95"/>
      <c r="AT39" s="96"/>
      <c r="AU39" s="87" t="s">
        <v>662</v>
      </c>
      <c r="AV39" s="87"/>
      <c r="AW39" s="87"/>
      <c r="AX39" s="88"/>
    </row>
    <row r="40" spans="1:51" ht="30"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0</v>
      </c>
      <c r="AF40" s="87"/>
      <c r="AG40" s="87"/>
      <c r="AH40" s="87"/>
      <c r="AI40" s="93">
        <v>0</v>
      </c>
      <c r="AJ40" s="87"/>
      <c r="AK40" s="87"/>
      <c r="AL40" s="87"/>
      <c r="AM40" s="93">
        <v>0</v>
      </c>
      <c r="AN40" s="87"/>
      <c r="AO40" s="87"/>
      <c r="AP40" s="87"/>
      <c r="AQ40" s="94" t="s">
        <v>662</v>
      </c>
      <c r="AR40" s="95"/>
      <c r="AS40" s="95"/>
      <c r="AT40" s="96"/>
      <c r="AU40" s="87" t="s">
        <v>662</v>
      </c>
      <c r="AV40" s="87"/>
      <c r="AW40" s="87"/>
      <c r="AX40" s="88"/>
    </row>
    <row r="41" spans="1:51" ht="30"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100</v>
      </c>
      <c r="AJ41" s="87"/>
      <c r="AK41" s="87"/>
      <c r="AL41" s="87"/>
      <c r="AM41" s="93">
        <v>100</v>
      </c>
      <c r="AN41" s="87"/>
      <c r="AO41" s="87"/>
      <c r="AP41" s="87"/>
      <c r="AQ41" s="94" t="s">
        <v>662</v>
      </c>
      <c r="AR41" s="95"/>
      <c r="AS41" s="95"/>
      <c r="AT41" s="96"/>
      <c r="AU41" s="87" t="s">
        <v>662</v>
      </c>
      <c r="AV41" s="87"/>
      <c r="AW41" s="87"/>
      <c r="AX41" s="88"/>
    </row>
    <row r="42" spans="1:51" ht="23.25" customHeight="1" x14ac:dyDescent="0.15">
      <c r="A42" s="187" t="s">
        <v>260</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579</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593</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623</v>
      </c>
      <c r="H69" s="653"/>
      <c r="I69" s="653"/>
      <c r="J69" s="653"/>
      <c r="K69" s="653"/>
      <c r="L69" s="653"/>
      <c r="M69" s="653"/>
      <c r="N69" s="653"/>
      <c r="O69" s="653"/>
      <c r="P69" s="653"/>
      <c r="Q69" s="653"/>
      <c r="R69" s="653"/>
      <c r="S69" s="653"/>
      <c r="T69" s="653"/>
      <c r="U69" s="653"/>
      <c r="V69" s="653"/>
      <c r="W69" s="653"/>
      <c r="X69" s="653"/>
      <c r="Y69" s="656" t="s">
        <v>581</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585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579</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579</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579</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283</v>
      </c>
      <c r="B215" s="407"/>
      <c r="C215" s="410" t="s">
        <v>178</v>
      </c>
      <c r="D215" s="407"/>
      <c r="E215" s="412" t="s">
        <v>194</v>
      </c>
      <c r="F215" s="413"/>
      <c r="G215" s="414" t="s">
        <v>666</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667</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673</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674</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599</v>
      </c>
      <c r="D218" s="492"/>
      <c r="E218" s="149" t="s">
        <v>279</v>
      </c>
      <c r="F218" s="151"/>
      <c r="G218" s="472" t="s">
        <v>181</v>
      </c>
      <c r="H218" s="473"/>
      <c r="I218" s="473"/>
      <c r="J218" s="493" t="s">
        <v>668</v>
      </c>
      <c r="K218" s="494"/>
      <c r="L218" s="494"/>
      <c r="M218" s="494"/>
      <c r="N218" s="494"/>
      <c r="O218" s="494"/>
      <c r="P218" s="494"/>
      <c r="Q218" s="494"/>
      <c r="R218" s="494"/>
      <c r="S218" s="494"/>
      <c r="T218" s="495"/>
      <c r="U218" s="470" t="s">
        <v>668</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668</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09" t="s">
        <v>668</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1.2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631</v>
      </c>
      <c r="AE223" s="452"/>
      <c r="AF223" s="452"/>
      <c r="AG223" s="453" t="s">
        <v>653</v>
      </c>
      <c r="AH223" s="454"/>
      <c r="AI223" s="454"/>
      <c r="AJ223" s="454"/>
      <c r="AK223" s="454"/>
      <c r="AL223" s="454"/>
      <c r="AM223" s="454"/>
      <c r="AN223" s="454"/>
      <c r="AO223" s="454"/>
      <c r="AP223" s="454"/>
      <c r="AQ223" s="454"/>
      <c r="AR223" s="454"/>
      <c r="AS223" s="454"/>
      <c r="AT223" s="454"/>
      <c r="AU223" s="454"/>
      <c r="AV223" s="454"/>
      <c r="AW223" s="454"/>
      <c r="AX223" s="455"/>
    </row>
    <row r="224" spans="1:51" ht="41.2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631</v>
      </c>
      <c r="AE224" s="365"/>
      <c r="AF224" s="365"/>
      <c r="AG224" s="359" t="s">
        <v>647</v>
      </c>
      <c r="AH224" s="360"/>
      <c r="AI224" s="360"/>
      <c r="AJ224" s="360"/>
      <c r="AK224" s="360"/>
      <c r="AL224" s="360"/>
      <c r="AM224" s="360"/>
      <c r="AN224" s="360"/>
      <c r="AO224" s="360"/>
      <c r="AP224" s="360"/>
      <c r="AQ224" s="360"/>
      <c r="AR224" s="360"/>
      <c r="AS224" s="360"/>
      <c r="AT224" s="360"/>
      <c r="AU224" s="360"/>
      <c r="AV224" s="360"/>
      <c r="AW224" s="360"/>
      <c r="AX224" s="361"/>
    </row>
    <row r="225" spans="1:50" ht="41.2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631</v>
      </c>
      <c r="AE225" s="402"/>
      <c r="AF225" s="402"/>
      <c r="AG225" s="387" t="s">
        <v>654</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646</v>
      </c>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648</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648</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646</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631</v>
      </c>
      <c r="AE230" s="365"/>
      <c r="AF230" s="365"/>
      <c r="AG230" s="359" t="s">
        <v>649</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646</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631</v>
      </c>
      <c r="AE232" s="365"/>
      <c r="AF232" s="365"/>
      <c r="AG232" s="359" t="s">
        <v>650</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646</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646</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646</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60.7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631</v>
      </c>
      <c r="AE236" s="349"/>
      <c r="AF236" s="350"/>
      <c r="AG236" s="351" t="s">
        <v>655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646</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60.7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631</v>
      </c>
      <c r="AE238" s="365"/>
      <c r="AF238" s="365"/>
      <c r="AG238" s="359" t="s">
        <v>655</v>
      </c>
      <c r="AH238" s="360"/>
      <c r="AI238" s="360"/>
      <c r="AJ238" s="360"/>
      <c r="AK238" s="360"/>
      <c r="AL238" s="360"/>
      <c r="AM238" s="360"/>
      <c r="AN238" s="360"/>
      <c r="AO238" s="360"/>
      <c r="AP238" s="360"/>
      <c r="AQ238" s="360"/>
      <c r="AR238" s="360"/>
      <c r="AS238" s="360"/>
      <c r="AT238" s="360"/>
      <c r="AU238" s="360"/>
      <c r="AV238" s="360"/>
      <c r="AW238" s="360"/>
      <c r="AX238" s="361"/>
    </row>
    <row r="239" spans="1:50" ht="60.75"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631</v>
      </c>
      <c r="AE239" s="365"/>
      <c r="AF239" s="365"/>
      <c r="AG239" s="389" t="s">
        <v>655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646</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605</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651</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652</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669</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131</v>
      </c>
      <c r="B252" s="324"/>
      <c r="C252" s="324"/>
      <c r="D252" s="324"/>
      <c r="E252" s="325"/>
      <c r="F252" s="899" t="s">
        <v>670</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262</v>
      </c>
      <c r="B254" s="324"/>
      <c r="C254" s="324"/>
      <c r="D254" s="324"/>
      <c r="E254" s="325"/>
      <c r="F254" s="326" t="s">
        <v>672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624</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625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626</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627</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628</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629</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630</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632</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607</v>
      </c>
      <c r="F266" s="86"/>
      <c r="G266" s="86"/>
      <c r="H266" s="77" t="str">
        <f>IF(E266="","","-")</f>
        <v>-</v>
      </c>
      <c r="I266" s="86"/>
      <c r="J266" s="86"/>
      <c r="K266" s="77" t="str">
        <f>IF(I266="","","-")</f>
        <v/>
      </c>
      <c r="L266" s="101">
        <v>149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151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657</v>
      </c>
      <c r="H268" s="86"/>
      <c r="I268" s="86"/>
      <c r="J268" s="85">
        <v>20</v>
      </c>
      <c r="K268" s="85"/>
      <c r="L268" s="101">
        <v>153</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266</v>
      </c>
      <c r="B308" s="314"/>
      <c r="C308" s="314"/>
      <c r="D308" s="314"/>
      <c r="E308" s="314"/>
      <c r="F308" s="315"/>
      <c r="G308" s="294" t="s">
        <v>633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634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635</v>
      </c>
      <c r="H310" s="285"/>
      <c r="I310" s="285"/>
      <c r="J310" s="285"/>
      <c r="K310" s="286"/>
      <c r="L310" s="287" t="s">
        <v>636</v>
      </c>
      <c r="M310" s="288"/>
      <c r="N310" s="288"/>
      <c r="O310" s="288"/>
      <c r="P310" s="288"/>
      <c r="Q310" s="288"/>
      <c r="R310" s="288"/>
      <c r="S310" s="288"/>
      <c r="T310" s="288"/>
      <c r="U310" s="288"/>
      <c r="V310" s="288"/>
      <c r="W310" s="288"/>
      <c r="X310" s="289"/>
      <c r="Y310" s="290">
        <v>4</v>
      </c>
      <c r="Z310" s="291"/>
      <c r="AA310" s="291"/>
      <c r="AB310" s="292"/>
      <c r="AC310" s="284" t="s">
        <v>637</v>
      </c>
      <c r="AD310" s="285"/>
      <c r="AE310" s="285"/>
      <c r="AF310" s="285"/>
      <c r="AG310" s="286"/>
      <c r="AH310" s="287" t="s">
        <v>638</v>
      </c>
      <c r="AI310" s="288"/>
      <c r="AJ310" s="288"/>
      <c r="AK310" s="288"/>
      <c r="AL310" s="288"/>
      <c r="AM310" s="288"/>
      <c r="AN310" s="288"/>
      <c r="AO310" s="288"/>
      <c r="AP310" s="288"/>
      <c r="AQ310" s="288"/>
      <c r="AR310" s="288"/>
      <c r="AS310" s="288"/>
      <c r="AT310" s="289"/>
      <c r="AU310" s="290">
        <v>13</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t="s">
        <v>637</v>
      </c>
      <c r="AD311" s="275"/>
      <c r="AE311" s="275"/>
      <c r="AF311" s="275"/>
      <c r="AG311" s="276"/>
      <c r="AH311" s="277" t="s">
        <v>639</v>
      </c>
      <c r="AI311" s="278"/>
      <c r="AJ311" s="278"/>
      <c r="AK311" s="278"/>
      <c r="AL311" s="278"/>
      <c r="AM311" s="278"/>
      <c r="AN311" s="278"/>
      <c r="AO311" s="278"/>
      <c r="AP311" s="278"/>
      <c r="AQ311" s="278"/>
      <c r="AR311" s="278"/>
      <c r="AS311" s="278"/>
      <c r="AT311" s="279"/>
      <c r="AU311" s="280">
        <v>1</v>
      </c>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4</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14</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2"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2" t="s">
        <v>230</v>
      </c>
      <c r="AD365" s="242"/>
      <c r="AE365" s="242"/>
      <c r="AF365" s="242"/>
      <c r="AG365" s="242"/>
      <c r="AH365" s="257" t="s">
        <v>248</v>
      </c>
      <c r="AI365" s="255"/>
      <c r="AJ365" s="255"/>
      <c r="AK365" s="255"/>
      <c r="AL365" s="255" t="s">
        <v>19</v>
      </c>
      <c r="AM365" s="255"/>
      <c r="AN365" s="255"/>
      <c r="AO365" s="259"/>
      <c r="AP365" s="245" t="s">
        <v>198</v>
      </c>
      <c r="AQ365" s="245"/>
      <c r="AR365" s="245"/>
      <c r="AS365" s="245"/>
      <c r="AT365" s="245"/>
      <c r="AU365" s="245"/>
      <c r="AV365" s="245"/>
      <c r="AW365" s="245"/>
      <c r="AX365" s="245"/>
    </row>
    <row r="366" spans="1:51" ht="30" customHeight="1" x14ac:dyDescent="0.15">
      <c r="A366" s="230">
        <v>1</v>
      </c>
      <c r="B366" s="230">
        <v>1</v>
      </c>
      <c r="C366" s="252" t="s">
        <v>640</v>
      </c>
      <c r="D366" s="251"/>
      <c r="E366" s="251"/>
      <c r="F366" s="251"/>
      <c r="G366" s="251"/>
      <c r="H366" s="251"/>
      <c r="I366" s="251"/>
      <c r="J366" s="233">
        <v>6010401015821</v>
      </c>
      <c r="K366" s="234"/>
      <c r="L366" s="234"/>
      <c r="M366" s="234"/>
      <c r="N366" s="234"/>
      <c r="O366" s="234"/>
      <c r="P366" s="241" t="s">
        <v>636</v>
      </c>
      <c r="Q366" s="235"/>
      <c r="R366" s="235"/>
      <c r="S366" s="235"/>
      <c r="T366" s="235"/>
      <c r="U366" s="235"/>
      <c r="V366" s="235"/>
      <c r="W366" s="235"/>
      <c r="X366" s="235"/>
      <c r="Y366" s="236">
        <v>4</v>
      </c>
      <c r="Z366" s="237"/>
      <c r="AA366" s="237"/>
      <c r="AB366" s="238"/>
      <c r="AC366" s="222" t="s">
        <v>641</v>
      </c>
      <c r="AD366" s="223"/>
      <c r="AE366" s="223"/>
      <c r="AF366" s="223"/>
      <c r="AG366" s="223"/>
      <c r="AH366" s="253" t="s">
        <v>645</v>
      </c>
      <c r="AI366" s="254"/>
      <c r="AJ366" s="254"/>
      <c r="AK366" s="254"/>
      <c r="AL366" s="226" t="s">
        <v>656</v>
      </c>
      <c r="AM366" s="227"/>
      <c r="AN366" s="227"/>
      <c r="AO366" s="228"/>
      <c r="AP366" s="229" t="s">
        <v>656</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1"/>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1"/>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2"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2" t="s">
        <v>230</v>
      </c>
      <c r="AD398" s="242"/>
      <c r="AE398" s="242"/>
      <c r="AF398" s="242"/>
      <c r="AG398" s="242"/>
      <c r="AH398" s="257" t="s">
        <v>248</v>
      </c>
      <c r="AI398" s="255"/>
      <c r="AJ398" s="255"/>
      <c r="AK398" s="255"/>
      <c r="AL398" s="255" t="s">
        <v>19</v>
      </c>
      <c r="AM398" s="255"/>
      <c r="AN398" s="255"/>
      <c r="AO398" s="259"/>
      <c r="AP398" s="245" t="s">
        <v>198</v>
      </c>
      <c r="AQ398" s="245"/>
      <c r="AR398" s="245"/>
      <c r="AS398" s="245"/>
      <c r="AT398" s="245"/>
      <c r="AU398" s="245"/>
      <c r="AV398" s="245"/>
      <c r="AW398" s="245"/>
      <c r="AX398" s="245"/>
      <c r="AY398">
        <f>$AY$396</f>
        <v>1</v>
      </c>
    </row>
    <row r="399" spans="1:51" ht="30" customHeight="1" x14ac:dyDescent="0.15">
      <c r="A399" s="230">
        <v>1</v>
      </c>
      <c r="B399" s="230">
        <v>1</v>
      </c>
      <c r="C399" s="252" t="s">
        <v>642</v>
      </c>
      <c r="D399" s="251"/>
      <c r="E399" s="251"/>
      <c r="F399" s="251"/>
      <c r="G399" s="251"/>
      <c r="H399" s="251"/>
      <c r="I399" s="251"/>
      <c r="J399" s="233">
        <v>1010901026918</v>
      </c>
      <c r="K399" s="234"/>
      <c r="L399" s="234"/>
      <c r="M399" s="234"/>
      <c r="N399" s="234"/>
      <c r="O399" s="234"/>
      <c r="P399" s="241" t="s">
        <v>638</v>
      </c>
      <c r="Q399" s="235"/>
      <c r="R399" s="235"/>
      <c r="S399" s="235"/>
      <c r="T399" s="235"/>
      <c r="U399" s="235"/>
      <c r="V399" s="235"/>
      <c r="W399" s="235"/>
      <c r="X399" s="235"/>
      <c r="Y399" s="236">
        <v>13</v>
      </c>
      <c r="Z399" s="237"/>
      <c r="AA399" s="237"/>
      <c r="AB399" s="238"/>
      <c r="AC399" s="222" t="s">
        <v>644</v>
      </c>
      <c r="AD399" s="223"/>
      <c r="AE399" s="223"/>
      <c r="AF399" s="223"/>
      <c r="AG399" s="223"/>
      <c r="AH399" s="253" t="s">
        <v>645</v>
      </c>
      <c r="AI399" s="254"/>
      <c r="AJ399" s="254"/>
      <c r="AK399" s="254"/>
      <c r="AL399" s="226" t="s">
        <v>645</v>
      </c>
      <c r="AM399" s="227"/>
      <c r="AN399" s="227"/>
      <c r="AO399" s="228"/>
      <c r="AP399" s="229" t="s">
        <v>656</v>
      </c>
      <c r="AQ399" s="229"/>
      <c r="AR399" s="229"/>
      <c r="AS399" s="229"/>
      <c r="AT399" s="229"/>
      <c r="AU399" s="229"/>
      <c r="AV399" s="229"/>
      <c r="AW399" s="229"/>
      <c r="AX399" s="229"/>
      <c r="AY399">
        <f>$AY$396</f>
        <v>1</v>
      </c>
    </row>
    <row r="400" spans="1:51" ht="30" customHeight="1" x14ac:dyDescent="0.15">
      <c r="A400" s="230">
        <v>2</v>
      </c>
      <c r="B400" s="230">
        <v>1</v>
      </c>
      <c r="C400" s="252" t="s">
        <v>642</v>
      </c>
      <c r="D400" s="251"/>
      <c r="E400" s="251"/>
      <c r="F400" s="251"/>
      <c r="G400" s="251"/>
      <c r="H400" s="251"/>
      <c r="I400" s="251"/>
      <c r="J400" s="233">
        <v>1010901026918</v>
      </c>
      <c r="K400" s="234"/>
      <c r="L400" s="234"/>
      <c r="M400" s="234"/>
      <c r="N400" s="234"/>
      <c r="O400" s="234"/>
      <c r="P400" s="241" t="s">
        <v>643</v>
      </c>
      <c r="Q400" s="235"/>
      <c r="R400" s="235"/>
      <c r="S400" s="235"/>
      <c r="T400" s="235"/>
      <c r="U400" s="235"/>
      <c r="V400" s="235"/>
      <c r="W400" s="235"/>
      <c r="X400" s="235"/>
      <c r="Y400" s="236">
        <v>1</v>
      </c>
      <c r="Z400" s="237"/>
      <c r="AA400" s="237"/>
      <c r="AB400" s="238"/>
      <c r="AC400" s="222" t="s">
        <v>258</v>
      </c>
      <c r="AD400" s="223"/>
      <c r="AE400" s="223"/>
      <c r="AF400" s="223"/>
      <c r="AG400" s="223"/>
      <c r="AH400" s="253" t="s">
        <v>661</v>
      </c>
      <c r="AI400" s="254"/>
      <c r="AJ400" s="254"/>
      <c r="AK400" s="254"/>
      <c r="AL400" s="226" t="s">
        <v>661</v>
      </c>
      <c r="AM400" s="227"/>
      <c r="AN400" s="227"/>
      <c r="AO400" s="228"/>
      <c r="AP400" s="229" t="s">
        <v>656</v>
      </c>
      <c r="AQ400" s="229"/>
      <c r="AR400" s="229"/>
      <c r="AS400" s="229"/>
      <c r="AT400" s="229"/>
      <c r="AU400" s="229"/>
      <c r="AV400" s="229"/>
      <c r="AW400" s="229"/>
      <c r="AX400" s="229"/>
      <c r="AY400">
        <f>COUNTA($C$400)</f>
        <v>1</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1"/>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1"/>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2"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2" t="s">
        <v>230</v>
      </c>
      <c r="AD431" s="242"/>
      <c r="AE431" s="242"/>
      <c r="AF431" s="242"/>
      <c r="AG431" s="242"/>
      <c r="AH431" s="257" t="s">
        <v>248</v>
      </c>
      <c r="AI431" s="255"/>
      <c r="AJ431" s="255"/>
      <c r="AK431" s="255"/>
      <c r="AL431" s="255" t="s">
        <v>19</v>
      </c>
      <c r="AM431" s="255"/>
      <c r="AN431" s="255"/>
      <c r="AO431" s="259"/>
      <c r="AP431" s="245" t="s">
        <v>198</v>
      </c>
      <c r="AQ431" s="245"/>
      <c r="AR431" s="245"/>
      <c r="AS431" s="245"/>
      <c r="AT431" s="245"/>
      <c r="AU431" s="245"/>
      <c r="AV431" s="245"/>
      <c r="AW431" s="245"/>
      <c r="AX431" s="245"/>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1"/>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1"/>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2"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2" t="s">
        <v>230</v>
      </c>
      <c r="AD464" s="242"/>
      <c r="AE464" s="242"/>
      <c r="AF464" s="242"/>
      <c r="AG464" s="242"/>
      <c r="AH464" s="257" t="s">
        <v>248</v>
      </c>
      <c r="AI464" s="255"/>
      <c r="AJ464" s="255"/>
      <c r="AK464" s="255"/>
      <c r="AL464" s="255" t="s">
        <v>19</v>
      </c>
      <c r="AM464" s="255"/>
      <c r="AN464" s="255"/>
      <c r="AO464" s="259"/>
      <c r="AP464" s="245" t="s">
        <v>198</v>
      </c>
      <c r="AQ464" s="245"/>
      <c r="AR464" s="245"/>
      <c r="AS464" s="245"/>
      <c r="AT464" s="245"/>
      <c r="AU464" s="245"/>
      <c r="AV464" s="245"/>
      <c r="AW464" s="245"/>
      <c r="AX464" s="245"/>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1"/>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1"/>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2"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2" t="s">
        <v>230</v>
      </c>
      <c r="AD497" s="242"/>
      <c r="AE497" s="242"/>
      <c r="AF497" s="242"/>
      <c r="AG497" s="242"/>
      <c r="AH497" s="257" t="s">
        <v>248</v>
      </c>
      <c r="AI497" s="255"/>
      <c r="AJ497" s="255"/>
      <c r="AK497" s="255"/>
      <c r="AL497" s="255" t="s">
        <v>19</v>
      </c>
      <c r="AM497" s="255"/>
      <c r="AN497" s="255"/>
      <c r="AO497" s="259"/>
      <c r="AP497" s="245" t="s">
        <v>198</v>
      </c>
      <c r="AQ497" s="245"/>
      <c r="AR497" s="245"/>
      <c r="AS497" s="245"/>
      <c r="AT497" s="245"/>
      <c r="AU497" s="245"/>
      <c r="AV497" s="245"/>
      <c r="AW497" s="245"/>
      <c r="AX497" s="245"/>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1"/>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1"/>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2"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2" t="s">
        <v>230</v>
      </c>
      <c r="AD530" s="242"/>
      <c r="AE530" s="242"/>
      <c r="AF530" s="242"/>
      <c r="AG530" s="242"/>
      <c r="AH530" s="257" t="s">
        <v>248</v>
      </c>
      <c r="AI530" s="255"/>
      <c r="AJ530" s="255"/>
      <c r="AK530" s="255"/>
      <c r="AL530" s="255" t="s">
        <v>19</v>
      </c>
      <c r="AM530" s="255"/>
      <c r="AN530" s="255"/>
      <c r="AO530" s="259"/>
      <c r="AP530" s="245" t="s">
        <v>198</v>
      </c>
      <c r="AQ530" s="245"/>
      <c r="AR530" s="245"/>
      <c r="AS530" s="245"/>
      <c r="AT530" s="245"/>
      <c r="AU530" s="245"/>
      <c r="AV530" s="245"/>
      <c r="AW530" s="245"/>
      <c r="AX530" s="245"/>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1"/>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1"/>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2"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2" t="s">
        <v>230</v>
      </c>
      <c r="AD563" s="242"/>
      <c r="AE563" s="242"/>
      <c r="AF563" s="242"/>
      <c r="AG563" s="242"/>
      <c r="AH563" s="257" t="s">
        <v>248</v>
      </c>
      <c r="AI563" s="255"/>
      <c r="AJ563" s="255"/>
      <c r="AK563" s="255"/>
      <c r="AL563" s="255" t="s">
        <v>19</v>
      </c>
      <c r="AM563" s="255"/>
      <c r="AN563" s="255"/>
      <c r="AO563" s="259"/>
      <c r="AP563" s="245" t="s">
        <v>198</v>
      </c>
      <c r="AQ563" s="245"/>
      <c r="AR563" s="245"/>
      <c r="AS563" s="245"/>
      <c r="AT563" s="245"/>
      <c r="AU563" s="245"/>
      <c r="AV563" s="245"/>
      <c r="AW563" s="245"/>
      <c r="AX563" s="245"/>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1"/>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1"/>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2"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2" t="s">
        <v>230</v>
      </c>
      <c r="AD596" s="242"/>
      <c r="AE596" s="242"/>
      <c r="AF596" s="242"/>
      <c r="AG596" s="242"/>
      <c r="AH596" s="257" t="s">
        <v>248</v>
      </c>
      <c r="AI596" s="255"/>
      <c r="AJ596" s="255"/>
      <c r="AK596" s="255"/>
      <c r="AL596" s="255" t="s">
        <v>19</v>
      </c>
      <c r="AM596" s="255"/>
      <c r="AN596" s="255"/>
      <c r="AO596" s="259"/>
      <c r="AP596" s="245" t="s">
        <v>198</v>
      </c>
      <c r="AQ596" s="245"/>
      <c r="AR596" s="245"/>
      <c r="AS596" s="245"/>
      <c r="AT596" s="245"/>
      <c r="AU596" s="245"/>
      <c r="AV596" s="245"/>
      <c r="AW596" s="245"/>
      <c r="AX596" s="245"/>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1"/>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1"/>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customHeight="1" x14ac:dyDescent="0.15">
      <c r="A631" s="230">
        <v>1</v>
      </c>
      <c r="B631" s="230">
        <v>1</v>
      </c>
      <c r="C631" s="231"/>
      <c r="D631" s="231"/>
      <c r="E631" s="240"/>
      <c r="F631" s="232"/>
      <c r="G631" s="232"/>
      <c r="H631" s="232"/>
      <c r="I631" s="232"/>
      <c r="J631" s="233"/>
      <c r="K631" s="234"/>
      <c r="L631" s="234"/>
      <c r="M631" s="234"/>
      <c r="N631" s="234"/>
      <c r="O631" s="234"/>
      <c r="P631" s="241"/>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customHeight="1" x14ac:dyDescent="0.15">
      <c r="A632" s="230">
        <v>2</v>
      </c>
      <c r="B632" s="230">
        <v>1</v>
      </c>
      <c r="C632" s="231"/>
      <c r="D632" s="231"/>
      <c r="E632" s="240"/>
      <c r="F632" s="232"/>
      <c r="G632" s="232"/>
      <c r="H632" s="232"/>
      <c r="I632" s="232"/>
      <c r="J632" s="233"/>
      <c r="K632" s="234"/>
      <c r="L632" s="234"/>
      <c r="M632" s="234"/>
      <c r="N632" s="234"/>
      <c r="O632" s="234"/>
      <c r="P632" s="241"/>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43" max="49" man="1"/>
    <brk id="24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631</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631</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2022-09-05T10:37:16Z</cp:lastPrinted>
  <dcterms:created xsi:type="dcterms:W3CDTF">2012-03-13T00:50:25Z</dcterms:created>
  <dcterms:modified xsi:type="dcterms:W3CDTF">2022-09-05T10:37:23Z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